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autoCompressPictures="0" defaultThemeVersion="124226"/>
  <mc:AlternateContent xmlns:mc="http://schemas.openxmlformats.org/markup-compatibility/2006">
    <mc:Choice Requires="x15">
      <x15ac:absPath xmlns:x15ac="http://schemas.microsoft.com/office/spreadsheetml/2010/11/ac" url="F:\Facility\2 BImA\0009247 - 573-25\04_Vergabeunterlagen\Vergabeunterlagen\Geänderte Dateien anhand von Bieterfragen\"/>
    </mc:Choice>
  </mc:AlternateContent>
  <xr:revisionPtr revIDLastSave="0" documentId="8_{F47A93F3-054F-4989-A3B7-2A2A68DDEF62}" xr6:coauthVersionLast="47" xr6:coauthVersionMax="47" xr10:uidLastSave="{00000000-0000-0000-0000-000000000000}"/>
  <bookViews>
    <workbookView xWindow="-28920" yWindow="-270" windowWidth="29040" windowHeight="15720" tabRatio="931" xr2:uid="{00000000-000D-0000-FFFF-FFFF00000000}"/>
  </bookViews>
  <sheets>
    <sheet name="Anl B-02 WE 141115 Los 1" sheetId="50" r:id="rId1"/>
    <sheet name="Ablaufplan Flächen" sheetId="51" r:id="rId2"/>
  </sheets>
  <externalReferences>
    <externalReference r:id="rId3"/>
  </externalReferences>
  <definedNames>
    <definedName name="_xlnm._FilterDatabase" localSheetId="0" hidden="1">'Anl B-02 WE 141115 Los 1'!$A$38:$K$360</definedName>
    <definedName name="Bela">[1]Muster!$I$10:$I$127</definedName>
    <definedName name="Belag">[1]Muster!$E$10:$E$127</definedName>
    <definedName name="Beton" localSheetId="1">#REF!</definedName>
    <definedName name="Beton" localSheetId="0">#REF!</definedName>
    <definedName name="Beton">#REF!</definedName>
    <definedName name="Bodenbelag" localSheetId="1">#REF!</definedName>
    <definedName name="Bodenbelag" localSheetId="0">#REF!</definedName>
    <definedName name="Bodenbelag">#REF!</definedName>
    <definedName name="_xlnm.Print_Area" localSheetId="0">'Anl B-02 WE 141115 Los 1'!$A:$K</definedName>
    <definedName name="_xlnm.Print_Titles" localSheetId="0">'Anl B-02 WE 141115 Los 1'!$1:$7</definedName>
    <definedName name="Gesamtfläche" localSheetId="1">#REF!</definedName>
    <definedName name="Gesamtfläche" localSheetId="0">#REF!</definedName>
    <definedName name="Gesamtfläche">#REF!</definedName>
    <definedName name="Glascode" localSheetId="1">#REF!</definedName>
    <definedName name="Glascode" localSheetId="0">#REF!</definedName>
    <definedName name="Glascode">#REF!</definedName>
    <definedName name="Intervall" localSheetId="1">#REF!</definedName>
    <definedName name="Intervall" localSheetId="0">#REF!</definedName>
    <definedName name="Intervall">#REF!</definedName>
    <definedName name="Raumgruppe" localSheetId="1">#REF!</definedName>
    <definedName name="Raumgruppe" localSheetId="0">#REF!</definedName>
    <definedName name="Raumgruppe">#REF!</definedName>
    <definedName name="Raumgruppen" localSheetId="1">#REF!</definedName>
    <definedName name="Raumgruppen" localSheetId="0">#REF!</definedName>
    <definedName name="Raumgruppen">#REF!</definedName>
    <definedName name="Reinigungsfläche" localSheetId="1">#REF!</definedName>
    <definedName name="Reinigungsfläche" localSheetId="0">#REF!</definedName>
    <definedName name="Reinigungsfläche">#REF!</definedName>
    <definedName name="Reinigungsintervalle" localSheetId="1">#REF!</definedName>
    <definedName name="Reinigungsintervalle" localSheetId="0">#REF!</definedName>
    <definedName name="Reinigungsintervalle">#REF!</definedName>
    <definedName name="Turnus" localSheetId="1">#REF!</definedName>
    <definedName name="Turnus" localSheetId="0">#REF!</definedName>
    <definedName name="Turnus">#REF!</definedName>
    <definedName name="Zusammenfassung" localSheetId="1">#REF!</definedName>
    <definedName name="Zusammenfassung" localSheetId="0">#REF!</definedName>
    <definedName name="Zusammenfassung">#REF!</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456" i="50" l="1"/>
  <c r="K455" i="50"/>
  <c r="K454" i="50"/>
  <c r="K453" i="50"/>
  <c r="K452" i="50"/>
  <c r="K451" i="50"/>
  <c r="K450" i="50"/>
  <c r="K449" i="50"/>
  <c r="K448" i="50"/>
  <c r="I83" i="50"/>
  <c r="G81" i="50"/>
  <c r="C83" i="50"/>
  <c r="G83" i="50"/>
  <c r="G77" i="50"/>
  <c r="H77" i="50"/>
  <c r="I77" i="50"/>
  <c r="J77" i="50"/>
  <c r="K77" i="50"/>
  <c r="H241" i="50" l="1"/>
  <c r="H242" i="50"/>
  <c r="K442" i="50"/>
  <c r="K443" i="50"/>
  <c r="K444" i="50"/>
  <c r="K441" i="50"/>
  <c r="D445" i="50"/>
  <c r="K425" i="50"/>
  <c r="K427" i="50"/>
  <c r="K435" i="50"/>
  <c r="K433" i="50"/>
  <c r="C427" i="50"/>
  <c r="C426" i="50"/>
  <c r="C425" i="50"/>
  <c r="I427" i="50"/>
  <c r="K426" i="50"/>
  <c r="K428" i="50" s="1"/>
  <c r="I426" i="50"/>
  <c r="C435" i="50"/>
  <c r="C434" i="50"/>
  <c r="C433" i="50"/>
  <c r="I435" i="50"/>
  <c r="K434" i="50" l="1"/>
  <c r="K436" i="50" s="1"/>
  <c r="I434" i="50"/>
  <c r="J419" i="50" l="1"/>
  <c r="K419" i="50" s="1"/>
  <c r="J411" i="50" l="1"/>
  <c r="K411" i="50" s="1"/>
  <c r="C123" i="50" l="1"/>
  <c r="C103" i="50"/>
  <c r="C62" i="50"/>
  <c r="C47" i="50"/>
  <c r="C137" i="50"/>
  <c r="C156" i="50"/>
  <c r="C150" i="50"/>
  <c r="C170" i="50"/>
  <c r="C185" i="50"/>
  <c r="C195" i="50"/>
  <c r="C205" i="50"/>
  <c r="C212" i="50"/>
  <c r="C228" i="50"/>
  <c r="C233" i="50"/>
  <c r="C250" i="50"/>
  <c r="C269" i="50"/>
  <c r="C279" i="50"/>
  <c r="C295" i="50"/>
  <c r="C308" i="50"/>
  <c r="C322" i="50"/>
  <c r="I433" i="50"/>
  <c r="I436" i="50" s="1"/>
  <c r="C323" i="50" l="1"/>
  <c r="J418" i="50"/>
  <c r="K418" i="50" s="1"/>
  <c r="J416" i="50" l="1"/>
  <c r="K416" i="50" s="1"/>
  <c r="J417" i="50"/>
  <c r="K417" i="50" s="1"/>
  <c r="D48" i="51" l="1"/>
  <c r="G444" i="50" l="1"/>
  <c r="I444" i="50" s="1"/>
  <c r="G443" i="50"/>
  <c r="I443" i="50" s="1"/>
  <c r="G442" i="50"/>
  <c r="I442" i="50" s="1"/>
  <c r="G441" i="50"/>
  <c r="G445" i="50" s="1"/>
  <c r="C48" i="51" l="1"/>
  <c r="C40" i="51"/>
  <c r="C33" i="51"/>
  <c r="C41" i="51" s="1"/>
  <c r="C25" i="51"/>
  <c r="C341" i="50" l="1"/>
  <c r="J340" i="50"/>
  <c r="H340" i="50"/>
  <c r="I340" i="50" s="1"/>
  <c r="G340" i="50"/>
  <c r="J339" i="50"/>
  <c r="H339" i="50"/>
  <c r="I339" i="50" s="1"/>
  <c r="G339" i="50"/>
  <c r="J338" i="50"/>
  <c r="H338" i="50"/>
  <c r="I338" i="50" s="1"/>
  <c r="G338" i="50"/>
  <c r="J337" i="50"/>
  <c r="H337" i="50"/>
  <c r="I337" i="50" s="1"/>
  <c r="G337" i="50"/>
  <c r="J336" i="50"/>
  <c r="H336" i="50"/>
  <c r="I336" i="50" s="1"/>
  <c r="G336" i="50"/>
  <c r="H352" i="50"/>
  <c r="H357" i="50"/>
  <c r="I357" i="50" s="1"/>
  <c r="G357" i="50"/>
  <c r="G332" i="50"/>
  <c r="H332" i="50"/>
  <c r="I332" i="50" s="1"/>
  <c r="J332" i="50"/>
  <c r="G165" i="50"/>
  <c r="H165" i="50"/>
  <c r="I165" i="50" s="1"/>
  <c r="J165" i="50"/>
  <c r="G166" i="50"/>
  <c r="H166" i="50"/>
  <c r="I166" i="50" s="1"/>
  <c r="J166" i="50"/>
  <c r="G167" i="50"/>
  <c r="H167" i="50"/>
  <c r="I167" i="50" s="1"/>
  <c r="J167" i="50"/>
  <c r="G168" i="50"/>
  <c r="H168" i="50"/>
  <c r="I168" i="50" s="1"/>
  <c r="J168" i="50"/>
  <c r="G169" i="50"/>
  <c r="H169" i="50"/>
  <c r="I169" i="50" s="1"/>
  <c r="J169" i="50"/>
  <c r="G131" i="50"/>
  <c r="H131" i="50"/>
  <c r="I131" i="50" s="1"/>
  <c r="J131" i="50"/>
  <c r="G132" i="50"/>
  <c r="H132" i="50"/>
  <c r="I132" i="50" s="1"/>
  <c r="J132" i="50"/>
  <c r="G133" i="50"/>
  <c r="H133" i="50"/>
  <c r="I133" i="50" s="1"/>
  <c r="J133" i="50"/>
  <c r="G134" i="50"/>
  <c r="H134" i="50"/>
  <c r="I134" i="50" s="1"/>
  <c r="J134" i="50"/>
  <c r="G135" i="50"/>
  <c r="H135" i="50"/>
  <c r="I135" i="50" s="1"/>
  <c r="J135" i="50"/>
  <c r="H119" i="50"/>
  <c r="J119" i="50"/>
  <c r="H120" i="50"/>
  <c r="J120" i="50"/>
  <c r="H121" i="50"/>
  <c r="J121" i="50"/>
  <c r="K132" i="50" l="1"/>
  <c r="K167" i="50"/>
  <c r="K337" i="50"/>
  <c r="K133" i="50"/>
  <c r="K168" i="50"/>
  <c r="K332" i="50"/>
  <c r="K338" i="50"/>
  <c r="K339" i="50"/>
  <c r="K135" i="50"/>
  <c r="K131" i="50"/>
  <c r="K166" i="50"/>
  <c r="K336" i="50"/>
  <c r="K340" i="50"/>
  <c r="K134" i="50"/>
  <c r="K169" i="50"/>
  <c r="K165" i="50"/>
  <c r="G341" i="50"/>
  <c r="I341" i="50"/>
  <c r="J415" i="50"/>
  <c r="K415" i="50" s="1"/>
  <c r="K341" i="50" l="1"/>
  <c r="J412" i="50"/>
  <c r="K412" i="50" s="1"/>
  <c r="J413" i="50"/>
  <c r="K413" i="50" s="1"/>
  <c r="J414" i="50"/>
  <c r="K414" i="50" s="1"/>
  <c r="K420" i="50" l="1"/>
  <c r="C372" i="50"/>
  <c r="G372" i="50" s="1"/>
  <c r="C373" i="50"/>
  <c r="C371" i="50"/>
  <c r="G371" i="50" s="1"/>
  <c r="C370" i="50"/>
  <c r="G370" i="50" s="1"/>
  <c r="C369" i="50"/>
  <c r="G369" i="50" s="1"/>
  <c r="C368" i="50"/>
  <c r="G368" i="50" s="1"/>
  <c r="C367" i="50"/>
  <c r="G367" i="50" s="1"/>
  <c r="C366" i="50"/>
  <c r="G366" i="50" s="1"/>
  <c r="C365" i="50"/>
  <c r="G365" i="50" s="1"/>
  <c r="G399" i="50"/>
  <c r="I399" i="50"/>
  <c r="K399" i="50"/>
  <c r="G400" i="50"/>
  <c r="I400" i="50"/>
  <c r="K400" i="50"/>
  <c r="G401" i="50"/>
  <c r="I401" i="50"/>
  <c r="K401" i="50"/>
  <c r="G402" i="50"/>
  <c r="I402" i="50"/>
  <c r="K402" i="50"/>
  <c r="G403" i="50"/>
  <c r="I403" i="50"/>
  <c r="K403" i="50"/>
  <c r="C405" i="50"/>
  <c r="G385" i="50"/>
  <c r="I385" i="50"/>
  <c r="K385" i="50"/>
  <c r="G386" i="50"/>
  <c r="I386" i="50"/>
  <c r="K386" i="50"/>
  <c r="G387" i="50"/>
  <c r="I387" i="50"/>
  <c r="K387" i="50"/>
  <c r="G388" i="50"/>
  <c r="I388" i="50"/>
  <c r="K388" i="50"/>
  <c r="G389" i="50"/>
  <c r="I389" i="50"/>
  <c r="K389" i="50"/>
  <c r="G390" i="50"/>
  <c r="I390" i="50"/>
  <c r="K390" i="50"/>
  <c r="G391" i="50"/>
  <c r="I391" i="50"/>
  <c r="K391" i="50"/>
  <c r="C392" i="50"/>
  <c r="K373" i="50"/>
  <c r="I373" i="50"/>
  <c r="G373" i="50"/>
  <c r="K372" i="50"/>
  <c r="I372" i="50"/>
  <c r="K371" i="50"/>
  <c r="I371" i="50"/>
  <c r="K370" i="50"/>
  <c r="I370" i="50"/>
  <c r="K369" i="50"/>
  <c r="I369" i="50"/>
  <c r="K368" i="50"/>
  <c r="I368" i="50"/>
  <c r="K367" i="50"/>
  <c r="I367" i="50"/>
  <c r="K366" i="50"/>
  <c r="I366" i="50"/>
  <c r="K365" i="50"/>
  <c r="K374" i="50" s="1"/>
  <c r="I365" i="50"/>
  <c r="K384" i="50"/>
  <c r="I384" i="50"/>
  <c r="G384" i="50"/>
  <c r="K383" i="50"/>
  <c r="I383" i="50"/>
  <c r="G383" i="50"/>
  <c r="K382" i="50"/>
  <c r="I382" i="50"/>
  <c r="G382" i="50"/>
  <c r="K381" i="50"/>
  <c r="I381" i="50"/>
  <c r="G381" i="50"/>
  <c r="K380" i="50"/>
  <c r="I380" i="50"/>
  <c r="G380" i="50"/>
  <c r="K379" i="50"/>
  <c r="K392" i="50" s="1"/>
  <c r="I379" i="50"/>
  <c r="G379" i="50"/>
  <c r="XFD403" i="50" l="1"/>
  <c r="C374" i="50"/>
  <c r="C406" i="50" s="1"/>
  <c r="XFD402" i="50"/>
  <c r="XFD388" i="50"/>
  <c r="I374" i="50"/>
  <c r="G392" i="50"/>
  <c r="I392" i="50"/>
  <c r="G374" i="50"/>
  <c r="C353" i="50" l="1"/>
  <c r="J352" i="50"/>
  <c r="G352" i="50"/>
  <c r="I352" i="50" s="1"/>
  <c r="J351" i="50"/>
  <c r="H351" i="50"/>
  <c r="I351" i="50" s="1"/>
  <c r="G351" i="50"/>
  <c r="J350" i="50"/>
  <c r="H350" i="50"/>
  <c r="I350" i="50" s="1"/>
  <c r="G350" i="50"/>
  <c r="J349" i="50"/>
  <c r="H349" i="50"/>
  <c r="I349" i="50" s="1"/>
  <c r="G349" i="50"/>
  <c r="C333" i="50"/>
  <c r="J331" i="50"/>
  <c r="H331" i="50"/>
  <c r="I331" i="50" s="1"/>
  <c r="G331" i="50"/>
  <c r="J330" i="50"/>
  <c r="H330" i="50"/>
  <c r="I330" i="50" s="1"/>
  <c r="G330" i="50"/>
  <c r="J329" i="50"/>
  <c r="H329" i="50"/>
  <c r="I329" i="50" s="1"/>
  <c r="G329" i="50"/>
  <c r="J328" i="50"/>
  <c r="H328" i="50"/>
  <c r="I328" i="50" s="1"/>
  <c r="G328" i="50"/>
  <c r="J327" i="50"/>
  <c r="H327" i="50"/>
  <c r="I327" i="50" s="1"/>
  <c r="G327" i="50"/>
  <c r="C346" i="50"/>
  <c r="J345" i="50"/>
  <c r="H345" i="50"/>
  <c r="I345" i="50" s="1"/>
  <c r="G345" i="50"/>
  <c r="J344" i="50"/>
  <c r="H344" i="50"/>
  <c r="I344" i="50" s="1"/>
  <c r="G344" i="50"/>
  <c r="G257" i="50"/>
  <c r="H257" i="50"/>
  <c r="I257" i="50" s="1"/>
  <c r="J257" i="50"/>
  <c r="G258" i="50"/>
  <c r="H258" i="50"/>
  <c r="I258" i="50" s="1"/>
  <c r="J258" i="50"/>
  <c r="K258" i="50" s="1"/>
  <c r="G259" i="50"/>
  <c r="H259" i="50"/>
  <c r="I259" i="50" s="1"/>
  <c r="J259" i="50"/>
  <c r="G260" i="50"/>
  <c r="H260" i="50"/>
  <c r="I260" i="50" s="1"/>
  <c r="J260" i="50"/>
  <c r="G261" i="50"/>
  <c r="H261" i="50"/>
  <c r="I261" i="50" s="1"/>
  <c r="J261" i="50"/>
  <c r="G262" i="50"/>
  <c r="H262" i="50"/>
  <c r="I262" i="50" s="1"/>
  <c r="J262" i="50"/>
  <c r="K262" i="50" s="1"/>
  <c r="G263" i="50"/>
  <c r="H263" i="50"/>
  <c r="I263" i="50" s="1"/>
  <c r="J263" i="50"/>
  <c r="G264" i="50"/>
  <c r="H264" i="50"/>
  <c r="I264" i="50" s="1"/>
  <c r="J264" i="50"/>
  <c r="G265" i="50"/>
  <c r="H265" i="50"/>
  <c r="I265" i="50" s="1"/>
  <c r="J265" i="50"/>
  <c r="G266" i="50"/>
  <c r="H266" i="50"/>
  <c r="J266" i="50"/>
  <c r="G267" i="50"/>
  <c r="H267" i="50"/>
  <c r="I267" i="50" s="1"/>
  <c r="J267" i="50"/>
  <c r="G268" i="50"/>
  <c r="H268" i="50"/>
  <c r="I268" i="50" s="1"/>
  <c r="J268" i="50"/>
  <c r="J278" i="50"/>
  <c r="K278" i="50" s="1"/>
  <c r="H278" i="50"/>
  <c r="I278" i="50" s="1"/>
  <c r="G278" i="50"/>
  <c r="J277" i="50"/>
  <c r="H277" i="50"/>
  <c r="I277" i="50" s="1"/>
  <c r="G277" i="50"/>
  <c r="J276" i="50"/>
  <c r="H276" i="50"/>
  <c r="I276" i="50" s="1"/>
  <c r="G276" i="50"/>
  <c r="J275" i="50"/>
  <c r="H275" i="50"/>
  <c r="I275" i="50" s="1"/>
  <c r="G275" i="50"/>
  <c r="J274" i="50"/>
  <c r="K274" i="50" s="1"/>
  <c r="H274" i="50"/>
  <c r="I274" i="50" s="1"/>
  <c r="G274" i="50"/>
  <c r="J273" i="50"/>
  <c r="H273" i="50"/>
  <c r="I273" i="50" s="1"/>
  <c r="G273" i="50"/>
  <c r="J272" i="50"/>
  <c r="H272" i="50"/>
  <c r="I272" i="50" s="1"/>
  <c r="G272" i="50"/>
  <c r="J294" i="50"/>
  <c r="H294" i="50"/>
  <c r="G294" i="50"/>
  <c r="J293" i="50"/>
  <c r="K293" i="50" s="1"/>
  <c r="H293" i="50"/>
  <c r="I293" i="50" s="1"/>
  <c r="G293" i="50"/>
  <c r="J292" i="50"/>
  <c r="H292" i="50"/>
  <c r="I292" i="50" s="1"/>
  <c r="G292" i="50"/>
  <c r="J291" i="50"/>
  <c r="H291" i="50"/>
  <c r="I291" i="50" s="1"/>
  <c r="G291" i="50"/>
  <c r="J290" i="50"/>
  <c r="H290" i="50"/>
  <c r="I290" i="50" s="1"/>
  <c r="G290" i="50"/>
  <c r="J289" i="50"/>
  <c r="K289" i="50" s="1"/>
  <c r="H289" i="50"/>
  <c r="I289" i="50" s="1"/>
  <c r="G289" i="50"/>
  <c r="J288" i="50"/>
  <c r="H288" i="50"/>
  <c r="I288" i="50" s="1"/>
  <c r="G288" i="50"/>
  <c r="J287" i="50"/>
  <c r="H287" i="50"/>
  <c r="I287" i="50" s="1"/>
  <c r="G287" i="50"/>
  <c r="J286" i="50"/>
  <c r="H286" i="50"/>
  <c r="I286" i="50" s="1"/>
  <c r="G286" i="50"/>
  <c r="J285" i="50"/>
  <c r="K285" i="50" s="1"/>
  <c r="H285" i="50"/>
  <c r="I285" i="50" s="1"/>
  <c r="G285" i="50"/>
  <c r="J284" i="50"/>
  <c r="H284" i="50"/>
  <c r="I284" i="50" s="1"/>
  <c r="G284" i="50"/>
  <c r="J283" i="50"/>
  <c r="H283" i="50"/>
  <c r="I283" i="50" s="1"/>
  <c r="G283" i="50"/>
  <c r="J282" i="50"/>
  <c r="H282" i="50"/>
  <c r="I282" i="50" s="1"/>
  <c r="G282" i="50"/>
  <c r="J307" i="50"/>
  <c r="K307" i="50" s="1"/>
  <c r="H307" i="50"/>
  <c r="I307" i="50" s="1"/>
  <c r="G307" i="50"/>
  <c r="J306" i="50"/>
  <c r="H306" i="50"/>
  <c r="I306" i="50" s="1"/>
  <c r="G306" i="50"/>
  <c r="J305" i="50"/>
  <c r="H305" i="50"/>
  <c r="I305" i="50" s="1"/>
  <c r="G305" i="50"/>
  <c r="J304" i="50"/>
  <c r="H304" i="50"/>
  <c r="I304" i="50" s="1"/>
  <c r="G304" i="50"/>
  <c r="J303" i="50"/>
  <c r="K303" i="50" s="1"/>
  <c r="H303" i="50"/>
  <c r="I303" i="50" s="1"/>
  <c r="G303" i="50"/>
  <c r="J302" i="50"/>
  <c r="H302" i="50"/>
  <c r="I302" i="50" s="1"/>
  <c r="G302" i="50"/>
  <c r="J301" i="50"/>
  <c r="H301" i="50"/>
  <c r="I301" i="50" s="1"/>
  <c r="G301" i="50"/>
  <c r="J300" i="50"/>
  <c r="H300" i="50"/>
  <c r="I300" i="50" s="1"/>
  <c r="G300" i="50"/>
  <c r="J299" i="50"/>
  <c r="H299" i="50"/>
  <c r="I299" i="50" s="1"/>
  <c r="G299" i="50"/>
  <c r="J298" i="50"/>
  <c r="H298" i="50"/>
  <c r="I298" i="50" s="1"/>
  <c r="G298" i="50"/>
  <c r="J321" i="50"/>
  <c r="H321" i="50"/>
  <c r="I321" i="50" s="1"/>
  <c r="G321" i="50"/>
  <c r="J320" i="50"/>
  <c r="H320" i="50"/>
  <c r="I320" i="50" s="1"/>
  <c r="G320" i="50"/>
  <c r="J319" i="50"/>
  <c r="K319" i="50" s="1"/>
  <c r="H319" i="50"/>
  <c r="I319" i="50" s="1"/>
  <c r="G319" i="50"/>
  <c r="J318" i="50"/>
  <c r="H318" i="50"/>
  <c r="I318" i="50" s="1"/>
  <c r="G318" i="50"/>
  <c r="J317" i="50"/>
  <c r="H317" i="50"/>
  <c r="I317" i="50" s="1"/>
  <c r="G317" i="50"/>
  <c r="J316" i="50"/>
  <c r="H316" i="50"/>
  <c r="I316" i="50" s="1"/>
  <c r="G316" i="50"/>
  <c r="J315" i="50"/>
  <c r="H315" i="50"/>
  <c r="I315" i="50" s="1"/>
  <c r="G315" i="50"/>
  <c r="J314" i="50"/>
  <c r="H314" i="50"/>
  <c r="I314" i="50" s="1"/>
  <c r="G314" i="50"/>
  <c r="J313" i="50"/>
  <c r="H313" i="50"/>
  <c r="I313" i="50" s="1"/>
  <c r="G313" i="50"/>
  <c r="J312" i="50"/>
  <c r="H312" i="50"/>
  <c r="I312" i="50" s="1"/>
  <c r="G312" i="50"/>
  <c r="J311" i="50"/>
  <c r="H311" i="50"/>
  <c r="I311" i="50" s="1"/>
  <c r="G311" i="50"/>
  <c r="C358" i="50"/>
  <c r="J357" i="50"/>
  <c r="J356" i="50"/>
  <c r="H356" i="50"/>
  <c r="I356" i="50" s="1"/>
  <c r="G356" i="50"/>
  <c r="J256" i="50"/>
  <c r="H256" i="50"/>
  <c r="I256" i="50" s="1"/>
  <c r="G256" i="50"/>
  <c r="J255" i="50"/>
  <c r="H255" i="50"/>
  <c r="I255" i="50" s="1"/>
  <c r="G255" i="50"/>
  <c r="J254" i="50"/>
  <c r="H254" i="50"/>
  <c r="I254" i="50" s="1"/>
  <c r="G254" i="50"/>
  <c r="J253" i="50"/>
  <c r="H253" i="50"/>
  <c r="I253" i="50" s="1"/>
  <c r="G253" i="50"/>
  <c r="J249" i="50"/>
  <c r="H249" i="50"/>
  <c r="I249" i="50" s="1"/>
  <c r="G249" i="50"/>
  <c r="J248" i="50"/>
  <c r="H248" i="50"/>
  <c r="I248" i="50" s="1"/>
  <c r="G248" i="50"/>
  <c r="J247" i="50"/>
  <c r="H247" i="50"/>
  <c r="G247" i="50"/>
  <c r="J246" i="50"/>
  <c r="H246" i="50"/>
  <c r="I246" i="50" s="1"/>
  <c r="G246" i="50"/>
  <c r="J245" i="50"/>
  <c r="H245" i="50"/>
  <c r="I245" i="50" s="1"/>
  <c r="G245" i="50"/>
  <c r="J244" i="50"/>
  <c r="H244" i="50"/>
  <c r="I244" i="50" s="1"/>
  <c r="G244" i="50"/>
  <c r="J243" i="50"/>
  <c r="H243" i="50"/>
  <c r="I243" i="50" s="1"/>
  <c r="G243" i="50"/>
  <c r="J242" i="50"/>
  <c r="I242" i="50"/>
  <c r="G242" i="50"/>
  <c r="J241" i="50"/>
  <c r="I241" i="50"/>
  <c r="G241" i="50"/>
  <c r="J240" i="50"/>
  <c r="H240" i="50"/>
  <c r="I240" i="50" s="1"/>
  <c r="G240" i="50"/>
  <c r="J239" i="50"/>
  <c r="H239" i="50"/>
  <c r="I239" i="50" s="1"/>
  <c r="G239" i="50"/>
  <c r="J238" i="50"/>
  <c r="H238" i="50"/>
  <c r="I238" i="50" s="1"/>
  <c r="G238" i="50"/>
  <c r="J237" i="50"/>
  <c r="H237" i="50"/>
  <c r="I237" i="50" s="1"/>
  <c r="G237" i="50"/>
  <c r="J236" i="50"/>
  <c r="H236" i="50"/>
  <c r="I236" i="50" s="1"/>
  <c r="G236" i="50"/>
  <c r="J232" i="50"/>
  <c r="H232" i="50"/>
  <c r="I232" i="50" s="1"/>
  <c r="G232" i="50"/>
  <c r="J231" i="50"/>
  <c r="H231" i="50"/>
  <c r="I231" i="50" s="1"/>
  <c r="G231" i="50"/>
  <c r="J227" i="50"/>
  <c r="H227" i="50"/>
  <c r="I227" i="50" s="1"/>
  <c r="G227" i="50"/>
  <c r="J226" i="50"/>
  <c r="H226" i="50"/>
  <c r="I226" i="50" s="1"/>
  <c r="G226" i="50"/>
  <c r="J225" i="50"/>
  <c r="H225" i="50"/>
  <c r="I225" i="50" s="1"/>
  <c r="G225" i="50"/>
  <c r="J224" i="50"/>
  <c r="H224" i="50"/>
  <c r="I224" i="50" s="1"/>
  <c r="G224" i="50"/>
  <c r="J223" i="50"/>
  <c r="H223" i="50"/>
  <c r="I223" i="50" s="1"/>
  <c r="G223" i="50"/>
  <c r="J222" i="50"/>
  <c r="H222" i="50"/>
  <c r="I222" i="50" s="1"/>
  <c r="G222" i="50"/>
  <c r="J221" i="50"/>
  <c r="H221" i="50"/>
  <c r="I221" i="50" s="1"/>
  <c r="G221" i="50"/>
  <c r="J220" i="50"/>
  <c r="H220" i="50"/>
  <c r="I220" i="50" s="1"/>
  <c r="G220" i="50"/>
  <c r="J219" i="50"/>
  <c r="H219" i="50"/>
  <c r="I219" i="50" s="1"/>
  <c r="G219" i="50"/>
  <c r="J218" i="50"/>
  <c r="H218" i="50"/>
  <c r="I218" i="50" s="1"/>
  <c r="G218" i="50"/>
  <c r="J217" i="50"/>
  <c r="H217" i="50"/>
  <c r="I217" i="50" s="1"/>
  <c r="G217" i="50"/>
  <c r="J216" i="50"/>
  <c r="H216" i="50"/>
  <c r="I216" i="50" s="1"/>
  <c r="G216" i="50"/>
  <c r="J215" i="50"/>
  <c r="H215" i="50"/>
  <c r="I215" i="50" s="1"/>
  <c r="G215" i="50"/>
  <c r="J211" i="50"/>
  <c r="H211" i="50"/>
  <c r="I211" i="50" s="1"/>
  <c r="G211" i="50"/>
  <c r="J210" i="50"/>
  <c r="H210" i="50"/>
  <c r="I210" i="50" s="1"/>
  <c r="G210" i="50"/>
  <c r="J209" i="50"/>
  <c r="H209" i="50"/>
  <c r="I209" i="50" s="1"/>
  <c r="G209" i="50"/>
  <c r="J208" i="50"/>
  <c r="H208" i="50"/>
  <c r="I208" i="50" s="1"/>
  <c r="G208" i="50"/>
  <c r="G396" i="50"/>
  <c r="I396" i="50"/>
  <c r="K396" i="50"/>
  <c r="G397" i="50"/>
  <c r="I397" i="50"/>
  <c r="K397" i="50"/>
  <c r="G398" i="50"/>
  <c r="I398" i="50"/>
  <c r="K398" i="50"/>
  <c r="G404" i="50"/>
  <c r="I404" i="50"/>
  <c r="K404" i="50"/>
  <c r="J204" i="50"/>
  <c r="H204" i="50"/>
  <c r="I204" i="50" s="1"/>
  <c r="G204" i="50"/>
  <c r="J203" i="50"/>
  <c r="H203" i="50"/>
  <c r="I203" i="50" s="1"/>
  <c r="G203" i="50"/>
  <c r="J202" i="50"/>
  <c r="H202" i="50"/>
  <c r="I202" i="50" s="1"/>
  <c r="G202" i="50"/>
  <c r="J201" i="50"/>
  <c r="H201" i="50"/>
  <c r="I201" i="50" s="1"/>
  <c r="G201" i="50"/>
  <c r="J200" i="50"/>
  <c r="H200" i="50"/>
  <c r="I200" i="50" s="1"/>
  <c r="G200" i="50"/>
  <c r="J199" i="50"/>
  <c r="H199" i="50"/>
  <c r="I199" i="50" s="1"/>
  <c r="G199" i="50"/>
  <c r="J198" i="50"/>
  <c r="H198" i="50"/>
  <c r="I198" i="50" s="1"/>
  <c r="G198" i="50"/>
  <c r="G113" i="50"/>
  <c r="H113" i="50"/>
  <c r="I113" i="50" s="1"/>
  <c r="J113" i="50"/>
  <c r="G114" i="50"/>
  <c r="H114" i="50"/>
  <c r="I114" i="50" s="1"/>
  <c r="J114" i="50"/>
  <c r="G115" i="50"/>
  <c r="H115" i="50"/>
  <c r="I115" i="50" s="1"/>
  <c r="J115" i="50"/>
  <c r="G116" i="50"/>
  <c r="H116" i="50"/>
  <c r="I116" i="50" s="1"/>
  <c r="J116" i="50"/>
  <c r="G117" i="50"/>
  <c r="H117" i="50"/>
  <c r="I117" i="50" s="1"/>
  <c r="J117" i="50"/>
  <c r="G118" i="50"/>
  <c r="H118" i="50"/>
  <c r="I118" i="50" s="1"/>
  <c r="J118" i="50"/>
  <c r="G119" i="50"/>
  <c r="I119" i="50" s="1"/>
  <c r="K119" i="50" s="1"/>
  <c r="J194" i="50"/>
  <c r="H194" i="50"/>
  <c r="I194" i="50" s="1"/>
  <c r="G194" i="50"/>
  <c r="J193" i="50"/>
  <c r="H193" i="50"/>
  <c r="I193" i="50" s="1"/>
  <c r="G193" i="50"/>
  <c r="J192" i="50"/>
  <c r="H192" i="50"/>
  <c r="I192" i="50" s="1"/>
  <c r="G192" i="50"/>
  <c r="J191" i="50"/>
  <c r="K191" i="50" s="1"/>
  <c r="H191" i="50"/>
  <c r="I191" i="50" s="1"/>
  <c r="G191" i="50"/>
  <c r="J190" i="50"/>
  <c r="H190" i="50"/>
  <c r="I190" i="50" s="1"/>
  <c r="G190" i="50"/>
  <c r="J189" i="50"/>
  <c r="H189" i="50"/>
  <c r="I189" i="50" s="1"/>
  <c r="G189" i="50"/>
  <c r="J188" i="50"/>
  <c r="H188" i="50"/>
  <c r="I188" i="50" s="1"/>
  <c r="G188" i="50"/>
  <c r="J184" i="50"/>
  <c r="K184" i="50" s="1"/>
  <c r="H184" i="50"/>
  <c r="I184" i="50" s="1"/>
  <c r="G184" i="50"/>
  <c r="J183" i="50"/>
  <c r="H183" i="50"/>
  <c r="I183" i="50" s="1"/>
  <c r="G183" i="50"/>
  <c r="J182" i="50"/>
  <c r="H182" i="50"/>
  <c r="I182" i="50" s="1"/>
  <c r="G182" i="50"/>
  <c r="J181" i="50"/>
  <c r="H181" i="50"/>
  <c r="I181" i="50" s="1"/>
  <c r="G181" i="50"/>
  <c r="J180" i="50"/>
  <c r="K180" i="50" s="1"/>
  <c r="H180" i="50"/>
  <c r="I180" i="50" s="1"/>
  <c r="G180" i="50"/>
  <c r="J179" i="50"/>
  <c r="H179" i="50"/>
  <c r="I179" i="50" s="1"/>
  <c r="G179" i="50"/>
  <c r="J178" i="50"/>
  <c r="H178" i="50"/>
  <c r="I178" i="50" s="1"/>
  <c r="G178" i="50"/>
  <c r="J177" i="50"/>
  <c r="H177" i="50"/>
  <c r="I177" i="50" s="1"/>
  <c r="G177" i="50"/>
  <c r="J176" i="50"/>
  <c r="K176" i="50" s="1"/>
  <c r="H176" i="50"/>
  <c r="I176" i="50" s="1"/>
  <c r="G176" i="50"/>
  <c r="J175" i="50"/>
  <c r="H175" i="50"/>
  <c r="I175" i="50" s="1"/>
  <c r="G175" i="50"/>
  <c r="J174" i="50"/>
  <c r="H174" i="50"/>
  <c r="I174" i="50" s="1"/>
  <c r="G174" i="50"/>
  <c r="J173" i="50"/>
  <c r="H173" i="50"/>
  <c r="I173" i="50" s="1"/>
  <c r="G173" i="50"/>
  <c r="J164" i="50"/>
  <c r="K164" i="50" s="1"/>
  <c r="H164" i="50"/>
  <c r="I164" i="50" s="1"/>
  <c r="G164" i="50"/>
  <c r="J163" i="50"/>
  <c r="H163" i="50"/>
  <c r="I163" i="50" s="1"/>
  <c r="G163" i="50"/>
  <c r="J162" i="50"/>
  <c r="H162" i="50"/>
  <c r="I162" i="50" s="1"/>
  <c r="G162" i="50"/>
  <c r="J161" i="50"/>
  <c r="H161" i="50"/>
  <c r="I161" i="50" s="1"/>
  <c r="G161" i="50"/>
  <c r="J160" i="50"/>
  <c r="K160" i="50" s="1"/>
  <c r="H160" i="50"/>
  <c r="I160" i="50" s="1"/>
  <c r="G160" i="50"/>
  <c r="J159" i="50"/>
  <c r="H159" i="50"/>
  <c r="I159" i="50" s="1"/>
  <c r="G159" i="50"/>
  <c r="J155" i="50"/>
  <c r="H155" i="50"/>
  <c r="I155" i="50" s="1"/>
  <c r="G155" i="50"/>
  <c r="J154" i="50"/>
  <c r="H154" i="50"/>
  <c r="I154" i="50" s="1"/>
  <c r="G154" i="50"/>
  <c r="J153" i="50"/>
  <c r="K153" i="50" s="1"/>
  <c r="H153" i="50"/>
  <c r="I153" i="50" s="1"/>
  <c r="G153" i="50"/>
  <c r="J149" i="50"/>
  <c r="H149" i="50"/>
  <c r="I149" i="50" s="1"/>
  <c r="G149" i="50"/>
  <c r="J148" i="50"/>
  <c r="H148" i="50"/>
  <c r="I148" i="50" s="1"/>
  <c r="G148" i="50"/>
  <c r="J147" i="50"/>
  <c r="H147" i="50"/>
  <c r="I147" i="50" s="1"/>
  <c r="G147" i="50"/>
  <c r="J146" i="50"/>
  <c r="K146" i="50" s="1"/>
  <c r="H146" i="50"/>
  <c r="I146" i="50" s="1"/>
  <c r="G146" i="50"/>
  <c r="J145" i="50"/>
  <c r="H145" i="50"/>
  <c r="I145" i="50" s="1"/>
  <c r="G145" i="50"/>
  <c r="J144" i="50"/>
  <c r="H144" i="50"/>
  <c r="I144" i="50" s="1"/>
  <c r="G144" i="50"/>
  <c r="J143" i="50"/>
  <c r="H143" i="50"/>
  <c r="I143" i="50" s="1"/>
  <c r="G143" i="50"/>
  <c r="J142" i="50"/>
  <c r="K142" i="50" s="1"/>
  <c r="H142" i="50"/>
  <c r="I142" i="50" s="1"/>
  <c r="G142" i="50"/>
  <c r="J141" i="50"/>
  <c r="H141" i="50"/>
  <c r="I141" i="50" s="1"/>
  <c r="G141" i="50"/>
  <c r="J140" i="50"/>
  <c r="H140" i="50"/>
  <c r="I140" i="50" s="1"/>
  <c r="G140" i="50"/>
  <c r="J136" i="50"/>
  <c r="H136" i="50"/>
  <c r="G136" i="50"/>
  <c r="J130" i="50"/>
  <c r="K130" i="50" s="1"/>
  <c r="H130" i="50"/>
  <c r="I130" i="50" s="1"/>
  <c r="G130" i="50"/>
  <c r="J129" i="50"/>
  <c r="H129" i="50"/>
  <c r="I129" i="50" s="1"/>
  <c r="G129" i="50"/>
  <c r="J128" i="50"/>
  <c r="H128" i="50"/>
  <c r="I128" i="50" s="1"/>
  <c r="G128" i="50"/>
  <c r="J127" i="50"/>
  <c r="H127" i="50"/>
  <c r="I127" i="50" s="1"/>
  <c r="G127" i="50"/>
  <c r="J126" i="50"/>
  <c r="K126" i="50" s="1"/>
  <c r="H126" i="50"/>
  <c r="I126" i="50" s="1"/>
  <c r="G126" i="50"/>
  <c r="G94" i="50"/>
  <c r="H94" i="50"/>
  <c r="I94" i="50" s="1"/>
  <c r="J94" i="50"/>
  <c r="G95" i="50"/>
  <c r="H95" i="50"/>
  <c r="I95" i="50" s="1"/>
  <c r="J95" i="50"/>
  <c r="G96" i="50"/>
  <c r="H96" i="50"/>
  <c r="I96" i="50" s="1"/>
  <c r="J96" i="50"/>
  <c r="G97" i="50"/>
  <c r="H97" i="50"/>
  <c r="I97" i="50" s="1"/>
  <c r="J97" i="50"/>
  <c r="G98" i="50"/>
  <c r="H98" i="50"/>
  <c r="I98" i="50" s="1"/>
  <c r="J98" i="50"/>
  <c r="G99" i="50"/>
  <c r="H99" i="50"/>
  <c r="I99" i="50" s="1"/>
  <c r="J99" i="50"/>
  <c r="G70" i="50"/>
  <c r="H70" i="50"/>
  <c r="I70" i="50" s="1"/>
  <c r="J70" i="50"/>
  <c r="G71" i="50"/>
  <c r="H71" i="50"/>
  <c r="I71" i="50" s="1"/>
  <c r="J71" i="50"/>
  <c r="G72" i="50"/>
  <c r="H72" i="50"/>
  <c r="I72" i="50" s="1"/>
  <c r="J72" i="50"/>
  <c r="G73" i="50"/>
  <c r="H73" i="50"/>
  <c r="I73" i="50" s="1"/>
  <c r="J73" i="50"/>
  <c r="G74" i="50"/>
  <c r="H74" i="50"/>
  <c r="I74" i="50" s="1"/>
  <c r="J74" i="50"/>
  <c r="G75" i="50"/>
  <c r="H75" i="50"/>
  <c r="I75" i="50" s="1"/>
  <c r="J75" i="50"/>
  <c r="G76" i="50"/>
  <c r="H76" i="50"/>
  <c r="I76" i="50" s="1"/>
  <c r="J76" i="50"/>
  <c r="J122" i="50"/>
  <c r="K122" i="50" s="1"/>
  <c r="H122" i="50"/>
  <c r="I122" i="50" s="1"/>
  <c r="G122" i="50"/>
  <c r="G121" i="50"/>
  <c r="I121" i="50" s="1"/>
  <c r="K121" i="50" s="1"/>
  <c r="G120" i="50"/>
  <c r="I120" i="50" s="1"/>
  <c r="K120" i="50" s="1"/>
  <c r="J112" i="50"/>
  <c r="H112" i="50"/>
  <c r="I112" i="50" s="1"/>
  <c r="G112" i="50"/>
  <c r="J111" i="50"/>
  <c r="H111" i="50"/>
  <c r="I111" i="50" s="1"/>
  <c r="G111" i="50"/>
  <c r="J110" i="50"/>
  <c r="H110" i="50"/>
  <c r="I110" i="50" s="1"/>
  <c r="G110" i="50"/>
  <c r="J109" i="50"/>
  <c r="H109" i="50"/>
  <c r="I109" i="50" s="1"/>
  <c r="G109" i="50"/>
  <c r="J108" i="50"/>
  <c r="H108" i="50"/>
  <c r="I108" i="50" s="1"/>
  <c r="G108" i="50"/>
  <c r="J107" i="50"/>
  <c r="H107" i="50"/>
  <c r="I107" i="50" s="1"/>
  <c r="G107" i="50"/>
  <c r="J106" i="50"/>
  <c r="H106" i="50"/>
  <c r="I106" i="50" s="1"/>
  <c r="G106" i="50"/>
  <c r="J102" i="50"/>
  <c r="H102" i="50"/>
  <c r="I102" i="50" s="1"/>
  <c r="G102" i="50"/>
  <c r="J101" i="50"/>
  <c r="H101" i="50"/>
  <c r="I101" i="50" s="1"/>
  <c r="G101" i="50"/>
  <c r="J100" i="50"/>
  <c r="H100" i="50"/>
  <c r="I100" i="50" s="1"/>
  <c r="G100" i="50"/>
  <c r="J93" i="50"/>
  <c r="H93" i="50"/>
  <c r="I93" i="50" s="1"/>
  <c r="G93" i="50"/>
  <c r="J92" i="50"/>
  <c r="H92" i="50"/>
  <c r="I92" i="50" s="1"/>
  <c r="G92" i="50"/>
  <c r="J91" i="50"/>
  <c r="H91" i="50"/>
  <c r="I91" i="50" s="1"/>
  <c r="G91" i="50"/>
  <c r="J90" i="50"/>
  <c r="H90" i="50"/>
  <c r="I90" i="50" s="1"/>
  <c r="G90" i="50"/>
  <c r="J89" i="50"/>
  <c r="H89" i="50"/>
  <c r="I89" i="50" s="1"/>
  <c r="G89" i="50"/>
  <c r="J88" i="50"/>
  <c r="H88" i="50"/>
  <c r="I88" i="50" s="1"/>
  <c r="G88" i="50"/>
  <c r="J87" i="50"/>
  <c r="H87" i="50"/>
  <c r="I87" i="50" s="1"/>
  <c r="G87" i="50"/>
  <c r="J86" i="50"/>
  <c r="H86" i="50"/>
  <c r="I86" i="50" s="1"/>
  <c r="G86" i="50"/>
  <c r="J82" i="50"/>
  <c r="H82" i="50"/>
  <c r="I82" i="50" s="1"/>
  <c r="G82" i="50"/>
  <c r="J81" i="50"/>
  <c r="H81" i="50"/>
  <c r="I81" i="50" s="1"/>
  <c r="J80" i="50"/>
  <c r="H80" i="50"/>
  <c r="I80" i="50" s="1"/>
  <c r="G80" i="50"/>
  <c r="J79" i="50"/>
  <c r="H79" i="50"/>
  <c r="I79" i="50" s="1"/>
  <c r="G79" i="50"/>
  <c r="J78" i="50"/>
  <c r="H78" i="50"/>
  <c r="I78" i="50" s="1"/>
  <c r="G78" i="50"/>
  <c r="J69" i="50"/>
  <c r="H69" i="50"/>
  <c r="I69" i="50" s="1"/>
  <c r="G69" i="50"/>
  <c r="J68" i="50"/>
  <c r="H68" i="50"/>
  <c r="I68" i="50" s="1"/>
  <c r="G68" i="50"/>
  <c r="J67" i="50"/>
  <c r="H67" i="50"/>
  <c r="I67" i="50" s="1"/>
  <c r="G67" i="50"/>
  <c r="J66" i="50"/>
  <c r="H66" i="50"/>
  <c r="I66" i="50" s="1"/>
  <c r="G66" i="50"/>
  <c r="J65" i="50"/>
  <c r="H65" i="50"/>
  <c r="I65" i="50" s="1"/>
  <c r="G65" i="50"/>
  <c r="J61" i="50"/>
  <c r="H61" i="50"/>
  <c r="I61" i="50" s="1"/>
  <c r="G61" i="50"/>
  <c r="J60" i="50"/>
  <c r="H60" i="50"/>
  <c r="I60" i="50" s="1"/>
  <c r="G60" i="50"/>
  <c r="J59" i="50"/>
  <c r="H59" i="50"/>
  <c r="I59" i="50" s="1"/>
  <c r="G59" i="50"/>
  <c r="J58" i="50"/>
  <c r="H58" i="50"/>
  <c r="I58" i="50" s="1"/>
  <c r="G58" i="50"/>
  <c r="J57" i="50"/>
  <c r="H57" i="50"/>
  <c r="I57" i="50" s="1"/>
  <c r="G57" i="50"/>
  <c r="J56" i="50"/>
  <c r="H56" i="50"/>
  <c r="I56" i="50" s="1"/>
  <c r="G56" i="50"/>
  <c r="J55" i="50"/>
  <c r="H55" i="50"/>
  <c r="I55" i="50" s="1"/>
  <c r="G55" i="50"/>
  <c r="J54" i="50"/>
  <c r="H54" i="50"/>
  <c r="I54" i="50" s="1"/>
  <c r="G54" i="50"/>
  <c r="J53" i="50"/>
  <c r="H53" i="50"/>
  <c r="I53" i="50" s="1"/>
  <c r="G53" i="50"/>
  <c r="J52" i="50"/>
  <c r="H52" i="50"/>
  <c r="I52" i="50" s="1"/>
  <c r="G52" i="50"/>
  <c r="J51" i="50"/>
  <c r="H51" i="50"/>
  <c r="I51" i="50" s="1"/>
  <c r="G51" i="50"/>
  <c r="J50" i="50"/>
  <c r="H50" i="50"/>
  <c r="I50" i="50" s="1"/>
  <c r="G50" i="50"/>
  <c r="K405" i="50" l="1"/>
  <c r="K406" i="50" s="1"/>
  <c r="I405" i="50"/>
  <c r="I406" i="50" s="1"/>
  <c r="K75" i="50"/>
  <c r="K73" i="50"/>
  <c r="K99" i="50"/>
  <c r="K95" i="50"/>
  <c r="K149" i="50"/>
  <c r="K190" i="50"/>
  <c r="K129" i="50"/>
  <c r="K145" i="50"/>
  <c r="K163" i="50"/>
  <c r="K175" i="50"/>
  <c r="K179" i="50"/>
  <c r="K194" i="50"/>
  <c r="K357" i="50"/>
  <c r="K141" i="50"/>
  <c r="K159" i="50"/>
  <c r="K183" i="50"/>
  <c r="K174" i="50"/>
  <c r="K59" i="50"/>
  <c r="K66" i="50"/>
  <c r="K78" i="50"/>
  <c r="K82" i="50"/>
  <c r="K89" i="50"/>
  <c r="K93" i="50"/>
  <c r="K106" i="50"/>
  <c r="K110" i="50"/>
  <c r="K76" i="50"/>
  <c r="K74" i="50"/>
  <c r="K70" i="50"/>
  <c r="K96" i="50"/>
  <c r="K200" i="50"/>
  <c r="K204" i="50"/>
  <c r="K211" i="50"/>
  <c r="K218" i="50"/>
  <c r="K222" i="50"/>
  <c r="K226" i="50"/>
  <c r="K236" i="50"/>
  <c r="K240" i="50"/>
  <c r="K244" i="50"/>
  <c r="K248" i="50"/>
  <c r="K255" i="50"/>
  <c r="K311" i="50"/>
  <c r="K315" i="50"/>
  <c r="K299" i="50"/>
  <c r="K144" i="50"/>
  <c r="K189" i="50"/>
  <c r="K178" i="50"/>
  <c r="K140" i="50"/>
  <c r="K155" i="50"/>
  <c r="K193" i="50"/>
  <c r="K162" i="50"/>
  <c r="K128" i="50"/>
  <c r="K148" i="50"/>
  <c r="K182" i="50"/>
  <c r="K117" i="50"/>
  <c r="K113" i="50"/>
  <c r="K268" i="50"/>
  <c r="K264" i="50"/>
  <c r="K260" i="50"/>
  <c r="K249" i="50"/>
  <c r="K316" i="50"/>
  <c r="K320" i="50"/>
  <c r="K300" i="50"/>
  <c r="K304" i="50"/>
  <c r="K282" i="50"/>
  <c r="K286" i="50"/>
  <c r="K290" i="50"/>
  <c r="K275" i="50"/>
  <c r="K344" i="50"/>
  <c r="K330" i="50"/>
  <c r="K256" i="50"/>
  <c r="K245" i="50"/>
  <c r="K312" i="50"/>
  <c r="K328" i="50"/>
  <c r="K143" i="50"/>
  <c r="K161" i="50"/>
  <c r="K177" i="50"/>
  <c r="K188" i="50"/>
  <c r="K349" i="50"/>
  <c r="K127" i="50"/>
  <c r="K52" i="50"/>
  <c r="K79" i="50"/>
  <c r="K100" i="50"/>
  <c r="K208" i="50"/>
  <c r="K215" i="50"/>
  <c r="K223" i="50"/>
  <c r="K227" i="50"/>
  <c r="K237" i="50"/>
  <c r="K241" i="50"/>
  <c r="K55" i="50"/>
  <c r="K147" i="50"/>
  <c r="K154" i="50"/>
  <c r="K173" i="50"/>
  <c r="K181" i="50"/>
  <c r="K192" i="50"/>
  <c r="K56" i="50"/>
  <c r="K60" i="50"/>
  <c r="K67" i="50"/>
  <c r="K86" i="50"/>
  <c r="K90" i="50"/>
  <c r="K107" i="50"/>
  <c r="K111" i="50"/>
  <c r="K201" i="50"/>
  <c r="K219" i="50"/>
  <c r="K116" i="50"/>
  <c r="K267" i="50"/>
  <c r="K263" i="50"/>
  <c r="K259" i="50"/>
  <c r="K329" i="50"/>
  <c r="K350" i="50"/>
  <c r="K53" i="50"/>
  <c r="K57" i="50"/>
  <c r="K61" i="50"/>
  <c r="K68" i="50"/>
  <c r="K80" i="50"/>
  <c r="K87" i="50"/>
  <c r="K91" i="50"/>
  <c r="K101" i="50"/>
  <c r="K108" i="50"/>
  <c r="K112" i="50"/>
  <c r="K72" i="50"/>
  <c r="K98" i="50"/>
  <c r="K94" i="50"/>
  <c r="K198" i="50"/>
  <c r="K202" i="50"/>
  <c r="K209" i="50"/>
  <c r="K216" i="50"/>
  <c r="K220" i="50"/>
  <c r="K224" i="50"/>
  <c r="K231" i="50"/>
  <c r="K238" i="50"/>
  <c r="K242" i="50"/>
  <c r="K246" i="50"/>
  <c r="K253" i="50"/>
  <c r="K356" i="50"/>
  <c r="K358" i="50" s="1"/>
  <c r="K313" i="50"/>
  <c r="K317" i="50"/>
  <c r="K321" i="50"/>
  <c r="K301" i="50"/>
  <c r="K305" i="50"/>
  <c r="K283" i="50"/>
  <c r="K287" i="50"/>
  <c r="K291" i="50"/>
  <c r="K272" i="50"/>
  <c r="K276" i="50"/>
  <c r="K345" i="50"/>
  <c r="K115" i="50"/>
  <c r="K351" i="50"/>
  <c r="K50" i="50"/>
  <c r="K54" i="50"/>
  <c r="K58" i="50"/>
  <c r="K65" i="50"/>
  <c r="K69" i="50"/>
  <c r="K81" i="50"/>
  <c r="K88" i="50"/>
  <c r="K92" i="50"/>
  <c r="K102" i="50"/>
  <c r="K109" i="50"/>
  <c r="K71" i="50"/>
  <c r="K97" i="50"/>
  <c r="K199" i="50"/>
  <c r="K203" i="50"/>
  <c r="K210" i="50"/>
  <c r="K217" i="50"/>
  <c r="K221" i="50"/>
  <c r="K225" i="50"/>
  <c r="K232" i="50"/>
  <c r="K239" i="50"/>
  <c r="K243" i="50"/>
  <c r="K254" i="50"/>
  <c r="K314" i="50"/>
  <c r="K318" i="50"/>
  <c r="K298" i="50"/>
  <c r="K302" i="50"/>
  <c r="K306" i="50"/>
  <c r="K284" i="50"/>
  <c r="K288" i="50"/>
  <c r="K292" i="50"/>
  <c r="K273" i="50"/>
  <c r="K277" i="50"/>
  <c r="K51" i="50"/>
  <c r="K118" i="50"/>
  <c r="K114" i="50"/>
  <c r="K265" i="50"/>
  <c r="K261" i="50"/>
  <c r="K257" i="50"/>
  <c r="K327" i="50"/>
  <c r="K331" i="50"/>
  <c r="K352" i="50"/>
  <c r="C359" i="50"/>
  <c r="I266" i="50"/>
  <c r="I269" i="50" s="1"/>
  <c r="I247" i="50"/>
  <c r="I250" i="50" s="1"/>
  <c r="I294" i="50"/>
  <c r="I295" i="50" s="1"/>
  <c r="I136" i="50"/>
  <c r="I137" i="50" s="1"/>
  <c r="I233" i="50"/>
  <c r="I170" i="50"/>
  <c r="I358" i="50"/>
  <c r="I212" i="50"/>
  <c r="I353" i="50"/>
  <c r="I346" i="50"/>
  <c r="I228" i="50"/>
  <c r="I279" i="50"/>
  <c r="I308" i="50"/>
  <c r="I62" i="50"/>
  <c r="I333" i="50"/>
  <c r="I195" i="50"/>
  <c r="I185" i="50"/>
  <c r="I205" i="50"/>
  <c r="I322" i="50"/>
  <c r="I123" i="50"/>
  <c r="I103" i="50"/>
  <c r="I150" i="50"/>
  <c r="I156" i="50"/>
  <c r="G353" i="50"/>
  <c r="G346" i="50"/>
  <c r="G333" i="50"/>
  <c r="G295" i="50"/>
  <c r="G358" i="50"/>
  <c r="G279" i="50"/>
  <c r="G308" i="50"/>
  <c r="G322" i="50"/>
  <c r="G233" i="50"/>
  <c r="G269" i="50"/>
  <c r="G205" i="50"/>
  <c r="G250" i="50"/>
  <c r="G228" i="50"/>
  <c r="G212" i="50"/>
  <c r="G185" i="50"/>
  <c r="G137" i="50"/>
  <c r="G150" i="50"/>
  <c r="G195" i="50"/>
  <c r="G170" i="50"/>
  <c r="G156" i="50"/>
  <c r="G62" i="50"/>
  <c r="G123" i="50"/>
  <c r="G103" i="50"/>
  <c r="K445" i="50"/>
  <c r="I441" i="50"/>
  <c r="I445" i="50" s="1"/>
  <c r="I359" i="50" l="1"/>
  <c r="K346" i="50"/>
  <c r="K156" i="50"/>
  <c r="K212" i="50"/>
  <c r="K228" i="50"/>
  <c r="K185" i="50"/>
  <c r="K62" i="50"/>
  <c r="K322" i="50"/>
  <c r="K353" i="50"/>
  <c r="K333" i="50"/>
  <c r="K359" i="50" s="1"/>
  <c r="K170" i="50"/>
  <c r="K83" i="50"/>
  <c r="K308" i="50"/>
  <c r="K103" i="50"/>
  <c r="K279" i="50"/>
  <c r="K123" i="50"/>
  <c r="K150" i="50"/>
  <c r="K233" i="50"/>
  <c r="K195" i="50"/>
  <c r="K205" i="50"/>
  <c r="K136" i="50"/>
  <c r="K137" i="50" s="1"/>
  <c r="K247" i="50"/>
  <c r="K250" i="50" s="1"/>
  <c r="K266" i="50"/>
  <c r="K269" i="50" s="1"/>
  <c r="K294" i="50"/>
  <c r="K295" i="50" s="1"/>
  <c r="G359" i="50"/>
  <c r="G46" i="50"/>
  <c r="H46" i="50"/>
  <c r="I46" i="50" s="1"/>
  <c r="J46" i="50"/>
  <c r="K46" i="50" l="1"/>
  <c r="G405" i="50" l="1"/>
  <c r="G406" i="50" s="1"/>
  <c r="H43" i="50" l="1"/>
  <c r="H44" i="50"/>
  <c r="H45" i="50"/>
  <c r="H42" i="50"/>
  <c r="C360" i="50"/>
  <c r="H41" i="50" l="1"/>
  <c r="J45" i="50" l="1"/>
  <c r="G45" i="50"/>
  <c r="I45" i="50" l="1"/>
  <c r="K45" i="50" s="1"/>
  <c r="G41" i="50"/>
  <c r="G42" i="50"/>
  <c r="G43" i="50"/>
  <c r="G44" i="50"/>
  <c r="I41" i="50"/>
  <c r="J41" i="50"/>
  <c r="J42" i="50"/>
  <c r="J43" i="50"/>
  <c r="J44" i="50"/>
  <c r="I425" i="50"/>
  <c r="I428" i="50" s="1"/>
  <c r="I42" i="50" l="1"/>
  <c r="K42" i="50" s="1"/>
  <c r="I44" i="50"/>
  <c r="K44" i="50" s="1"/>
  <c r="I43" i="50"/>
  <c r="K43" i="50" s="1"/>
  <c r="G47" i="50"/>
  <c r="G323" i="50" s="1"/>
  <c r="G360" i="50" s="1"/>
  <c r="K41" i="50"/>
  <c r="I47" i="50" l="1"/>
  <c r="I323" i="50" s="1"/>
  <c r="I360" i="50" s="1"/>
  <c r="K47" i="50"/>
  <c r="K323" i="50" s="1"/>
  <c r="K360" i="50" s="1"/>
</calcChain>
</file>

<file path=xl/sharedStrings.xml><?xml version="1.0" encoding="utf-8"?>
<sst xmlns="http://schemas.openxmlformats.org/spreadsheetml/2006/main" count="1946" uniqueCount="249">
  <si>
    <t>k = i * j</t>
  </si>
  <si>
    <t>j</t>
  </si>
  <si>
    <t>i = g / h</t>
  </si>
  <si>
    <t>h</t>
  </si>
  <si>
    <t>g = c * f</t>
  </si>
  <si>
    <t>f</t>
  </si>
  <si>
    <t>e</t>
  </si>
  <si>
    <t>d</t>
  </si>
  <si>
    <t>c</t>
  </si>
  <si>
    <t>b</t>
  </si>
  <si>
    <t>a</t>
  </si>
  <si>
    <t>netto in Euro</t>
  </si>
  <si>
    <t>(jährl. 
Reinigungsfläche
 ./. Richtleistung)</t>
  </si>
  <si>
    <t>(qm / Std. / Reinigungskraft)</t>
  </si>
  <si>
    <t>in m²</t>
  </si>
  <si>
    <t>(Tage/Jahr)</t>
  </si>
  <si>
    <t>jährliche 
Reinigungs-
stunden</t>
  </si>
  <si>
    <t>jährliche 
Reinigungs-
fläche</t>
  </si>
  <si>
    <t>jährlicher 
Abrechnungs-
faktor</t>
  </si>
  <si>
    <t>Turnus</t>
  </si>
  <si>
    <t>Bodenbelag</t>
  </si>
  <si>
    <t>Grundfläche</t>
  </si>
  <si>
    <t>Raum-
gruppe</t>
  </si>
  <si>
    <t>zzgl. MwSt.</t>
  </si>
  <si>
    <t>Gesamtsumme jährlich brutto</t>
  </si>
  <si>
    <t>netto in Euro / Stunde</t>
  </si>
  <si>
    <r>
      <t xml:space="preserve">jährlicher Gesamtpreis,
</t>
    </r>
    <r>
      <rPr>
        <u/>
        <sz val="8"/>
        <color theme="0"/>
        <rFont val="Arial"/>
        <family val="2"/>
      </rPr>
      <t xml:space="preserve">max. 2 Dezimalstellen
</t>
    </r>
    <r>
      <rPr>
        <sz val="8"/>
        <color theme="0"/>
        <rFont val="Arial"/>
        <family val="2"/>
      </rPr>
      <t>(jährl. Reinigungsstunden x Stundenverrech-nungssatz)</t>
    </r>
  </si>
  <si>
    <t>Bezeichnung</t>
  </si>
  <si>
    <t>Raumart (ggf. Zeitraum)</t>
  </si>
  <si>
    <t xml:space="preserve">
* 3) Der Stundenverrechnungssatz UHR wird in der jeweiligen Raumgruppe automatisch eingetragen. Die Kennzahlen können jedoch individuell in der entsprechenden Zelle des einzelnen Raumes angepasst werden, indem die Formel in der Spalte J dieses Blattes überschrieben wird.</t>
  </si>
  <si>
    <r>
      <t xml:space="preserve">Leistungskennzahlen Unterhaltsreinigung </t>
    </r>
    <r>
      <rPr>
        <sz val="10"/>
        <color rgb="FF82002A"/>
        <rFont val="Arial"/>
        <family val="2"/>
      </rPr>
      <t>* 1)</t>
    </r>
    <r>
      <rPr>
        <b/>
        <sz val="10"/>
        <color rgb="FF82002A"/>
        <rFont val="Arial"/>
        <family val="2"/>
      </rPr>
      <t xml:space="preserve"> :
</t>
    </r>
    <r>
      <rPr>
        <sz val="9"/>
        <color rgb="FF82002A"/>
        <rFont val="Arial"/>
        <family val="2"/>
      </rPr>
      <t>* 1) Die Leistungskennzahl wird in der jeweiligen Raumgruppe automatisch 
eingetragen. Die Kennzahlen können jedoch individuell in der entsprechenden 
Zelle des einzelnen Raumes angepasst werden, indem die Formel in der
Spalte H dieses Blattes überschrieben wird.
* 2) Die maximalen Leistungskennzahlen sind einzuhalten. 
Eine Überschreitung führt zum Ausschluss.</t>
    </r>
  </si>
  <si>
    <r>
      <t>Stundenverrechnungssatz UHR</t>
    </r>
    <r>
      <rPr>
        <sz val="8"/>
        <rFont val="Arial"/>
        <family val="2"/>
      </rPr>
      <t xml:space="preserve"> * 3)</t>
    </r>
    <r>
      <rPr>
        <b/>
        <sz val="9"/>
        <rFont val="Arial"/>
        <family val="2"/>
      </rPr>
      <t xml:space="preserve">
</t>
    </r>
    <r>
      <rPr>
        <sz val="8"/>
        <rFont val="Arial"/>
        <family val="2"/>
      </rPr>
      <t xml:space="preserve">
netto in Euro / Stunde</t>
    </r>
  </si>
  <si>
    <r>
      <t>max. Richtleistung</t>
    </r>
    <r>
      <rPr>
        <sz val="9"/>
        <color rgb="FF82002A"/>
        <rFont val="Arial"/>
        <family val="2"/>
      </rPr>
      <t xml:space="preserve"> 
</t>
    </r>
    <r>
      <rPr>
        <sz val="8"/>
        <color rgb="FF82002A"/>
        <rFont val="Arial"/>
        <family val="2"/>
      </rPr>
      <t>* 1) + * 2)
(qm / Stunde / Reinigungskraft)</t>
    </r>
  </si>
  <si>
    <t>Stunden-
verrechnungs-
satz</t>
  </si>
  <si>
    <t>g</t>
  </si>
  <si>
    <t>i</t>
  </si>
  <si>
    <t>k = f * j</t>
  </si>
  <si>
    <t>Zwischensumme Unterhaltsreinigung</t>
  </si>
  <si>
    <t>Unterhaltsreinigung (UHR)</t>
  </si>
  <si>
    <r>
      <t xml:space="preserve">Stunden-
verrechnungs-
satz
</t>
    </r>
    <r>
      <rPr>
        <sz val="8"/>
        <color theme="0"/>
        <rFont val="Arial"/>
        <family val="2"/>
      </rPr>
      <t>(für alle Reinigungs-
bereiche identisch)</t>
    </r>
  </si>
  <si>
    <t>Unterhaltsreinigung</t>
  </si>
  <si>
    <t>(Std./Jahr) *</t>
  </si>
  <si>
    <t xml:space="preserve">(Std./Jahr) </t>
  </si>
  <si>
    <t>Zeitaufwand</t>
  </si>
  <si>
    <t>(Std./Tag)</t>
  </si>
  <si>
    <t>(Tage/Jahr) **</t>
  </si>
  <si>
    <t>i = c * f</t>
  </si>
  <si>
    <t>Zwischensumme Vorarbeiter/in</t>
  </si>
  <si>
    <t>Zwischensumme Tageskraft</t>
  </si>
  <si>
    <t>Wertungssumme jährlich netto</t>
  </si>
  <si>
    <t xml:space="preserve">angebotene Richt-
leistung </t>
  </si>
  <si>
    <t xml:space="preserve">Hinweis: Der Bieter hat lediglich alle Felder dieser Farbe auszufüllen. </t>
  </si>
  <si>
    <t xml:space="preserve">Anlage B-02 </t>
  </si>
  <si>
    <t>Richt-
leistung</t>
  </si>
  <si>
    <t>Zwischensumme Grundreinigung/Intensivreinigung</t>
  </si>
  <si>
    <t>Zwischensumme Bedarfsleistungen</t>
  </si>
  <si>
    <t>Zwischensumme Grund-/Intensivreinigung</t>
  </si>
  <si>
    <t>Zwischensumme Glasinnenreinigiung</t>
  </si>
  <si>
    <t>Glas-Code</t>
  </si>
  <si>
    <t>Reinigung 
ein- oder mehrseitig
?</t>
  </si>
  <si>
    <t>jährlicher
Abrechnungs-
faktor</t>
  </si>
  <si>
    <t xml:space="preserve">jährliche
Reinigungs-
stunden * </t>
  </si>
  <si>
    <t>Einsätze pro Jahr</t>
  </si>
  <si>
    <t>m² / Std. /
Reinigungskraft</t>
  </si>
  <si>
    <t>jährl. Reinigungsfläche ./.
Richtleistung</t>
  </si>
  <si>
    <t>netto Euro
pro Stunde</t>
  </si>
  <si>
    <t>netto Euro</t>
  </si>
  <si>
    <t>h = d * g</t>
  </si>
  <si>
    <t>j = h / i</t>
  </si>
  <si>
    <t>k</t>
  </si>
  <si>
    <t>l = j * k</t>
  </si>
  <si>
    <r>
      <t xml:space="preserve">Reinigungsfläche
</t>
    </r>
    <r>
      <rPr>
        <sz val="8"/>
        <color theme="0"/>
        <rFont val="Arial"/>
        <family val="2"/>
      </rPr>
      <t>einseitig</t>
    </r>
    <r>
      <rPr>
        <b/>
        <sz val="9"/>
        <color theme="0"/>
        <rFont val="Arial"/>
        <family val="2"/>
      </rPr>
      <t xml:space="preserve">
</t>
    </r>
    <r>
      <rPr>
        <sz val="9"/>
        <color theme="0"/>
        <rFont val="Arial"/>
        <family val="2"/>
      </rPr>
      <t>gem.</t>
    </r>
    <r>
      <rPr>
        <sz val="8"/>
        <color theme="0"/>
        <rFont val="Arial"/>
        <family val="2"/>
      </rPr>
      <t xml:space="preserve"> Anlage C-03</t>
    </r>
  </si>
  <si>
    <r>
      <t xml:space="preserve">jährliche
Reinigungs-
fläche
</t>
    </r>
    <r>
      <rPr>
        <sz val="8"/>
        <color theme="0"/>
        <rFont val="Arial"/>
        <family val="2"/>
      </rPr>
      <t>(einseitig gemessen,
ein-, beid- oder allseitig zu reinigen)</t>
    </r>
    <r>
      <rPr>
        <sz val="10"/>
        <color theme="0"/>
        <rFont val="Arial"/>
        <family val="2"/>
      </rPr>
      <t xml:space="preserve"> </t>
    </r>
    <r>
      <rPr>
        <b/>
        <sz val="10"/>
        <color theme="0"/>
        <rFont val="Arial"/>
        <family val="2"/>
      </rPr>
      <t xml:space="preserve">              </t>
    </r>
  </si>
  <si>
    <r>
      <t xml:space="preserve">Stunden-
verrechnungs-
satz
</t>
    </r>
    <r>
      <rPr>
        <sz val="8"/>
        <color theme="0"/>
        <rFont val="Arial"/>
        <family val="2"/>
      </rPr>
      <t xml:space="preserve">(für alle Reinigungs-
bereiche identisch)         </t>
    </r>
    <r>
      <rPr>
        <b/>
        <sz val="10"/>
        <color theme="0"/>
        <rFont val="Arial"/>
        <family val="2"/>
      </rPr>
      <t xml:space="preserve">        </t>
    </r>
  </si>
  <si>
    <t>GTi2</t>
  </si>
  <si>
    <t>beidseitig</t>
  </si>
  <si>
    <t>Zwischensumme Innenglas:</t>
  </si>
  <si>
    <r>
      <t xml:space="preserve">jährlicher Nettogesamt-preis, 
</t>
    </r>
    <r>
      <rPr>
        <u/>
        <sz val="8"/>
        <color theme="0"/>
        <rFont val="Arial"/>
        <family val="2"/>
      </rPr>
      <t>maximal 2 Dezimalstellen</t>
    </r>
    <r>
      <rPr>
        <sz val="8"/>
        <color theme="0"/>
        <rFont val="Arial"/>
        <family val="2"/>
      </rPr>
      <t xml:space="preserve">   
(jährl. Reinigungsstunden x Stundenverrechnungssatz)</t>
    </r>
    <r>
      <rPr>
        <b/>
        <sz val="10"/>
        <color theme="0"/>
        <rFont val="Arial"/>
        <family val="2"/>
      </rPr>
      <t xml:space="preserve"> </t>
    </r>
  </si>
  <si>
    <t>Unterhaltsreinigung -Sonn- und Feiertag- *</t>
  </si>
  <si>
    <t>Grund-/Intensivreinigungsarbeiten</t>
  </si>
  <si>
    <t>Grund-/Intensivreinigungsarbeiten -Sonn- und Feiertag- *</t>
  </si>
  <si>
    <t>* Sonn- und Feiertagszuschlag gem. Tarifvertrag</t>
  </si>
  <si>
    <t>in %</t>
  </si>
  <si>
    <t>Unterhaltsreinigung 
-Sonn- und Feiertag, nicht am 1. Mai, Neujahrstag, 1. und 2. Weihnachtsfeiertag-</t>
  </si>
  <si>
    <t>Grund-/Intensivreinigungsarbeiten 
-Sonn- und Feiertag, nicht am 1. Mai, Neujahrstag, 1. und 2. Weihnachtsfeiertag-</t>
  </si>
  <si>
    <r>
      <t xml:space="preserve">3. Bedarfsleistungen
</t>
    </r>
    <r>
      <rPr>
        <sz val="9"/>
        <color theme="0"/>
        <rFont val="Arial"/>
        <family val="2"/>
      </rPr>
      <t>Es handelt sich um Bedarfspositionen. Die Abfrage erfolgt zu Wertungszwecken. Auf die Beauftragung und Vergütung der abgefragten Leistungen besteht kein Anspruch. Bei der angegebenen Grundmenge (Std.) handelt es sich lediglich um einen Erfahrungswert.
Weitere Informationen erhalten Sie in der Leistungsbeschreibung (Anlage C-02, Pos 4.08).</t>
    </r>
  </si>
  <si>
    <r>
      <t xml:space="preserve">1. Unterhaltsreinigung
</t>
    </r>
    <r>
      <rPr>
        <sz val="9"/>
        <color theme="0"/>
        <rFont val="Arial"/>
        <family val="2"/>
      </rPr>
      <t>Es können weitere Leistungen zu erbringen sein, die von dem hier angegebenen Turnus abweichen. Diese Leistungen sind bei der Kalkulation mit zu berücksichtigen. Der Turnuss der weiteren Leistungen ist aus dem Leistungsverzeichnis (Anlage C-02.1) zu entnehmen.</t>
    </r>
  </si>
  <si>
    <r>
      <t xml:space="preserve">4. Vorarbeiter/in -anteilig-                                                                 </t>
    </r>
    <r>
      <rPr>
        <b/>
        <sz val="8"/>
        <color theme="0"/>
        <rFont val="Arial"/>
        <family val="2"/>
      </rPr>
      <t xml:space="preserve">
</t>
    </r>
    <r>
      <rPr>
        <sz val="9"/>
        <color theme="0"/>
        <rFont val="Arial"/>
        <family val="2"/>
      </rPr>
      <t xml:space="preserve">Weitere Informationen erhalten Sie in der Leitungsbeschreibung (Anlage C-02, Pkt. 2.02 und 7.0). </t>
    </r>
  </si>
  <si>
    <r>
      <t xml:space="preserve">5. Tageskraft -anteilig-                                                                 </t>
    </r>
    <r>
      <rPr>
        <b/>
        <sz val="8"/>
        <color theme="0"/>
        <rFont val="Arial"/>
        <family val="2"/>
      </rPr>
      <t xml:space="preserve">
</t>
    </r>
    <r>
      <rPr>
        <sz val="9"/>
        <color theme="0"/>
        <rFont val="Arial"/>
        <family val="2"/>
      </rPr>
      <t>Weitere Informationen erhalten Sie in der Leitungsbeschreibung (Anlage C-02, Pkt. 2.03 und 8.0) sowie dem Leistungsverzeichnis (Anlage C--02.1.1).</t>
    </r>
  </si>
  <si>
    <r>
      <t xml:space="preserve">Preisblatt </t>
    </r>
    <r>
      <rPr>
        <sz val="12"/>
        <color theme="1"/>
        <rFont val="Arial"/>
        <family val="2"/>
      </rPr>
      <t>Unterhaltsreinigung</t>
    </r>
  </si>
  <si>
    <t>WE 141115 - Bundespolizei Blumberg, Bundespolizeiallee 1, 16356 Ahrensfelde</t>
  </si>
  <si>
    <t>Büro- und Verwaltungsräume; Kopierräume</t>
  </si>
  <si>
    <t>A3</t>
  </si>
  <si>
    <t>Fliesen</t>
  </si>
  <si>
    <t>W5</t>
  </si>
  <si>
    <t>Sozialräume, Teeküchen</t>
  </si>
  <si>
    <t>C3</t>
  </si>
  <si>
    <t>Terrazzo</t>
  </si>
  <si>
    <t>C2</t>
  </si>
  <si>
    <t>W2</t>
  </si>
  <si>
    <t>Sanitärräume</t>
  </si>
  <si>
    <t>D3</t>
  </si>
  <si>
    <t>F3</t>
  </si>
  <si>
    <t>Raumart für Gebäude 2</t>
  </si>
  <si>
    <t>A1</t>
  </si>
  <si>
    <t>PVC</t>
  </si>
  <si>
    <t>W1</t>
  </si>
  <si>
    <t>A2</t>
  </si>
  <si>
    <t>Sitzungs- und Schulungsräume</t>
  </si>
  <si>
    <t>B2</t>
  </si>
  <si>
    <t>C1</t>
  </si>
  <si>
    <t>D2</t>
  </si>
  <si>
    <t>Stein</t>
  </si>
  <si>
    <t>sonstige Räume und Flächen</t>
  </si>
  <si>
    <t>J2</t>
  </si>
  <si>
    <t>Raumart für Gebäude 7</t>
  </si>
  <si>
    <t>Estrich</t>
  </si>
  <si>
    <t>B1</t>
  </si>
  <si>
    <t>Archive, Keller- und Bodenräume</t>
  </si>
  <si>
    <t>I1</t>
  </si>
  <si>
    <r>
      <t xml:space="preserve">Raumart für Gebäude 8  </t>
    </r>
    <r>
      <rPr>
        <sz val="8"/>
        <color rgb="FFFF0000"/>
        <rFont val="Arial"/>
        <family val="2"/>
      </rPr>
      <t>voraussichtlicher Leerzug 2030- 2032</t>
    </r>
  </si>
  <si>
    <t>Raumart für Gebäude 9</t>
  </si>
  <si>
    <t>Büroneben-, Abstell- und Serverräume</t>
  </si>
  <si>
    <t>H1</t>
  </si>
  <si>
    <t>Raumart für Gebäude 10</t>
  </si>
  <si>
    <t>Beton</t>
  </si>
  <si>
    <t>Linoleum</t>
  </si>
  <si>
    <t>D1</t>
  </si>
  <si>
    <t>J3</t>
  </si>
  <si>
    <t>J4</t>
  </si>
  <si>
    <t>F2</t>
  </si>
  <si>
    <t>Raumart für Gebäude 12</t>
  </si>
  <si>
    <t>Eingangszonen und -hallen</t>
  </si>
  <si>
    <t>E2</t>
  </si>
  <si>
    <t>F1</t>
  </si>
  <si>
    <t>Raumart für Gebäude 13</t>
  </si>
  <si>
    <t>E3</t>
  </si>
  <si>
    <t>Raumart für Gebäude 14</t>
  </si>
  <si>
    <t>E1</t>
  </si>
  <si>
    <t>Teppich</t>
  </si>
  <si>
    <t>Verkehrswege - Treppenhäuser</t>
  </si>
  <si>
    <t>Raumart für Gebäude 53</t>
  </si>
  <si>
    <t>Epoxidharzbeschichtung + Kautschuk</t>
  </si>
  <si>
    <t>Kautschuk</t>
  </si>
  <si>
    <t>Epoxidharzbeschichtung</t>
  </si>
  <si>
    <t>Raumart für Gebäude 54</t>
  </si>
  <si>
    <t>Raumart für Gebäude 55</t>
  </si>
  <si>
    <t>H2</t>
  </si>
  <si>
    <t>I2</t>
  </si>
  <si>
    <t>Raumart für Gebäude 61</t>
  </si>
  <si>
    <t>C4</t>
  </si>
  <si>
    <t>M1</t>
  </si>
  <si>
    <t>Matten</t>
  </si>
  <si>
    <t>Raumart für Gebäude 63</t>
  </si>
  <si>
    <t>J</t>
  </si>
  <si>
    <t>Raumart für Gebäude 100</t>
  </si>
  <si>
    <t>B3</t>
  </si>
  <si>
    <t>Raumart für Gebäude 101</t>
  </si>
  <si>
    <t>Raumart für Gebäude C1b, 96</t>
  </si>
  <si>
    <t>Raumart für Gebäude C1a. 95</t>
  </si>
  <si>
    <t>Raumart für Gebäude C1c, 97</t>
  </si>
  <si>
    <t>Neubauten mit voraussichtlicher Übergabe in 2026</t>
  </si>
  <si>
    <t>Raumart für Gebäude 2N</t>
  </si>
  <si>
    <t>Raumart für Gebäude 3 N</t>
  </si>
  <si>
    <t>Raumart für Gebäude 14I</t>
  </si>
  <si>
    <t>Raumart für Anbau IHB</t>
  </si>
  <si>
    <t>Raumart für Anbau Tankerhalle</t>
  </si>
  <si>
    <t>Zwischensumme Unterhaltsreinigung gesamt</t>
  </si>
  <si>
    <t>Zwischensumme Unterhaltsreinigung Neubauten mit voraussichtlicher Übergabe in 2026</t>
  </si>
  <si>
    <t xml:space="preserve">Zwischensumme Unterhaltsreinigung </t>
  </si>
  <si>
    <t>Verkehrswege - Flure, Treppenhäuser</t>
  </si>
  <si>
    <t>A</t>
  </si>
  <si>
    <t>B</t>
  </si>
  <si>
    <t>C</t>
  </si>
  <si>
    <t>D</t>
  </si>
  <si>
    <t>E</t>
  </si>
  <si>
    <t>F</t>
  </si>
  <si>
    <t>H</t>
  </si>
  <si>
    <t>I</t>
  </si>
  <si>
    <r>
      <t xml:space="preserve">2. Grund-/Intensivreinigung Gebäude 2 und 9
</t>
    </r>
    <r>
      <rPr>
        <sz val="9"/>
        <color theme="0"/>
        <rFont val="Arial"/>
        <family val="2"/>
      </rPr>
      <t>Es handelt sich um Bedarfspositionen. Die Abfrage erfolgt zu Wertungszwecken. Auf die Beauftragung und Vergütung der abgefragten Leistungen besteht kein Anspruch. Die Konditionen sind im Bedarfsfall bindend. Weitere Informationen erhalten Sie in der Leistungsbeschreibung (Anlage C-02, Pkt. 4.07) und dem Leistungsverzeichnis (Anlage C-02.1).</t>
    </r>
  </si>
  <si>
    <t>Gebäude 2</t>
  </si>
  <si>
    <t>Gebäude 9</t>
  </si>
  <si>
    <r>
      <t xml:space="preserve">2. Grund-/Intensivreinigung Gebäude 100
</t>
    </r>
    <r>
      <rPr>
        <sz val="9"/>
        <color theme="0"/>
        <rFont val="Arial"/>
        <family val="2"/>
      </rPr>
      <t>Es handelt sich um Bedarfspositionen. Die Abfrage erfolgt zu Wertungszwecken. Auf die Beauftragung und Vergütung der abgefragten Leistungen besteht kein Anspruch. Die Konditionen sind im Bedarfsfall bindend. Weitere Informationen erhalten Sie in der Leistungsbeschreibung (Anlage C-02, Pkt. 4.07) und dem Leistungsverzeichnis (Anlage C-02.1).</t>
    </r>
  </si>
  <si>
    <r>
      <t xml:space="preserve">2. Grund-/Intensivreinigung (Alle Gebäude mit Ausnahme Gebäude 2, 9, 100)
</t>
    </r>
    <r>
      <rPr>
        <sz val="9"/>
        <color theme="0"/>
        <rFont val="Arial"/>
        <family val="2"/>
      </rPr>
      <t>Es handelt sich um Bedarfspositionen. Die Abfrage erfolgt zu Wertungszwecken. Auf die Beauftragung und Vergütung der abgefragten Leistungen besteht kein Anspruch. Die Konditionen sind im Bedarfsfall bindend. Weitere Informationen erhalten Sie in der Leistungsbeschreibung (Anlage C-02, Pkt. 4.07) und dem Leistungsverzeichnis (Anlage C-02.1).</t>
    </r>
  </si>
  <si>
    <t>Zwischensumme Grundreinigung/Intensivreinigung gesamt</t>
  </si>
  <si>
    <t>J1</t>
  </si>
  <si>
    <t>D4</t>
  </si>
  <si>
    <t>H3</t>
  </si>
  <si>
    <t>Verkehrswege - Flure</t>
  </si>
  <si>
    <r>
      <t xml:space="preserve">Raumart für Gebäude 15 - </t>
    </r>
    <r>
      <rPr>
        <sz val="8"/>
        <color rgb="FFFF0000"/>
        <rFont val="Arial"/>
        <family val="2"/>
      </rPr>
      <t>vorraussichtlicher Rückbau 2030- 2032</t>
    </r>
  </si>
  <si>
    <r>
      <t xml:space="preserve">Raumart für Gebäude 17 - </t>
    </r>
    <r>
      <rPr>
        <sz val="8"/>
        <color rgb="FFFF0000"/>
        <rFont val="Arial"/>
        <family val="2"/>
      </rPr>
      <t>vorraussichtlichlicher Rückbau 2030-2032</t>
    </r>
  </si>
  <si>
    <t>Raumart für Gebäude 58</t>
  </si>
  <si>
    <r>
      <rPr>
        <b/>
        <sz val="10"/>
        <color rgb="FF00B050"/>
        <rFont val="Arial"/>
        <family val="2"/>
      </rPr>
      <t>Voraussichtliche Übergabe Neubauten/Anbauten</t>
    </r>
    <r>
      <rPr>
        <b/>
        <sz val="10"/>
        <color theme="1"/>
        <rFont val="Arial"/>
        <family val="2"/>
      </rPr>
      <t xml:space="preserve"> und </t>
    </r>
    <r>
      <rPr>
        <b/>
        <sz val="10"/>
        <color rgb="FFFF0000"/>
        <rFont val="Arial"/>
        <family val="2"/>
      </rPr>
      <t>voraussichtliche Rückbauten</t>
    </r>
  </si>
  <si>
    <t>2030 - 2032; Leerzug, Sanierung und Interimsunterbringung in Containern; 
temporär wegfallende und dazukommende Flächen werden zwecks Berechnung relativ gleich groß angenommen.</t>
  </si>
  <si>
    <r>
      <rPr>
        <sz val="10"/>
        <color rgb="FFFF0000"/>
        <rFont val="Arial"/>
        <family val="2"/>
      </rPr>
      <t>Rückbau</t>
    </r>
    <r>
      <rPr>
        <sz val="10"/>
        <rFont val="Arial"/>
        <family val="2"/>
      </rPr>
      <t xml:space="preserve"> des Gebäudes 2030-2032; </t>
    </r>
    <r>
      <rPr>
        <sz val="10"/>
        <color rgb="FF0000FF"/>
        <rFont val="Arial"/>
        <family val="2"/>
      </rPr>
      <t>zwecks Berechnung wird das Jahr 2031 angenommen.</t>
    </r>
  </si>
  <si>
    <t>C1a - Containeranlage (Gebäude 95)</t>
  </si>
  <si>
    <t>C1b - Containeranlage (Gebäude 96)</t>
  </si>
  <si>
    <t>C1c - Containeranlage (Gebäude 97)</t>
  </si>
  <si>
    <t>Gesamt</t>
  </si>
  <si>
    <t>3N - Neubau</t>
  </si>
  <si>
    <t>02-2026</t>
  </si>
  <si>
    <t>14I - Interimsgebäude</t>
  </si>
  <si>
    <t>04-2026</t>
  </si>
  <si>
    <t>Anbau - Fliegerstaffel - Instandhaltungsbetrieb (IHB)</t>
  </si>
  <si>
    <t>Anbau - Fliegerstaffel - Tankeranlage</t>
  </si>
  <si>
    <t>Neubau - 2N</t>
  </si>
  <si>
    <t>11-2026</t>
  </si>
  <si>
    <t>Neubau - Fliegerstaffel - Bpol FLS BLU und PHuSt BB</t>
  </si>
  <si>
    <t>Neubau - 12N</t>
  </si>
  <si>
    <t>07-2028; lfd. Abstimmungen. Flächen und Grundrisse können sich noch ändern</t>
  </si>
  <si>
    <t>Anbau - 58A</t>
  </si>
  <si>
    <t>03-2029</t>
  </si>
  <si>
    <t>16N</t>
  </si>
  <si>
    <t>07-2029</t>
  </si>
  <si>
    <t>1N</t>
  </si>
  <si>
    <t>01-2030</t>
  </si>
  <si>
    <t>11N</t>
  </si>
  <si>
    <t>Gesamt XII</t>
  </si>
  <si>
    <t>Mehrung 2026</t>
  </si>
  <si>
    <t>voraussichtliche Mehrung über die gesamte Laufzeit</t>
  </si>
  <si>
    <t xml:space="preserve">voraussichtliche weitere Mehrung </t>
  </si>
  <si>
    <t>Mehrung</t>
  </si>
  <si>
    <t>Minderung</t>
  </si>
  <si>
    <t>Gebäude (Ausgangsbestand)</t>
  </si>
  <si>
    <t>Glastüren innen</t>
  </si>
  <si>
    <t>GTi1</t>
  </si>
  <si>
    <t>Glastüren außen</t>
  </si>
  <si>
    <t>GTa1</t>
  </si>
  <si>
    <t>GTa2</t>
  </si>
  <si>
    <t xml:space="preserve">Grundfläche Unterhaltsreinigung 
</t>
  </si>
  <si>
    <t>Grundreinigungsfläche Glas -einseitig-</t>
  </si>
  <si>
    <r>
      <rPr>
        <sz val="10"/>
        <color rgb="FFFF0000"/>
        <rFont val="Arial"/>
        <family val="2"/>
      </rPr>
      <t>Rückbau</t>
    </r>
    <r>
      <rPr>
        <sz val="10"/>
        <rFont val="Arial"/>
        <family val="2"/>
      </rPr>
      <t xml:space="preserve"> des Gebäudes 2030-2032</t>
    </r>
  </si>
  <si>
    <r>
      <rPr>
        <sz val="10"/>
        <color theme="1"/>
        <rFont val="Arial"/>
        <family val="2"/>
      </rPr>
      <t>06-2026</t>
    </r>
    <r>
      <rPr>
        <b/>
        <sz val="10"/>
        <color rgb="FFFF0000"/>
        <rFont val="Arial"/>
        <family val="2"/>
      </rPr>
      <t xml:space="preserve"> -</t>
    </r>
  </si>
  <si>
    <r>
      <rPr>
        <sz val="10"/>
        <color theme="1"/>
        <rFont val="Arial"/>
        <family val="2"/>
      </rPr>
      <t>05-2027</t>
    </r>
    <r>
      <rPr>
        <b/>
        <sz val="10"/>
        <color rgb="FFFF0000"/>
        <rFont val="Arial"/>
        <family val="2"/>
      </rPr>
      <t xml:space="preserve"> -</t>
    </r>
  </si>
  <si>
    <t>Urlaubs- und Krankheitsvertretung Gebäude 100, 50 Std/Jahr</t>
  </si>
  <si>
    <t>8 Std/ Tag /50 Tage/ Jahr</t>
  </si>
  <si>
    <t>fachgerechte Reinigung von 66 Kühlschränken innen und außen</t>
  </si>
  <si>
    <t>fachgerechte Reinigung von 38 Mikrowellen innen und außen</t>
  </si>
  <si>
    <t>fachgerechte Reinigung von 44 Herden innen und außen</t>
  </si>
  <si>
    <t>Reinigung Prellwände 459,09 m², Turnus J2</t>
  </si>
  <si>
    <r>
      <t xml:space="preserve">6. Innenglasreinigung
</t>
    </r>
    <r>
      <rPr>
        <sz val="9"/>
        <color theme="0"/>
        <rFont val="Arial"/>
        <family val="2"/>
      </rPr>
      <t>Weitere Informationen erhalten Sie in der Leistungsbeschreibung (Anlage C-02, Pkt. 9 und ), dem Leistungsverzeichnis (Anlage C-02.1.3) und dem Flächenaufmaß (Anlage C-03.1 ).</t>
    </r>
  </si>
  <si>
    <t>4 Tageskräfte/ Zusatzkräfte - Einsatz Samstag  7.00 - 16.00 Uhr nach gesonderter Steuerung</t>
  </si>
  <si>
    <t>4 Tageskräfte/ Zusatzkräfte - Einsatz Sonntag 7.00 - 16.00 Uhr nach gesonderter Steuerung (inkl. Tarifliche Zuschläge)</t>
  </si>
  <si>
    <t xml:space="preserve"> 3 Vorarbeiter/in (LG 4) - Einsatz von Montag - Freitag 7.00 - 16.00 Uhr</t>
  </si>
  <si>
    <t xml:space="preserve"> 3 Vorarbeiter/in (LG 4) - Einsatz Sonntag 7.00 - 16.00 Uhr nach gesonderter Steuerung (inkl. Tarifliche Zuschläge)</t>
  </si>
  <si>
    <t xml:space="preserve"> 3 Vorarbeiter/in (LG 4) - Einsatz Samstag  7.00 - 16.00 Uhr nach gesonderter Steuerung</t>
  </si>
  <si>
    <t>4 Tageskräfte/ Zusatzkräfte - Einsatz von Montag bis Freitag 7.00 - 16.00 Uhr
bzw. eine Tageskraft 6.00 - 15.00 Uhr</t>
  </si>
  <si>
    <t>VOEK 573-25 Los 1</t>
  </si>
  <si>
    <t>Version 1 - 12.03.2026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</si>
</sst>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0.00\ &quot;€&quot;"/>
    <numFmt numFmtId="166" formatCode="#,##0.00\ &quot;qm&quot;"/>
    <numFmt numFmtId="167" formatCode="#,##0.00\ &quot;Std.&quot;"/>
    <numFmt numFmtId="168" formatCode="#,##0.00\ _€"/>
    <numFmt numFmtId="169" formatCode="#,##0.00\ &quot;m²&quot;"/>
  </numFmts>
  <fonts count="63" x14ac:knownFonts="1">
    <font>
      <sz val="11"/>
      <color theme="1"/>
      <name val="Calibri"/>
      <family val="2"/>
      <scheme val="minor"/>
    </font>
    <font>
      <sz val="10"/>
      <color theme="1"/>
      <name val="Arial"/>
      <family val="2"/>
    </font>
    <font>
      <sz val="10"/>
      <name val="Arial"/>
      <family val="2"/>
    </font>
    <font>
      <b/>
      <sz val="12"/>
      <name val="Arial"/>
      <family val="2"/>
    </font>
    <font>
      <sz val="8"/>
      <name val="Arial"/>
      <family val="2"/>
    </font>
    <font>
      <b/>
      <sz val="9"/>
      <name val="Arial"/>
      <family val="2"/>
    </font>
    <font>
      <sz val="11"/>
      <color theme="1"/>
      <name val="Calibri"/>
      <family val="2"/>
      <scheme val="minor"/>
    </font>
    <font>
      <b/>
      <sz val="11"/>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52"/>
      <name val="Calibri"/>
      <family val="2"/>
    </font>
    <font>
      <sz val="11"/>
      <color indexed="10"/>
      <name val="Calibri"/>
      <family val="2"/>
    </font>
    <font>
      <b/>
      <sz val="11"/>
      <color indexed="9"/>
      <name val="Calibri"/>
      <family val="2"/>
    </font>
    <font>
      <b/>
      <sz val="11"/>
      <color theme="1"/>
      <name val="Arial"/>
      <family val="2"/>
    </font>
    <font>
      <sz val="8"/>
      <color theme="1"/>
      <name val="Arial"/>
      <family val="2"/>
    </font>
    <font>
      <sz val="8"/>
      <color theme="0"/>
      <name val="Arial"/>
      <family val="2"/>
    </font>
    <font>
      <b/>
      <sz val="10"/>
      <name val="Arial"/>
      <family val="2"/>
    </font>
    <font>
      <b/>
      <sz val="12"/>
      <color theme="0"/>
      <name val="Arial"/>
      <family val="2"/>
    </font>
    <font>
      <sz val="12"/>
      <color theme="1"/>
      <name val="Arial"/>
      <family val="2"/>
    </font>
    <font>
      <b/>
      <sz val="9"/>
      <color theme="0"/>
      <name val="Arial"/>
      <family val="2"/>
    </font>
    <font>
      <sz val="9"/>
      <color theme="1"/>
      <name val="Arial"/>
      <family val="2"/>
    </font>
    <font>
      <u/>
      <sz val="8"/>
      <color theme="0"/>
      <name val="Arial"/>
      <family val="2"/>
    </font>
    <font>
      <b/>
      <sz val="10"/>
      <color theme="1"/>
      <name val="Arial"/>
      <family val="2"/>
    </font>
    <font>
      <b/>
      <sz val="14"/>
      <color theme="0"/>
      <name val="Arial"/>
      <family val="2"/>
    </font>
    <font>
      <b/>
      <sz val="10"/>
      <color rgb="FF82002A"/>
      <name val="Arial"/>
      <family val="2"/>
    </font>
    <font>
      <sz val="10"/>
      <color rgb="FF82002A"/>
      <name val="Arial"/>
      <family val="2"/>
    </font>
    <font>
      <sz val="9"/>
      <color rgb="FF82002A"/>
      <name val="Arial"/>
      <family val="2"/>
    </font>
    <font>
      <b/>
      <sz val="9"/>
      <color rgb="FF82002A"/>
      <name val="Arial"/>
      <family val="2"/>
    </font>
    <font>
      <sz val="8"/>
      <color rgb="FF82002A"/>
      <name val="Arial"/>
      <family val="2"/>
    </font>
    <font>
      <sz val="10"/>
      <name val="Arial"/>
      <family val="2"/>
    </font>
    <font>
      <b/>
      <sz val="12"/>
      <color theme="1"/>
      <name val="Arial"/>
      <family val="2"/>
    </font>
    <font>
      <sz val="11"/>
      <color theme="1"/>
      <name val="Arial"/>
      <family val="2"/>
    </font>
    <font>
      <sz val="12"/>
      <name val="Arial"/>
      <family val="2"/>
    </font>
    <font>
      <sz val="10"/>
      <color rgb="FF000000"/>
      <name val="Arial"/>
      <family val="2"/>
    </font>
    <font>
      <u/>
      <sz val="11"/>
      <color theme="10"/>
      <name val="Calibri"/>
      <family val="2"/>
      <scheme val="minor"/>
    </font>
    <font>
      <u/>
      <sz val="11"/>
      <color theme="11"/>
      <name val="Calibri"/>
      <family val="2"/>
      <scheme val="minor"/>
    </font>
    <font>
      <sz val="11"/>
      <color theme="1"/>
      <name val="Calibri"/>
      <family val="2"/>
    </font>
    <font>
      <sz val="11"/>
      <color theme="1"/>
      <name val="Calibri"/>
      <family val="2"/>
    </font>
    <font>
      <b/>
      <sz val="8"/>
      <color theme="0"/>
      <name val="Arial"/>
      <family val="2"/>
    </font>
    <font>
      <b/>
      <sz val="12"/>
      <color theme="5" tint="-0.249977111117893"/>
      <name val="Arial"/>
      <family val="2"/>
    </font>
    <font>
      <sz val="8"/>
      <color rgb="FFFF0000"/>
      <name val="Arial"/>
      <family val="2"/>
    </font>
    <font>
      <sz val="9"/>
      <color theme="0"/>
      <name val="Arial"/>
      <family val="2"/>
    </font>
    <font>
      <sz val="10"/>
      <color theme="0"/>
      <name val="Arial"/>
      <family val="2"/>
    </font>
    <font>
      <b/>
      <sz val="10"/>
      <color theme="0"/>
      <name val="Arial"/>
      <family val="2"/>
    </font>
    <font>
      <sz val="10"/>
      <color rgb="FFFF0000"/>
      <name val="Arial"/>
      <family val="2"/>
    </font>
    <font>
      <b/>
      <sz val="16"/>
      <name val="Arial"/>
      <family val="2"/>
    </font>
    <font>
      <sz val="22"/>
      <color rgb="FFFF0000"/>
      <name val="Arial"/>
      <family val="2"/>
    </font>
    <font>
      <sz val="12"/>
      <color rgb="FFFF0000"/>
      <name val="Arial"/>
      <family val="2"/>
    </font>
    <font>
      <b/>
      <sz val="10"/>
      <color rgb="FF00B050"/>
      <name val="Arial"/>
      <family val="2"/>
    </font>
    <font>
      <b/>
      <sz val="10"/>
      <color rgb="FFFF0000"/>
      <name val="Arial"/>
      <family val="2"/>
    </font>
    <font>
      <sz val="10"/>
      <color rgb="FF0000FF"/>
      <name val="Arial"/>
      <family val="2"/>
    </font>
  </fonts>
  <fills count="31">
    <fill>
      <patternFill patternType="none"/>
    </fill>
    <fill>
      <patternFill patternType="gray125"/>
    </fill>
    <fill>
      <patternFill patternType="solid">
        <fgColor rgb="FF7A9283"/>
        <bgColor indexed="64"/>
      </patternFill>
    </fill>
    <fill>
      <patternFill patternType="solid">
        <fgColor rgb="FFE4E9E6"/>
        <bgColor indexed="64"/>
      </patternFill>
    </fill>
    <fill>
      <patternFill patternType="solid">
        <fgColor rgb="FFAFBEB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rgb="FFE4E9E6"/>
        <bgColor rgb="FF000000"/>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43">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top style="medium">
        <color auto="1"/>
      </top>
      <bottom style="medium">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right style="thin">
        <color auto="1"/>
      </right>
      <top style="medium">
        <color auto="1"/>
      </top>
      <bottom style="thin">
        <color auto="1"/>
      </bottom>
      <diagonal/>
    </border>
    <border>
      <left/>
      <right/>
      <top style="medium">
        <color auto="1"/>
      </top>
      <bottom style="thin">
        <color auto="1"/>
      </bottom>
      <diagonal/>
    </border>
    <border>
      <left style="medium">
        <color auto="1"/>
      </left>
      <right/>
      <top/>
      <bottom/>
      <diagonal/>
    </border>
    <border>
      <left style="thin">
        <color auto="1"/>
      </left>
      <right/>
      <top/>
      <bottom/>
      <diagonal/>
    </border>
    <border>
      <left style="medium">
        <color auto="1"/>
      </left>
      <right/>
      <top style="medium">
        <color auto="1"/>
      </top>
      <bottom/>
      <diagonal/>
    </border>
    <border>
      <left/>
      <right style="medium">
        <color auto="1"/>
      </right>
      <top/>
      <bottom/>
      <diagonal/>
    </border>
    <border>
      <left style="medium">
        <color auto="1"/>
      </left>
      <right style="thin">
        <color auto="1"/>
      </right>
      <top/>
      <bottom/>
      <diagonal/>
    </border>
    <border>
      <left style="thin">
        <color auto="1"/>
      </left>
      <right/>
      <top style="medium">
        <color auto="1"/>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medium">
        <color auto="1"/>
      </top>
      <bottom/>
      <diagonal/>
    </border>
    <border>
      <left/>
      <right style="thin">
        <color auto="1"/>
      </right>
      <top/>
      <bottom style="thin">
        <color auto="1"/>
      </bottom>
      <diagonal/>
    </border>
    <border>
      <left style="thin">
        <color auto="1"/>
      </left>
      <right style="medium">
        <color auto="1"/>
      </right>
      <top/>
      <bottom style="thin">
        <color auto="1"/>
      </bottom>
      <diagonal/>
    </border>
    <border>
      <left/>
      <right style="thin">
        <color auto="1"/>
      </right>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medium">
        <color auto="1"/>
      </bottom>
      <diagonal/>
    </border>
    <border>
      <left style="thin">
        <color auto="1"/>
      </left>
      <right style="medium">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bottom/>
      <diagonal/>
    </border>
    <border>
      <left style="thin">
        <color auto="1"/>
      </left>
      <right style="thin">
        <color auto="1"/>
      </right>
      <top/>
      <bottom/>
      <diagonal/>
    </border>
    <border>
      <left style="thin">
        <color auto="1"/>
      </left>
      <right/>
      <top style="medium">
        <color auto="1"/>
      </top>
      <bottom style="medium">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medium">
        <color auto="1"/>
      </bottom>
      <diagonal/>
    </border>
    <border>
      <left/>
      <right/>
      <top/>
      <bottom style="medium">
        <color auto="1"/>
      </bottom>
      <diagonal/>
    </border>
    <border>
      <left/>
      <right style="medium">
        <color auto="1"/>
      </right>
      <top style="medium">
        <color auto="1"/>
      </top>
      <bottom style="medium">
        <color auto="1"/>
      </bottom>
      <diagonal/>
    </border>
    <border>
      <left style="thin">
        <color auto="1"/>
      </left>
      <right style="medium">
        <color auto="1"/>
      </right>
      <top/>
      <bottom style="medium">
        <color indexed="64"/>
      </bottom>
      <diagonal/>
    </border>
    <border>
      <left style="medium">
        <color indexed="64"/>
      </left>
      <right style="thin">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thin">
        <color auto="1"/>
      </right>
      <top/>
      <bottom style="thin">
        <color auto="1"/>
      </bottom>
      <diagonal/>
    </border>
    <border>
      <left/>
      <right style="thin">
        <color indexed="64"/>
      </right>
      <top style="thin">
        <color indexed="64"/>
      </top>
      <bottom style="thin">
        <color indexed="64"/>
      </bottom>
      <diagonal/>
    </border>
    <border>
      <left/>
      <right style="thin">
        <color auto="1"/>
      </right>
      <top style="thin">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indexed="64"/>
      </top>
      <bottom style="thin">
        <color indexed="64"/>
      </bottom>
      <diagonal/>
    </border>
    <border>
      <left style="medium">
        <color indexed="64"/>
      </left>
      <right style="thin">
        <color auto="1"/>
      </right>
      <top style="thin">
        <color auto="1"/>
      </top>
      <bottom style="medium">
        <color indexed="64"/>
      </bottom>
      <diagonal/>
    </border>
    <border>
      <left/>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bottom style="medium">
        <color auto="1"/>
      </bottom>
      <diagonal/>
    </border>
    <border>
      <left style="medium">
        <color indexed="64"/>
      </left>
      <right style="thin">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indexed="64"/>
      </left>
      <right/>
      <top/>
      <bottom style="medium">
        <color indexed="64"/>
      </bottom>
      <diagonal/>
    </border>
    <border>
      <left/>
      <right style="medium">
        <color auto="1"/>
      </right>
      <top style="thin">
        <color auto="1"/>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style="medium">
        <color auto="1"/>
      </left>
      <right/>
      <top style="medium">
        <color auto="1"/>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auto="1"/>
      </right>
      <top style="medium">
        <color auto="1"/>
      </top>
      <bottom style="thin">
        <color auto="1"/>
      </bottom>
      <diagonal/>
    </border>
    <border>
      <left/>
      <right style="medium">
        <color auto="1"/>
      </right>
      <top style="thin">
        <color indexed="64"/>
      </top>
      <bottom style="medium">
        <color indexed="64"/>
      </bottom>
      <diagonal/>
    </border>
    <border>
      <left/>
      <right style="medium">
        <color auto="1"/>
      </right>
      <top/>
      <bottom style="medium">
        <color auto="1"/>
      </bottom>
      <diagonal/>
    </border>
    <border>
      <left style="thin">
        <color indexed="64"/>
      </left>
      <right style="medium">
        <color auto="1"/>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style="thin">
        <color auto="1"/>
      </left>
      <right style="medium">
        <color auto="1"/>
      </right>
      <top style="thin">
        <color indexed="64"/>
      </top>
      <bottom style="medium">
        <color auto="1"/>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medium">
        <color auto="1"/>
      </right>
      <top style="thin">
        <color auto="1"/>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s>
  <cellStyleXfs count="35654">
    <xf numFmtId="0" fontId="0" fillId="0" borderId="0"/>
    <xf numFmtId="0" fontId="2" fillId="0" borderId="0"/>
    <xf numFmtId="0" fontId="2" fillId="0" borderId="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9" fillId="15"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2" borderId="0" applyNumberFormat="0" applyBorder="0" applyAlignment="0" applyProtection="0"/>
    <xf numFmtId="0" fontId="10" fillId="23" borderId="8" applyNumberFormat="0" applyAlignment="0" applyProtection="0"/>
    <xf numFmtId="0" fontId="11" fillId="23" borderId="9" applyNumberFormat="0" applyAlignment="0" applyProtection="0"/>
    <xf numFmtId="0" fontId="12" fillId="10" borderId="9" applyNumberFormat="0" applyAlignment="0" applyProtection="0"/>
    <xf numFmtId="0" fontId="13" fillId="0" borderId="10" applyNumberFormat="0" applyFill="0" applyAlignment="0" applyProtection="0"/>
    <xf numFmtId="0" fontId="14" fillId="0" borderId="0" applyNumberFormat="0" applyFill="0" applyBorder="0" applyAlignment="0" applyProtection="0"/>
    <xf numFmtId="0" fontId="15" fillId="7" borderId="0" applyNumberFormat="0" applyBorder="0" applyAlignment="0" applyProtection="0"/>
    <xf numFmtId="164" fontId="2" fillId="0" borderId="0" applyFont="0" applyFill="0" applyBorder="0" applyAlignment="0" applyProtection="0"/>
    <xf numFmtId="0" fontId="16" fillId="24" borderId="0" applyNumberFormat="0" applyBorder="0" applyAlignment="0" applyProtection="0"/>
    <xf numFmtId="0" fontId="2" fillId="25" borderId="11" applyNumberFormat="0" applyFont="0" applyAlignment="0" applyProtection="0"/>
    <xf numFmtId="0" fontId="17" fillId="6" borderId="0" applyNumberFormat="0" applyBorder="0" applyAlignment="0" applyProtection="0"/>
    <xf numFmtId="0" fontId="6" fillId="0" borderId="0"/>
    <xf numFmtId="0" fontId="2" fillId="0" borderId="0"/>
    <xf numFmtId="0" fontId="2" fillId="0" borderId="0"/>
    <xf numFmtId="0" fontId="18" fillId="0" borderId="12" applyNumberFormat="0" applyFill="0" applyAlignment="0" applyProtection="0"/>
    <xf numFmtId="0" fontId="19" fillId="0" borderId="13" applyNumberFormat="0" applyFill="0" applyAlignment="0" applyProtection="0"/>
    <xf numFmtId="0" fontId="20" fillId="0" borderId="14"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5" applyNumberFormat="0" applyFill="0" applyAlignment="0" applyProtection="0"/>
    <xf numFmtId="0" fontId="23" fillId="0" borderId="0" applyNumberFormat="0" applyFill="0" applyBorder="0" applyAlignment="0" applyProtection="0"/>
    <xf numFmtId="0" fontId="24" fillId="26" borderId="16" applyNumberFormat="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2" borderId="0" applyNumberFormat="0" applyBorder="0" applyAlignment="0" applyProtection="0"/>
    <xf numFmtId="0" fontId="10" fillId="23" borderId="8" applyNumberFormat="0" applyAlignment="0" applyProtection="0"/>
    <xf numFmtId="0" fontId="11" fillId="23" borderId="9" applyNumberFormat="0" applyAlignment="0" applyProtection="0"/>
    <xf numFmtId="0" fontId="12" fillId="10" borderId="9" applyNumberFormat="0" applyAlignment="0" applyProtection="0"/>
    <xf numFmtId="0" fontId="13" fillId="0" borderId="10" applyNumberFormat="0" applyFill="0" applyAlignment="0" applyProtection="0"/>
    <xf numFmtId="0" fontId="14" fillId="0" borderId="0" applyNumberFormat="0" applyFill="0" applyBorder="0" applyAlignment="0" applyProtection="0"/>
    <xf numFmtId="0" fontId="15" fillId="7" borderId="0" applyNumberFormat="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6" fillId="24" borderId="0" applyNumberFormat="0" applyBorder="0" applyAlignment="0" applyProtection="0"/>
    <xf numFmtId="0" fontId="2" fillId="25" borderId="11" applyNumberFormat="0" applyFont="0" applyAlignment="0" applyProtection="0"/>
    <xf numFmtId="0" fontId="2" fillId="25" borderId="11" applyNumberFormat="0" applyFont="0" applyAlignment="0" applyProtection="0"/>
    <xf numFmtId="0" fontId="17" fillId="6" borderId="0" applyNumberFormat="0" applyBorder="0" applyAlignment="0" applyProtection="0"/>
    <xf numFmtId="0" fontId="2" fillId="0" borderId="0"/>
    <xf numFmtId="0" fontId="6" fillId="0" borderId="0"/>
    <xf numFmtId="0" fontId="6" fillId="0" borderId="0"/>
    <xf numFmtId="0" fontId="2" fillId="0" borderId="0"/>
    <xf numFmtId="0" fontId="2" fillId="0" borderId="0"/>
    <xf numFmtId="0" fontId="2" fillId="0" borderId="0"/>
    <xf numFmtId="0" fontId="18" fillId="0" borderId="12" applyNumberFormat="0" applyFill="0" applyAlignment="0" applyProtection="0"/>
    <xf numFmtId="0" fontId="19" fillId="0" borderId="13" applyNumberFormat="0" applyFill="0" applyAlignment="0" applyProtection="0"/>
    <xf numFmtId="0" fontId="20" fillId="0" borderId="14"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5" applyNumberFormat="0" applyFill="0" applyAlignment="0" applyProtection="0"/>
    <xf numFmtId="44"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0" fontId="23" fillId="0" borderId="0" applyNumberFormat="0" applyFill="0" applyBorder="0" applyAlignment="0" applyProtection="0"/>
    <xf numFmtId="0" fontId="24" fillId="26" borderId="16" applyNumberFormat="0" applyAlignment="0" applyProtection="0"/>
    <xf numFmtId="0" fontId="41" fillId="0" borderId="0"/>
    <xf numFmtId="0" fontId="6" fillId="0" borderId="0"/>
    <xf numFmtId="0" fontId="2" fillId="0" borderId="0"/>
    <xf numFmtId="0" fontId="2" fillId="0" borderId="0"/>
    <xf numFmtId="0" fontId="2"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164" fontId="6" fillId="0" borderId="0" applyFont="0" applyFill="0" applyBorder="0" applyAlignment="0" applyProtection="0"/>
    <xf numFmtId="0" fontId="6" fillId="0" borderId="0"/>
    <xf numFmtId="0" fontId="6" fillId="0" borderId="0"/>
    <xf numFmtId="0" fontId="6" fillId="0" borderId="0"/>
    <xf numFmtId="0" fontId="6"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 fillId="25" borderId="35" applyNumberFormat="0" applyFont="0" applyAlignment="0" applyProtection="0"/>
    <xf numFmtId="0" fontId="13" fillId="0" borderId="34" applyNumberFormat="0" applyFill="0" applyAlignment="0" applyProtection="0"/>
    <xf numFmtId="0" fontId="11" fillId="23" borderId="33" applyNumberFormat="0" applyAlignment="0" applyProtection="0"/>
    <xf numFmtId="0" fontId="13" fillId="0" borderId="34" applyNumberFormat="0" applyFill="0" applyAlignment="0" applyProtection="0"/>
    <xf numFmtId="0" fontId="10" fillId="23" borderId="32" applyNumberFormat="0" applyAlignment="0" applyProtection="0"/>
    <xf numFmtId="0" fontId="2" fillId="25" borderId="35" applyNumberFormat="0" applyFont="0" applyAlignment="0" applyProtection="0"/>
    <xf numFmtId="0" fontId="12" fillId="10" borderId="33" applyNumberFormat="0" applyAlignment="0" applyProtection="0"/>
    <xf numFmtId="0" fontId="10" fillId="23" borderId="32" applyNumberFormat="0" applyAlignment="0" applyProtection="0"/>
    <xf numFmtId="0" fontId="12" fillId="10" borderId="33" applyNumberFormat="0" applyAlignment="0" applyProtection="0"/>
    <xf numFmtId="0" fontId="11" fillId="23" borderId="33" applyNumberFormat="0" applyAlignment="0" applyProtection="0"/>
    <xf numFmtId="0" fontId="2" fillId="25" borderId="35" applyNumberFormat="0" applyFont="0" applyAlignment="0" applyProtection="0"/>
    <xf numFmtId="0" fontId="10" fillId="23" borderId="37" applyNumberFormat="0" applyAlignment="0" applyProtection="0"/>
    <xf numFmtId="0" fontId="11" fillId="23" borderId="38" applyNumberFormat="0" applyAlignment="0" applyProtection="0"/>
    <xf numFmtId="0" fontId="12" fillId="10" borderId="38" applyNumberFormat="0" applyAlignment="0" applyProtection="0"/>
    <xf numFmtId="0" fontId="13" fillId="0" borderId="39" applyNumberFormat="0" applyFill="0" applyAlignment="0" applyProtection="0"/>
    <xf numFmtId="0" fontId="2" fillId="25" borderId="40" applyNumberFormat="0" applyFont="0" applyAlignment="0" applyProtection="0"/>
    <xf numFmtId="0" fontId="10" fillId="23" borderId="37" applyNumberFormat="0" applyAlignment="0" applyProtection="0"/>
    <xf numFmtId="0" fontId="11" fillId="23" borderId="38" applyNumberFormat="0" applyAlignment="0" applyProtection="0"/>
    <xf numFmtId="0" fontId="12" fillId="10" borderId="38" applyNumberFormat="0" applyAlignment="0" applyProtection="0"/>
    <xf numFmtId="0" fontId="13" fillId="0" borderId="39" applyNumberFormat="0" applyFill="0" applyAlignment="0" applyProtection="0"/>
    <xf numFmtId="0" fontId="2" fillId="25" borderId="40" applyNumberFormat="0" applyFont="0" applyAlignment="0" applyProtection="0"/>
    <xf numFmtId="0" fontId="2" fillId="25" borderId="40"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11" fillId="23" borderId="42" applyNumberForma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1" fillId="23"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3" fillId="0" borderId="43" applyNumberFormat="0" applyFill="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0" fillId="23" borderId="41" applyNumberFormat="0" applyAlignment="0" applyProtection="0"/>
    <xf numFmtId="0" fontId="10" fillId="23" borderId="41" applyNumberFormat="0" applyAlignment="0" applyProtection="0"/>
    <xf numFmtId="0" fontId="2" fillId="25" borderId="44" applyNumberFormat="0" applyFont="0" applyAlignment="0" applyProtection="0"/>
    <xf numFmtId="0" fontId="11" fillId="23"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1" fillId="23" borderId="42" applyNumberForma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13" fillId="0" borderId="43" applyNumberFormat="0" applyFill="0" applyAlignment="0" applyProtection="0"/>
    <xf numFmtId="0" fontId="10" fillId="23" borderId="41" applyNumberFormat="0" applyAlignment="0" applyProtection="0"/>
    <xf numFmtId="0" fontId="12" fillId="10" borderId="42" applyNumberFormat="0" applyAlignment="0" applyProtection="0"/>
    <xf numFmtId="0" fontId="10" fillId="23" borderId="41" applyNumberFormat="0" applyAlignment="0" applyProtection="0"/>
    <xf numFmtId="0" fontId="10" fillId="23" borderId="41" applyNumberFormat="0" applyAlignment="0" applyProtection="0"/>
    <xf numFmtId="0" fontId="11" fillId="23" borderId="42" applyNumberFormat="0" applyAlignment="0" applyProtection="0"/>
    <xf numFmtId="0" fontId="12" fillId="10" borderId="42" applyNumberFormat="0" applyAlignment="0" applyProtection="0"/>
    <xf numFmtId="0" fontId="13" fillId="0" borderId="43" applyNumberFormat="0" applyFill="0" applyAlignment="0" applyProtection="0"/>
    <xf numFmtId="0" fontId="2" fillId="25" borderId="44" applyNumberFormat="0" applyFont="0" applyAlignment="0" applyProtection="0"/>
    <xf numFmtId="0" fontId="2" fillId="25" borderId="44" applyNumberFormat="0" applyFon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1" fillId="23" borderId="42" applyNumberFormat="0" applyAlignment="0" applyProtection="0"/>
    <xf numFmtId="0" fontId="2" fillId="25" borderId="44" applyNumberFormat="0" applyFont="0" applyAlignment="0" applyProtection="0"/>
    <xf numFmtId="0" fontId="12" fillId="10" borderId="42" applyNumberForma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2" fillId="25" borderId="44" applyNumberFormat="0" applyFont="0" applyAlignment="0" applyProtection="0"/>
    <xf numFmtId="0" fontId="13" fillId="0" borderId="43" applyNumberFormat="0" applyFill="0" applyAlignment="0" applyProtection="0"/>
    <xf numFmtId="0" fontId="11" fillId="23" borderId="42" applyNumberFormat="0" applyAlignment="0" applyProtection="0"/>
    <xf numFmtId="0" fontId="13" fillId="0" borderId="43" applyNumberFormat="0" applyFill="0" applyAlignment="0" applyProtection="0"/>
    <xf numFmtId="0" fontId="10" fillId="23" borderId="41" applyNumberFormat="0" applyAlignment="0" applyProtection="0"/>
    <xf numFmtId="0" fontId="2" fillId="25" borderId="44" applyNumberFormat="0" applyFont="0" applyAlignment="0" applyProtection="0"/>
    <xf numFmtId="0" fontId="12" fillId="10" borderId="42" applyNumberFormat="0" applyAlignment="0" applyProtection="0"/>
    <xf numFmtId="0" fontId="10" fillId="23" borderId="41" applyNumberFormat="0" applyAlignment="0" applyProtection="0"/>
    <xf numFmtId="0" fontId="12" fillId="10" borderId="42" applyNumberFormat="0" applyAlignment="0" applyProtection="0"/>
    <xf numFmtId="0" fontId="11" fillId="23" borderId="42" applyNumberFormat="0" applyAlignment="0" applyProtection="0"/>
    <xf numFmtId="0" fontId="2" fillId="25" borderId="44" applyNumberFormat="0" applyFont="0" applyAlignment="0" applyProtection="0"/>
    <xf numFmtId="0" fontId="10" fillId="23" borderId="45" applyNumberFormat="0" applyAlignment="0" applyProtection="0"/>
    <xf numFmtId="0" fontId="11" fillId="23" borderId="46" applyNumberFormat="0" applyAlignment="0" applyProtection="0"/>
    <xf numFmtId="0" fontId="12" fillId="10" borderId="46" applyNumberFormat="0" applyAlignment="0" applyProtection="0"/>
    <xf numFmtId="0" fontId="13" fillId="0" borderId="47" applyNumberFormat="0" applyFill="0" applyAlignment="0" applyProtection="0"/>
    <xf numFmtId="0" fontId="2" fillId="25" borderId="48" applyNumberFormat="0" applyFont="0" applyAlignment="0" applyProtection="0"/>
    <xf numFmtId="0" fontId="10" fillId="23" borderId="45" applyNumberFormat="0" applyAlignment="0" applyProtection="0"/>
    <xf numFmtId="0" fontId="11" fillId="23" borderId="46" applyNumberFormat="0" applyAlignment="0" applyProtection="0"/>
    <xf numFmtId="0" fontId="12" fillId="10" borderId="46" applyNumberFormat="0" applyAlignment="0" applyProtection="0"/>
    <xf numFmtId="0" fontId="13" fillId="0" borderId="47" applyNumberFormat="0" applyFill="0" applyAlignment="0" applyProtection="0"/>
    <xf numFmtId="0" fontId="2" fillId="25" borderId="48" applyNumberFormat="0" applyFont="0" applyAlignment="0" applyProtection="0"/>
    <xf numFmtId="0" fontId="2" fillId="25" borderId="48" applyNumberFormat="0" applyFont="0" applyAlignment="0" applyProtection="0"/>
    <xf numFmtId="0" fontId="2" fillId="0" borderId="0"/>
    <xf numFmtId="0" fontId="2" fillId="0" borderId="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8" fillId="0" borderId="0"/>
    <xf numFmtId="0" fontId="10" fillId="23" borderId="72" applyNumberFormat="0" applyAlignment="0" applyProtection="0"/>
    <xf numFmtId="0" fontId="10" fillId="23" borderId="72" applyNumberFormat="0" applyAlignment="0" applyProtection="0"/>
    <xf numFmtId="0" fontId="11" fillId="23" borderId="73" applyNumberFormat="0" applyAlignment="0" applyProtection="0"/>
    <xf numFmtId="0" fontId="11" fillId="23" borderId="73" applyNumberFormat="0" applyAlignment="0" applyProtection="0"/>
    <xf numFmtId="0" fontId="12" fillId="10" borderId="73" applyNumberFormat="0" applyAlignment="0" applyProtection="0"/>
    <xf numFmtId="0" fontId="12" fillId="10" borderId="73" applyNumberFormat="0" applyAlignment="0" applyProtection="0"/>
    <xf numFmtId="0" fontId="13" fillId="0" borderId="74" applyNumberFormat="0" applyFill="0" applyAlignment="0" applyProtection="0"/>
    <xf numFmtId="0" fontId="13" fillId="0" borderId="74" applyNumberFormat="0" applyFill="0" applyAlignment="0" applyProtection="0"/>
    <xf numFmtId="0" fontId="2" fillId="25" borderId="75" applyNumberFormat="0" applyFont="0" applyAlignment="0" applyProtection="0"/>
    <xf numFmtId="0" fontId="2" fillId="25" borderId="75" applyNumberFormat="0" applyFont="0" applyAlignment="0" applyProtection="0"/>
    <xf numFmtId="0" fontId="2" fillId="25" borderId="75" applyNumberFormat="0" applyFont="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9" fillId="0" borderId="0"/>
    <xf numFmtId="0" fontId="48" fillId="0" borderId="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cellStyleXfs>
  <cellXfs count="365">
    <xf numFmtId="0" fontId="0" fillId="0" borderId="0" xfId="0"/>
    <xf numFmtId="0" fontId="27" fillId="2" borderId="20" xfId="2" applyFont="1" applyFill="1" applyBorder="1" applyAlignment="1">
      <alignment horizontal="center" wrapText="1"/>
    </xf>
    <xf numFmtId="0" fontId="2" fillId="0" borderId="24" xfId="0" applyFont="1" applyBorder="1" applyAlignment="1">
      <alignment vertical="center" wrapText="1"/>
    </xf>
    <xf numFmtId="0" fontId="2" fillId="0" borderId="25" xfId="0" applyFont="1" applyBorder="1" applyAlignment="1">
      <alignment vertical="center" wrapText="1"/>
    </xf>
    <xf numFmtId="4" fontId="31" fillId="2" borderId="22" xfId="2" applyNumberFormat="1" applyFont="1" applyFill="1" applyBorder="1" applyAlignment="1">
      <alignment horizontal="center" wrapText="1"/>
    </xf>
    <xf numFmtId="0" fontId="31" fillId="2" borderId="22" xfId="39" applyFont="1" applyFill="1" applyBorder="1" applyAlignment="1">
      <alignment horizontal="center" wrapText="1"/>
    </xf>
    <xf numFmtId="0" fontId="31" fillId="2" borderId="21" xfId="39" applyFont="1" applyFill="1" applyBorder="1" applyAlignment="1">
      <alignment horizontal="center" wrapText="1"/>
    </xf>
    <xf numFmtId="0" fontId="27" fillId="2" borderId="5" xfId="2" applyFont="1" applyFill="1" applyBorder="1" applyAlignment="1">
      <alignment horizontal="center" vertical="center" wrapText="1"/>
    </xf>
    <xf numFmtId="4" fontId="27" fillId="2" borderId="6" xfId="2" applyNumberFormat="1" applyFont="1" applyFill="1" applyBorder="1" applyAlignment="1">
      <alignment horizontal="center" vertical="center" wrapText="1"/>
    </xf>
    <xf numFmtId="0" fontId="27" fillId="2" borderId="17" xfId="39" applyFont="1" applyFill="1" applyBorder="1" applyAlignment="1">
      <alignment horizontal="center" vertical="center" wrapText="1"/>
    </xf>
    <xf numFmtId="0" fontId="32" fillId="0" borderId="0" xfId="0" applyFont="1"/>
    <xf numFmtId="0" fontId="26" fillId="0" borderId="0" xfId="0" applyFont="1" applyAlignment="1">
      <alignment horizontal="center"/>
    </xf>
    <xf numFmtId="0" fontId="26" fillId="0" borderId="0" xfId="0" applyFont="1" applyAlignment="1">
      <alignment vertical="center"/>
    </xf>
    <xf numFmtId="0" fontId="2" fillId="0" borderId="25" xfId="0" applyFont="1" applyBorder="1" applyAlignment="1">
      <alignment horizontal="center" vertical="center" wrapText="1"/>
    </xf>
    <xf numFmtId="0" fontId="34" fillId="3" borderId="0" xfId="0" applyFont="1" applyFill="1" applyAlignment="1">
      <alignment vertical="top" wrapText="1"/>
    </xf>
    <xf numFmtId="0" fontId="34" fillId="3" borderId="29" xfId="0" applyFont="1" applyFill="1" applyBorder="1" applyAlignment="1">
      <alignment vertical="top" wrapTex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31" fillId="2" borderId="31" xfId="2" applyFont="1" applyFill="1" applyBorder="1" applyAlignment="1">
      <alignment horizontal="center" wrapText="1"/>
    </xf>
    <xf numFmtId="0" fontId="32" fillId="0" borderId="0" xfId="0" applyFont="1" applyAlignment="1">
      <alignment vertical="center"/>
    </xf>
    <xf numFmtId="0" fontId="27" fillId="2" borderId="6" xfId="2" applyFont="1" applyFill="1" applyBorder="1" applyAlignment="1">
      <alignment horizontal="center" vertical="center" wrapText="1"/>
    </xf>
    <xf numFmtId="0" fontId="7" fillId="3" borderId="18" xfId="0" applyFont="1" applyFill="1" applyBorder="1" applyAlignment="1">
      <alignment horizontal="left" vertical="center"/>
    </xf>
    <xf numFmtId="4" fontId="25" fillId="3" borderId="17" xfId="0" applyNumberFormat="1" applyFont="1" applyFill="1" applyBorder="1" applyAlignment="1">
      <alignment horizontal="right" vertical="center"/>
    </xf>
    <xf numFmtId="4" fontId="7" fillId="3" borderId="6" xfId="0" applyNumberFormat="1" applyFont="1" applyFill="1" applyBorder="1" applyAlignment="1">
      <alignment vertical="center"/>
    </xf>
    <xf numFmtId="0" fontId="43" fillId="0" borderId="0" xfId="0" applyFont="1" applyAlignment="1">
      <alignment vertical="center"/>
    </xf>
    <xf numFmtId="0" fontId="29" fillId="2" borderId="28" xfId="2" applyFont="1" applyFill="1" applyBorder="1" applyAlignment="1">
      <alignment vertical="top" wrapText="1"/>
    </xf>
    <xf numFmtId="0" fontId="1" fillId="0" borderId="0" xfId="0" applyFont="1" applyAlignment="1">
      <alignment horizontal="center"/>
    </xf>
    <xf numFmtId="0" fontId="2" fillId="0" borderId="0" xfId="0" applyFont="1"/>
    <xf numFmtId="0" fontId="29" fillId="2" borderId="23" xfId="2" applyFont="1" applyFill="1" applyBorder="1" applyAlignment="1">
      <alignment vertical="top" wrapText="1"/>
    </xf>
    <xf numFmtId="0" fontId="30" fillId="3" borderId="52" xfId="0" applyFont="1" applyFill="1" applyBorder="1"/>
    <xf numFmtId="165" fontId="3" fillId="3" borderId="49" xfId="80" applyNumberFormat="1" applyFont="1" applyFill="1" applyBorder="1" applyAlignment="1" applyProtection="1">
      <alignment horizontal="right" vertical="center"/>
    </xf>
    <xf numFmtId="4" fontId="2" fillId="4" borderId="4" xfId="2" applyNumberFormat="1" applyFill="1" applyBorder="1" applyAlignment="1" applyProtection="1">
      <alignment vertical="center"/>
      <protection locked="0"/>
    </xf>
    <xf numFmtId="4" fontId="1" fillId="3" borderId="55" xfId="0" applyNumberFormat="1" applyFont="1" applyFill="1" applyBorder="1" applyAlignment="1">
      <alignment horizontal="right" vertical="center"/>
    </xf>
    <xf numFmtId="0" fontId="45" fillId="27" borderId="4" xfId="0" applyFont="1" applyFill="1" applyBorder="1" applyAlignment="1">
      <alignment horizontal="center" vertical="center"/>
    </xf>
    <xf numFmtId="4" fontId="27" fillId="2" borderId="64" xfId="2" applyNumberFormat="1" applyFont="1" applyFill="1" applyBorder="1" applyAlignment="1">
      <alignment horizontal="center" wrapText="1"/>
    </xf>
    <xf numFmtId="0" fontId="27" fillId="2" borderId="64" xfId="39" applyFont="1" applyFill="1" applyBorder="1" applyAlignment="1">
      <alignment horizontal="center" wrapText="1"/>
    </xf>
    <xf numFmtId="0" fontId="27" fillId="2" borderId="63" xfId="39" applyFont="1" applyFill="1" applyBorder="1" applyAlignment="1">
      <alignment horizontal="center" wrapText="1"/>
    </xf>
    <xf numFmtId="0" fontId="4" fillId="0" borderId="0" xfId="0" applyFont="1" applyAlignment="1">
      <alignment horizontal="left"/>
    </xf>
    <xf numFmtId="0" fontId="28" fillId="0" borderId="0" xfId="0" applyFont="1" applyAlignment="1">
      <alignment horizontal="center"/>
    </xf>
    <xf numFmtId="4" fontId="31" fillId="2" borderId="57" xfId="2" applyNumberFormat="1" applyFont="1" applyFill="1" applyBorder="1" applyAlignment="1">
      <alignment horizontal="center" wrapText="1"/>
    </xf>
    <xf numFmtId="4" fontId="31" fillId="2" borderId="57" xfId="2" applyNumberFormat="1" applyFont="1" applyFill="1" applyBorder="1" applyAlignment="1">
      <alignment wrapText="1"/>
    </xf>
    <xf numFmtId="4" fontId="31" fillId="2" borderId="53" xfId="2" applyNumberFormat="1" applyFont="1" applyFill="1" applyBorder="1" applyAlignment="1">
      <alignment horizontal="center" wrapText="1"/>
    </xf>
    <xf numFmtId="3" fontId="31" fillId="2" borderId="28" xfId="2" applyNumberFormat="1" applyFont="1" applyFill="1" applyBorder="1" applyAlignment="1">
      <alignment horizontal="center" wrapText="1"/>
    </xf>
    <xf numFmtId="0" fontId="31" fillId="2" borderId="57" xfId="39" applyFont="1" applyFill="1" applyBorder="1" applyAlignment="1">
      <alignment horizontal="center" wrapText="1"/>
    </xf>
    <xf numFmtId="0" fontId="31" fillId="2" borderId="53" xfId="39" applyFont="1" applyFill="1" applyBorder="1" applyAlignment="1">
      <alignment horizontal="center" wrapText="1"/>
    </xf>
    <xf numFmtId="0" fontId="27" fillId="2" borderId="65" xfId="2" applyFont="1" applyFill="1" applyBorder="1" applyAlignment="1">
      <alignment horizontal="center" wrapText="1"/>
    </xf>
    <xf numFmtId="0" fontId="2" fillId="0" borderId="3" xfId="0" applyFont="1" applyBorder="1" applyAlignment="1">
      <alignment vertical="center" wrapText="1"/>
    </xf>
    <xf numFmtId="165" fontId="2" fillId="3" borderId="49" xfId="80" applyNumberFormat="1" applyFont="1" applyFill="1" applyBorder="1" applyAlignment="1" applyProtection="1">
      <alignment horizontal="right" vertical="center"/>
    </xf>
    <xf numFmtId="0" fontId="27" fillId="2" borderId="22" xfId="39" applyFont="1" applyFill="1" applyBorder="1" applyAlignment="1">
      <alignment horizontal="center" vertical="center" wrapText="1"/>
    </xf>
    <xf numFmtId="0" fontId="30" fillId="0" borderId="0" xfId="0" applyFont="1" applyAlignment="1">
      <alignment horizontal="right" vertical="center"/>
    </xf>
    <xf numFmtId="0" fontId="42" fillId="0" borderId="0" xfId="0" applyFont="1"/>
    <xf numFmtId="0" fontId="30" fillId="0" borderId="0" xfId="0" applyFont="1" applyAlignment="1">
      <alignment vertical="center"/>
    </xf>
    <xf numFmtId="0" fontId="30" fillId="0" borderId="0" xfId="0" applyFont="1" applyAlignment="1">
      <alignment horizontal="center" vertical="center"/>
    </xf>
    <xf numFmtId="0" fontId="27" fillId="2" borderId="26" xfId="2" applyFont="1" applyFill="1" applyBorder="1" applyAlignment="1">
      <alignment horizontal="center" wrapText="1"/>
    </xf>
    <xf numFmtId="4" fontId="27" fillId="2" borderId="0" xfId="2" applyNumberFormat="1" applyFont="1" applyFill="1" applyAlignment="1">
      <alignment horizontal="center" wrapText="1"/>
    </xf>
    <xf numFmtId="4" fontId="27" fillId="2" borderId="56" xfId="2" applyNumberFormat="1" applyFont="1" applyFill="1" applyBorder="1" applyAlignment="1">
      <alignment horizontal="center" wrapText="1"/>
    </xf>
    <xf numFmtId="3" fontId="27" fillId="2" borderId="26" xfId="2" applyNumberFormat="1" applyFont="1" applyFill="1" applyBorder="1" applyAlignment="1">
      <alignment horizontal="center" wrapText="1"/>
    </xf>
    <xf numFmtId="0" fontId="27" fillId="2" borderId="0" xfId="39" applyFont="1" applyFill="1" applyAlignment="1">
      <alignment horizontal="center" wrapText="1"/>
    </xf>
    <xf numFmtId="0" fontId="27" fillId="2" borderId="56" xfId="39" applyFont="1" applyFill="1" applyBorder="1" applyAlignment="1">
      <alignment horizontal="center" wrapText="1"/>
    </xf>
    <xf numFmtId="0" fontId="27" fillId="2" borderId="70" xfId="39" applyFont="1" applyFill="1" applyBorder="1" applyAlignment="1">
      <alignment horizontal="center" wrapText="1"/>
    </xf>
    <xf numFmtId="0" fontId="27" fillId="2" borderId="69" xfId="39" applyFont="1" applyFill="1" applyBorder="1" applyAlignment="1">
      <alignment horizontal="center" wrapText="1"/>
    </xf>
    <xf numFmtId="0" fontId="2" fillId="27" borderId="4" xfId="0" applyFont="1" applyFill="1" applyBorder="1" applyAlignment="1">
      <alignment horizontal="center" vertical="center"/>
    </xf>
    <xf numFmtId="4" fontId="25" fillId="3" borderId="6" xfId="0" applyNumberFormat="1" applyFont="1" applyFill="1" applyBorder="1" applyAlignment="1">
      <alignment horizontal="right" vertical="center"/>
    </xf>
    <xf numFmtId="4" fontId="25" fillId="3" borderId="5" xfId="0" applyNumberFormat="1" applyFont="1" applyFill="1" applyBorder="1" applyAlignment="1">
      <alignment horizontal="right" vertical="center"/>
    </xf>
    <xf numFmtId="0" fontId="27" fillId="2" borderId="70" xfId="2" applyFont="1" applyFill="1" applyBorder="1" applyAlignment="1">
      <alignment horizontal="center" wrapText="1"/>
    </xf>
    <xf numFmtId="0" fontId="2" fillId="0" borderId="59" xfId="0" applyFont="1" applyBorder="1" applyAlignment="1">
      <alignment vertical="center" wrapText="1"/>
    </xf>
    <xf numFmtId="3" fontId="31" fillId="2" borderId="23" xfId="2" applyNumberFormat="1" applyFont="1" applyFill="1" applyBorder="1" applyAlignment="1">
      <alignment horizontal="center" wrapText="1"/>
    </xf>
    <xf numFmtId="3" fontId="27" fillId="2" borderId="20" xfId="2" applyNumberFormat="1" applyFont="1" applyFill="1" applyBorder="1" applyAlignment="1">
      <alignment horizontal="center" wrapText="1"/>
    </xf>
    <xf numFmtId="4" fontId="27" fillId="2" borderId="71" xfId="2" applyNumberFormat="1" applyFont="1" applyFill="1" applyBorder="1" applyAlignment="1">
      <alignment horizontal="center" vertical="center" wrapText="1"/>
    </xf>
    <xf numFmtId="0" fontId="27" fillId="2" borderId="21" xfId="39" applyFont="1" applyFill="1" applyBorder="1" applyAlignment="1">
      <alignment horizontal="center" vertical="center" wrapText="1"/>
    </xf>
    <xf numFmtId="3" fontId="27" fillId="2" borderId="23" xfId="2" applyNumberFormat="1" applyFont="1" applyFill="1" applyBorder="1" applyAlignment="1">
      <alignment horizontal="center" vertical="center" wrapText="1"/>
    </xf>
    <xf numFmtId="1" fontId="1" fillId="0" borderId="0" xfId="0" applyNumberFormat="1" applyFont="1" applyAlignment="1">
      <alignment vertical="center"/>
    </xf>
    <xf numFmtId="1" fontId="2" fillId="0" borderId="0" xfId="0" applyNumberFormat="1" applyFont="1" applyAlignment="1">
      <alignment horizontal="right"/>
    </xf>
    <xf numFmtId="0" fontId="2" fillId="0" borderId="80" xfId="87" applyBorder="1" applyAlignment="1">
      <alignment vertical="center"/>
    </xf>
    <xf numFmtId="0" fontId="1" fillId="0" borderId="76" xfId="86" applyFont="1" applyBorder="1" applyAlignment="1">
      <alignment horizontal="center"/>
    </xf>
    <xf numFmtId="0" fontId="1" fillId="0" borderId="76" xfId="87" applyFont="1" applyBorder="1" applyAlignment="1">
      <alignment horizontal="center" vertical="center"/>
    </xf>
    <xf numFmtId="4" fontId="2" fillId="4" borderId="76" xfId="2" applyNumberFormat="1" applyFill="1" applyBorder="1" applyAlignment="1" applyProtection="1">
      <alignment vertical="center"/>
      <protection locked="0"/>
    </xf>
    <xf numFmtId="0" fontId="7" fillId="3" borderId="19" xfId="0" applyFont="1" applyFill="1" applyBorder="1" applyAlignment="1">
      <alignment vertical="center" wrapText="1"/>
    </xf>
    <xf numFmtId="4" fontId="27" fillId="2" borderId="82" xfId="2" applyNumberFormat="1" applyFont="1" applyFill="1" applyBorder="1" applyAlignment="1">
      <alignment horizontal="center" wrapText="1"/>
    </xf>
    <xf numFmtId="4" fontId="2" fillId="3" borderId="76" xfId="0" applyNumberFormat="1" applyFont="1" applyFill="1" applyBorder="1" applyAlignment="1">
      <alignment vertical="center"/>
    </xf>
    <xf numFmtId="0" fontId="27" fillId="2" borderId="82" xfId="39" applyFont="1" applyFill="1" applyBorder="1" applyAlignment="1">
      <alignment horizontal="center" wrapText="1"/>
    </xf>
    <xf numFmtId="165" fontId="2" fillId="3" borderId="76" xfId="80" applyNumberFormat="1" applyFont="1" applyFill="1" applyBorder="1" applyAlignment="1" applyProtection="1">
      <alignment horizontal="right" vertical="center"/>
    </xf>
    <xf numFmtId="4" fontId="1" fillId="0" borderId="76" xfId="86" applyNumberFormat="1" applyFont="1" applyBorder="1" applyAlignment="1">
      <alignment horizontal="right"/>
    </xf>
    <xf numFmtId="167" fontId="2" fillId="0" borderId="2" xfId="0" applyNumberFormat="1" applyFont="1" applyBorder="1" applyAlignment="1">
      <alignment horizontal="right" vertical="center"/>
    </xf>
    <xf numFmtId="0" fontId="27" fillId="2" borderId="23" xfId="2" applyFont="1" applyFill="1" applyBorder="1" applyAlignment="1">
      <alignment horizontal="center" vertical="center" wrapText="1"/>
    </xf>
    <xf numFmtId="4" fontId="27" fillId="2" borderId="22" xfId="2" applyNumberFormat="1" applyFont="1" applyFill="1" applyBorder="1" applyAlignment="1">
      <alignment horizontal="center" vertical="center" wrapText="1"/>
    </xf>
    <xf numFmtId="0" fontId="27" fillId="2" borderId="31" xfId="2" applyFont="1" applyFill="1" applyBorder="1" applyAlignment="1">
      <alignment horizontal="center" vertical="center" wrapText="1"/>
    </xf>
    <xf numFmtId="4" fontId="2" fillId="3" borderId="79" xfId="0" applyNumberFormat="1" applyFont="1" applyFill="1" applyBorder="1" applyAlignment="1">
      <alignment vertical="center"/>
    </xf>
    <xf numFmtId="4" fontId="2" fillId="3" borderId="81" xfId="0" applyNumberFormat="1" applyFont="1" applyFill="1" applyBorder="1" applyAlignment="1">
      <alignment vertical="center"/>
    </xf>
    <xf numFmtId="0" fontId="27" fillId="2" borderId="85" xfId="39" applyFont="1" applyFill="1" applyBorder="1" applyAlignment="1">
      <alignment horizontal="center" wrapText="1"/>
    </xf>
    <xf numFmtId="4" fontId="2" fillId="4" borderId="22" xfId="2" applyNumberFormat="1" applyFill="1" applyBorder="1" applyAlignment="1" applyProtection="1">
      <alignment vertical="center"/>
      <protection locked="0"/>
    </xf>
    <xf numFmtId="4" fontId="2" fillId="3" borderId="53" xfId="0" applyNumberFormat="1" applyFont="1" applyFill="1" applyBorder="1" applyAlignment="1">
      <alignment vertical="center"/>
    </xf>
    <xf numFmtId="4" fontId="2" fillId="3" borderId="22" xfId="0" applyNumberFormat="1" applyFont="1" applyFill="1" applyBorder="1" applyAlignment="1">
      <alignment vertical="center"/>
    </xf>
    <xf numFmtId="4" fontId="2" fillId="3" borderId="21" xfId="0" applyNumberFormat="1" applyFont="1" applyFill="1" applyBorder="1" applyAlignment="1">
      <alignment vertical="center"/>
    </xf>
    <xf numFmtId="4" fontId="2" fillId="3" borderId="80" xfId="0" applyNumberFormat="1" applyFont="1" applyFill="1" applyBorder="1" applyAlignment="1">
      <alignment vertical="center"/>
    </xf>
    <xf numFmtId="4" fontId="44" fillId="4" borderId="76" xfId="2" applyNumberFormat="1" applyFont="1" applyFill="1" applyBorder="1" applyAlignment="1" applyProtection="1">
      <alignment vertical="center"/>
      <protection locked="0"/>
    </xf>
    <xf numFmtId="0" fontId="1" fillId="3" borderId="28" xfId="0" applyFont="1" applyFill="1" applyBorder="1" applyAlignment="1">
      <alignment vertical="center"/>
    </xf>
    <xf numFmtId="4" fontId="5" fillId="3" borderId="1" xfId="2" applyNumberFormat="1" applyFont="1" applyFill="1" applyBorder="1" applyAlignment="1">
      <alignment horizontal="center" wrapText="1"/>
    </xf>
    <xf numFmtId="4" fontId="39" fillId="3" borderId="1" xfId="2" applyNumberFormat="1" applyFont="1" applyFill="1" applyBorder="1" applyAlignment="1">
      <alignment horizontal="center" textRotation="90" wrapText="1"/>
    </xf>
    <xf numFmtId="0" fontId="1" fillId="3" borderId="57" xfId="0" applyFont="1" applyFill="1" applyBorder="1" applyAlignment="1">
      <alignment vertical="center"/>
    </xf>
    <xf numFmtId="0" fontId="5" fillId="3" borderId="1" xfId="39" applyFont="1" applyFill="1" applyBorder="1" applyAlignment="1">
      <alignment textRotation="90" wrapText="1"/>
    </xf>
    <xf numFmtId="0" fontId="34" fillId="3" borderId="58" xfId="0" applyFont="1" applyFill="1" applyBorder="1" applyAlignment="1">
      <alignment vertical="top" wrapText="1"/>
    </xf>
    <xf numFmtId="0" fontId="1" fillId="3" borderId="76" xfId="0" applyFont="1" applyFill="1" applyBorder="1" applyAlignment="1">
      <alignment horizontal="center" vertical="center"/>
    </xf>
    <xf numFmtId="168" fontId="44" fillId="4" borderId="76" xfId="0" applyNumberFormat="1" applyFont="1" applyFill="1" applyBorder="1" applyAlignment="1" applyProtection="1">
      <alignment vertical="top" wrapText="1"/>
      <protection locked="0"/>
    </xf>
    <xf numFmtId="2" fontId="2" fillId="0" borderId="55" xfId="87" applyNumberFormat="1" applyBorder="1" applyAlignment="1">
      <alignment horizontal="center" vertical="center"/>
    </xf>
    <xf numFmtId="0" fontId="44" fillId="3" borderId="50" xfId="0" applyFont="1" applyFill="1" applyBorder="1" applyAlignment="1">
      <alignment horizontal="right" vertical="center"/>
    </xf>
    <xf numFmtId="165" fontId="44" fillId="3" borderId="49" xfId="80" applyNumberFormat="1" applyFont="1" applyFill="1" applyBorder="1" applyAlignment="1" applyProtection="1">
      <alignment horizontal="right" vertical="center"/>
    </xf>
    <xf numFmtId="165" fontId="44" fillId="3" borderId="60" xfId="80" applyNumberFormat="1" applyFont="1" applyFill="1" applyBorder="1" applyAlignment="1" applyProtection="1">
      <alignment horizontal="right" vertical="center"/>
    </xf>
    <xf numFmtId="0" fontId="2" fillId="0" borderId="76" xfId="87" applyBorder="1" applyAlignment="1">
      <alignment horizontal="center" vertical="center"/>
    </xf>
    <xf numFmtId="2" fontId="2" fillId="0" borderId="81" xfId="87" applyNumberFormat="1" applyBorder="1" applyAlignment="1">
      <alignment horizontal="center" vertical="center"/>
    </xf>
    <xf numFmtId="0" fontId="2" fillId="27" borderId="77" xfId="0" applyFont="1" applyFill="1" applyBorder="1" applyAlignment="1">
      <alignment vertical="center"/>
    </xf>
    <xf numFmtId="0" fontId="2" fillId="27" borderId="78" xfId="0" applyFont="1" applyFill="1" applyBorder="1" applyAlignment="1">
      <alignment vertical="center"/>
    </xf>
    <xf numFmtId="0" fontId="2" fillId="27" borderId="79" xfId="0" applyFont="1" applyFill="1" applyBorder="1" applyAlignment="1">
      <alignment vertical="center"/>
    </xf>
    <xf numFmtId="4" fontId="43" fillId="0" borderId="0" xfId="0" applyNumberFormat="1" applyFont="1" applyAlignment="1">
      <alignment vertical="center"/>
    </xf>
    <xf numFmtId="0" fontId="27" fillId="2" borderId="71" xfId="2" applyFont="1" applyFill="1" applyBorder="1" applyAlignment="1">
      <alignment horizontal="center" vertical="center" wrapText="1"/>
    </xf>
    <xf numFmtId="3" fontId="27" fillId="2" borderId="5" xfId="2" applyNumberFormat="1" applyFont="1" applyFill="1" applyBorder="1" applyAlignment="1">
      <alignment horizontal="center" vertical="center" wrapText="1"/>
    </xf>
    <xf numFmtId="0" fontId="27" fillId="2" borderId="6" xfId="39" applyFont="1" applyFill="1" applyBorder="1" applyAlignment="1">
      <alignment horizontal="center" vertical="center" wrapText="1"/>
    </xf>
    <xf numFmtId="0" fontId="2" fillId="0" borderId="86" xfId="87" applyBorder="1" applyAlignment="1">
      <alignment vertical="center"/>
    </xf>
    <xf numFmtId="0" fontId="1" fillId="0" borderId="87" xfId="86" applyFont="1" applyBorder="1" applyAlignment="1">
      <alignment horizontal="center"/>
    </xf>
    <xf numFmtId="0" fontId="1" fillId="0" borderId="87" xfId="87" applyFont="1" applyBorder="1" applyAlignment="1">
      <alignment horizontal="center" vertical="center"/>
    </xf>
    <xf numFmtId="0" fontId="2" fillId="0" borderId="87" xfId="87" applyBorder="1" applyAlignment="1">
      <alignment horizontal="center" vertical="center"/>
    </xf>
    <xf numFmtId="2" fontId="2" fillId="0" borderId="88" xfId="87" applyNumberFormat="1" applyBorder="1" applyAlignment="1">
      <alignment horizontal="center" vertical="center"/>
    </xf>
    <xf numFmtId="4" fontId="1" fillId="3" borderId="87" xfId="0" applyNumberFormat="1" applyFont="1" applyFill="1" applyBorder="1" applyAlignment="1">
      <alignment vertical="center"/>
    </xf>
    <xf numFmtId="4" fontId="2" fillId="4" borderId="87" xfId="2" applyNumberFormat="1" applyFill="1" applyBorder="1" applyAlignment="1" applyProtection="1">
      <alignment vertical="center"/>
      <protection locked="0"/>
    </xf>
    <xf numFmtId="4" fontId="1" fillId="0" borderId="87" xfId="86" applyNumberFormat="1" applyFont="1" applyBorder="1" applyAlignment="1">
      <alignment horizontal="right"/>
    </xf>
    <xf numFmtId="0" fontId="7" fillId="0" borderId="0" xfId="0" applyFont="1" applyAlignment="1">
      <alignment vertical="center" wrapText="1"/>
    </xf>
    <xf numFmtId="0" fontId="7" fillId="0" borderId="0" xfId="0" applyFont="1" applyAlignment="1">
      <alignment horizontal="left" vertical="center"/>
    </xf>
    <xf numFmtId="4" fontId="25" fillId="0" borderId="0" xfId="0" applyNumberFormat="1" applyFont="1" applyAlignment="1">
      <alignment horizontal="right" vertical="center"/>
    </xf>
    <xf numFmtId="166" fontId="52" fillId="0" borderId="0" xfId="0" applyNumberFormat="1" applyFont="1" applyAlignment="1">
      <alignment horizontal="left" vertical="center" wrapText="1"/>
    </xf>
    <xf numFmtId="166" fontId="52" fillId="0" borderId="0" xfId="0" applyNumberFormat="1" applyFont="1" applyAlignment="1">
      <alignment horizontal="left" vertical="center"/>
    </xf>
    <xf numFmtId="4" fontId="7" fillId="0" borderId="0" xfId="0" applyNumberFormat="1" applyFont="1" applyAlignment="1">
      <alignment vertical="center"/>
    </xf>
    <xf numFmtId="165" fontId="2" fillId="3" borderId="87" xfId="80" applyNumberFormat="1" applyFont="1" applyFill="1" applyBorder="1" applyAlignment="1" applyProtection="1">
      <alignment horizontal="right" vertical="center"/>
    </xf>
    <xf numFmtId="0" fontId="27" fillId="2" borderId="0" xfId="2" applyFont="1" applyFill="1" applyAlignment="1">
      <alignment vertical="top" wrapText="1"/>
    </xf>
    <xf numFmtId="0" fontId="27" fillId="2" borderId="70" xfId="2" applyFont="1" applyFill="1" applyBorder="1" applyAlignment="1">
      <alignment vertical="top" wrapText="1"/>
    </xf>
    <xf numFmtId="4" fontId="31" fillId="2" borderId="21" xfId="2" applyNumberFormat="1" applyFont="1" applyFill="1" applyBorder="1" applyAlignment="1">
      <alignment horizontal="center" wrapText="1"/>
    </xf>
    <xf numFmtId="0" fontId="27" fillId="2" borderId="89" xfId="2" applyFont="1" applyFill="1" applyBorder="1" applyAlignment="1">
      <alignment vertical="top" wrapText="1"/>
    </xf>
    <xf numFmtId="0" fontId="27" fillId="2" borderId="30" xfId="2" applyFont="1" applyFill="1" applyBorder="1" applyAlignment="1">
      <alignment horizontal="center" vertical="center" wrapText="1"/>
    </xf>
    <xf numFmtId="4" fontId="7" fillId="3" borderId="61" xfId="0" applyNumberFormat="1" applyFont="1" applyFill="1" applyBorder="1" applyAlignment="1">
      <alignment vertical="center" wrapText="1"/>
    </xf>
    <xf numFmtId="0" fontId="27" fillId="2" borderId="4" xfId="2" applyFont="1" applyFill="1" applyBorder="1" applyAlignment="1">
      <alignment horizontal="center" wrapText="1"/>
    </xf>
    <xf numFmtId="0" fontId="27" fillId="2" borderId="0" xfId="2" applyFont="1" applyFill="1" applyAlignment="1">
      <alignment horizontal="center" wrapText="1"/>
    </xf>
    <xf numFmtId="0" fontId="27" fillId="2" borderId="55" xfId="2" applyFont="1" applyFill="1" applyBorder="1" applyAlignment="1">
      <alignment horizontal="center" wrapText="1"/>
    </xf>
    <xf numFmtId="4" fontId="7" fillId="3" borderId="91" xfId="0" applyNumberFormat="1" applyFont="1" applyFill="1" applyBorder="1" applyAlignment="1">
      <alignment vertical="center" wrapText="1"/>
    </xf>
    <xf numFmtId="0" fontId="2" fillId="0" borderId="94" xfId="0" applyFont="1" applyBorder="1" applyAlignment="1">
      <alignment vertical="center" wrapText="1"/>
    </xf>
    <xf numFmtId="0" fontId="2" fillId="27" borderId="90" xfId="0" applyFont="1" applyFill="1" applyBorder="1" applyAlignment="1">
      <alignment vertical="center"/>
    </xf>
    <xf numFmtId="0" fontId="2" fillId="0" borderId="94" xfId="87" applyBorder="1" applyAlignment="1">
      <alignment vertical="center"/>
    </xf>
    <xf numFmtId="4" fontId="1" fillId="0" borderId="92" xfId="86" applyNumberFormat="1" applyFont="1" applyBorder="1" applyAlignment="1">
      <alignment horizontal="right"/>
    </xf>
    <xf numFmtId="0" fontId="2" fillId="0" borderId="80" xfId="87" applyBorder="1" applyAlignment="1">
      <alignment vertical="center" wrapText="1"/>
    </xf>
    <xf numFmtId="0" fontId="1" fillId="0" borderId="76" xfId="86" applyFont="1" applyBorder="1" applyAlignment="1">
      <alignment horizontal="center" vertical="center"/>
    </xf>
    <xf numFmtId="4" fontId="1" fillId="0" borderId="76" xfId="86" applyNumberFormat="1" applyFont="1" applyBorder="1" applyAlignment="1">
      <alignment horizontal="right" vertical="center"/>
    </xf>
    <xf numFmtId="0" fontId="1" fillId="0" borderId="87" xfId="86" applyFont="1" applyBorder="1" applyAlignment="1">
      <alignment horizontal="center" vertical="center"/>
    </xf>
    <xf numFmtId="4" fontId="1" fillId="0" borderId="87" xfId="86" applyNumberFormat="1" applyFont="1" applyBorder="1" applyAlignment="1">
      <alignment horizontal="right" vertical="center"/>
    </xf>
    <xf numFmtId="0" fontId="28" fillId="3" borderId="36" xfId="39" applyFont="1" applyFill="1" applyBorder="1" applyAlignment="1">
      <alignment vertical="center" wrapText="1"/>
    </xf>
    <xf numFmtId="0" fontId="28" fillId="3" borderId="54" xfId="39" applyFont="1" applyFill="1" applyBorder="1" applyAlignment="1">
      <alignment vertical="center" wrapText="1"/>
    </xf>
    <xf numFmtId="0" fontId="2" fillId="0" borderId="30" xfId="0" applyFont="1" applyBorder="1" applyAlignment="1">
      <alignment vertical="center" wrapText="1"/>
    </xf>
    <xf numFmtId="0" fontId="2" fillId="0" borderId="27"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56" xfId="0" applyFont="1" applyBorder="1" applyAlignment="1">
      <alignment vertical="center" wrapText="1"/>
    </xf>
    <xf numFmtId="167" fontId="2" fillId="0" borderId="69" xfId="0" applyNumberFormat="1" applyFont="1" applyBorder="1" applyAlignment="1">
      <alignment horizontal="right" vertical="center"/>
    </xf>
    <xf numFmtId="0" fontId="28" fillId="3" borderId="0" xfId="39" applyFont="1" applyFill="1" applyAlignment="1">
      <alignment vertical="center" wrapText="1"/>
    </xf>
    <xf numFmtId="0" fontId="28" fillId="3" borderId="56" xfId="39" applyFont="1" applyFill="1" applyBorder="1" applyAlignment="1">
      <alignment vertical="center" wrapText="1"/>
    </xf>
    <xf numFmtId="0" fontId="2" fillId="0" borderId="77" xfId="0" applyFont="1" applyBorder="1" applyAlignment="1">
      <alignment vertical="center" wrapText="1"/>
    </xf>
    <xf numFmtId="0" fontId="2" fillId="0" borderId="78" xfId="0" applyFont="1" applyBorder="1" applyAlignment="1">
      <alignment vertical="center" wrapText="1"/>
    </xf>
    <xf numFmtId="0" fontId="2" fillId="0" borderId="78" xfId="0" applyFont="1" applyBorder="1" applyAlignment="1">
      <alignment horizontal="center" vertical="center" wrapText="1"/>
    </xf>
    <xf numFmtId="0" fontId="2" fillId="0" borderId="90" xfId="0" applyFont="1" applyBorder="1" applyAlignment="1">
      <alignment vertical="center" wrapText="1"/>
    </xf>
    <xf numFmtId="0" fontId="28" fillId="3" borderId="78" xfId="39" applyFont="1" applyFill="1" applyBorder="1" applyAlignment="1">
      <alignment vertical="center" wrapText="1"/>
    </xf>
    <xf numFmtId="0" fontId="28" fillId="3" borderId="90" xfId="39" applyFont="1" applyFill="1" applyBorder="1" applyAlignment="1">
      <alignment vertical="center" wrapText="1"/>
    </xf>
    <xf numFmtId="0" fontId="2" fillId="0" borderId="95" xfId="0" applyFont="1" applyBorder="1" applyAlignment="1">
      <alignment vertical="center" wrapText="1"/>
    </xf>
    <xf numFmtId="0" fontId="29" fillId="2" borderId="59" xfId="2" applyFont="1" applyFill="1" applyBorder="1" applyAlignment="1">
      <alignment vertical="center" wrapText="1"/>
    </xf>
    <xf numFmtId="0" fontId="29" fillId="2" borderId="58" xfId="2" applyFont="1" applyFill="1" applyBorder="1" applyAlignment="1">
      <alignment horizontal="center" vertical="center" wrapText="1"/>
    </xf>
    <xf numFmtId="0" fontId="56" fillId="0" borderId="0" xfId="0" quotePrefix="1" applyFont="1"/>
    <xf numFmtId="0" fontId="2" fillId="27" borderId="78" xfId="0" applyFont="1" applyFill="1" applyBorder="1" applyAlignment="1">
      <alignment vertical="center" wrapText="1"/>
    </xf>
    <xf numFmtId="0" fontId="2" fillId="27" borderId="90" xfId="0" applyFont="1" applyFill="1" applyBorder="1" applyAlignment="1">
      <alignment vertical="center" wrapText="1"/>
    </xf>
    <xf numFmtId="0" fontId="57" fillId="28" borderId="0" xfId="87" applyFont="1" applyFill="1"/>
    <xf numFmtId="0" fontId="1" fillId="0" borderId="92" xfId="86" applyFont="1" applyBorder="1" applyAlignment="1">
      <alignment horizontal="center"/>
    </xf>
    <xf numFmtId="0" fontId="1" fillId="0" borderId="92" xfId="87" applyFont="1" applyBorder="1" applyAlignment="1">
      <alignment horizontal="center" vertical="center"/>
    </xf>
    <xf numFmtId="0" fontId="2" fillId="0" borderId="92" xfId="87" applyBorder="1" applyAlignment="1">
      <alignment horizontal="center" vertical="center"/>
    </xf>
    <xf numFmtId="0" fontId="7" fillId="3" borderId="62" xfId="0" applyFont="1" applyFill="1" applyBorder="1" applyAlignment="1">
      <alignment vertical="center" wrapText="1"/>
    </xf>
    <xf numFmtId="0" fontId="7" fillId="3" borderId="99" xfId="0" applyFont="1" applyFill="1" applyBorder="1" applyAlignment="1">
      <alignment horizontal="left" vertical="center"/>
    </xf>
    <xf numFmtId="4" fontId="25" fillId="3" borderId="82" xfId="0" applyNumberFormat="1" applyFont="1" applyFill="1" applyBorder="1" applyAlignment="1">
      <alignment horizontal="right" vertical="center"/>
    </xf>
    <xf numFmtId="166" fontId="4" fillId="3" borderId="65" xfId="0" applyNumberFormat="1" applyFont="1" applyFill="1" applyBorder="1" applyAlignment="1">
      <alignment horizontal="left" vertical="center" wrapText="1"/>
    </xf>
    <xf numFmtId="166" fontId="4" fillId="3" borderId="83" xfId="0" applyNumberFormat="1" applyFont="1" applyFill="1" applyBorder="1" applyAlignment="1">
      <alignment horizontal="left" vertical="center"/>
    </xf>
    <xf numFmtId="4" fontId="25" fillId="3" borderId="20" xfId="0" applyNumberFormat="1" applyFont="1" applyFill="1" applyBorder="1" applyAlignment="1">
      <alignment horizontal="right" vertical="center"/>
    </xf>
    <xf numFmtId="4" fontId="7" fillId="3" borderId="82" xfId="0" applyNumberFormat="1" applyFont="1" applyFill="1" applyBorder="1" applyAlignment="1">
      <alignment vertical="center"/>
    </xf>
    <xf numFmtId="4" fontId="25" fillId="3" borderId="85" xfId="0" applyNumberFormat="1" applyFont="1" applyFill="1" applyBorder="1" applyAlignment="1">
      <alignment horizontal="right" vertical="center"/>
    </xf>
    <xf numFmtId="0" fontId="7" fillId="3" borderId="25" xfId="0" applyFont="1" applyFill="1" applyBorder="1" applyAlignment="1">
      <alignment vertical="center" wrapText="1"/>
    </xf>
    <xf numFmtId="0" fontId="7" fillId="3" borderId="25" xfId="0" applyFont="1" applyFill="1" applyBorder="1" applyAlignment="1">
      <alignment horizontal="left" vertical="center"/>
    </xf>
    <xf numFmtId="166" fontId="4" fillId="3" borderId="25" xfId="0" applyNumberFormat="1" applyFont="1" applyFill="1" applyBorder="1" applyAlignment="1">
      <alignment horizontal="left" vertical="center" wrapText="1"/>
    </xf>
    <xf numFmtId="166" fontId="4" fillId="3" borderId="25" xfId="0" applyNumberFormat="1" applyFont="1" applyFill="1" applyBorder="1" applyAlignment="1">
      <alignment horizontal="left" vertical="center"/>
    </xf>
    <xf numFmtId="4" fontId="7" fillId="3" borderId="25" xfId="0" applyNumberFormat="1" applyFont="1" applyFill="1" applyBorder="1" applyAlignment="1">
      <alignment vertical="center"/>
    </xf>
    <xf numFmtId="4" fontId="25" fillId="3" borderId="1" xfId="0" applyNumberFormat="1" applyFont="1" applyFill="1" applyBorder="1" applyAlignment="1">
      <alignment horizontal="right" vertical="center"/>
    </xf>
    <xf numFmtId="0" fontId="2" fillId="0" borderId="100" xfId="87" applyBorder="1" applyAlignment="1">
      <alignment vertical="center"/>
    </xf>
    <xf numFmtId="0" fontId="1" fillId="0" borderId="101" xfId="86" applyFont="1" applyBorder="1" applyAlignment="1">
      <alignment horizontal="center"/>
    </xf>
    <xf numFmtId="4" fontId="1" fillId="0" borderId="101" xfId="86" applyNumberFormat="1" applyFont="1" applyBorder="1" applyAlignment="1">
      <alignment horizontal="right"/>
    </xf>
    <xf numFmtId="0" fontId="1" fillId="0" borderId="101" xfId="87" applyFont="1" applyBorder="1" applyAlignment="1">
      <alignment horizontal="center" vertical="center"/>
    </xf>
    <xf numFmtId="0" fontId="2" fillId="0" borderId="101" xfId="87" applyBorder="1" applyAlignment="1">
      <alignment horizontal="center" vertical="center"/>
    </xf>
    <xf numFmtId="2" fontId="2" fillId="0" borderId="102" xfId="87" applyNumberFormat="1" applyBorder="1" applyAlignment="1">
      <alignment horizontal="center" vertical="center"/>
    </xf>
    <xf numFmtId="4" fontId="27" fillId="0" borderId="70" xfId="2" applyNumberFormat="1" applyFont="1" applyBorder="1" applyAlignment="1">
      <alignment horizontal="center" vertical="center" wrapText="1"/>
    </xf>
    <xf numFmtId="0" fontId="27" fillId="0" borderId="27" xfId="2" applyFont="1" applyBorder="1" applyAlignment="1">
      <alignment horizontal="center" vertical="center" wrapText="1"/>
    </xf>
    <xf numFmtId="3" fontId="27" fillId="0" borderId="56" xfId="2" applyNumberFormat="1" applyFont="1" applyBorder="1" applyAlignment="1">
      <alignment horizontal="center" vertical="center" wrapText="1"/>
    </xf>
    <xf numFmtId="0" fontId="27" fillId="0" borderId="70" xfId="39" applyFont="1" applyBorder="1" applyAlignment="1">
      <alignment horizontal="center" vertical="center" wrapText="1"/>
    </xf>
    <xf numFmtId="0" fontId="27" fillId="0" borderId="27" xfId="39" applyFont="1" applyBorder="1" applyAlignment="1">
      <alignment horizontal="center" vertical="center" wrapText="1"/>
    </xf>
    <xf numFmtId="4" fontId="1" fillId="0" borderId="0" xfId="0" applyNumberFormat="1" applyFont="1" applyAlignment="1">
      <alignment vertical="center"/>
    </xf>
    <xf numFmtId="4" fontId="26" fillId="0" borderId="0" xfId="0" applyNumberFormat="1" applyFont="1" applyAlignment="1">
      <alignment vertical="center"/>
    </xf>
    <xf numFmtId="0" fontId="2" fillId="0" borderId="100" xfId="0" applyFont="1" applyBorder="1" applyAlignment="1">
      <alignment vertical="center" wrapText="1"/>
    </xf>
    <xf numFmtId="167" fontId="2" fillId="0" borderId="102" xfId="0" applyNumberFormat="1" applyFont="1" applyBorder="1" applyAlignment="1">
      <alignment horizontal="right" vertical="center"/>
    </xf>
    <xf numFmtId="0" fontId="28" fillId="3" borderId="103" xfId="39" applyFont="1" applyFill="1" applyBorder="1" applyAlignment="1">
      <alignment vertical="center" wrapText="1"/>
    </xf>
    <xf numFmtId="167" fontId="2" fillId="0" borderId="105" xfId="0" applyNumberFormat="1" applyFont="1" applyBorder="1" applyAlignment="1">
      <alignment horizontal="right" vertical="center"/>
    </xf>
    <xf numFmtId="0" fontId="1" fillId="3" borderId="4" xfId="0" applyFont="1" applyFill="1" applyBorder="1" applyAlignment="1">
      <alignment horizontal="center" vertical="center"/>
    </xf>
    <xf numFmtId="4" fontId="44" fillId="4" borderId="101" xfId="2" applyNumberFormat="1" applyFont="1" applyFill="1" applyBorder="1" applyAlignment="1" applyProtection="1">
      <alignment vertical="center"/>
      <protection locked="0"/>
    </xf>
    <xf numFmtId="0" fontId="58" fillId="0" borderId="0" xfId="0" applyFont="1" applyAlignment="1">
      <alignment vertical="center"/>
    </xf>
    <xf numFmtId="0" fontId="59" fillId="0" borderId="0" xfId="0" applyFont="1" applyAlignment="1">
      <alignment vertical="center"/>
    </xf>
    <xf numFmtId="169" fontId="1" fillId="0" borderId="0" xfId="0" applyNumberFormat="1" applyFont="1" applyAlignment="1">
      <alignment vertical="center"/>
    </xf>
    <xf numFmtId="0" fontId="34" fillId="29" borderId="106" xfId="94" applyFont="1" applyFill="1" applyBorder="1" applyAlignment="1">
      <alignment horizontal="left" vertical="center"/>
    </xf>
    <xf numFmtId="169" fontId="34" fillId="30" borderId="106" xfId="0" applyNumberFormat="1" applyFont="1" applyFill="1" applyBorder="1" applyAlignment="1">
      <alignment horizontal="center" vertical="center" wrapText="1"/>
    </xf>
    <xf numFmtId="0" fontId="34" fillId="0" borderId="0" xfId="0" applyFont="1" applyAlignment="1">
      <alignment vertical="center"/>
    </xf>
    <xf numFmtId="0" fontId="34" fillId="0" borderId="108" xfId="94" applyFont="1" applyBorder="1" applyAlignment="1">
      <alignment horizontal="left" vertical="center"/>
    </xf>
    <xf numFmtId="169" fontId="1" fillId="0" borderId="108" xfId="0" applyNumberFormat="1" applyFont="1" applyBorder="1" applyAlignment="1">
      <alignment vertical="center"/>
    </xf>
    <xf numFmtId="169" fontId="1" fillId="0" borderId="106" xfId="0" applyNumberFormat="1" applyFont="1" applyBorder="1" applyAlignment="1">
      <alignment vertical="center"/>
    </xf>
    <xf numFmtId="0" fontId="1" fillId="0" borderId="109" xfId="0" applyFont="1" applyBorder="1" applyAlignment="1">
      <alignment horizontal="left" vertical="center" wrapText="1"/>
    </xf>
    <xf numFmtId="0" fontId="34" fillId="0" borderId="110" xfId="94" applyFont="1" applyBorder="1" applyAlignment="1">
      <alignment horizontal="left" vertical="center"/>
    </xf>
    <xf numFmtId="169" fontId="1" fillId="0" borderId="110" xfId="0" applyNumberFormat="1" applyFont="1" applyBorder="1" applyAlignment="1">
      <alignment vertical="center"/>
    </xf>
    <xf numFmtId="0" fontId="2" fillId="0" borderId="111" xfId="0" applyFont="1" applyBorder="1" applyAlignment="1">
      <alignment horizontal="left" vertical="center"/>
    </xf>
    <xf numFmtId="0" fontId="34" fillId="0" borderId="112" xfId="94" applyFont="1" applyBorder="1" applyAlignment="1">
      <alignment horizontal="left" vertical="center"/>
    </xf>
    <xf numFmtId="169" fontId="34" fillId="0" borderId="112" xfId="0" applyNumberFormat="1" applyFont="1" applyBorder="1" applyAlignment="1">
      <alignment vertical="center"/>
    </xf>
    <xf numFmtId="0" fontId="34" fillId="0" borderId="19" xfId="94" applyFont="1" applyBorder="1" applyAlignment="1">
      <alignment horizontal="left" vertical="center"/>
    </xf>
    <xf numFmtId="169" fontId="1" fillId="0" borderId="113" xfId="0" applyNumberFormat="1" applyFont="1" applyBorder="1" applyAlignment="1">
      <alignment vertical="center"/>
    </xf>
    <xf numFmtId="49" fontId="2" fillId="0" borderId="84" xfId="87" applyNumberFormat="1" applyBorder="1" applyAlignment="1">
      <alignment horizontal="left" vertical="center"/>
    </xf>
    <xf numFmtId="0" fontId="34" fillId="0" borderId="114" xfId="94" applyFont="1" applyBorder="1" applyAlignment="1">
      <alignment horizontal="left" vertical="center"/>
    </xf>
    <xf numFmtId="0" fontId="34" fillId="0" borderId="115" xfId="94" applyFont="1" applyBorder="1" applyAlignment="1">
      <alignment horizontal="left" vertical="center"/>
    </xf>
    <xf numFmtId="0" fontId="34" fillId="0" borderId="116" xfId="94" applyFont="1" applyBorder="1" applyAlignment="1">
      <alignment horizontal="left" vertical="center"/>
    </xf>
    <xf numFmtId="169" fontId="34" fillId="0" borderId="0" xfId="0" applyNumberFormat="1" applyFont="1" applyAlignment="1">
      <alignment vertical="center"/>
    </xf>
    <xf numFmtId="49" fontId="1" fillId="0" borderId="84" xfId="87" applyNumberFormat="1" applyFont="1" applyBorder="1" applyAlignment="1">
      <alignment horizontal="left" vertical="center"/>
    </xf>
    <xf numFmtId="49" fontId="2" fillId="0" borderId="113" xfId="87" applyNumberFormat="1" applyBorder="1" applyAlignment="1">
      <alignment horizontal="left" vertical="center"/>
    </xf>
    <xf numFmtId="169" fontId="34" fillId="0" borderId="117" xfId="0" applyNumberFormat="1" applyFont="1" applyBorder="1" applyAlignment="1">
      <alignment vertical="center"/>
    </xf>
    <xf numFmtId="0" fontId="34" fillId="0" borderId="104" xfId="94" applyFont="1" applyBorder="1" applyAlignment="1">
      <alignment horizontal="left" vertical="center"/>
    </xf>
    <xf numFmtId="0" fontId="34" fillId="0" borderId="28" xfId="94" applyFont="1" applyBorder="1" applyAlignment="1">
      <alignment horizontal="left" vertical="center"/>
    </xf>
    <xf numFmtId="169" fontId="1" fillId="0" borderId="107" xfId="0" applyNumberFormat="1" applyFont="1" applyBorder="1" applyAlignment="1">
      <alignment vertical="center"/>
    </xf>
    <xf numFmtId="49" fontId="2" fillId="0" borderId="0" xfId="87" applyNumberFormat="1" applyAlignment="1">
      <alignment horizontal="left" vertical="center"/>
    </xf>
    <xf numFmtId="0" fontId="34" fillId="0" borderId="0" xfId="94" applyFont="1" applyAlignment="1">
      <alignment horizontal="left" vertical="center"/>
    </xf>
    <xf numFmtId="0" fontId="56" fillId="0" borderId="0" xfId="0" applyFont="1" applyAlignment="1">
      <alignment vertical="center"/>
    </xf>
    <xf numFmtId="0" fontId="34" fillId="29" borderId="59" xfId="0" applyFont="1" applyFill="1" applyBorder="1" applyAlignment="1">
      <alignment horizontal="center" vertical="center"/>
    </xf>
    <xf numFmtId="0" fontId="1" fillId="0" borderId="118" xfId="0" applyFont="1" applyBorder="1" applyAlignment="1">
      <alignment horizontal="left" vertical="center"/>
    </xf>
    <xf numFmtId="0" fontId="1" fillId="0" borderId="118" xfId="0" applyFont="1" applyBorder="1" applyAlignment="1">
      <alignment horizontal="left" vertical="center" wrapText="1"/>
    </xf>
    <xf numFmtId="0" fontId="2" fillId="0" borderId="118" xfId="94" applyFont="1" applyBorder="1" applyAlignment="1">
      <alignment horizontal="left" vertical="center"/>
    </xf>
    <xf numFmtId="0" fontId="2" fillId="0" borderId="118" xfId="0" applyFont="1" applyBorder="1" applyAlignment="1">
      <alignment horizontal="left" vertical="center"/>
    </xf>
    <xf numFmtId="4" fontId="27" fillId="2" borderId="122" xfId="2" applyNumberFormat="1" applyFont="1" applyFill="1" applyBorder="1" applyAlignment="1">
      <alignment horizontal="center" vertical="center" wrapText="1"/>
    </xf>
    <xf numFmtId="0" fontId="27" fillId="2" borderId="122" xfId="2" applyFont="1" applyFill="1" applyBorder="1" applyAlignment="1">
      <alignment horizontal="center" vertical="center" wrapText="1"/>
    </xf>
    <xf numFmtId="0" fontId="27" fillId="2" borderId="123" xfId="2" applyFont="1" applyFill="1" applyBorder="1" applyAlignment="1">
      <alignment horizontal="center" vertical="center" wrapText="1"/>
    </xf>
    <xf numFmtId="4" fontId="27" fillId="2" borderId="121" xfId="2" applyNumberFormat="1" applyFont="1" applyFill="1" applyBorder="1" applyAlignment="1">
      <alignment horizontal="center" vertical="center" wrapText="1"/>
    </xf>
    <xf numFmtId="0" fontId="27" fillId="2" borderId="122" xfId="39" applyFont="1" applyFill="1" applyBorder="1" applyAlignment="1">
      <alignment horizontal="center" vertical="center" wrapText="1"/>
    </xf>
    <xf numFmtId="2" fontId="2" fillId="0" borderId="119" xfId="0" applyNumberFormat="1" applyFont="1" applyBorder="1" applyAlignment="1">
      <alignment horizontal="right" vertical="center"/>
    </xf>
    <xf numFmtId="0" fontId="2" fillId="0" borderId="119" xfId="0" applyFont="1" applyBorder="1" applyAlignment="1">
      <alignment horizontal="center" vertical="center"/>
    </xf>
    <xf numFmtId="4" fontId="1" fillId="3" borderId="119" xfId="0" applyNumberFormat="1" applyFont="1" applyFill="1" applyBorder="1" applyAlignment="1">
      <alignment vertical="center"/>
    </xf>
    <xf numFmtId="4" fontId="2" fillId="4" borderId="119" xfId="2" applyNumberFormat="1" applyFill="1" applyBorder="1" applyAlignment="1" applyProtection="1">
      <alignment vertical="center"/>
      <protection locked="0"/>
    </xf>
    <xf numFmtId="4" fontId="2" fillId="3" borderId="119" xfId="0" applyNumberFormat="1" applyFont="1" applyFill="1" applyBorder="1" applyAlignment="1">
      <alignment horizontal="right" vertical="center"/>
    </xf>
    <xf numFmtId="0" fontId="2" fillId="0" borderId="120" xfId="0" applyFont="1" applyBorder="1" applyAlignment="1">
      <alignment vertical="center" wrapText="1"/>
    </xf>
    <xf numFmtId="169" fontId="34" fillId="30" borderId="115" xfId="0" applyNumberFormat="1" applyFont="1" applyFill="1" applyBorder="1" applyAlignment="1">
      <alignment horizontal="center" vertical="center" wrapText="1"/>
    </xf>
    <xf numFmtId="169" fontId="1" fillId="0" borderId="124" xfId="0" applyNumberFormat="1" applyFont="1" applyBorder="1" applyAlignment="1">
      <alignment vertical="center"/>
    </xf>
    <xf numFmtId="169" fontId="1" fillId="0" borderId="84" xfId="0" applyNumberFormat="1" applyFont="1" applyBorder="1" applyAlignment="1">
      <alignment vertical="center"/>
    </xf>
    <xf numFmtId="169" fontId="1" fillId="0" borderId="125" xfId="0" applyNumberFormat="1" applyFont="1" applyBorder="1" applyAlignment="1">
      <alignment vertical="center"/>
    </xf>
    <xf numFmtId="169" fontId="34" fillId="0" borderId="114" xfId="0" applyNumberFormat="1" applyFont="1" applyBorder="1" applyAlignment="1">
      <alignment vertical="center"/>
    </xf>
    <xf numFmtId="169" fontId="1" fillId="0" borderId="116" xfId="0" applyNumberFormat="1" applyFont="1" applyBorder="1" applyAlignment="1">
      <alignment vertical="center"/>
    </xf>
    <xf numFmtId="169" fontId="1" fillId="0" borderId="126" xfId="0" applyNumberFormat="1" applyFont="1" applyBorder="1" applyAlignment="1">
      <alignment vertical="center"/>
    </xf>
    <xf numFmtId="0" fontId="2" fillId="0" borderId="127" xfId="94" applyFont="1" applyBorder="1" applyAlignment="1">
      <alignment horizontal="left" vertical="center"/>
    </xf>
    <xf numFmtId="169" fontId="34" fillId="0" borderId="82" xfId="0" applyNumberFormat="1" applyFont="1" applyBorder="1" applyAlignment="1">
      <alignment vertical="center"/>
    </xf>
    <xf numFmtId="49" fontId="61" fillId="0" borderId="128" xfId="87" applyNumberFormat="1" applyFont="1" applyBorder="1" applyAlignment="1">
      <alignment horizontal="left" vertical="center"/>
    </xf>
    <xf numFmtId="49" fontId="61" fillId="0" borderId="129" xfId="87" applyNumberFormat="1" applyFont="1" applyBorder="1" applyAlignment="1">
      <alignment horizontal="left" vertical="center"/>
    </xf>
    <xf numFmtId="49" fontId="2" fillId="0" borderId="130" xfId="87" applyNumberFormat="1" applyBorder="1" applyAlignment="1">
      <alignment horizontal="left" vertical="center"/>
    </xf>
    <xf numFmtId="167" fontId="2" fillId="0" borderId="131" xfId="0" applyNumberFormat="1" applyFont="1" applyBorder="1" applyAlignment="1">
      <alignment horizontal="right" vertical="center"/>
    </xf>
    <xf numFmtId="0" fontId="7" fillId="3" borderId="99" xfId="0" applyFont="1" applyFill="1" applyBorder="1" applyAlignment="1">
      <alignment vertical="center" wrapText="1"/>
    </xf>
    <xf numFmtId="0" fontId="2" fillId="0" borderId="132" xfId="0" applyFont="1" applyBorder="1" applyAlignment="1">
      <alignment vertical="center" wrapText="1"/>
    </xf>
    <xf numFmtId="0" fontId="2" fillId="0" borderId="119" xfId="0" applyFont="1" applyBorder="1" applyAlignment="1">
      <alignment vertical="center" wrapText="1"/>
    </xf>
    <xf numFmtId="0" fontId="2" fillId="0" borderId="4" xfId="0" applyFont="1" applyBorder="1" applyAlignment="1">
      <alignment vertical="center" wrapText="1"/>
    </xf>
    <xf numFmtId="167" fontId="2" fillId="0" borderId="133" xfId="0" applyNumberFormat="1" applyFont="1" applyBorder="1" applyAlignment="1">
      <alignment horizontal="right" vertical="center"/>
    </xf>
    <xf numFmtId="0" fontId="28" fillId="3" borderId="124" xfId="39" applyFont="1" applyFill="1" applyBorder="1" applyAlignment="1">
      <alignment vertical="center" wrapText="1"/>
    </xf>
    <xf numFmtId="0" fontId="28" fillId="3" borderId="109" xfId="39" applyFont="1" applyFill="1" applyBorder="1" applyAlignment="1">
      <alignment vertical="center" wrapText="1"/>
    </xf>
    <xf numFmtId="0" fontId="7" fillId="3" borderId="83" xfId="0" applyFont="1" applyFill="1" applyBorder="1" applyAlignment="1">
      <alignment vertical="center" wrapText="1"/>
    </xf>
    <xf numFmtId="10" fontId="44" fillId="3" borderId="90" xfId="2" applyNumberFormat="1" applyFont="1" applyFill="1" applyBorder="1" applyAlignment="1">
      <alignment horizontal="center" vertical="center" wrapText="1"/>
    </xf>
    <xf numFmtId="0" fontId="28" fillId="3" borderId="111" xfId="39" applyFont="1" applyFill="1" applyBorder="1" applyAlignment="1">
      <alignment vertical="center" wrapText="1"/>
    </xf>
    <xf numFmtId="4" fontId="1" fillId="3" borderId="69" xfId="0" applyNumberFormat="1" applyFont="1" applyFill="1" applyBorder="1" applyAlignment="1">
      <alignment horizontal="right" vertical="center"/>
    </xf>
    <xf numFmtId="0" fontId="2" fillId="0" borderId="121" xfId="0" applyFont="1" applyBorder="1" applyAlignment="1">
      <alignment vertical="center" wrapText="1"/>
    </xf>
    <xf numFmtId="0" fontId="28" fillId="3" borderId="135" xfId="39" applyFont="1" applyFill="1" applyBorder="1" applyAlignment="1">
      <alignment vertical="center" wrapText="1"/>
    </xf>
    <xf numFmtId="4" fontId="2" fillId="4" borderId="132" xfId="2" applyNumberFormat="1" applyFill="1" applyBorder="1" applyAlignment="1" applyProtection="1">
      <alignment vertical="center"/>
      <protection locked="0"/>
    </xf>
    <xf numFmtId="0" fontId="2" fillId="0" borderId="137" xfId="0" applyFont="1" applyBorder="1" applyAlignment="1">
      <alignment vertical="center" wrapText="1"/>
    </xf>
    <xf numFmtId="4" fontId="2" fillId="4" borderId="138" xfId="2" applyNumberFormat="1" applyFill="1" applyBorder="1" applyAlignment="1" applyProtection="1">
      <alignment vertical="center"/>
      <protection locked="0"/>
    </xf>
    <xf numFmtId="4" fontId="1" fillId="3" borderId="139" xfId="0" applyNumberFormat="1" applyFont="1" applyFill="1" applyBorder="1" applyAlignment="1">
      <alignment horizontal="right" vertical="center"/>
    </xf>
    <xf numFmtId="0" fontId="28" fillId="3" borderId="140" xfId="39" applyFont="1" applyFill="1" applyBorder="1" applyAlignment="1">
      <alignment vertical="center" wrapText="1"/>
    </xf>
    <xf numFmtId="167" fontId="2" fillId="0" borderId="141" xfId="0" applyNumberFormat="1" applyFont="1" applyBorder="1" applyAlignment="1">
      <alignment horizontal="right" vertical="center"/>
    </xf>
    <xf numFmtId="167" fontId="2" fillId="0" borderId="136" xfId="0" applyNumberFormat="1" applyFont="1" applyBorder="1" applyAlignment="1">
      <alignment horizontal="right" vertical="center"/>
    </xf>
    <xf numFmtId="4" fontId="7" fillId="3" borderId="82" xfId="0" applyNumberFormat="1" applyFont="1" applyFill="1" applyBorder="1" applyAlignment="1">
      <alignment vertical="center" wrapText="1"/>
    </xf>
    <xf numFmtId="0" fontId="2" fillId="0" borderId="119" xfId="0" applyFont="1" applyBorder="1" applyAlignment="1">
      <alignment horizontal="center" vertical="center" wrapText="1"/>
    </xf>
    <xf numFmtId="4" fontId="2" fillId="0" borderId="119" xfId="2" applyNumberFormat="1" applyBorder="1" applyAlignment="1">
      <alignment vertical="center"/>
    </xf>
    <xf numFmtId="0" fontId="2" fillId="0" borderId="119" xfId="87" applyBorder="1" applyAlignment="1">
      <alignment horizontal="center" vertical="center"/>
    </xf>
    <xf numFmtId="0" fontId="28" fillId="0" borderId="119" xfId="39" applyFont="1" applyBorder="1" applyAlignment="1">
      <alignment vertical="center" wrapText="1"/>
    </xf>
    <xf numFmtId="0" fontId="31" fillId="2" borderId="28" xfId="2" applyFont="1" applyFill="1" applyBorder="1" applyAlignment="1">
      <alignment horizontal="center" wrapText="1"/>
    </xf>
    <xf numFmtId="0" fontId="27" fillId="2" borderId="30" xfId="2" applyFont="1" applyFill="1" applyBorder="1" applyAlignment="1">
      <alignment horizontal="center" wrapText="1"/>
    </xf>
    <xf numFmtId="4" fontId="27" fillId="2" borderId="70" xfId="2" applyNumberFormat="1" applyFont="1" applyFill="1" applyBorder="1" applyAlignment="1">
      <alignment horizontal="center" wrapText="1"/>
    </xf>
    <xf numFmtId="0" fontId="27" fillId="2" borderId="27" xfId="2" applyFont="1" applyFill="1" applyBorder="1" applyAlignment="1">
      <alignment horizontal="center" wrapText="1"/>
    </xf>
    <xf numFmtId="0" fontId="27" fillId="2" borderId="62" xfId="2" applyFont="1" applyFill="1" applyBorder="1" applyAlignment="1">
      <alignment horizontal="center" vertical="top" wrapText="1"/>
    </xf>
    <xf numFmtId="0" fontId="27" fillId="2" borderId="83" xfId="39" applyFont="1" applyFill="1" applyBorder="1" applyAlignment="1">
      <alignment horizontal="center" wrapText="1"/>
    </xf>
    <xf numFmtId="0" fontId="27" fillId="2" borderId="22" xfId="2" applyFont="1" applyFill="1" applyBorder="1" applyAlignment="1">
      <alignment horizontal="center" vertical="center" wrapText="1"/>
    </xf>
    <xf numFmtId="4" fontId="27" fillId="2" borderId="31" xfId="2" applyNumberFormat="1" applyFont="1" applyFill="1" applyBorder="1" applyAlignment="1">
      <alignment horizontal="center" vertical="center" wrapText="1"/>
    </xf>
    <xf numFmtId="2" fontId="2" fillId="0" borderId="119" xfId="87" applyNumberFormat="1" applyBorder="1" applyAlignment="1">
      <alignment horizontal="center" vertical="center"/>
    </xf>
    <xf numFmtId="2" fontId="2" fillId="4" borderId="93" xfId="2" applyNumberFormat="1" applyFill="1" applyBorder="1" applyAlignment="1" applyProtection="1">
      <alignment horizontal="center" vertical="center"/>
      <protection locked="0"/>
    </xf>
    <xf numFmtId="2" fontId="2" fillId="4" borderId="98" xfId="2" applyNumberFormat="1" applyFill="1" applyBorder="1" applyAlignment="1" applyProtection="1">
      <alignment horizontal="center" vertical="center"/>
      <protection locked="0"/>
    </xf>
    <xf numFmtId="4" fontId="7" fillId="3" borderId="95" xfId="0" applyNumberFormat="1" applyFont="1" applyFill="1" applyBorder="1" applyAlignment="1">
      <alignment vertical="center" wrapText="1"/>
    </xf>
    <xf numFmtId="4" fontId="7" fillId="3" borderId="96" xfId="0" applyNumberFormat="1" applyFont="1" applyFill="1" applyBorder="1" applyAlignment="1">
      <alignment vertical="center" wrapText="1"/>
    </xf>
    <xf numFmtId="4" fontId="7" fillId="3" borderId="91" xfId="0" applyNumberFormat="1" applyFont="1" applyFill="1" applyBorder="1" applyAlignment="1">
      <alignment horizontal="right" vertical="center" wrapText="1"/>
    </xf>
    <xf numFmtId="4" fontId="7" fillId="3" borderId="97" xfId="0" applyNumberFormat="1" applyFont="1" applyFill="1" applyBorder="1" applyAlignment="1">
      <alignment vertical="center" wrapText="1"/>
    </xf>
    <xf numFmtId="4" fontId="7" fillId="3" borderId="98" xfId="0" applyNumberFormat="1" applyFont="1" applyFill="1" applyBorder="1" applyAlignment="1">
      <alignment vertical="center" wrapText="1"/>
    </xf>
    <xf numFmtId="4" fontId="7" fillId="3" borderId="60" xfId="0" applyNumberFormat="1" applyFont="1" applyFill="1" applyBorder="1" applyAlignment="1">
      <alignment horizontal="center" vertical="center" wrapText="1"/>
    </xf>
    <xf numFmtId="4" fontId="7" fillId="3" borderId="60" xfId="0" applyNumberFormat="1" applyFont="1" applyFill="1" applyBorder="1" applyAlignment="1">
      <alignment vertical="center" wrapText="1"/>
    </xf>
    <xf numFmtId="4" fontId="1" fillId="0" borderId="0" xfId="0" applyNumberFormat="1" applyFont="1"/>
    <xf numFmtId="0" fontId="2" fillId="27" borderId="109" xfId="0" applyFont="1" applyFill="1" applyBorder="1" applyAlignment="1">
      <alignment vertical="center"/>
    </xf>
    <xf numFmtId="4" fontId="44" fillId="4" borderId="119" xfId="2" applyNumberFormat="1" applyFont="1" applyFill="1" applyBorder="1" applyAlignment="1" applyProtection="1">
      <alignment vertical="center"/>
      <protection locked="0"/>
    </xf>
    <xf numFmtId="166" fontId="4" fillId="3" borderId="71" xfId="0" applyNumberFormat="1" applyFont="1" applyFill="1" applyBorder="1" applyAlignment="1">
      <alignment horizontal="left" vertical="center" wrapText="1"/>
    </xf>
    <xf numFmtId="166" fontId="4" fillId="3" borderId="7" xfId="0" applyNumberFormat="1" applyFont="1" applyFill="1" applyBorder="1" applyAlignment="1">
      <alignment horizontal="left" vertical="center"/>
    </xf>
    <xf numFmtId="166" fontId="4" fillId="3" borderId="84" xfId="0" applyNumberFormat="1" applyFont="1" applyFill="1" applyBorder="1" applyAlignment="1">
      <alignment horizontal="left" vertical="center"/>
    </xf>
    <xf numFmtId="0" fontId="51" fillId="4" borderId="19" xfId="2" applyFont="1" applyFill="1" applyBorder="1" applyAlignment="1">
      <alignment horizontal="center" vertical="center"/>
    </xf>
    <xf numFmtId="0" fontId="51" fillId="4" borderId="7" xfId="2" applyFont="1" applyFill="1" applyBorder="1" applyAlignment="1">
      <alignment horizontal="center" vertical="center"/>
    </xf>
    <xf numFmtId="0" fontId="51" fillId="4" borderId="84" xfId="2" applyFont="1" applyFill="1" applyBorder="1" applyAlignment="1">
      <alignment horizontal="center" vertical="center"/>
    </xf>
    <xf numFmtId="0" fontId="35" fillId="2" borderId="28" xfId="0" applyFont="1" applyFill="1" applyBorder="1" applyAlignment="1">
      <alignment vertical="center"/>
    </xf>
    <xf numFmtId="0" fontId="35" fillId="2" borderId="57" xfId="0" applyFont="1" applyFill="1" applyBorder="1" applyAlignment="1">
      <alignment vertical="center"/>
    </xf>
    <xf numFmtId="0" fontId="35" fillId="2" borderId="58" xfId="0" applyFont="1" applyFill="1" applyBorder="1" applyAlignment="1">
      <alignment vertical="center"/>
    </xf>
    <xf numFmtId="4" fontId="5" fillId="3" borderId="1" xfId="2" applyNumberFormat="1" applyFont="1" applyFill="1" applyBorder="1" applyAlignment="1">
      <alignment horizontal="center" wrapText="1"/>
    </xf>
    <xf numFmtId="0" fontId="36" fillId="3" borderId="30" xfId="0" applyFont="1" applyFill="1" applyBorder="1" applyAlignment="1">
      <alignment horizontal="center" vertical="top" wrapText="1"/>
    </xf>
    <xf numFmtId="0" fontId="32" fillId="3" borderId="27" xfId="0" applyFont="1" applyFill="1" applyBorder="1" applyAlignment="1">
      <alignment horizontal="center" vertical="top" wrapText="1"/>
    </xf>
    <xf numFmtId="0" fontId="32" fillId="3" borderId="0" xfId="0" applyFont="1" applyFill="1" applyAlignment="1">
      <alignment horizontal="center" vertical="top" wrapText="1"/>
    </xf>
    <xf numFmtId="0" fontId="32" fillId="3" borderId="29" xfId="0" applyFont="1" applyFill="1" applyBorder="1" applyAlignment="1">
      <alignment horizontal="center" vertical="top" wrapText="1"/>
    </xf>
    <xf numFmtId="0" fontId="3" fillId="3" borderId="52" xfId="0" applyFont="1" applyFill="1" applyBorder="1" applyAlignment="1">
      <alignment horizontal="center" vertical="center"/>
    </xf>
    <xf numFmtId="0" fontId="3" fillId="3" borderId="50" xfId="0" applyFont="1" applyFill="1" applyBorder="1" applyAlignment="1">
      <alignment horizontal="center" vertical="center"/>
    </xf>
    <xf numFmtId="0" fontId="3" fillId="3" borderId="51" xfId="0" applyFont="1" applyFill="1" applyBorder="1" applyAlignment="1">
      <alignment horizontal="center" vertical="center"/>
    </xf>
    <xf numFmtId="0" fontId="7" fillId="3" borderId="104" xfId="0" applyFont="1" applyFill="1" applyBorder="1" applyAlignment="1">
      <alignment horizontal="left" vertical="center" wrapText="1"/>
    </xf>
    <xf numFmtId="0" fontId="7" fillId="3" borderId="83" xfId="0" applyFont="1" applyFill="1" applyBorder="1" applyAlignment="1">
      <alignment horizontal="left" vertical="center" wrapText="1"/>
    </xf>
    <xf numFmtId="0" fontId="7" fillId="3" borderId="130" xfId="0" applyFont="1" applyFill="1" applyBorder="1" applyAlignment="1">
      <alignment horizontal="left" vertical="center" wrapText="1"/>
    </xf>
    <xf numFmtId="0" fontId="44" fillId="3" borderId="68" xfId="0" applyFont="1" applyFill="1" applyBorder="1" applyAlignment="1">
      <alignment horizontal="center" vertical="center"/>
    </xf>
    <xf numFmtId="0" fontId="44" fillId="3" borderId="66" xfId="0" applyFont="1" applyFill="1" applyBorder="1" applyAlignment="1">
      <alignment horizontal="center" vertical="center"/>
    </xf>
    <xf numFmtId="0" fontId="44" fillId="3" borderId="67" xfId="0" applyFont="1" applyFill="1" applyBorder="1" applyAlignment="1">
      <alignment horizontal="center" vertical="center"/>
    </xf>
    <xf numFmtId="0" fontId="2" fillId="3" borderId="77" xfId="0" applyFont="1" applyFill="1" applyBorder="1" applyAlignment="1">
      <alignment vertical="center"/>
    </xf>
    <xf numFmtId="0" fontId="2" fillId="3" borderId="78" xfId="0" applyFont="1" applyFill="1" applyBorder="1" applyAlignment="1">
      <alignment vertical="center"/>
    </xf>
    <xf numFmtId="0" fontId="2" fillId="3" borderId="79" xfId="0" applyFont="1" applyFill="1" applyBorder="1" applyAlignment="1">
      <alignment vertical="center"/>
    </xf>
    <xf numFmtId="0" fontId="2" fillId="3" borderId="77" xfId="0" applyFont="1" applyFill="1" applyBorder="1" applyAlignment="1">
      <alignment horizontal="left" vertical="center" wrapText="1"/>
    </xf>
    <xf numFmtId="0" fontId="2" fillId="3" borderId="78" xfId="0" applyFont="1" applyFill="1" applyBorder="1" applyAlignment="1">
      <alignment horizontal="left" vertical="center" wrapText="1"/>
    </xf>
    <xf numFmtId="0" fontId="2" fillId="3" borderId="79" xfId="0" applyFont="1" applyFill="1" applyBorder="1" applyAlignment="1">
      <alignment horizontal="left" vertical="center" wrapText="1"/>
    </xf>
    <xf numFmtId="166" fontId="52" fillId="3" borderId="71" xfId="0" applyNumberFormat="1" applyFont="1" applyFill="1" applyBorder="1" applyAlignment="1">
      <alignment horizontal="left" vertical="center" wrapText="1"/>
    </xf>
    <xf numFmtId="166" fontId="52" fillId="3" borderId="7" xfId="0" applyNumberFormat="1" applyFont="1" applyFill="1" applyBorder="1" applyAlignment="1">
      <alignment horizontal="left" vertical="center"/>
    </xf>
    <xf numFmtId="166" fontId="52" fillId="3" borderId="84" xfId="0" applyNumberFormat="1" applyFont="1" applyFill="1" applyBorder="1" applyAlignment="1">
      <alignment horizontal="left" vertical="center"/>
    </xf>
    <xf numFmtId="0" fontId="7" fillId="3" borderId="7" xfId="0" applyFont="1" applyFill="1" applyBorder="1" applyAlignment="1">
      <alignment horizontal="left" vertical="center" wrapText="1"/>
    </xf>
    <xf numFmtId="0" fontId="2" fillId="0" borderId="134" xfId="0" applyFont="1" applyBorder="1" applyAlignment="1">
      <alignment horizontal="center" vertical="center" wrapText="1"/>
    </xf>
    <xf numFmtId="0" fontId="2" fillId="0" borderId="135" xfId="0" applyFont="1" applyBorder="1" applyAlignment="1">
      <alignment horizontal="center" vertical="center" wrapText="1"/>
    </xf>
    <xf numFmtId="0" fontId="2" fillId="0" borderId="121" xfId="0" applyFont="1" applyBorder="1" applyAlignment="1">
      <alignment horizontal="center" vertical="center" wrapText="1"/>
    </xf>
    <xf numFmtId="0" fontId="2" fillId="0" borderId="77" xfId="0" applyFont="1" applyBorder="1" applyAlignment="1">
      <alignment horizontal="center" vertical="center" wrapText="1"/>
    </xf>
    <xf numFmtId="0" fontId="2" fillId="0" borderId="109" xfId="0" applyFont="1" applyBorder="1" applyAlignment="1">
      <alignment horizontal="center" vertical="center" wrapText="1"/>
    </xf>
    <xf numFmtId="0" fontId="2" fillId="0" borderId="90" xfId="0" applyFont="1" applyBorder="1" applyAlignment="1">
      <alignment horizontal="center" vertical="center" wrapText="1"/>
    </xf>
    <xf numFmtId="0" fontId="2" fillId="0" borderId="142" xfId="0" applyFont="1" applyBorder="1" applyAlignment="1">
      <alignment horizontal="center" vertical="center" wrapText="1"/>
    </xf>
    <xf numFmtId="0" fontId="2" fillId="0" borderId="140" xfId="0" applyFont="1" applyBorder="1" applyAlignment="1">
      <alignment horizontal="center" vertical="center" wrapText="1"/>
    </xf>
    <xf numFmtId="0" fontId="2" fillId="0" borderId="137" xfId="0" applyFont="1" applyBorder="1" applyAlignment="1">
      <alignment horizontal="center" vertical="center" wrapText="1"/>
    </xf>
    <xf numFmtId="0" fontId="1" fillId="0" borderId="0" xfId="0" applyFont="1" applyAlignment="1">
      <alignment horizontal="center"/>
    </xf>
    <xf numFmtId="0" fontId="2" fillId="0" borderId="118" xfId="87" applyBorder="1" applyAlignment="1">
      <alignment vertical="center"/>
    </xf>
    <xf numFmtId="0" fontId="1" fillId="0" borderId="119" xfId="86" applyFont="1" applyBorder="1" applyAlignment="1">
      <alignment horizontal="center"/>
    </xf>
    <xf numFmtId="4" fontId="1" fillId="0" borderId="119" xfId="86" applyNumberFormat="1" applyFont="1" applyBorder="1" applyAlignment="1">
      <alignment horizontal="right"/>
    </xf>
    <xf numFmtId="0" fontId="1" fillId="0" borderId="119" xfId="87" applyFont="1" applyBorder="1" applyAlignment="1">
      <alignment horizontal="center" vertical="center"/>
    </xf>
    <xf numFmtId="0" fontId="61" fillId="0" borderId="0" xfId="0" applyFont="1" applyAlignment="1">
      <alignment horizontal="center" vertical="center"/>
    </xf>
  </cellXfs>
  <cellStyles count="35654">
    <cellStyle name="20% - Akzent1" xfId="3" xr:uid="{00000000-0005-0000-0000-000000000000}"/>
    <cellStyle name="20% - Akzent2" xfId="4" xr:uid="{00000000-0005-0000-0000-000001000000}"/>
    <cellStyle name="20% - Akzent3" xfId="5" xr:uid="{00000000-0005-0000-0000-000002000000}"/>
    <cellStyle name="20% - Akzent4" xfId="6" xr:uid="{00000000-0005-0000-0000-000003000000}"/>
    <cellStyle name="20% - Akzent5" xfId="7" xr:uid="{00000000-0005-0000-0000-000004000000}"/>
    <cellStyle name="20% - Akzent6" xfId="8" xr:uid="{00000000-0005-0000-0000-000005000000}"/>
    <cellStyle name="40% - Akzent1" xfId="9" xr:uid="{00000000-0005-0000-0000-000006000000}"/>
    <cellStyle name="40% - Akzent2" xfId="10" xr:uid="{00000000-0005-0000-0000-000007000000}"/>
    <cellStyle name="40% - Akzent3" xfId="11" xr:uid="{00000000-0005-0000-0000-000008000000}"/>
    <cellStyle name="40% - Akzent4" xfId="12" xr:uid="{00000000-0005-0000-0000-000009000000}"/>
    <cellStyle name="40% - Akzent5" xfId="13" xr:uid="{00000000-0005-0000-0000-00000A000000}"/>
    <cellStyle name="40% - Akzent6" xfId="14" xr:uid="{00000000-0005-0000-0000-00000B000000}"/>
    <cellStyle name="60% - Akzent1" xfId="15" xr:uid="{00000000-0005-0000-0000-00000C000000}"/>
    <cellStyle name="60% - Akzent2" xfId="16" xr:uid="{00000000-0005-0000-0000-00000D000000}"/>
    <cellStyle name="60% - Akzent3" xfId="17" xr:uid="{00000000-0005-0000-0000-00000E000000}"/>
    <cellStyle name="60% - Akzent4" xfId="18" xr:uid="{00000000-0005-0000-0000-00000F000000}"/>
    <cellStyle name="60% - Akzent5" xfId="19" xr:uid="{00000000-0005-0000-0000-000010000000}"/>
    <cellStyle name="60% - Akzent6" xfId="20" xr:uid="{00000000-0005-0000-0000-000011000000}"/>
    <cellStyle name="Akzent1 2" xfId="21" xr:uid="{00000000-0005-0000-0000-000012000000}"/>
    <cellStyle name="Akzent1 3" xfId="48" xr:uid="{00000000-0005-0000-0000-000013000000}"/>
    <cellStyle name="Akzent2 2" xfId="22" xr:uid="{00000000-0005-0000-0000-000014000000}"/>
    <cellStyle name="Akzent2 3" xfId="49" xr:uid="{00000000-0005-0000-0000-000015000000}"/>
    <cellStyle name="Akzent3 2" xfId="23" xr:uid="{00000000-0005-0000-0000-000016000000}"/>
    <cellStyle name="Akzent3 3" xfId="50" xr:uid="{00000000-0005-0000-0000-000017000000}"/>
    <cellStyle name="Akzent4 2" xfId="24" xr:uid="{00000000-0005-0000-0000-000018000000}"/>
    <cellStyle name="Akzent4 3" xfId="51" xr:uid="{00000000-0005-0000-0000-000019000000}"/>
    <cellStyle name="Akzent5 2" xfId="25" xr:uid="{00000000-0005-0000-0000-00001A000000}"/>
    <cellStyle name="Akzent5 3" xfId="52" xr:uid="{00000000-0005-0000-0000-00001B000000}"/>
    <cellStyle name="Akzent6 2" xfId="26" xr:uid="{00000000-0005-0000-0000-00001C000000}"/>
    <cellStyle name="Akzent6 3" xfId="53" xr:uid="{00000000-0005-0000-0000-00001D000000}"/>
    <cellStyle name="Ausgabe 2" xfId="27" xr:uid="{00000000-0005-0000-0000-00001E000000}"/>
    <cellStyle name="Ausgabe 2 10" xfId="246" xr:uid="{00000000-0005-0000-0000-00001F000000}"/>
    <cellStyle name="Ausgabe 2 10 2" xfId="675" xr:uid="{00000000-0005-0000-0000-000020000000}"/>
    <cellStyle name="Ausgabe 2 10 2 2" xfId="1973" xr:uid="{00000000-0005-0000-0000-000021000000}"/>
    <cellStyle name="Ausgabe 2 10 2 2 2" xfId="5878" xr:uid="{00000000-0005-0000-0000-000022000000}"/>
    <cellStyle name="Ausgabe 2 10 2 2 2 2" xfId="17606" xr:uid="{00000000-0005-0000-0000-000023000000}"/>
    <cellStyle name="Ausgabe 2 10 2 2 2 3" xfId="29333" xr:uid="{00000000-0005-0000-0000-000024000000}"/>
    <cellStyle name="Ausgabe 2 10 2 2 3" xfId="9783" xr:uid="{00000000-0005-0000-0000-000025000000}"/>
    <cellStyle name="Ausgabe 2 10 2 2 3 2" xfId="21511" xr:uid="{00000000-0005-0000-0000-000026000000}"/>
    <cellStyle name="Ausgabe 2 10 2 2 3 3" xfId="33238" xr:uid="{00000000-0005-0000-0000-000027000000}"/>
    <cellStyle name="Ausgabe 2 10 2 2 4" xfId="13701" xr:uid="{00000000-0005-0000-0000-000028000000}"/>
    <cellStyle name="Ausgabe 2 10 2 2 5" xfId="25428" xr:uid="{00000000-0005-0000-0000-000029000000}"/>
    <cellStyle name="Ausgabe 2 10 2 3" xfId="3271" xr:uid="{00000000-0005-0000-0000-00002A000000}"/>
    <cellStyle name="Ausgabe 2 10 2 3 2" xfId="7176" xr:uid="{00000000-0005-0000-0000-00002B000000}"/>
    <cellStyle name="Ausgabe 2 10 2 3 2 2" xfId="18904" xr:uid="{00000000-0005-0000-0000-00002C000000}"/>
    <cellStyle name="Ausgabe 2 10 2 3 2 3" xfId="30631" xr:uid="{00000000-0005-0000-0000-00002D000000}"/>
    <cellStyle name="Ausgabe 2 10 2 3 3" xfId="11081" xr:uid="{00000000-0005-0000-0000-00002E000000}"/>
    <cellStyle name="Ausgabe 2 10 2 3 3 2" xfId="22809" xr:uid="{00000000-0005-0000-0000-00002F000000}"/>
    <cellStyle name="Ausgabe 2 10 2 3 3 3" xfId="34536" xr:uid="{00000000-0005-0000-0000-000030000000}"/>
    <cellStyle name="Ausgabe 2 10 2 3 4" xfId="14999" xr:uid="{00000000-0005-0000-0000-000031000000}"/>
    <cellStyle name="Ausgabe 2 10 2 3 5" xfId="26726" xr:uid="{00000000-0005-0000-0000-000032000000}"/>
    <cellStyle name="Ausgabe 2 10 2 4" xfId="4580" xr:uid="{00000000-0005-0000-0000-000033000000}"/>
    <cellStyle name="Ausgabe 2 10 2 4 2" xfId="16308" xr:uid="{00000000-0005-0000-0000-000034000000}"/>
    <cellStyle name="Ausgabe 2 10 2 4 3" xfId="28035" xr:uid="{00000000-0005-0000-0000-000035000000}"/>
    <cellStyle name="Ausgabe 2 10 2 5" xfId="8485" xr:uid="{00000000-0005-0000-0000-000036000000}"/>
    <cellStyle name="Ausgabe 2 10 2 5 2" xfId="20213" xr:uid="{00000000-0005-0000-0000-000037000000}"/>
    <cellStyle name="Ausgabe 2 10 2 5 3" xfId="31940" xr:uid="{00000000-0005-0000-0000-000038000000}"/>
    <cellStyle name="Ausgabe 2 10 2 6" xfId="12403" xr:uid="{00000000-0005-0000-0000-000039000000}"/>
    <cellStyle name="Ausgabe 2 10 2 7" xfId="24130" xr:uid="{00000000-0005-0000-0000-00003A000000}"/>
    <cellStyle name="Ausgabe 2 10 3" xfId="1104" xr:uid="{00000000-0005-0000-0000-00003B000000}"/>
    <cellStyle name="Ausgabe 2 10 3 2" xfId="2402" xr:uid="{00000000-0005-0000-0000-00003C000000}"/>
    <cellStyle name="Ausgabe 2 10 3 2 2" xfId="6307" xr:uid="{00000000-0005-0000-0000-00003D000000}"/>
    <cellStyle name="Ausgabe 2 10 3 2 2 2" xfId="18035" xr:uid="{00000000-0005-0000-0000-00003E000000}"/>
    <cellStyle name="Ausgabe 2 10 3 2 2 3" xfId="29762" xr:uid="{00000000-0005-0000-0000-00003F000000}"/>
    <cellStyle name="Ausgabe 2 10 3 2 3" xfId="10212" xr:uid="{00000000-0005-0000-0000-000040000000}"/>
    <cellStyle name="Ausgabe 2 10 3 2 3 2" xfId="21940" xr:uid="{00000000-0005-0000-0000-000041000000}"/>
    <cellStyle name="Ausgabe 2 10 3 2 3 3" xfId="33667" xr:uid="{00000000-0005-0000-0000-000042000000}"/>
    <cellStyle name="Ausgabe 2 10 3 2 4" xfId="14130" xr:uid="{00000000-0005-0000-0000-000043000000}"/>
    <cellStyle name="Ausgabe 2 10 3 2 5" xfId="25857" xr:uid="{00000000-0005-0000-0000-000044000000}"/>
    <cellStyle name="Ausgabe 2 10 3 3" xfId="3700" xr:uid="{00000000-0005-0000-0000-000045000000}"/>
    <cellStyle name="Ausgabe 2 10 3 3 2" xfId="7605" xr:uid="{00000000-0005-0000-0000-000046000000}"/>
    <cellStyle name="Ausgabe 2 10 3 3 2 2" xfId="19333" xr:uid="{00000000-0005-0000-0000-000047000000}"/>
    <cellStyle name="Ausgabe 2 10 3 3 2 3" xfId="31060" xr:uid="{00000000-0005-0000-0000-000048000000}"/>
    <cellStyle name="Ausgabe 2 10 3 3 3" xfId="11510" xr:uid="{00000000-0005-0000-0000-000049000000}"/>
    <cellStyle name="Ausgabe 2 10 3 3 3 2" xfId="23238" xr:uid="{00000000-0005-0000-0000-00004A000000}"/>
    <cellStyle name="Ausgabe 2 10 3 3 3 3" xfId="34965" xr:uid="{00000000-0005-0000-0000-00004B000000}"/>
    <cellStyle name="Ausgabe 2 10 3 3 4" xfId="15428" xr:uid="{00000000-0005-0000-0000-00004C000000}"/>
    <cellStyle name="Ausgabe 2 10 3 3 5" xfId="27155" xr:uid="{00000000-0005-0000-0000-00004D000000}"/>
    <cellStyle name="Ausgabe 2 10 3 4" xfId="5009" xr:uid="{00000000-0005-0000-0000-00004E000000}"/>
    <cellStyle name="Ausgabe 2 10 3 4 2" xfId="16737" xr:uid="{00000000-0005-0000-0000-00004F000000}"/>
    <cellStyle name="Ausgabe 2 10 3 4 3" xfId="28464" xr:uid="{00000000-0005-0000-0000-000050000000}"/>
    <cellStyle name="Ausgabe 2 10 3 5" xfId="8914" xr:uid="{00000000-0005-0000-0000-000051000000}"/>
    <cellStyle name="Ausgabe 2 10 3 5 2" xfId="20642" xr:uid="{00000000-0005-0000-0000-000052000000}"/>
    <cellStyle name="Ausgabe 2 10 3 5 3" xfId="32369" xr:uid="{00000000-0005-0000-0000-000053000000}"/>
    <cellStyle name="Ausgabe 2 10 3 6" xfId="12832" xr:uid="{00000000-0005-0000-0000-000054000000}"/>
    <cellStyle name="Ausgabe 2 10 3 7" xfId="24559" xr:uid="{00000000-0005-0000-0000-000055000000}"/>
    <cellStyle name="Ausgabe 2 10 4" xfId="1544" xr:uid="{00000000-0005-0000-0000-000056000000}"/>
    <cellStyle name="Ausgabe 2 10 4 2" xfId="5449" xr:uid="{00000000-0005-0000-0000-000057000000}"/>
    <cellStyle name="Ausgabe 2 10 4 2 2" xfId="17177" xr:uid="{00000000-0005-0000-0000-000058000000}"/>
    <cellStyle name="Ausgabe 2 10 4 2 3" xfId="28904" xr:uid="{00000000-0005-0000-0000-000059000000}"/>
    <cellStyle name="Ausgabe 2 10 4 3" xfId="9354" xr:uid="{00000000-0005-0000-0000-00005A000000}"/>
    <cellStyle name="Ausgabe 2 10 4 3 2" xfId="21082" xr:uid="{00000000-0005-0000-0000-00005B000000}"/>
    <cellStyle name="Ausgabe 2 10 4 3 3" xfId="32809" xr:uid="{00000000-0005-0000-0000-00005C000000}"/>
    <cellStyle name="Ausgabe 2 10 4 4" xfId="13272" xr:uid="{00000000-0005-0000-0000-00005D000000}"/>
    <cellStyle name="Ausgabe 2 10 4 5" xfId="24999" xr:uid="{00000000-0005-0000-0000-00005E000000}"/>
    <cellStyle name="Ausgabe 2 10 5" xfId="2842" xr:uid="{00000000-0005-0000-0000-00005F000000}"/>
    <cellStyle name="Ausgabe 2 10 5 2" xfId="6747" xr:uid="{00000000-0005-0000-0000-000060000000}"/>
    <cellStyle name="Ausgabe 2 10 5 2 2" xfId="18475" xr:uid="{00000000-0005-0000-0000-000061000000}"/>
    <cellStyle name="Ausgabe 2 10 5 2 3" xfId="30202" xr:uid="{00000000-0005-0000-0000-000062000000}"/>
    <cellStyle name="Ausgabe 2 10 5 3" xfId="10652" xr:uid="{00000000-0005-0000-0000-000063000000}"/>
    <cellStyle name="Ausgabe 2 10 5 3 2" xfId="22380" xr:uid="{00000000-0005-0000-0000-000064000000}"/>
    <cellStyle name="Ausgabe 2 10 5 3 3" xfId="34107" xr:uid="{00000000-0005-0000-0000-000065000000}"/>
    <cellStyle name="Ausgabe 2 10 5 4" xfId="14570" xr:uid="{00000000-0005-0000-0000-000066000000}"/>
    <cellStyle name="Ausgabe 2 10 5 5" xfId="26297" xr:uid="{00000000-0005-0000-0000-000067000000}"/>
    <cellStyle name="Ausgabe 2 10 6" xfId="4151" xr:uid="{00000000-0005-0000-0000-000068000000}"/>
    <cellStyle name="Ausgabe 2 10 6 2" xfId="15879" xr:uid="{00000000-0005-0000-0000-000069000000}"/>
    <cellStyle name="Ausgabe 2 10 6 3" xfId="27606" xr:uid="{00000000-0005-0000-0000-00006A000000}"/>
    <cellStyle name="Ausgabe 2 10 7" xfId="8056" xr:uid="{00000000-0005-0000-0000-00006B000000}"/>
    <cellStyle name="Ausgabe 2 10 7 2" xfId="19784" xr:uid="{00000000-0005-0000-0000-00006C000000}"/>
    <cellStyle name="Ausgabe 2 10 7 3" xfId="31511" xr:uid="{00000000-0005-0000-0000-00006D000000}"/>
    <cellStyle name="Ausgabe 2 10 8" xfId="11974" xr:uid="{00000000-0005-0000-0000-00006E000000}"/>
    <cellStyle name="Ausgabe 2 10 9" xfId="23701" xr:uid="{00000000-0005-0000-0000-00006F000000}"/>
    <cellStyle name="Ausgabe 2 11" xfId="290" xr:uid="{00000000-0005-0000-0000-000070000000}"/>
    <cellStyle name="Ausgabe 2 11 2" xfId="719" xr:uid="{00000000-0005-0000-0000-000071000000}"/>
    <cellStyle name="Ausgabe 2 11 2 2" xfId="2017" xr:uid="{00000000-0005-0000-0000-000072000000}"/>
    <cellStyle name="Ausgabe 2 11 2 2 2" xfId="5922" xr:uid="{00000000-0005-0000-0000-000073000000}"/>
    <cellStyle name="Ausgabe 2 11 2 2 2 2" xfId="17650" xr:uid="{00000000-0005-0000-0000-000074000000}"/>
    <cellStyle name="Ausgabe 2 11 2 2 2 3" xfId="29377" xr:uid="{00000000-0005-0000-0000-000075000000}"/>
    <cellStyle name="Ausgabe 2 11 2 2 3" xfId="9827" xr:uid="{00000000-0005-0000-0000-000076000000}"/>
    <cellStyle name="Ausgabe 2 11 2 2 3 2" xfId="21555" xr:uid="{00000000-0005-0000-0000-000077000000}"/>
    <cellStyle name="Ausgabe 2 11 2 2 3 3" xfId="33282" xr:uid="{00000000-0005-0000-0000-000078000000}"/>
    <cellStyle name="Ausgabe 2 11 2 2 4" xfId="13745" xr:uid="{00000000-0005-0000-0000-000079000000}"/>
    <cellStyle name="Ausgabe 2 11 2 2 5" xfId="25472" xr:uid="{00000000-0005-0000-0000-00007A000000}"/>
    <cellStyle name="Ausgabe 2 11 2 3" xfId="3315" xr:uid="{00000000-0005-0000-0000-00007B000000}"/>
    <cellStyle name="Ausgabe 2 11 2 3 2" xfId="7220" xr:uid="{00000000-0005-0000-0000-00007C000000}"/>
    <cellStyle name="Ausgabe 2 11 2 3 2 2" xfId="18948" xr:uid="{00000000-0005-0000-0000-00007D000000}"/>
    <cellStyle name="Ausgabe 2 11 2 3 2 3" xfId="30675" xr:uid="{00000000-0005-0000-0000-00007E000000}"/>
    <cellStyle name="Ausgabe 2 11 2 3 3" xfId="11125" xr:uid="{00000000-0005-0000-0000-00007F000000}"/>
    <cellStyle name="Ausgabe 2 11 2 3 3 2" xfId="22853" xr:uid="{00000000-0005-0000-0000-000080000000}"/>
    <cellStyle name="Ausgabe 2 11 2 3 3 3" xfId="34580" xr:uid="{00000000-0005-0000-0000-000081000000}"/>
    <cellStyle name="Ausgabe 2 11 2 3 4" xfId="15043" xr:uid="{00000000-0005-0000-0000-000082000000}"/>
    <cellStyle name="Ausgabe 2 11 2 3 5" xfId="26770" xr:uid="{00000000-0005-0000-0000-000083000000}"/>
    <cellStyle name="Ausgabe 2 11 2 4" xfId="4624" xr:uid="{00000000-0005-0000-0000-000084000000}"/>
    <cellStyle name="Ausgabe 2 11 2 4 2" xfId="16352" xr:uid="{00000000-0005-0000-0000-000085000000}"/>
    <cellStyle name="Ausgabe 2 11 2 4 3" xfId="28079" xr:uid="{00000000-0005-0000-0000-000086000000}"/>
    <cellStyle name="Ausgabe 2 11 2 5" xfId="8529" xr:uid="{00000000-0005-0000-0000-000087000000}"/>
    <cellStyle name="Ausgabe 2 11 2 5 2" xfId="20257" xr:uid="{00000000-0005-0000-0000-000088000000}"/>
    <cellStyle name="Ausgabe 2 11 2 5 3" xfId="31984" xr:uid="{00000000-0005-0000-0000-000089000000}"/>
    <cellStyle name="Ausgabe 2 11 2 6" xfId="12447" xr:uid="{00000000-0005-0000-0000-00008A000000}"/>
    <cellStyle name="Ausgabe 2 11 2 7" xfId="24174" xr:uid="{00000000-0005-0000-0000-00008B000000}"/>
    <cellStyle name="Ausgabe 2 11 3" xfId="1148" xr:uid="{00000000-0005-0000-0000-00008C000000}"/>
    <cellStyle name="Ausgabe 2 11 3 2" xfId="2446" xr:uid="{00000000-0005-0000-0000-00008D000000}"/>
    <cellStyle name="Ausgabe 2 11 3 2 2" xfId="6351" xr:uid="{00000000-0005-0000-0000-00008E000000}"/>
    <cellStyle name="Ausgabe 2 11 3 2 2 2" xfId="18079" xr:uid="{00000000-0005-0000-0000-00008F000000}"/>
    <cellStyle name="Ausgabe 2 11 3 2 2 3" xfId="29806" xr:uid="{00000000-0005-0000-0000-000090000000}"/>
    <cellStyle name="Ausgabe 2 11 3 2 3" xfId="10256" xr:uid="{00000000-0005-0000-0000-000091000000}"/>
    <cellStyle name="Ausgabe 2 11 3 2 3 2" xfId="21984" xr:uid="{00000000-0005-0000-0000-000092000000}"/>
    <cellStyle name="Ausgabe 2 11 3 2 3 3" xfId="33711" xr:uid="{00000000-0005-0000-0000-000093000000}"/>
    <cellStyle name="Ausgabe 2 11 3 2 4" xfId="14174" xr:uid="{00000000-0005-0000-0000-000094000000}"/>
    <cellStyle name="Ausgabe 2 11 3 2 5" xfId="25901" xr:uid="{00000000-0005-0000-0000-000095000000}"/>
    <cellStyle name="Ausgabe 2 11 3 3" xfId="3744" xr:uid="{00000000-0005-0000-0000-000096000000}"/>
    <cellStyle name="Ausgabe 2 11 3 3 2" xfId="7649" xr:uid="{00000000-0005-0000-0000-000097000000}"/>
    <cellStyle name="Ausgabe 2 11 3 3 2 2" xfId="19377" xr:uid="{00000000-0005-0000-0000-000098000000}"/>
    <cellStyle name="Ausgabe 2 11 3 3 2 3" xfId="31104" xr:uid="{00000000-0005-0000-0000-000099000000}"/>
    <cellStyle name="Ausgabe 2 11 3 3 3" xfId="11554" xr:uid="{00000000-0005-0000-0000-00009A000000}"/>
    <cellStyle name="Ausgabe 2 11 3 3 3 2" xfId="23282" xr:uid="{00000000-0005-0000-0000-00009B000000}"/>
    <cellStyle name="Ausgabe 2 11 3 3 3 3" xfId="35009" xr:uid="{00000000-0005-0000-0000-00009C000000}"/>
    <cellStyle name="Ausgabe 2 11 3 3 4" xfId="15472" xr:uid="{00000000-0005-0000-0000-00009D000000}"/>
    <cellStyle name="Ausgabe 2 11 3 3 5" xfId="27199" xr:uid="{00000000-0005-0000-0000-00009E000000}"/>
    <cellStyle name="Ausgabe 2 11 3 4" xfId="5053" xr:uid="{00000000-0005-0000-0000-00009F000000}"/>
    <cellStyle name="Ausgabe 2 11 3 4 2" xfId="16781" xr:uid="{00000000-0005-0000-0000-0000A0000000}"/>
    <cellStyle name="Ausgabe 2 11 3 4 3" xfId="28508" xr:uid="{00000000-0005-0000-0000-0000A1000000}"/>
    <cellStyle name="Ausgabe 2 11 3 5" xfId="8958" xr:uid="{00000000-0005-0000-0000-0000A2000000}"/>
    <cellStyle name="Ausgabe 2 11 3 5 2" xfId="20686" xr:uid="{00000000-0005-0000-0000-0000A3000000}"/>
    <cellStyle name="Ausgabe 2 11 3 5 3" xfId="32413" xr:uid="{00000000-0005-0000-0000-0000A4000000}"/>
    <cellStyle name="Ausgabe 2 11 3 6" xfId="12876" xr:uid="{00000000-0005-0000-0000-0000A5000000}"/>
    <cellStyle name="Ausgabe 2 11 3 7" xfId="24603" xr:uid="{00000000-0005-0000-0000-0000A6000000}"/>
    <cellStyle name="Ausgabe 2 11 4" xfId="1588" xr:uid="{00000000-0005-0000-0000-0000A7000000}"/>
    <cellStyle name="Ausgabe 2 11 4 2" xfId="5493" xr:uid="{00000000-0005-0000-0000-0000A8000000}"/>
    <cellStyle name="Ausgabe 2 11 4 2 2" xfId="17221" xr:uid="{00000000-0005-0000-0000-0000A9000000}"/>
    <cellStyle name="Ausgabe 2 11 4 2 3" xfId="28948" xr:uid="{00000000-0005-0000-0000-0000AA000000}"/>
    <cellStyle name="Ausgabe 2 11 4 3" xfId="9398" xr:uid="{00000000-0005-0000-0000-0000AB000000}"/>
    <cellStyle name="Ausgabe 2 11 4 3 2" xfId="21126" xr:uid="{00000000-0005-0000-0000-0000AC000000}"/>
    <cellStyle name="Ausgabe 2 11 4 3 3" xfId="32853" xr:uid="{00000000-0005-0000-0000-0000AD000000}"/>
    <cellStyle name="Ausgabe 2 11 4 4" xfId="13316" xr:uid="{00000000-0005-0000-0000-0000AE000000}"/>
    <cellStyle name="Ausgabe 2 11 4 5" xfId="25043" xr:uid="{00000000-0005-0000-0000-0000AF000000}"/>
    <cellStyle name="Ausgabe 2 11 5" xfId="2886" xr:uid="{00000000-0005-0000-0000-0000B0000000}"/>
    <cellStyle name="Ausgabe 2 11 5 2" xfId="6791" xr:uid="{00000000-0005-0000-0000-0000B1000000}"/>
    <cellStyle name="Ausgabe 2 11 5 2 2" xfId="18519" xr:uid="{00000000-0005-0000-0000-0000B2000000}"/>
    <cellStyle name="Ausgabe 2 11 5 2 3" xfId="30246" xr:uid="{00000000-0005-0000-0000-0000B3000000}"/>
    <cellStyle name="Ausgabe 2 11 5 3" xfId="10696" xr:uid="{00000000-0005-0000-0000-0000B4000000}"/>
    <cellStyle name="Ausgabe 2 11 5 3 2" xfId="22424" xr:uid="{00000000-0005-0000-0000-0000B5000000}"/>
    <cellStyle name="Ausgabe 2 11 5 3 3" xfId="34151" xr:uid="{00000000-0005-0000-0000-0000B6000000}"/>
    <cellStyle name="Ausgabe 2 11 5 4" xfId="14614" xr:uid="{00000000-0005-0000-0000-0000B7000000}"/>
    <cellStyle name="Ausgabe 2 11 5 5" xfId="26341" xr:uid="{00000000-0005-0000-0000-0000B8000000}"/>
    <cellStyle name="Ausgabe 2 11 6" xfId="4195" xr:uid="{00000000-0005-0000-0000-0000B9000000}"/>
    <cellStyle name="Ausgabe 2 11 6 2" xfId="15923" xr:uid="{00000000-0005-0000-0000-0000BA000000}"/>
    <cellStyle name="Ausgabe 2 11 6 3" xfId="27650" xr:uid="{00000000-0005-0000-0000-0000BB000000}"/>
    <cellStyle name="Ausgabe 2 11 7" xfId="8100" xr:uid="{00000000-0005-0000-0000-0000BC000000}"/>
    <cellStyle name="Ausgabe 2 11 7 2" xfId="19828" xr:uid="{00000000-0005-0000-0000-0000BD000000}"/>
    <cellStyle name="Ausgabe 2 11 7 3" xfId="31555" xr:uid="{00000000-0005-0000-0000-0000BE000000}"/>
    <cellStyle name="Ausgabe 2 11 8" xfId="12018" xr:uid="{00000000-0005-0000-0000-0000BF000000}"/>
    <cellStyle name="Ausgabe 2 11 9" xfId="23745" xr:uid="{00000000-0005-0000-0000-0000C0000000}"/>
    <cellStyle name="Ausgabe 2 12" xfId="289" xr:uid="{00000000-0005-0000-0000-0000C1000000}"/>
    <cellStyle name="Ausgabe 2 12 2" xfId="718" xr:uid="{00000000-0005-0000-0000-0000C2000000}"/>
    <cellStyle name="Ausgabe 2 12 2 2" xfId="2016" xr:uid="{00000000-0005-0000-0000-0000C3000000}"/>
    <cellStyle name="Ausgabe 2 12 2 2 2" xfId="5921" xr:uid="{00000000-0005-0000-0000-0000C4000000}"/>
    <cellStyle name="Ausgabe 2 12 2 2 2 2" xfId="17649" xr:uid="{00000000-0005-0000-0000-0000C5000000}"/>
    <cellStyle name="Ausgabe 2 12 2 2 2 3" xfId="29376" xr:uid="{00000000-0005-0000-0000-0000C6000000}"/>
    <cellStyle name="Ausgabe 2 12 2 2 3" xfId="9826" xr:uid="{00000000-0005-0000-0000-0000C7000000}"/>
    <cellStyle name="Ausgabe 2 12 2 2 3 2" xfId="21554" xr:uid="{00000000-0005-0000-0000-0000C8000000}"/>
    <cellStyle name="Ausgabe 2 12 2 2 3 3" xfId="33281" xr:uid="{00000000-0005-0000-0000-0000C9000000}"/>
    <cellStyle name="Ausgabe 2 12 2 2 4" xfId="13744" xr:uid="{00000000-0005-0000-0000-0000CA000000}"/>
    <cellStyle name="Ausgabe 2 12 2 2 5" xfId="25471" xr:uid="{00000000-0005-0000-0000-0000CB000000}"/>
    <cellStyle name="Ausgabe 2 12 2 3" xfId="3314" xr:uid="{00000000-0005-0000-0000-0000CC000000}"/>
    <cellStyle name="Ausgabe 2 12 2 3 2" xfId="7219" xr:uid="{00000000-0005-0000-0000-0000CD000000}"/>
    <cellStyle name="Ausgabe 2 12 2 3 2 2" xfId="18947" xr:uid="{00000000-0005-0000-0000-0000CE000000}"/>
    <cellStyle name="Ausgabe 2 12 2 3 2 3" xfId="30674" xr:uid="{00000000-0005-0000-0000-0000CF000000}"/>
    <cellStyle name="Ausgabe 2 12 2 3 3" xfId="11124" xr:uid="{00000000-0005-0000-0000-0000D0000000}"/>
    <cellStyle name="Ausgabe 2 12 2 3 3 2" xfId="22852" xr:uid="{00000000-0005-0000-0000-0000D1000000}"/>
    <cellStyle name="Ausgabe 2 12 2 3 3 3" xfId="34579" xr:uid="{00000000-0005-0000-0000-0000D2000000}"/>
    <cellStyle name="Ausgabe 2 12 2 3 4" xfId="15042" xr:uid="{00000000-0005-0000-0000-0000D3000000}"/>
    <cellStyle name="Ausgabe 2 12 2 3 5" xfId="26769" xr:uid="{00000000-0005-0000-0000-0000D4000000}"/>
    <cellStyle name="Ausgabe 2 12 2 4" xfId="4623" xr:uid="{00000000-0005-0000-0000-0000D5000000}"/>
    <cellStyle name="Ausgabe 2 12 2 4 2" xfId="16351" xr:uid="{00000000-0005-0000-0000-0000D6000000}"/>
    <cellStyle name="Ausgabe 2 12 2 4 3" xfId="28078" xr:uid="{00000000-0005-0000-0000-0000D7000000}"/>
    <cellStyle name="Ausgabe 2 12 2 5" xfId="8528" xr:uid="{00000000-0005-0000-0000-0000D8000000}"/>
    <cellStyle name="Ausgabe 2 12 2 5 2" xfId="20256" xr:uid="{00000000-0005-0000-0000-0000D9000000}"/>
    <cellStyle name="Ausgabe 2 12 2 5 3" xfId="31983" xr:uid="{00000000-0005-0000-0000-0000DA000000}"/>
    <cellStyle name="Ausgabe 2 12 2 6" xfId="12446" xr:uid="{00000000-0005-0000-0000-0000DB000000}"/>
    <cellStyle name="Ausgabe 2 12 2 7" xfId="24173" xr:uid="{00000000-0005-0000-0000-0000DC000000}"/>
    <cellStyle name="Ausgabe 2 12 3" xfId="1147" xr:uid="{00000000-0005-0000-0000-0000DD000000}"/>
    <cellStyle name="Ausgabe 2 12 3 2" xfId="2445" xr:uid="{00000000-0005-0000-0000-0000DE000000}"/>
    <cellStyle name="Ausgabe 2 12 3 2 2" xfId="6350" xr:uid="{00000000-0005-0000-0000-0000DF000000}"/>
    <cellStyle name="Ausgabe 2 12 3 2 2 2" xfId="18078" xr:uid="{00000000-0005-0000-0000-0000E0000000}"/>
    <cellStyle name="Ausgabe 2 12 3 2 2 3" xfId="29805" xr:uid="{00000000-0005-0000-0000-0000E1000000}"/>
    <cellStyle name="Ausgabe 2 12 3 2 3" xfId="10255" xr:uid="{00000000-0005-0000-0000-0000E2000000}"/>
    <cellStyle name="Ausgabe 2 12 3 2 3 2" xfId="21983" xr:uid="{00000000-0005-0000-0000-0000E3000000}"/>
    <cellStyle name="Ausgabe 2 12 3 2 3 3" xfId="33710" xr:uid="{00000000-0005-0000-0000-0000E4000000}"/>
    <cellStyle name="Ausgabe 2 12 3 2 4" xfId="14173" xr:uid="{00000000-0005-0000-0000-0000E5000000}"/>
    <cellStyle name="Ausgabe 2 12 3 2 5" xfId="25900" xr:uid="{00000000-0005-0000-0000-0000E6000000}"/>
    <cellStyle name="Ausgabe 2 12 3 3" xfId="3743" xr:uid="{00000000-0005-0000-0000-0000E7000000}"/>
    <cellStyle name="Ausgabe 2 12 3 3 2" xfId="7648" xr:uid="{00000000-0005-0000-0000-0000E8000000}"/>
    <cellStyle name="Ausgabe 2 12 3 3 2 2" xfId="19376" xr:uid="{00000000-0005-0000-0000-0000E9000000}"/>
    <cellStyle name="Ausgabe 2 12 3 3 2 3" xfId="31103" xr:uid="{00000000-0005-0000-0000-0000EA000000}"/>
    <cellStyle name="Ausgabe 2 12 3 3 3" xfId="11553" xr:uid="{00000000-0005-0000-0000-0000EB000000}"/>
    <cellStyle name="Ausgabe 2 12 3 3 3 2" xfId="23281" xr:uid="{00000000-0005-0000-0000-0000EC000000}"/>
    <cellStyle name="Ausgabe 2 12 3 3 3 3" xfId="35008" xr:uid="{00000000-0005-0000-0000-0000ED000000}"/>
    <cellStyle name="Ausgabe 2 12 3 3 4" xfId="15471" xr:uid="{00000000-0005-0000-0000-0000EE000000}"/>
    <cellStyle name="Ausgabe 2 12 3 3 5" xfId="27198" xr:uid="{00000000-0005-0000-0000-0000EF000000}"/>
    <cellStyle name="Ausgabe 2 12 3 4" xfId="5052" xr:uid="{00000000-0005-0000-0000-0000F0000000}"/>
    <cellStyle name="Ausgabe 2 12 3 4 2" xfId="16780" xr:uid="{00000000-0005-0000-0000-0000F1000000}"/>
    <cellStyle name="Ausgabe 2 12 3 4 3" xfId="28507" xr:uid="{00000000-0005-0000-0000-0000F2000000}"/>
    <cellStyle name="Ausgabe 2 12 3 5" xfId="8957" xr:uid="{00000000-0005-0000-0000-0000F3000000}"/>
    <cellStyle name="Ausgabe 2 12 3 5 2" xfId="20685" xr:uid="{00000000-0005-0000-0000-0000F4000000}"/>
    <cellStyle name="Ausgabe 2 12 3 5 3" xfId="32412" xr:uid="{00000000-0005-0000-0000-0000F5000000}"/>
    <cellStyle name="Ausgabe 2 12 3 6" xfId="12875" xr:uid="{00000000-0005-0000-0000-0000F6000000}"/>
    <cellStyle name="Ausgabe 2 12 3 7" xfId="24602" xr:uid="{00000000-0005-0000-0000-0000F7000000}"/>
    <cellStyle name="Ausgabe 2 12 4" xfId="1587" xr:uid="{00000000-0005-0000-0000-0000F8000000}"/>
    <cellStyle name="Ausgabe 2 12 4 2" xfId="5492" xr:uid="{00000000-0005-0000-0000-0000F9000000}"/>
    <cellStyle name="Ausgabe 2 12 4 2 2" xfId="17220" xr:uid="{00000000-0005-0000-0000-0000FA000000}"/>
    <cellStyle name="Ausgabe 2 12 4 2 3" xfId="28947" xr:uid="{00000000-0005-0000-0000-0000FB000000}"/>
    <cellStyle name="Ausgabe 2 12 4 3" xfId="9397" xr:uid="{00000000-0005-0000-0000-0000FC000000}"/>
    <cellStyle name="Ausgabe 2 12 4 3 2" xfId="21125" xr:uid="{00000000-0005-0000-0000-0000FD000000}"/>
    <cellStyle name="Ausgabe 2 12 4 3 3" xfId="32852" xr:uid="{00000000-0005-0000-0000-0000FE000000}"/>
    <cellStyle name="Ausgabe 2 12 4 4" xfId="13315" xr:uid="{00000000-0005-0000-0000-0000FF000000}"/>
    <cellStyle name="Ausgabe 2 12 4 5" xfId="25042" xr:uid="{00000000-0005-0000-0000-000000010000}"/>
    <cellStyle name="Ausgabe 2 12 5" xfId="2885" xr:uid="{00000000-0005-0000-0000-000001010000}"/>
    <cellStyle name="Ausgabe 2 12 5 2" xfId="6790" xr:uid="{00000000-0005-0000-0000-000002010000}"/>
    <cellStyle name="Ausgabe 2 12 5 2 2" xfId="18518" xr:uid="{00000000-0005-0000-0000-000003010000}"/>
    <cellStyle name="Ausgabe 2 12 5 2 3" xfId="30245" xr:uid="{00000000-0005-0000-0000-000004010000}"/>
    <cellStyle name="Ausgabe 2 12 5 3" xfId="10695" xr:uid="{00000000-0005-0000-0000-000005010000}"/>
    <cellStyle name="Ausgabe 2 12 5 3 2" xfId="22423" xr:uid="{00000000-0005-0000-0000-000006010000}"/>
    <cellStyle name="Ausgabe 2 12 5 3 3" xfId="34150" xr:uid="{00000000-0005-0000-0000-000007010000}"/>
    <cellStyle name="Ausgabe 2 12 5 4" xfId="14613" xr:uid="{00000000-0005-0000-0000-000008010000}"/>
    <cellStyle name="Ausgabe 2 12 5 5" xfId="26340" xr:uid="{00000000-0005-0000-0000-000009010000}"/>
    <cellStyle name="Ausgabe 2 12 6" xfId="4194" xr:uid="{00000000-0005-0000-0000-00000A010000}"/>
    <cellStyle name="Ausgabe 2 12 6 2" xfId="15922" xr:uid="{00000000-0005-0000-0000-00000B010000}"/>
    <cellStyle name="Ausgabe 2 12 6 3" xfId="27649" xr:uid="{00000000-0005-0000-0000-00000C010000}"/>
    <cellStyle name="Ausgabe 2 12 7" xfId="8099" xr:uid="{00000000-0005-0000-0000-00000D010000}"/>
    <cellStyle name="Ausgabe 2 12 7 2" xfId="19827" xr:uid="{00000000-0005-0000-0000-00000E010000}"/>
    <cellStyle name="Ausgabe 2 12 7 3" xfId="31554" xr:uid="{00000000-0005-0000-0000-00000F010000}"/>
    <cellStyle name="Ausgabe 2 12 8" xfId="12017" xr:uid="{00000000-0005-0000-0000-000010010000}"/>
    <cellStyle name="Ausgabe 2 12 9" xfId="23744" xr:uid="{00000000-0005-0000-0000-000011010000}"/>
    <cellStyle name="Ausgabe 2 13" xfId="304" xr:uid="{00000000-0005-0000-0000-000012010000}"/>
    <cellStyle name="Ausgabe 2 13 2" xfId="733" xr:uid="{00000000-0005-0000-0000-000013010000}"/>
    <cellStyle name="Ausgabe 2 13 2 2" xfId="2031" xr:uid="{00000000-0005-0000-0000-000014010000}"/>
    <cellStyle name="Ausgabe 2 13 2 2 2" xfId="5936" xr:uid="{00000000-0005-0000-0000-000015010000}"/>
    <cellStyle name="Ausgabe 2 13 2 2 2 2" xfId="17664" xr:uid="{00000000-0005-0000-0000-000016010000}"/>
    <cellStyle name="Ausgabe 2 13 2 2 2 3" xfId="29391" xr:uid="{00000000-0005-0000-0000-000017010000}"/>
    <cellStyle name="Ausgabe 2 13 2 2 3" xfId="9841" xr:uid="{00000000-0005-0000-0000-000018010000}"/>
    <cellStyle name="Ausgabe 2 13 2 2 3 2" xfId="21569" xr:uid="{00000000-0005-0000-0000-000019010000}"/>
    <cellStyle name="Ausgabe 2 13 2 2 3 3" xfId="33296" xr:uid="{00000000-0005-0000-0000-00001A010000}"/>
    <cellStyle name="Ausgabe 2 13 2 2 4" xfId="13759" xr:uid="{00000000-0005-0000-0000-00001B010000}"/>
    <cellStyle name="Ausgabe 2 13 2 2 5" xfId="25486" xr:uid="{00000000-0005-0000-0000-00001C010000}"/>
    <cellStyle name="Ausgabe 2 13 2 3" xfId="3329" xr:uid="{00000000-0005-0000-0000-00001D010000}"/>
    <cellStyle name="Ausgabe 2 13 2 3 2" xfId="7234" xr:uid="{00000000-0005-0000-0000-00001E010000}"/>
    <cellStyle name="Ausgabe 2 13 2 3 2 2" xfId="18962" xr:uid="{00000000-0005-0000-0000-00001F010000}"/>
    <cellStyle name="Ausgabe 2 13 2 3 2 3" xfId="30689" xr:uid="{00000000-0005-0000-0000-000020010000}"/>
    <cellStyle name="Ausgabe 2 13 2 3 3" xfId="11139" xr:uid="{00000000-0005-0000-0000-000021010000}"/>
    <cellStyle name="Ausgabe 2 13 2 3 3 2" xfId="22867" xr:uid="{00000000-0005-0000-0000-000022010000}"/>
    <cellStyle name="Ausgabe 2 13 2 3 3 3" xfId="34594" xr:uid="{00000000-0005-0000-0000-000023010000}"/>
    <cellStyle name="Ausgabe 2 13 2 3 4" xfId="15057" xr:uid="{00000000-0005-0000-0000-000024010000}"/>
    <cellStyle name="Ausgabe 2 13 2 3 5" xfId="26784" xr:uid="{00000000-0005-0000-0000-000025010000}"/>
    <cellStyle name="Ausgabe 2 13 2 4" xfId="4638" xr:uid="{00000000-0005-0000-0000-000026010000}"/>
    <cellStyle name="Ausgabe 2 13 2 4 2" xfId="16366" xr:uid="{00000000-0005-0000-0000-000027010000}"/>
    <cellStyle name="Ausgabe 2 13 2 4 3" xfId="28093" xr:uid="{00000000-0005-0000-0000-000028010000}"/>
    <cellStyle name="Ausgabe 2 13 2 5" xfId="8543" xr:uid="{00000000-0005-0000-0000-000029010000}"/>
    <cellStyle name="Ausgabe 2 13 2 5 2" xfId="20271" xr:uid="{00000000-0005-0000-0000-00002A010000}"/>
    <cellStyle name="Ausgabe 2 13 2 5 3" xfId="31998" xr:uid="{00000000-0005-0000-0000-00002B010000}"/>
    <cellStyle name="Ausgabe 2 13 2 6" xfId="12461" xr:uid="{00000000-0005-0000-0000-00002C010000}"/>
    <cellStyle name="Ausgabe 2 13 2 7" xfId="24188" xr:uid="{00000000-0005-0000-0000-00002D010000}"/>
    <cellStyle name="Ausgabe 2 13 3" xfId="1162" xr:uid="{00000000-0005-0000-0000-00002E010000}"/>
    <cellStyle name="Ausgabe 2 13 3 2" xfId="2460" xr:uid="{00000000-0005-0000-0000-00002F010000}"/>
    <cellStyle name="Ausgabe 2 13 3 2 2" xfId="6365" xr:uid="{00000000-0005-0000-0000-000030010000}"/>
    <cellStyle name="Ausgabe 2 13 3 2 2 2" xfId="18093" xr:uid="{00000000-0005-0000-0000-000031010000}"/>
    <cellStyle name="Ausgabe 2 13 3 2 2 3" xfId="29820" xr:uid="{00000000-0005-0000-0000-000032010000}"/>
    <cellStyle name="Ausgabe 2 13 3 2 3" xfId="10270" xr:uid="{00000000-0005-0000-0000-000033010000}"/>
    <cellStyle name="Ausgabe 2 13 3 2 3 2" xfId="21998" xr:uid="{00000000-0005-0000-0000-000034010000}"/>
    <cellStyle name="Ausgabe 2 13 3 2 3 3" xfId="33725" xr:uid="{00000000-0005-0000-0000-000035010000}"/>
    <cellStyle name="Ausgabe 2 13 3 2 4" xfId="14188" xr:uid="{00000000-0005-0000-0000-000036010000}"/>
    <cellStyle name="Ausgabe 2 13 3 2 5" xfId="25915" xr:uid="{00000000-0005-0000-0000-000037010000}"/>
    <cellStyle name="Ausgabe 2 13 3 3" xfId="3758" xr:uid="{00000000-0005-0000-0000-000038010000}"/>
    <cellStyle name="Ausgabe 2 13 3 3 2" xfId="7663" xr:uid="{00000000-0005-0000-0000-000039010000}"/>
    <cellStyle name="Ausgabe 2 13 3 3 2 2" xfId="19391" xr:uid="{00000000-0005-0000-0000-00003A010000}"/>
    <cellStyle name="Ausgabe 2 13 3 3 2 3" xfId="31118" xr:uid="{00000000-0005-0000-0000-00003B010000}"/>
    <cellStyle name="Ausgabe 2 13 3 3 3" xfId="11568" xr:uid="{00000000-0005-0000-0000-00003C010000}"/>
    <cellStyle name="Ausgabe 2 13 3 3 3 2" xfId="23296" xr:uid="{00000000-0005-0000-0000-00003D010000}"/>
    <cellStyle name="Ausgabe 2 13 3 3 3 3" xfId="35023" xr:uid="{00000000-0005-0000-0000-00003E010000}"/>
    <cellStyle name="Ausgabe 2 13 3 3 4" xfId="15486" xr:uid="{00000000-0005-0000-0000-00003F010000}"/>
    <cellStyle name="Ausgabe 2 13 3 3 5" xfId="27213" xr:uid="{00000000-0005-0000-0000-000040010000}"/>
    <cellStyle name="Ausgabe 2 13 3 4" xfId="5067" xr:uid="{00000000-0005-0000-0000-000041010000}"/>
    <cellStyle name="Ausgabe 2 13 3 4 2" xfId="16795" xr:uid="{00000000-0005-0000-0000-000042010000}"/>
    <cellStyle name="Ausgabe 2 13 3 4 3" xfId="28522" xr:uid="{00000000-0005-0000-0000-000043010000}"/>
    <cellStyle name="Ausgabe 2 13 3 5" xfId="8972" xr:uid="{00000000-0005-0000-0000-000044010000}"/>
    <cellStyle name="Ausgabe 2 13 3 5 2" xfId="20700" xr:uid="{00000000-0005-0000-0000-000045010000}"/>
    <cellStyle name="Ausgabe 2 13 3 5 3" xfId="32427" xr:uid="{00000000-0005-0000-0000-000046010000}"/>
    <cellStyle name="Ausgabe 2 13 3 6" xfId="12890" xr:uid="{00000000-0005-0000-0000-000047010000}"/>
    <cellStyle name="Ausgabe 2 13 3 7" xfId="24617" xr:uid="{00000000-0005-0000-0000-000048010000}"/>
    <cellStyle name="Ausgabe 2 13 4" xfId="1602" xr:uid="{00000000-0005-0000-0000-000049010000}"/>
    <cellStyle name="Ausgabe 2 13 4 2" xfId="5507" xr:uid="{00000000-0005-0000-0000-00004A010000}"/>
    <cellStyle name="Ausgabe 2 13 4 2 2" xfId="17235" xr:uid="{00000000-0005-0000-0000-00004B010000}"/>
    <cellStyle name="Ausgabe 2 13 4 2 3" xfId="28962" xr:uid="{00000000-0005-0000-0000-00004C010000}"/>
    <cellStyle name="Ausgabe 2 13 4 3" xfId="9412" xr:uid="{00000000-0005-0000-0000-00004D010000}"/>
    <cellStyle name="Ausgabe 2 13 4 3 2" xfId="21140" xr:uid="{00000000-0005-0000-0000-00004E010000}"/>
    <cellStyle name="Ausgabe 2 13 4 3 3" xfId="32867" xr:uid="{00000000-0005-0000-0000-00004F010000}"/>
    <cellStyle name="Ausgabe 2 13 4 4" xfId="13330" xr:uid="{00000000-0005-0000-0000-000050010000}"/>
    <cellStyle name="Ausgabe 2 13 4 5" xfId="25057" xr:uid="{00000000-0005-0000-0000-000051010000}"/>
    <cellStyle name="Ausgabe 2 13 5" xfId="2900" xr:uid="{00000000-0005-0000-0000-000052010000}"/>
    <cellStyle name="Ausgabe 2 13 5 2" xfId="6805" xr:uid="{00000000-0005-0000-0000-000053010000}"/>
    <cellStyle name="Ausgabe 2 13 5 2 2" xfId="18533" xr:uid="{00000000-0005-0000-0000-000054010000}"/>
    <cellStyle name="Ausgabe 2 13 5 2 3" xfId="30260" xr:uid="{00000000-0005-0000-0000-000055010000}"/>
    <cellStyle name="Ausgabe 2 13 5 3" xfId="10710" xr:uid="{00000000-0005-0000-0000-000056010000}"/>
    <cellStyle name="Ausgabe 2 13 5 3 2" xfId="22438" xr:uid="{00000000-0005-0000-0000-000057010000}"/>
    <cellStyle name="Ausgabe 2 13 5 3 3" xfId="34165" xr:uid="{00000000-0005-0000-0000-000058010000}"/>
    <cellStyle name="Ausgabe 2 13 5 4" xfId="14628" xr:uid="{00000000-0005-0000-0000-000059010000}"/>
    <cellStyle name="Ausgabe 2 13 5 5" xfId="26355" xr:uid="{00000000-0005-0000-0000-00005A010000}"/>
    <cellStyle name="Ausgabe 2 13 6" xfId="4209" xr:uid="{00000000-0005-0000-0000-00005B010000}"/>
    <cellStyle name="Ausgabe 2 13 6 2" xfId="15937" xr:uid="{00000000-0005-0000-0000-00005C010000}"/>
    <cellStyle name="Ausgabe 2 13 6 3" xfId="27664" xr:uid="{00000000-0005-0000-0000-00005D010000}"/>
    <cellStyle name="Ausgabe 2 13 7" xfId="8114" xr:uid="{00000000-0005-0000-0000-00005E010000}"/>
    <cellStyle name="Ausgabe 2 13 7 2" xfId="19842" xr:uid="{00000000-0005-0000-0000-00005F010000}"/>
    <cellStyle name="Ausgabe 2 13 7 3" xfId="31569" xr:uid="{00000000-0005-0000-0000-000060010000}"/>
    <cellStyle name="Ausgabe 2 13 8" xfId="12032" xr:uid="{00000000-0005-0000-0000-000061010000}"/>
    <cellStyle name="Ausgabe 2 13 9" xfId="23759" xr:uid="{00000000-0005-0000-0000-000062010000}"/>
    <cellStyle name="Ausgabe 2 14" xfId="172" xr:uid="{00000000-0005-0000-0000-000063010000}"/>
    <cellStyle name="Ausgabe 2 14 2" xfId="1470" xr:uid="{00000000-0005-0000-0000-000064010000}"/>
    <cellStyle name="Ausgabe 2 14 2 2" xfId="5375" xr:uid="{00000000-0005-0000-0000-000065010000}"/>
    <cellStyle name="Ausgabe 2 14 2 2 2" xfId="17103" xr:uid="{00000000-0005-0000-0000-000066010000}"/>
    <cellStyle name="Ausgabe 2 14 2 2 3" xfId="28830" xr:uid="{00000000-0005-0000-0000-000067010000}"/>
    <cellStyle name="Ausgabe 2 14 2 3" xfId="9280" xr:uid="{00000000-0005-0000-0000-000068010000}"/>
    <cellStyle name="Ausgabe 2 14 2 3 2" xfId="21008" xr:uid="{00000000-0005-0000-0000-000069010000}"/>
    <cellStyle name="Ausgabe 2 14 2 3 3" xfId="32735" xr:uid="{00000000-0005-0000-0000-00006A010000}"/>
    <cellStyle name="Ausgabe 2 14 2 4" xfId="13198" xr:uid="{00000000-0005-0000-0000-00006B010000}"/>
    <cellStyle name="Ausgabe 2 14 2 5" xfId="24925" xr:uid="{00000000-0005-0000-0000-00006C010000}"/>
    <cellStyle name="Ausgabe 2 14 3" xfId="2768" xr:uid="{00000000-0005-0000-0000-00006D010000}"/>
    <cellStyle name="Ausgabe 2 14 3 2" xfId="6673" xr:uid="{00000000-0005-0000-0000-00006E010000}"/>
    <cellStyle name="Ausgabe 2 14 3 2 2" xfId="18401" xr:uid="{00000000-0005-0000-0000-00006F010000}"/>
    <cellStyle name="Ausgabe 2 14 3 2 3" xfId="30128" xr:uid="{00000000-0005-0000-0000-000070010000}"/>
    <cellStyle name="Ausgabe 2 14 3 3" xfId="10578" xr:uid="{00000000-0005-0000-0000-000071010000}"/>
    <cellStyle name="Ausgabe 2 14 3 3 2" xfId="22306" xr:uid="{00000000-0005-0000-0000-000072010000}"/>
    <cellStyle name="Ausgabe 2 14 3 3 3" xfId="34033" xr:uid="{00000000-0005-0000-0000-000073010000}"/>
    <cellStyle name="Ausgabe 2 14 3 4" xfId="14496" xr:uid="{00000000-0005-0000-0000-000074010000}"/>
    <cellStyle name="Ausgabe 2 14 3 5" xfId="26223" xr:uid="{00000000-0005-0000-0000-000075010000}"/>
    <cellStyle name="Ausgabe 2 14 4" xfId="4077" xr:uid="{00000000-0005-0000-0000-000076010000}"/>
    <cellStyle name="Ausgabe 2 14 4 2" xfId="15805" xr:uid="{00000000-0005-0000-0000-000077010000}"/>
    <cellStyle name="Ausgabe 2 14 4 3" xfId="27532" xr:uid="{00000000-0005-0000-0000-000078010000}"/>
    <cellStyle name="Ausgabe 2 14 5" xfId="7982" xr:uid="{00000000-0005-0000-0000-000079010000}"/>
    <cellStyle name="Ausgabe 2 14 5 2" xfId="19710" xr:uid="{00000000-0005-0000-0000-00007A010000}"/>
    <cellStyle name="Ausgabe 2 14 5 3" xfId="31437" xr:uid="{00000000-0005-0000-0000-00007B010000}"/>
    <cellStyle name="Ausgabe 2 14 6" xfId="11900" xr:uid="{00000000-0005-0000-0000-00007C010000}"/>
    <cellStyle name="Ausgabe 2 14 7" xfId="23627" xr:uid="{00000000-0005-0000-0000-00007D010000}"/>
    <cellStyle name="Ausgabe 2 15" xfId="161" xr:uid="{00000000-0005-0000-0000-00007E010000}"/>
    <cellStyle name="Ausgabe 2 15 2" xfId="4066" xr:uid="{00000000-0005-0000-0000-00007F010000}"/>
    <cellStyle name="Ausgabe 2 15 2 2" xfId="15794" xr:uid="{00000000-0005-0000-0000-000080010000}"/>
    <cellStyle name="Ausgabe 2 15 2 3" xfId="27521" xr:uid="{00000000-0005-0000-0000-000081010000}"/>
    <cellStyle name="Ausgabe 2 15 3" xfId="7971" xr:uid="{00000000-0005-0000-0000-000082010000}"/>
    <cellStyle name="Ausgabe 2 15 3 2" xfId="19699" xr:uid="{00000000-0005-0000-0000-000083010000}"/>
    <cellStyle name="Ausgabe 2 15 3 3" xfId="31426" xr:uid="{00000000-0005-0000-0000-000084010000}"/>
    <cellStyle name="Ausgabe 2 15 4" xfId="11889" xr:uid="{00000000-0005-0000-0000-000085010000}"/>
    <cellStyle name="Ausgabe 2 15 5" xfId="23616" xr:uid="{00000000-0005-0000-0000-000086010000}"/>
    <cellStyle name="Ausgabe 2 16" xfId="150" xr:uid="{00000000-0005-0000-0000-000087010000}"/>
    <cellStyle name="Ausgabe 2 16 2" xfId="11878" xr:uid="{00000000-0005-0000-0000-000088010000}"/>
    <cellStyle name="Ausgabe 2 16 3" xfId="23605" xr:uid="{00000000-0005-0000-0000-000089010000}"/>
    <cellStyle name="Ausgabe 2 17" xfId="128" xr:uid="{00000000-0005-0000-0000-00008A010000}"/>
    <cellStyle name="Ausgabe 2 18" xfId="146" xr:uid="{00000000-0005-0000-0000-00008B010000}"/>
    <cellStyle name="Ausgabe 2 19" xfId="114" xr:uid="{00000000-0005-0000-0000-00008C010000}"/>
    <cellStyle name="Ausgabe 2 2" xfId="107" xr:uid="{00000000-0005-0000-0000-00008D010000}"/>
    <cellStyle name="Ausgabe 2 2 10" xfId="2798" xr:uid="{00000000-0005-0000-0000-00008E010000}"/>
    <cellStyle name="Ausgabe 2 2 10 2" xfId="6703" xr:uid="{00000000-0005-0000-0000-00008F010000}"/>
    <cellStyle name="Ausgabe 2 2 10 2 2" xfId="18431" xr:uid="{00000000-0005-0000-0000-000090010000}"/>
    <cellStyle name="Ausgabe 2 2 10 2 3" xfId="30158" xr:uid="{00000000-0005-0000-0000-000091010000}"/>
    <cellStyle name="Ausgabe 2 2 10 3" xfId="10608" xr:uid="{00000000-0005-0000-0000-000092010000}"/>
    <cellStyle name="Ausgabe 2 2 10 3 2" xfId="22336" xr:uid="{00000000-0005-0000-0000-000093010000}"/>
    <cellStyle name="Ausgabe 2 2 10 3 3" xfId="34063" xr:uid="{00000000-0005-0000-0000-000094010000}"/>
    <cellStyle name="Ausgabe 2 2 10 4" xfId="14526" xr:uid="{00000000-0005-0000-0000-000095010000}"/>
    <cellStyle name="Ausgabe 2 2 10 5" xfId="26253" xr:uid="{00000000-0005-0000-0000-000096010000}"/>
    <cellStyle name="Ausgabe 2 2 11" xfId="4107" xr:uid="{00000000-0005-0000-0000-000097010000}"/>
    <cellStyle name="Ausgabe 2 2 11 2" xfId="15835" xr:uid="{00000000-0005-0000-0000-000098010000}"/>
    <cellStyle name="Ausgabe 2 2 11 3" xfId="27562" xr:uid="{00000000-0005-0000-0000-000099010000}"/>
    <cellStyle name="Ausgabe 2 2 12" xfId="8012" xr:uid="{00000000-0005-0000-0000-00009A010000}"/>
    <cellStyle name="Ausgabe 2 2 12 2" xfId="19740" xr:uid="{00000000-0005-0000-0000-00009B010000}"/>
    <cellStyle name="Ausgabe 2 2 12 3" xfId="31467" xr:uid="{00000000-0005-0000-0000-00009C010000}"/>
    <cellStyle name="Ausgabe 2 2 13" xfId="11930" xr:uid="{00000000-0005-0000-0000-00009D010000}"/>
    <cellStyle name="Ausgabe 2 2 14" xfId="23657" xr:uid="{00000000-0005-0000-0000-00009E010000}"/>
    <cellStyle name="Ausgabe 2 2 15" xfId="35335" xr:uid="{00000000-0005-0000-0000-00009F010000}"/>
    <cellStyle name="Ausgabe 2 2 16" xfId="35349" xr:uid="{00000000-0005-0000-0000-0000A0010000}"/>
    <cellStyle name="Ausgabe 2 2 17" xfId="35360" xr:uid="{00000000-0005-0000-0000-0000A1010000}"/>
    <cellStyle name="Ausgabe 2 2 18" xfId="202" xr:uid="{00000000-0005-0000-0000-0000A2010000}"/>
    <cellStyle name="Ausgabe 2 2 2" xfId="375" xr:uid="{00000000-0005-0000-0000-0000A3010000}"/>
    <cellStyle name="Ausgabe 2 2 2 10" xfId="12103" xr:uid="{00000000-0005-0000-0000-0000A4010000}"/>
    <cellStyle name="Ausgabe 2 2 2 11" xfId="23830" xr:uid="{00000000-0005-0000-0000-0000A5010000}"/>
    <cellStyle name="Ausgabe 2 2 2 2" xfId="474" xr:uid="{00000000-0005-0000-0000-0000A6010000}"/>
    <cellStyle name="Ausgabe 2 2 2 2 2" xfId="903" xr:uid="{00000000-0005-0000-0000-0000A7010000}"/>
    <cellStyle name="Ausgabe 2 2 2 2 2 2" xfId="2201" xr:uid="{00000000-0005-0000-0000-0000A8010000}"/>
    <cellStyle name="Ausgabe 2 2 2 2 2 2 2" xfId="6106" xr:uid="{00000000-0005-0000-0000-0000A9010000}"/>
    <cellStyle name="Ausgabe 2 2 2 2 2 2 2 2" xfId="17834" xr:uid="{00000000-0005-0000-0000-0000AA010000}"/>
    <cellStyle name="Ausgabe 2 2 2 2 2 2 2 3" xfId="29561" xr:uid="{00000000-0005-0000-0000-0000AB010000}"/>
    <cellStyle name="Ausgabe 2 2 2 2 2 2 3" xfId="10011" xr:uid="{00000000-0005-0000-0000-0000AC010000}"/>
    <cellStyle name="Ausgabe 2 2 2 2 2 2 3 2" xfId="21739" xr:uid="{00000000-0005-0000-0000-0000AD010000}"/>
    <cellStyle name="Ausgabe 2 2 2 2 2 2 3 3" xfId="33466" xr:uid="{00000000-0005-0000-0000-0000AE010000}"/>
    <cellStyle name="Ausgabe 2 2 2 2 2 2 4" xfId="13929" xr:uid="{00000000-0005-0000-0000-0000AF010000}"/>
    <cellStyle name="Ausgabe 2 2 2 2 2 2 5" xfId="25656" xr:uid="{00000000-0005-0000-0000-0000B0010000}"/>
    <cellStyle name="Ausgabe 2 2 2 2 2 3" xfId="3499" xr:uid="{00000000-0005-0000-0000-0000B1010000}"/>
    <cellStyle name="Ausgabe 2 2 2 2 2 3 2" xfId="7404" xr:uid="{00000000-0005-0000-0000-0000B2010000}"/>
    <cellStyle name="Ausgabe 2 2 2 2 2 3 2 2" xfId="19132" xr:uid="{00000000-0005-0000-0000-0000B3010000}"/>
    <cellStyle name="Ausgabe 2 2 2 2 2 3 2 3" xfId="30859" xr:uid="{00000000-0005-0000-0000-0000B4010000}"/>
    <cellStyle name="Ausgabe 2 2 2 2 2 3 3" xfId="11309" xr:uid="{00000000-0005-0000-0000-0000B5010000}"/>
    <cellStyle name="Ausgabe 2 2 2 2 2 3 3 2" xfId="23037" xr:uid="{00000000-0005-0000-0000-0000B6010000}"/>
    <cellStyle name="Ausgabe 2 2 2 2 2 3 3 3" xfId="34764" xr:uid="{00000000-0005-0000-0000-0000B7010000}"/>
    <cellStyle name="Ausgabe 2 2 2 2 2 3 4" xfId="15227" xr:uid="{00000000-0005-0000-0000-0000B8010000}"/>
    <cellStyle name="Ausgabe 2 2 2 2 2 3 5" xfId="26954" xr:uid="{00000000-0005-0000-0000-0000B9010000}"/>
    <cellStyle name="Ausgabe 2 2 2 2 2 4" xfId="4808" xr:uid="{00000000-0005-0000-0000-0000BA010000}"/>
    <cellStyle name="Ausgabe 2 2 2 2 2 4 2" xfId="16536" xr:uid="{00000000-0005-0000-0000-0000BB010000}"/>
    <cellStyle name="Ausgabe 2 2 2 2 2 4 3" xfId="28263" xr:uid="{00000000-0005-0000-0000-0000BC010000}"/>
    <cellStyle name="Ausgabe 2 2 2 2 2 5" xfId="8713" xr:uid="{00000000-0005-0000-0000-0000BD010000}"/>
    <cellStyle name="Ausgabe 2 2 2 2 2 5 2" xfId="20441" xr:uid="{00000000-0005-0000-0000-0000BE010000}"/>
    <cellStyle name="Ausgabe 2 2 2 2 2 5 3" xfId="32168" xr:uid="{00000000-0005-0000-0000-0000BF010000}"/>
    <cellStyle name="Ausgabe 2 2 2 2 2 6" xfId="12631" xr:uid="{00000000-0005-0000-0000-0000C0010000}"/>
    <cellStyle name="Ausgabe 2 2 2 2 2 7" xfId="24358" xr:uid="{00000000-0005-0000-0000-0000C1010000}"/>
    <cellStyle name="Ausgabe 2 2 2 2 3" xfId="1332" xr:uid="{00000000-0005-0000-0000-0000C2010000}"/>
    <cellStyle name="Ausgabe 2 2 2 2 3 2" xfId="2630" xr:uid="{00000000-0005-0000-0000-0000C3010000}"/>
    <cellStyle name="Ausgabe 2 2 2 2 3 2 2" xfId="6535" xr:uid="{00000000-0005-0000-0000-0000C4010000}"/>
    <cellStyle name="Ausgabe 2 2 2 2 3 2 2 2" xfId="18263" xr:uid="{00000000-0005-0000-0000-0000C5010000}"/>
    <cellStyle name="Ausgabe 2 2 2 2 3 2 2 3" xfId="29990" xr:uid="{00000000-0005-0000-0000-0000C6010000}"/>
    <cellStyle name="Ausgabe 2 2 2 2 3 2 3" xfId="10440" xr:uid="{00000000-0005-0000-0000-0000C7010000}"/>
    <cellStyle name="Ausgabe 2 2 2 2 3 2 3 2" xfId="22168" xr:uid="{00000000-0005-0000-0000-0000C8010000}"/>
    <cellStyle name="Ausgabe 2 2 2 2 3 2 3 3" xfId="33895" xr:uid="{00000000-0005-0000-0000-0000C9010000}"/>
    <cellStyle name="Ausgabe 2 2 2 2 3 2 4" xfId="14358" xr:uid="{00000000-0005-0000-0000-0000CA010000}"/>
    <cellStyle name="Ausgabe 2 2 2 2 3 2 5" xfId="26085" xr:uid="{00000000-0005-0000-0000-0000CB010000}"/>
    <cellStyle name="Ausgabe 2 2 2 2 3 3" xfId="3928" xr:uid="{00000000-0005-0000-0000-0000CC010000}"/>
    <cellStyle name="Ausgabe 2 2 2 2 3 3 2" xfId="7833" xr:uid="{00000000-0005-0000-0000-0000CD010000}"/>
    <cellStyle name="Ausgabe 2 2 2 2 3 3 2 2" xfId="19561" xr:uid="{00000000-0005-0000-0000-0000CE010000}"/>
    <cellStyle name="Ausgabe 2 2 2 2 3 3 2 3" xfId="31288" xr:uid="{00000000-0005-0000-0000-0000CF010000}"/>
    <cellStyle name="Ausgabe 2 2 2 2 3 3 3" xfId="11738" xr:uid="{00000000-0005-0000-0000-0000D0010000}"/>
    <cellStyle name="Ausgabe 2 2 2 2 3 3 3 2" xfId="23466" xr:uid="{00000000-0005-0000-0000-0000D1010000}"/>
    <cellStyle name="Ausgabe 2 2 2 2 3 3 3 3" xfId="35193" xr:uid="{00000000-0005-0000-0000-0000D2010000}"/>
    <cellStyle name="Ausgabe 2 2 2 2 3 3 4" xfId="15656" xr:uid="{00000000-0005-0000-0000-0000D3010000}"/>
    <cellStyle name="Ausgabe 2 2 2 2 3 3 5" xfId="27383" xr:uid="{00000000-0005-0000-0000-0000D4010000}"/>
    <cellStyle name="Ausgabe 2 2 2 2 3 4" xfId="5237" xr:uid="{00000000-0005-0000-0000-0000D5010000}"/>
    <cellStyle name="Ausgabe 2 2 2 2 3 4 2" xfId="16965" xr:uid="{00000000-0005-0000-0000-0000D6010000}"/>
    <cellStyle name="Ausgabe 2 2 2 2 3 4 3" xfId="28692" xr:uid="{00000000-0005-0000-0000-0000D7010000}"/>
    <cellStyle name="Ausgabe 2 2 2 2 3 5" xfId="9142" xr:uid="{00000000-0005-0000-0000-0000D8010000}"/>
    <cellStyle name="Ausgabe 2 2 2 2 3 5 2" xfId="20870" xr:uid="{00000000-0005-0000-0000-0000D9010000}"/>
    <cellStyle name="Ausgabe 2 2 2 2 3 5 3" xfId="32597" xr:uid="{00000000-0005-0000-0000-0000DA010000}"/>
    <cellStyle name="Ausgabe 2 2 2 2 3 6" xfId="13060" xr:uid="{00000000-0005-0000-0000-0000DB010000}"/>
    <cellStyle name="Ausgabe 2 2 2 2 3 7" xfId="24787" xr:uid="{00000000-0005-0000-0000-0000DC010000}"/>
    <cellStyle name="Ausgabe 2 2 2 2 4" xfId="1772" xr:uid="{00000000-0005-0000-0000-0000DD010000}"/>
    <cellStyle name="Ausgabe 2 2 2 2 4 2" xfId="5677" xr:uid="{00000000-0005-0000-0000-0000DE010000}"/>
    <cellStyle name="Ausgabe 2 2 2 2 4 2 2" xfId="17405" xr:uid="{00000000-0005-0000-0000-0000DF010000}"/>
    <cellStyle name="Ausgabe 2 2 2 2 4 2 3" xfId="29132" xr:uid="{00000000-0005-0000-0000-0000E0010000}"/>
    <cellStyle name="Ausgabe 2 2 2 2 4 3" xfId="9582" xr:uid="{00000000-0005-0000-0000-0000E1010000}"/>
    <cellStyle name="Ausgabe 2 2 2 2 4 3 2" xfId="21310" xr:uid="{00000000-0005-0000-0000-0000E2010000}"/>
    <cellStyle name="Ausgabe 2 2 2 2 4 3 3" xfId="33037" xr:uid="{00000000-0005-0000-0000-0000E3010000}"/>
    <cellStyle name="Ausgabe 2 2 2 2 4 4" xfId="13500" xr:uid="{00000000-0005-0000-0000-0000E4010000}"/>
    <cellStyle name="Ausgabe 2 2 2 2 4 5" xfId="25227" xr:uid="{00000000-0005-0000-0000-0000E5010000}"/>
    <cellStyle name="Ausgabe 2 2 2 2 5" xfId="3070" xr:uid="{00000000-0005-0000-0000-0000E6010000}"/>
    <cellStyle name="Ausgabe 2 2 2 2 5 2" xfId="6975" xr:uid="{00000000-0005-0000-0000-0000E7010000}"/>
    <cellStyle name="Ausgabe 2 2 2 2 5 2 2" xfId="18703" xr:uid="{00000000-0005-0000-0000-0000E8010000}"/>
    <cellStyle name="Ausgabe 2 2 2 2 5 2 3" xfId="30430" xr:uid="{00000000-0005-0000-0000-0000E9010000}"/>
    <cellStyle name="Ausgabe 2 2 2 2 5 3" xfId="10880" xr:uid="{00000000-0005-0000-0000-0000EA010000}"/>
    <cellStyle name="Ausgabe 2 2 2 2 5 3 2" xfId="22608" xr:uid="{00000000-0005-0000-0000-0000EB010000}"/>
    <cellStyle name="Ausgabe 2 2 2 2 5 3 3" xfId="34335" xr:uid="{00000000-0005-0000-0000-0000EC010000}"/>
    <cellStyle name="Ausgabe 2 2 2 2 5 4" xfId="14798" xr:uid="{00000000-0005-0000-0000-0000ED010000}"/>
    <cellStyle name="Ausgabe 2 2 2 2 5 5" xfId="26525" xr:uid="{00000000-0005-0000-0000-0000EE010000}"/>
    <cellStyle name="Ausgabe 2 2 2 2 6" xfId="4379" xr:uid="{00000000-0005-0000-0000-0000EF010000}"/>
    <cellStyle name="Ausgabe 2 2 2 2 6 2" xfId="16107" xr:uid="{00000000-0005-0000-0000-0000F0010000}"/>
    <cellStyle name="Ausgabe 2 2 2 2 6 3" xfId="27834" xr:uid="{00000000-0005-0000-0000-0000F1010000}"/>
    <cellStyle name="Ausgabe 2 2 2 2 7" xfId="8284" xr:uid="{00000000-0005-0000-0000-0000F2010000}"/>
    <cellStyle name="Ausgabe 2 2 2 2 7 2" xfId="20012" xr:uid="{00000000-0005-0000-0000-0000F3010000}"/>
    <cellStyle name="Ausgabe 2 2 2 2 7 3" xfId="31739" xr:uid="{00000000-0005-0000-0000-0000F4010000}"/>
    <cellStyle name="Ausgabe 2 2 2 2 8" xfId="12202" xr:uid="{00000000-0005-0000-0000-0000F5010000}"/>
    <cellStyle name="Ausgabe 2 2 2 2 9" xfId="23929" xr:uid="{00000000-0005-0000-0000-0000F6010000}"/>
    <cellStyle name="Ausgabe 2 2 2 3" xfId="573" xr:uid="{00000000-0005-0000-0000-0000F7010000}"/>
    <cellStyle name="Ausgabe 2 2 2 3 2" xfId="1002" xr:uid="{00000000-0005-0000-0000-0000F8010000}"/>
    <cellStyle name="Ausgabe 2 2 2 3 2 2" xfId="2300" xr:uid="{00000000-0005-0000-0000-0000F9010000}"/>
    <cellStyle name="Ausgabe 2 2 2 3 2 2 2" xfId="6205" xr:uid="{00000000-0005-0000-0000-0000FA010000}"/>
    <cellStyle name="Ausgabe 2 2 2 3 2 2 2 2" xfId="17933" xr:uid="{00000000-0005-0000-0000-0000FB010000}"/>
    <cellStyle name="Ausgabe 2 2 2 3 2 2 2 3" xfId="29660" xr:uid="{00000000-0005-0000-0000-0000FC010000}"/>
    <cellStyle name="Ausgabe 2 2 2 3 2 2 3" xfId="10110" xr:uid="{00000000-0005-0000-0000-0000FD010000}"/>
    <cellStyle name="Ausgabe 2 2 2 3 2 2 3 2" xfId="21838" xr:uid="{00000000-0005-0000-0000-0000FE010000}"/>
    <cellStyle name="Ausgabe 2 2 2 3 2 2 3 3" xfId="33565" xr:uid="{00000000-0005-0000-0000-0000FF010000}"/>
    <cellStyle name="Ausgabe 2 2 2 3 2 2 4" xfId="14028" xr:uid="{00000000-0005-0000-0000-000000020000}"/>
    <cellStyle name="Ausgabe 2 2 2 3 2 2 5" xfId="25755" xr:uid="{00000000-0005-0000-0000-000001020000}"/>
    <cellStyle name="Ausgabe 2 2 2 3 2 3" xfId="3598" xr:uid="{00000000-0005-0000-0000-000002020000}"/>
    <cellStyle name="Ausgabe 2 2 2 3 2 3 2" xfId="7503" xr:uid="{00000000-0005-0000-0000-000003020000}"/>
    <cellStyle name="Ausgabe 2 2 2 3 2 3 2 2" xfId="19231" xr:uid="{00000000-0005-0000-0000-000004020000}"/>
    <cellStyle name="Ausgabe 2 2 2 3 2 3 2 3" xfId="30958" xr:uid="{00000000-0005-0000-0000-000005020000}"/>
    <cellStyle name="Ausgabe 2 2 2 3 2 3 3" xfId="11408" xr:uid="{00000000-0005-0000-0000-000006020000}"/>
    <cellStyle name="Ausgabe 2 2 2 3 2 3 3 2" xfId="23136" xr:uid="{00000000-0005-0000-0000-000007020000}"/>
    <cellStyle name="Ausgabe 2 2 2 3 2 3 3 3" xfId="34863" xr:uid="{00000000-0005-0000-0000-000008020000}"/>
    <cellStyle name="Ausgabe 2 2 2 3 2 3 4" xfId="15326" xr:uid="{00000000-0005-0000-0000-000009020000}"/>
    <cellStyle name="Ausgabe 2 2 2 3 2 3 5" xfId="27053" xr:uid="{00000000-0005-0000-0000-00000A020000}"/>
    <cellStyle name="Ausgabe 2 2 2 3 2 4" xfId="4907" xr:uid="{00000000-0005-0000-0000-00000B020000}"/>
    <cellStyle name="Ausgabe 2 2 2 3 2 4 2" xfId="16635" xr:uid="{00000000-0005-0000-0000-00000C020000}"/>
    <cellStyle name="Ausgabe 2 2 2 3 2 4 3" xfId="28362" xr:uid="{00000000-0005-0000-0000-00000D020000}"/>
    <cellStyle name="Ausgabe 2 2 2 3 2 5" xfId="8812" xr:uid="{00000000-0005-0000-0000-00000E020000}"/>
    <cellStyle name="Ausgabe 2 2 2 3 2 5 2" xfId="20540" xr:uid="{00000000-0005-0000-0000-00000F020000}"/>
    <cellStyle name="Ausgabe 2 2 2 3 2 5 3" xfId="32267" xr:uid="{00000000-0005-0000-0000-000010020000}"/>
    <cellStyle name="Ausgabe 2 2 2 3 2 6" xfId="12730" xr:uid="{00000000-0005-0000-0000-000011020000}"/>
    <cellStyle name="Ausgabe 2 2 2 3 2 7" xfId="24457" xr:uid="{00000000-0005-0000-0000-000012020000}"/>
    <cellStyle name="Ausgabe 2 2 2 3 3" xfId="1431" xr:uid="{00000000-0005-0000-0000-000013020000}"/>
    <cellStyle name="Ausgabe 2 2 2 3 3 2" xfId="2729" xr:uid="{00000000-0005-0000-0000-000014020000}"/>
    <cellStyle name="Ausgabe 2 2 2 3 3 2 2" xfId="6634" xr:uid="{00000000-0005-0000-0000-000015020000}"/>
    <cellStyle name="Ausgabe 2 2 2 3 3 2 2 2" xfId="18362" xr:uid="{00000000-0005-0000-0000-000016020000}"/>
    <cellStyle name="Ausgabe 2 2 2 3 3 2 2 3" xfId="30089" xr:uid="{00000000-0005-0000-0000-000017020000}"/>
    <cellStyle name="Ausgabe 2 2 2 3 3 2 3" xfId="10539" xr:uid="{00000000-0005-0000-0000-000018020000}"/>
    <cellStyle name="Ausgabe 2 2 2 3 3 2 3 2" xfId="22267" xr:uid="{00000000-0005-0000-0000-000019020000}"/>
    <cellStyle name="Ausgabe 2 2 2 3 3 2 3 3" xfId="33994" xr:uid="{00000000-0005-0000-0000-00001A020000}"/>
    <cellStyle name="Ausgabe 2 2 2 3 3 2 4" xfId="14457" xr:uid="{00000000-0005-0000-0000-00001B020000}"/>
    <cellStyle name="Ausgabe 2 2 2 3 3 2 5" xfId="26184" xr:uid="{00000000-0005-0000-0000-00001C020000}"/>
    <cellStyle name="Ausgabe 2 2 2 3 3 3" xfId="4027" xr:uid="{00000000-0005-0000-0000-00001D020000}"/>
    <cellStyle name="Ausgabe 2 2 2 3 3 3 2" xfId="7932" xr:uid="{00000000-0005-0000-0000-00001E020000}"/>
    <cellStyle name="Ausgabe 2 2 2 3 3 3 2 2" xfId="19660" xr:uid="{00000000-0005-0000-0000-00001F020000}"/>
    <cellStyle name="Ausgabe 2 2 2 3 3 3 2 3" xfId="31387" xr:uid="{00000000-0005-0000-0000-000020020000}"/>
    <cellStyle name="Ausgabe 2 2 2 3 3 3 3" xfId="11837" xr:uid="{00000000-0005-0000-0000-000021020000}"/>
    <cellStyle name="Ausgabe 2 2 2 3 3 3 3 2" xfId="23565" xr:uid="{00000000-0005-0000-0000-000022020000}"/>
    <cellStyle name="Ausgabe 2 2 2 3 3 3 3 3" xfId="35292" xr:uid="{00000000-0005-0000-0000-000023020000}"/>
    <cellStyle name="Ausgabe 2 2 2 3 3 3 4" xfId="15755" xr:uid="{00000000-0005-0000-0000-000024020000}"/>
    <cellStyle name="Ausgabe 2 2 2 3 3 3 5" xfId="27482" xr:uid="{00000000-0005-0000-0000-000025020000}"/>
    <cellStyle name="Ausgabe 2 2 2 3 3 4" xfId="5336" xr:uid="{00000000-0005-0000-0000-000026020000}"/>
    <cellStyle name="Ausgabe 2 2 2 3 3 4 2" xfId="17064" xr:uid="{00000000-0005-0000-0000-000027020000}"/>
    <cellStyle name="Ausgabe 2 2 2 3 3 4 3" xfId="28791" xr:uid="{00000000-0005-0000-0000-000028020000}"/>
    <cellStyle name="Ausgabe 2 2 2 3 3 5" xfId="9241" xr:uid="{00000000-0005-0000-0000-000029020000}"/>
    <cellStyle name="Ausgabe 2 2 2 3 3 5 2" xfId="20969" xr:uid="{00000000-0005-0000-0000-00002A020000}"/>
    <cellStyle name="Ausgabe 2 2 2 3 3 5 3" xfId="32696" xr:uid="{00000000-0005-0000-0000-00002B020000}"/>
    <cellStyle name="Ausgabe 2 2 2 3 3 6" xfId="13159" xr:uid="{00000000-0005-0000-0000-00002C020000}"/>
    <cellStyle name="Ausgabe 2 2 2 3 3 7" xfId="24886" xr:uid="{00000000-0005-0000-0000-00002D020000}"/>
    <cellStyle name="Ausgabe 2 2 2 3 4" xfId="1871" xr:uid="{00000000-0005-0000-0000-00002E020000}"/>
    <cellStyle name="Ausgabe 2 2 2 3 4 2" xfId="5776" xr:uid="{00000000-0005-0000-0000-00002F020000}"/>
    <cellStyle name="Ausgabe 2 2 2 3 4 2 2" xfId="17504" xr:uid="{00000000-0005-0000-0000-000030020000}"/>
    <cellStyle name="Ausgabe 2 2 2 3 4 2 3" xfId="29231" xr:uid="{00000000-0005-0000-0000-000031020000}"/>
    <cellStyle name="Ausgabe 2 2 2 3 4 3" xfId="9681" xr:uid="{00000000-0005-0000-0000-000032020000}"/>
    <cellStyle name="Ausgabe 2 2 2 3 4 3 2" xfId="21409" xr:uid="{00000000-0005-0000-0000-000033020000}"/>
    <cellStyle name="Ausgabe 2 2 2 3 4 3 3" xfId="33136" xr:uid="{00000000-0005-0000-0000-000034020000}"/>
    <cellStyle name="Ausgabe 2 2 2 3 4 4" xfId="13599" xr:uid="{00000000-0005-0000-0000-000035020000}"/>
    <cellStyle name="Ausgabe 2 2 2 3 4 5" xfId="25326" xr:uid="{00000000-0005-0000-0000-000036020000}"/>
    <cellStyle name="Ausgabe 2 2 2 3 5" xfId="3169" xr:uid="{00000000-0005-0000-0000-000037020000}"/>
    <cellStyle name="Ausgabe 2 2 2 3 5 2" xfId="7074" xr:uid="{00000000-0005-0000-0000-000038020000}"/>
    <cellStyle name="Ausgabe 2 2 2 3 5 2 2" xfId="18802" xr:uid="{00000000-0005-0000-0000-000039020000}"/>
    <cellStyle name="Ausgabe 2 2 2 3 5 2 3" xfId="30529" xr:uid="{00000000-0005-0000-0000-00003A020000}"/>
    <cellStyle name="Ausgabe 2 2 2 3 5 3" xfId="10979" xr:uid="{00000000-0005-0000-0000-00003B020000}"/>
    <cellStyle name="Ausgabe 2 2 2 3 5 3 2" xfId="22707" xr:uid="{00000000-0005-0000-0000-00003C020000}"/>
    <cellStyle name="Ausgabe 2 2 2 3 5 3 3" xfId="34434" xr:uid="{00000000-0005-0000-0000-00003D020000}"/>
    <cellStyle name="Ausgabe 2 2 2 3 5 4" xfId="14897" xr:uid="{00000000-0005-0000-0000-00003E020000}"/>
    <cellStyle name="Ausgabe 2 2 2 3 5 5" xfId="26624" xr:uid="{00000000-0005-0000-0000-00003F020000}"/>
    <cellStyle name="Ausgabe 2 2 2 3 6" xfId="4478" xr:uid="{00000000-0005-0000-0000-000040020000}"/>
    <cellStyle name="Ausgabe 2 2 2 3 6 2" xfId="16206" xr:uid="{00000000-0005-0000-0000-000041020000}"/>
    <cellStyle name="Ausgabe 2 2 2 3 6 3" xfId="27933" xr:uid="{00000000-0005-0000-0000-000042020000}"/>
    <cellStyle name="Ausgabe 2 2 2 3 7" xfId="8383" xr:uid="{00000000-0005-0000-0000-000043020000}"/>
    <cellStyle name="Ausgabe 2 2 2 3 7 2" xfId="20111" xr:uid="{00000000-0005-0000-0000-000044020000}"/>
    <cellStyle name="Ausgabe 2 2 2 3 7 3" xfId="31838" xr:uid="{00000000-0005-0000-0000-000045020000}"/>
    <cellStyle name="Ausgabe 2 2 2 3 8" xfId="12301" xr:uid="{00000000-0005-0000-0000-000046020000}"/>
    <cellStyle name="Ausgabe 2 2 2 3 9" xfId="24028" xr:uid="{00000000-0005-0000-0000-000047020000}"/>
    <cellStyle name="Ausgabe 2 2 2 4" xfId="804" xr:uid="{00000000-0005-0000-0000-000048020000}"/>
    <cellStyle name="Ausgabe 2 2 2 4 2" xfId="2102" xr:uid="{00000000-0005-0000-0000-000049020000}"/>
    <cellStyle name="Ausgabe 2 2 2 4 2 2" xfId="6007" xr:uid="{00000000-0005-0000-0000-00004A020000}"/>
    <cellStyle name="Ausgabe 2 2 2 4 2 2 2" xfId="17735" xr:uid="{00000000-0005-0000-0000-00004B020000}"/>
    <cellStyle name="Ausgabe 2 2 2 4 2 2 3" xfId="29462" xr:uid="{00000000-0005-0000-0000-00004C020000}"/>
    <cellStyle name="Ausgabe 2 2 2 4 2 3" xfId="9912" xr:uid="{00000000-0005-0000-0000-00004D020000}"/>
    <cellStyle name="Ausgabe 2 2 2 4 2 3 2" xfId="21640" xr:uid="{00000000-0005-0000-0000-00004E020000}"/>
    <cellStyle name="Ausgabe 2 2 2 4 2 3 3" xfId="33367" xr:uid="{00000000-0005-0000-0000-00004F020000}"/>
    <cellStyle name="Ausgabe 2 2 2 4 2 4" xfId="13830" xr:uid="{00000000-0005-0000-0000-000050020000}"/>
    <cellStyle name="Ausgabe 2 2 2 4 2 5" xfId="25557" xr:uid="{00000000-0005-0000-0000-000051020000}"/>
    <cellStyle name="Ausgabe 2 2 2 4 3" xfId="3400" xr:uid="{00000000-0005-0000-0000-000052020000}"/>
    <cellStyle name="Ausgabe 2 2 2 4 3 2" xfId="7305" xr:uid="{00000000-0005-0000-0000-000053020000}"/>
    <cellStyle name="Ausgabe 2 2 2 4 3 2 2" xfId="19033" xr:uid="{00000000-0005-0000-0000-000054020000}"/>
    <cellStyle name="Ausgabe 2 2 2 4 3 2 3" xfId="30760" xr:uid="{00000000-0005-0000-0000-000055020000}"/>
    <cellStyle name="Ausgabe 2 2 2 4 3 3" xfId="11210" xr:uid="{00000000-0005-0000-0000-000056020000}"/>
    <cellStyle name="Ausgabe 2 2 2 4 3 3 2" xfId="22938" xr:uid="{00000000-0005-0000-0000-000057020000}"/>
    <cellStyle name="Ausgabe 2 2 2 4 3 3 3" xfId="34665" xr:uid="{00000000-0005-0000-0000-000058020000}"/>
    <cellStyle name="Ausgabe 2 2 2 4 3 4" xfId="15128" xr:uid="{00000000-0005-0000-0000-000059020000}"/>
    <cellStyle name="Ausgabe 2 2 2 4 3 5" xfId="26855" xr:uid="{00000000-0005-0000-0000-00005A020000}"/>
    <cellStyle name="Ausgabe 2 2 2 4 4" xfId="4709" xr:uid="{00000000-0005-0000-0000-00005B020000}"/>
    <cellStyle name="Ausgabe 2 2 2 4 4 2" xfId="16437" xr:uid="{00000000-0005-0000-0000-00005C020000}"/>
    <cellStyle name="Ausgabe 2 2 2 4 4 3" xfId="28164" xr:uid="{00000000-0005-0000-0000-00005D020000}"/>
    <cellStyle name="Ausgabe 2 2 2 4 5" xfId="8614" xr:uid="{00000000-0005-0000-0000-00005E020000}"/>
    <cellStyle name="Ausgabe 2 2 2 4 5 2" xfId="20342" xr:uid="{00000000-0005-0000-0000-00005F020000}"/>
    <cellStyle name="Ausgabe 2 2 2 4 5 3" xfId="32069" xr:uid="{00000000-0005-0000-0000-000060020000}"/>
    <cellStyle name="Ausgabe 2 2 2 4 6" xfId="12532" xr:uid="{00000000-0005-0000-0000-000061020000}"/>
    <cellStyle name="Ausgabe 2 2 2 4 7" xfId="24259" xr:uid="{00000000-0005-0000-0000-000062020000}"/>
    <cellStyle name="Ausgabe 2 2 2 5" xfId="1233" xr:uid="{00000000-0005-0000-0000-000063020000}"/>
    <cellStyle name="Ausgabe 2 2 2 5 2" xfId="2531" xr:uid="{00000000-0005-0000-0000-000064020000}"/>
    <cellStyle name="Ausgabe 2 2 2 5 2 2" xfId="6436" xr:uid="{00000000-0005-0000-0000-000065020000}"/>
    <cellStyle name="Ausgabe 2 2 2 5 2 2 2" xfId="18164" xr:uid="{00000000-0005-0000-0000-000066020000}"/>
    <cellStyle name="Ausgabe 2 2 2 5 2 2 3" xfId="29891" xr:uid="{00000000-0005-0000-0000-000067020000}"/>
    <cellStyle name="Ausgabe 2 2 2 5 2 3" xfId="10341" xr:uid="{00000000-0005-0000-0000-000068020000}"/>
    <cellStyle name="Ausgabe 2 2 2 5 2 3 2" xfId="22069" xr:uid="{00000000-0005-0000-0000-000069020000}"/>
    <cellStyle name="Ausgabe 2 2 2 5 2 3 3" xfId="33796" xr:uid="{00000000-0005-0000-0000-00006A020000}"/>
    <cellStyle name="Ausgabe 2 2 2 5 2 4" xfId="14259" xr:uid="{00000000-0005-0000-0000-00006B020000}"/>
    <cellStyle name="Ausgabe 2 2 2 5 2 5" xfId="25986" xr:uid="{00000000-0005-0000-0000-00006C020000}"/>
    <cellStyle name="Ausgabe 2 2 2 5 3" xfId="3829" xr:uid="{00000000-0005-0000-0000-00006D020000}"/>
    <cellStyle name="Ausgabe 2 2 2 5 3 2" xfId="7734" xr:uid="{00000000-0005-0000-0000-00006E020000}"/>
    <cellStyle name="Ausgabe 2 2 2 5 3 2 2" xfId="19462" xr:uid="{00000000-0005-0000-0000-00006F020000}"/>
    <cellStyle name="Ausgabe 2 2 2 5 3 2 3" xfId="31189" xr:uid="{00000000-0005-0000-0000-000070020000}"/>
    <cellStyle name="Ausgabe 2 2 2 5 3 3" xfId="11639" xr:uid="{00000000-0005-0000-0000-000071020000}"/>
    <cellStyle name="Ausgabe 2 2 2 5 3 3 2" xfId="23367" xr:uid="{00000000-0005-0000-0000-000072020000}"/>
    <cellStyle name="Ausgabe 2 2 2 5 3 3 3" xfId="35094" xr:uid="{00000000-0005-0000-0000-000073020000}"/>
    <cellStyle name="Ausgabe 2 2 2 5 3 4" xfId="15557" xr:uid="{00000000-0005-0000-0000-000074020000}"/>
    <cellStyle name="Ausgabe 2 2 2 5 3 5" xfId="27284" xr:uid="{00000000-0005-0000-0000-000075020000}"/>
    <cellStyle name="Ausgabe 2 2 2 5 4" xfId="5138" xr:uid="{00000000-0005-0000-0000-000076020000}"/>
    <cellStyle name="Ausgabe 2 2 2 5 4 2" xfId="16866" xr:uid="{00000000-0005-0000-0000-000077020000}"/>
    <cellStyle name="Ausgabe 2 2 2 5 4 3" xfId="28593" xr:uid="{00000000-0005-0000-0000-000078020000}"/>
    <cellStyle name="Ausgabe 2 2 2 5 5" xfId="9043" xr:uid="{00000000-0005-0000-0000-000079020000}"/>
    <cellStyle name="Ausgabe 2 2 2 5 5 2" xfId="20771" xr:uid="{00000000-0005-0000-0000-00007A020000}"/>
    <cellStyle name="Ausgabe 2 2 2 5 5 3" xfId="32498" xr:uid="{00000000-0005-0000-0000-00007B020000}"/>
    <cellStyle name="Ausgabe 2 2 2 5 6" xfId="12961" xr:uid="{00000000-0005-0000-0000-00007C020000}"/>
    <cellStyle name="Ausgabe 2 2 2 5 7" xfId="24688" xr:uid="{00000000-0005-0000-0000-00007D020000}"/>
    <cellStyle name="Ausgabe 2 2 2 6" xfId="1673" xr:uid="{00000000-0005-0000-0000-00007E020000}"/>
    <cellStyle name="Ausgabe 2 2 2 6 2" xfId="5578" xr:uid="{00000000-0005-0000-0000-00007F020000}"/>
    <cellStyle name="Ausgabe 2 2 2 6 2 2" xfId="17306" xr:uid="{00000000-0005-0000-0000-000080020000}"/>
    <cellStyle name="Ausgabe 2 2 2 6 2 3" xfId="29033" xr:uid="{00000000-0005-0000-0000-000081020000}"/>
    <cellStyle name="Ausgabe 2 2 2 6 3" xfId="9483" xr:uid="{00000000-0005-0000-0000-000082020000}"/>
    <cellStyle name="Ausgabe 2 2 2 6 3 2" xfId="21211" xr:uid="{00000000-0005-0000-0000-000083020000}"/>
    <cellStyle name="Ausgabe 2 2 2 6 3 3" xfId="32938" xr:uid="{00000000-0005-0000-0000-000084020000}"/>
    <cellStyle name="Ausgabe 2 2 2 6 4" xfId="13401" xr:uid="{00000000-0005-0000-0000-000085020000}"/>
    <cellStyle name="Ausgabe 2 2 2 6 5" xfId="25128" xr:uid="{00000000-0005-0000-0000-000086020000}"/>
    <cellStyle name="Ausgabe 2 2 2 7" xfId="2971" xr:uid="{00000000-0005-0000-0000-000087020000}"/>
    <cellStyle name="Ausgabe 2 2 2 7 2" xfId="6876" xr:uid="{00000000-0005-0000-0000-000088020000}"/>
    <cellStyle name="Ausgabe 2 2 2 7 2 2" xfId="18604" xr:uid="{00000000-0005-0000-0000-000089020000}"/>
    <cellStyle name="Ausgabe 2 2 2 7 2 3" xfId="30331" xr:uid="{00000000-0005-0000-0000-00008A020000}"/>
    <cellStyle name="Ausgabe 2 2 2 7 3" xfId="10781" xr:uid="{00000000-0005-0000-0000-00008B020000}"/>
    <cellStyle name="Ausgabe 2 2 2 7 3 2" xfId="22509" xr:uid="{00000000-0005-0000-0000-00008C020000}"/>
    <cellStyle name="Ausgabe 2 2 2 7 3 3" xfId="34236" xr:uid="{00000000-0005-0000-0000-00008D020000}"/>
    <cellStyle name="Ausgabe 2 2 2 7 4" xfId="14699" xr:uid="{00000000-0005-0000-0000-00008E020000}"/>
    <cellStyle name="Ausgabe 2 2 2 7 5" xfId="26426" xr:uid="{00000000-0005-0000-0000-00008F020000}"/>
    <cellStyle name="Ausgabe 2 2 2 8" xfId="4280" xr:uid="{00000000-0005-0000-0000-000090020000}"/>
    <cellStyle name="Ausgabe 2 2 2 8 2" xfId="16008" xr:uid="{00000000-0005-0000-0000-000091020000}"/>
    <cellStyle name="Ausgabe 2 2 2 8 3" xfId="27735" xr:uid="{00000000-0005-0000-0000-000092020000}"/>
    <cellStyle name="Ausgabe 2 2 2 9" xfId="8185" xr:uid="{00000000-0005-0000-0000-000093020000}"/>
    <cellStyle name="Ausgabe 2 2 2 9 2" xfId="19913" xr:uid="{00000000-0005-0000-0000-000094020000}"/>
    <cellStyle name="Ausgabe 2 2 2 9 3" xfId="31640" xr:uid="{00000000-0005-0000-0000-000095020000}"/>
    <cellStyle name="Ausgabe 2 2 3" xfId="397" xr:uid="{00000000-0005-0000-0000-000096020000}"/>
    <cellStyle name="Ausgabe 2 2 3 10" xfId="12125" xr:uid="{00000000-0005-0000-0000-000097020000}"/>
    <cellStyle name="Ausgabe 2 2 3 11" xfId="23852" xr:uid="{00000000-0005-0000-0000-000098020000}"/>
    <cellStyle name="Ausgabe 2 2 3 2" xfId="496" xr:uid="{00000000-0005-0000-0000-000099020000}"/>
    <cellStyle name="Ausgabe 2 2 3 2 2" xfId="925" xr:uid="{00000000-0005-0000-0000-00009A020000}"/>
    <cellStyle name="Ausgabe 2 2 3 2 2 2" xfId="2223" xr:uid="{00000000-0005-0000-0000-00009B020000}"/>
    <cellStyle name="Ausgabe 2 2 3 2 2 2 2" xfId="6128" xr:uid="{00000000-0005-0000-0000-00009C020000}"/>
    <cellStyle name="Ausgabe 2 2 3 2 2 2 2 2" xfId="17856" xr:uid="{00000000-0005-0000-0000-00009D020000}"/>
    <cellStyle name="Ausgabe 2 2 3 2 2 2 2 3" xfId="29583" xr:uid="{00000000-0005-0000-0000-00009E020000}"/>
    <cellStyle name="Ausgabe 2 2 3 2 2 2 3" xfId="10033" xr:uid="{00000000-0005-0000-0000-00009F020000}"/>
    <cellStyle name="Ausgabe 2 2 3 2 2 2 3 2" xfId="21761" xr:uid="{00000000-0005-0000-0000-0000A0020000}"/>
    <cellStyle name="Ausgabe 2 2 3 2 2 2 3 3" xfId="33488" xr:uid="{00000000-0005-0000-0000-0000A1020000}"/>
    <cellStyle name="Ausgabe 2 2 3 2 2 2 4" xfId="13951" xr:uid="{00000000-0005-0000-0000-0000A2020000}"/>
    <cellStyle name="Ausgabe 2 2 3 2 2 2 5" xfId="25678" xr:uid="{00000000-0005-0000-0000-0000A3020000}"/>
    <cellStyle name="Ausgabe 2 2 3 2 2 3" xfId="3521" xr:uid="{00000000-0005-0000-0000-0000A4020000}"/>
    <cellStyle name="Ausgabe 2 2 3 2 2 3 2" xfId="7426" xr:uid="{00000000-0005-0000-0000-0000A5020000}"/>
    <cellStyle name="Ausgabe 2 2 3 2 2 3 2 2" xfId="19154" xr:uid="{00000000-0005-0000-0000-0000A6020000}"/>
    <cellStyle name="Ausgabe 2 2 3 2 2 3 2 3" xfId="30881" xr:uid="{00000000-0005-0000-0000-0000A7020000}"/>
    <cellStyle name="Ausgabe 2 2 3 2 2 3 3" xfId="11331" xr:uid="{00000000-0005-0000-0000-0000A8020000}"/>
    <cellStyle name="Ausgabe 2 2 3 2 2 3 3 2" xfId="23059" xr:uid="{00000000-0005-0000-0000-0000A9020000}"/>
    <cellStyle name="Ausgabe 2 2 3 2 2 3 3 3" xfId="34786" xr:uid="{00000000-0005-0000-0000-0000AA020000}"/>
    <cellStyle name="Ausgabe 2 2 3 2 2 3 4" xfId="15249" xr:uid="{00000000-0005-0000-0000-0000AB020000}"/>
    <cellStyle name="Ausgabe 2 2 3 2 2 3 5" xfId="26976" xr:uid="{00000000-0005-0000-0000-0000AC020000}"/>
    <cellStyle name="Ausgabe 2 2 3 2 2 4" xfId="4830" xr:uid="{00000000-0005-0000-0000-0000AD020000}"/>
    <cellStyle name="Ausgabe 2 2 3 2 2 4 2" xfId="16558" xr:uid="{00000000-0005-0000-0000-0000AE020000}"/>
    <cellStyle name="Ausgabe 2 2 3 2 2 4 3" xfId="28285" xr:uid="{00000000-0005-0000-0000-0000AF020000}"/>
    <cellStyle name="Ausgabe 2 2 3 2 2 5" xfId="8735" xr:uid="{00000000-0005-0000-0000-0000B0020000}"/>
    <cellStyle name="Ausgabe 2 2 3 2 2 5 2" xfId="20463" xr:uid="{00000000-0005-0000-0000-0000B1020000}"/>
    <cellStyle name="Ausgabe 2 2 3 2 2 5 3" xfId="32190" xr:uid="{00000000-0005-0000-0000-0000B2020000}"/>
    <cellStyle name="Ausgabe 2 2 3 2 2 6" xfId="12653" xr:uid="{00000000-0005-0000-0000-0000B3020000}"/>
    <cellStyle name="Ausgabe 2 2 3 2 2 7" xfId="24380" xr:uid="{00000000-0005-0000-0000-0000B4020000}"/>
    <cellStyle name="Ausgabe 2 2 3 2 3" xfId="1354" xr:uid="{00000000-0005-0000-0000-0000B5020000}"/>
    <cellStyle name="Ausgabe 2 2 3 2 3 2" xfId="2652" xr:uid="{00000000-0005-0000-0000-0000B6020000}"/>
    <cellStyle name="Ausgabe 2 2 3 2 3 2 2" xfId="6557" xr:uid="{00000000-0005-0000-0000-0000B7020000}"/>
    <cellStyle name="Ausgabe 2 2 3 2 3 2 2 2" xfId="18285" xr:uid="{00000000-0005-0000-0000-0000B8020000}"/>
    <cellStyle name="Ausgabe 2 2 3 2 3 2 2 3" xfId="30012" xr:uid="{00000000-0005-0000-0000-0000B9020000}"/>
    <cellStyle name="Ausgabe 2 2 3 2 3 2 3" xfId="10462" xr:uid="{00000000-0005-0000-0000-0000BA020000}"/>
    <cellStyle name="Ausgabe 2 2 3 2 3 2 3 2" xfId="22190" xr:uid="{00000000-0005-0000-0000-0000BB020000}"/>
    <cellStyle name="Ausgabe 2 2 3 2 3 2 3 3" xfId="33917" xr:uid="{00000000-0005-0000-0000-0000BC020000}"/>
    <cellStyle name="Ausgabe 2 2 3 2 3 2 4" xfId="14380" xr:uid="{00000000-0005-0000-0000-0000BD020000}"/>
    <cellStyle name="Ausgabe 2 2 3 2 3 2 5" xfId="26107" xr:uid="{00000000-0005-0000-0000-0000BE020000}"/>
    <cellStyle name="Ausgabe 2 2 3 2 3 3" xfId="3950" xr:uid="{00000000-0005-0000-0000-0000BF020000}"/>
    <cellStyle name="Ausgabe 2 2 3 2 3 3 2" xfId="7855" xr:uid="{00000000-0005-0000-0000-0000C0020000}"/>
    <cellStyle name="Ausgabe 2 2 3 2 3 3 2 2" xfId="19583" xr:uid="{00000000-0005-0000-0000-0000C1020000}"/>
    <cellStyle name="Ausgabe 2 2 3 2 3 3 2 3" xfId="31310" xr:uid="{00000000-0005-0000-0000-0000C2020000}"/>
    <cellStyle name="Ausgabe 2 2 3 2 3 3 3" xfId="11760" xr:uid="{00000000-0005-0000-0000-0000C3020000}"/>
    <cellStyle name="Ausgabe 2 2 3 2 3 3 3 2" xfId="23488" xr:uid="{00000000-0005-0000-0000-0000C4020000}"/>
    <cellStyle name="Ausgabe 2 2 3 2 3 3 3 3" xfId="35215" xr:uid="{00000000-0005-0000-0000-0000C5020000}"/>
    <cellStyle name="Ausgabe 2 2 3 2 3 3 4" xfId="15678" xr:uid="{00000000-0005-0000-0000-0000C6020000}"/>
    <cellStyle name="Ausgabe 2 2 3 2 3 3 5" xfId="27405" xr:uid="{00000000-0005-0000-0000-0000C7020000}"/>
    <cellStyle name="Ausgabe 2 2 3 2 3 4" xfId="5259" xr:uid="{00000000-0005-0000-0000-0000C8020000}"/>
    <cellStyle name="Ausgabe 2 2 3 2 3 4 2" xfId="16987" xr:uid="{00000000-0005-0000-0000-0000C9020000}"/>
    <cellStyle name="Ausgabe 2 2 3 2 3 4 3" xfId="28714" xr:uid="{00000000-0005-0000-0000-0000CA020000}"/>
    <cellStyle name="Ausgabe 2 2 3 2 3 5" xfId="9164" xr:uid="{00000000-0005-0000-0000-0000CB020000}"/>
    <cellStyle name="Ausgabe 2 2 3 2 3 5 2" xfId="20892" xr:uid="{00000000-0005-0000-0000-0000CC020000}"/>
    <cellStyle name="Ausgabe 2 2 3 2 3 5 3" xfId="32619" xr:uid="{00000000-0005-0000-0000-0000CD020000}"/>
    <cellStyle name="Ausgabe 2 2 3 2 3 6" xfId="13082" xr:uid="{00000000-0005-0000-0000-0000CE020000}"/>
    <cellStyle name="Ausgabe 2 2 3 2 3 7" xfId="24809" xr:uid="{00000000-0005-0000-0000-0000CF020000}"/>
    <cellStyle name="Ausgabe 2 2 3 2 4" xfId="1794" xr:uid="{00000000-0005-0000-0000-0000D0020000}"/>
    <cellStyle name="Ausgabe 2 2 3 2 4 2" xfId="5699" xr:uid="{00000000-0005-0000-0000-0000D1020000}"/>
    <cellStyle name="Ausgabe 2 2 3 2 4 2 2" xfId="17427" xr:uid="{00000000-0005-0000-0000-0000D2020000}"/>
    <cellStyle name="Ausgabe 2 2 3 2 4 2 3" xfId="29154" xr:uid="{00000000-0005-0000-0000-0000D3020000}"/>
    <cellStyle name="Ausgabe 2 2 3 2 4 3" xfId="9604" xr:uid="{00000000-0005-0000-0000-0000D4020000}"/>
    <cellStyle name="Ausgabe 2 2 3 2 4 3 2" xfId="21332" xr:uid="{00000000-0005-0000-0000-0000D5020000}"/>
    <cellStyle name="Ausgabe 2 2 3 2 4 3 3" xfId="33059" xr:uid="{00000000-0005-0000-0000-0000D6020000}"/>
    <cellStyle name="Ausgabe 2 2 3 2 4 4" xfId="13522" xr:uid="{00000000-0005-0000-0000-0000D7020000}"/>
    <cellStyle name="Ausgabe 2 2 3 2 4 5" xfId="25249" xr:uid="{00000000-0005-0000-0000-0000D8020000}"/>
    <cellStyle name="Ausgabe 2 2 3 2 5" xfId="3092" xr:uid="{00000000-0005-0000-0000-0000D9020000}"/>
    <cellStyle name="Ausgabe 2 2 3 2 5 2" xfId="6997" xr:uid="{00000000-0005-0000-0000-0000DA020000}"/>
    <cellStyle name="Ausgabe 2 2 3 2 5 2 2" xfId="18725" xr:uid="{00000000-0005-0000-0000-0000DB020000}"/>
    <cellStyle name="Ausgabe 2 2 3 2 5 2 3" xfId="30452" xr:uid="{00000000-0005-0000-0000-0000DC020000}"/>
    <cellStyle name="Ausgabe 2 2 3 2 5 3" xfId="10902" xr:uid="{00000000-0005-0000-0000-0000DD020000}"/>
    <cellStyle name="Ausgabe 2 2 3 2 5 3 2" xfId="22630" xr:uid="{00000000-0005-0000-0000-0000DE020000}"/>
    <cellStyle name="Ausgabe 2 2 3 2 5 3 3" xfId="34357" xr:uid="{00000000-0005-0000-0000-0000DF020000}"/>
    <cellStyle name="Ausgabe 2 2 3 2 5 4" xfId="14820" xr:uid="{00000000-0005-0000-0000-0000E0020000}"/>
    <cellStyle name="Ausgabe 2 2 3 2 5 5" xfId="26547" xr:uid="{00000000-0005-0000-0000-0000E1020000}"/>
    <cellStyle name="Ausgabe 2 2 3 2 6" xfId="4401" xr:uid="{00000000-0005-0000-0000-0000E2020000}"/>
    <cellStyle name="Ausgabe 2 2 3 2 6 2" xfId="16129" xr:uid="{00000000-0005-0000-0000-0000E3020000}"/>
    <cellStyle name="Ausgabe 2 2 3 2 6 3" xfId="27856" xr:uid="{00000000-0005-0000-0000-0000E4020000}"/>
    <cellStyle name="Ausgabe 2 2 3 2 7" xfId="8306" xr:uid="{00000000-0005-0000-0000-0000E5020000}"/>
    <cellStyle name="Ausgabe 2 2 3 2 7 2" xfId="20034" xr:uid="{00000000-0005-0000-0000-0000E6020000}"/>
    <cellStyle name="Ausgabe 2 2 3 2 7 3" xfId="31761" xr:uid="{00000000-0005-0000-0000-0000E7020000}"/>
    <cellStyle name="Ausgabe 2 2 3 2 8" xfId="12224" xr:uid="{00000000-0005-0000-0000-0000E8020000}"/>
    <cellStyle name="Ausgabe 2 2 3 2 9" xfId="23951" xr:uid="{00000000-0005-0000-0000-0000E9020000}"/>
    <cellStyle name="Ausgabe 2 2 3 3" xfId="595" xr:uid="{00000000-0005-0000-0000-0000EA020000}"/>
    <cellStyle name="Ausgabe 2 2 3 3 2" xfId="1024" xr:uid="{00000000-0005-0000-0000-0000EB020000}"/>
    <cellStyle name="Ausgabe 2 2 3 3 2 2" xfId="2322" xr:uid="{00000000-0005-0000-0000-0000EC020000}"/>
    <cellStyle name="Ausgabe 2 2 3 3 2 2 2" xfId="6227" xr:uid="{00000000-0005-0000-0000-0000ED020000}"/>
    <cellStyle name="Ausgabe 2 2 3 3 2 2 2 2" xfId="17955" xr:uid="{00000000-0005-0000-0000-0000EE020000}"/>
    <cellStyle name="Ausgabe 2 2 3 3 2 2 2 3" xfId="29682" xr:uid="{00000000-0005-0000-0000-0000EF020000}"/>
    <cellStyle name="Ausgabe 2 2 3 3 2 2 3" xfId="10132" xr:uid="{00000000-0005-0000-0000-0000F0020000}"/>
    <cellStyle name="Ausgabe 2 2 3 3 2 2 3 2" xfId="21860" xr:uid="{00000000-0005-0000-0000-0000F1020000}"/>
    <cellStyle name="Ausgabe 2 2 3 3 2 2 3 3" xfId="33587" xr:uid="{00000000-0005-0000-0000-0000F2020000}"/>
    <cellStyle name="Ausgabe 2 2 3 3 2 2 4" xfId="14050" xr:uid="{00000000-0005-0000-0000-0000F3020000}"/>
    <cellStyle name="Ausgabe 2 2 3 3 2 2 5" xfId="25777" xr:uid="{00000000-0005-0000-0000-0000F4020000}"/>
    <cellStyle name="Ausgabe 2 2 3 3 2 3" xfId="3620" xr:uid="{00000000-0005-0000-0000-0000F5020000}"/>
    <cellStyle name="Ausgabe 2 2 3 3 2 3 2" xfId="7525" xr:uid="{00000000-0005-0000-0000-0000F6020000}"/>
    <cellStyle name="Ausgabe 2 2 3 3 2 3 2 2" xfId="19253" xr:uid="{00000000-0005-0000-0000-0000F7020000}"/>
    <cellStyle name="Ausgabe 2 2 3 3 2 3 2 3" xfId="30980" xr:uid="{00000000-0005-0000-0000-0000F8020000}"/>
    <cellStyle name="Ausgabe 2 2 3 3 2 3 3" xfId="11430" xr:uid="{00000000-0005-0000-0000-0000F9020000}"/>
    <cellStyle name="Ausgabe 2 2 3 3 2 3 3 2" xfId="23158" xr:uid="{00000000-0005-0000-0000-0000FA020000}"/>
    <cellStyle name="Ausgabe 2 2 3 3 2 3 3 3" xfId="34885" xr:uid="{00000000-0005-0000-0000-0000FB020000}"/>
    <cellStyle name="Ausgabe 2 2 3 3 2 3 4" xfId="15348" xr:uid="{00000000-0005-0000-0000-0000FC020000}"/>
    <cellStyle name="Ausgabe 2 2 3 3 2 3 5" xfId="27075" xr:uid="{00000000-0005-0000-0000-0000FD020000}"/>
    <cellStyle name="Ausgabe 2 2 3 3 2 4" xfId="4929" xr:uid="{00000000-0005-0000-0000-0000FE020000}"/>
    <cellStyle name="Ausgabe 2 2 3 3 2 4 2" xfId="16657" xr:uid="{00000000-0005-0000-0000-0000FF020000}"/>
    <cellStyle name="Ausgabe 2 2 3 3 2 4 3" xfId="28384" xr:uid="{00000000-0005-0000-0000-000000030000}"/>
    <cellStyle name="Ausgabe 2 2 3 3 2 5" xfId="8834" xr:uid="{00000000-0005-0000-0000-000001030000}"/>
    <cellStyle name="Ausgabe 2 2 3 3 2 5 2" xfId="20562" xr:uid="{00000000-0005-0000-0000-000002030000}"/>
    <cellStyle name="Ausgabe 2 2 3 3 2 5 3" xfId="32289" xr:uid="{00000000-0005-0000-0000-000003030000}"/>
    <cellStyle name="Ausgabe 2 2 3 3 2 6" xfId="12752" xr:uid="{00000000-0005-0000-0000-000004030000}"/>
    <cellStyle name="Ausgabe 2 2 3 3 2 7" xfId="24479" xr:uid="{00000000-0005-0000-0000-000005030000}"/>
    <cellStyle name="Ausgabe 2 2 3 3 3" xfId="1453" xr:uid="{00000000-0005-0000-0000-000006030000}"/>
    <cellStyle name="Ausgabe 2 2 3 3 3 2" xfId="2751" xr:uid="{00000000-0005-0000-0000-000007030000}"/>
    <cellStyle name="Ausgabe 2 2 3 3 3 2 2" xfId="6656" xr:uid="{00000000-0005-0000-0000-000008030000}"/>
    <cellStyle name="Ausgabe 2 2 3 3 3 2 2 2" xfId="18384" xr:uid="{00000000-0005-0000-0000-000009030000}"/>
    <cellStyle name="Ausgabe 2 2 3 3 3 2 2 3" xfId="30111" xr:uid="{00000000-0005-0000-0000-00000A030000}"/>
    <cellStyle name="Ausgabe 2 2 3 3 3 2 3" xfId="10561" xr:uid="{00000000-0005-0000-0000-00000B030000}"/>
    <cellStyle name="Ausgabe 2 2 3 3 3 2 3 2" xfId="22289" xr:uid="{00000000-0005-0000-0000-00000C030000}"/>
    <cellStyle name="Ausgabe 2 2 3 3 3 2 3 3" xfId="34016" xr:uid="{00000000-0005-0000-0000-00000D030000}"/>
    <cellStyle name="Ausgabe 2 2 3 3 3 2 4" xfId="14479" xr:uid="{00000000-0005-0000-0000-00000E030000}"/>
    <cellStyle name="Ausgabe 2 2 3 3 3 2 5" xfId="26206" xr:uid="{00000000-0005-0000-0000-00000F030000}"/>
    <cellStyle name="Ausgabe 2 2 3 3 3 3" xfId="4049" xr:uid="{00000000-0005-0000-0000-000010030000}"/>
    <cellStyle name="Ausgabe 2 2 3 3 3 3 2" xfId="7954" xr:uid="{00000000-0005-0000-0000-000011030000}"/>
    <cellStyle name="Ausgabe 2 2 3 3 3 3 2 2" xfId="19682" xr:uid="{00000000-0005-0000-0000-000012030000}"/>
    <cellStyle name="Ausgabe 2 2 3 3 3 3 2 3" xfId="31409" xr:uid="{00000000-0005-0000-0000-000013030000}"/>
    <cellStyle name="Ausgabe 2 2 3 3 3 3 3" xfId="11859" xr:uid="{00000000-0005-0000-0000-000014030000}"/>
    <cellStyle name="Ausgabe 2 2 3 3 3 3 3 2" xfId="23587" xr:uid="{00000000-0005-0000-0000-000015030000}"/>
    <cellStyle name="Ausgabe 2 2 3 3 3 3 3 3" xfId="35314" xr:uid="{00000000-0005-0000-0000-000016030000}"/>
    <cellStyle name="Ausgabe 2 2 3 3 3 3 4" xfId="15777" xr:uid="{00000000-0005-0000-0000-000017030000}"/>
    <cellStyle name="Ausgabe 2 2 3 3 3 3 5" xfId="27504" xr:uid="{00000000-0005-0000-0000-000018030000}"/>
    <cellStyle name="Ausgabe 2 2 3 3 3 4" xfId="5358" xr:uid="{00000000-0005-0000-0000-000019030000}"/>
    <cellStyle name="Ausgabe 2 2 3 3 3 4 2" xfId="17086" xr:uid="{00000000-0005-0000-0000-00001A030000}"/>
    <cellStyle name="Ausgabe 2 2 3 3 3 4 3" xfId="28813" xr:uid="{00000000-0005-0000-0000-00001B030000}"/>
    <cellStyle name="Ausgabe 2 2 3 3 3 5" xfId="9263" xr:uid="{00000000-0005-0000-0000-00001C030000}"/>
    <cellStyle name="Ausgabe 2 2 3 3 3 5 2" xfId="20991" xr:uid="{00000000-0005-0000-0000-00001D030000}"/>
    <cellStyle name="Ausgabe 2 2 3 3 3 5 3" xfId="32718" xr:uid="{00000000-0005-0000-0000-00001E030000}"/>
    <cellStyle name="Ausgabe 2 2 3 3 3 6" xfId="13181" xr:uid="{00000000-0005-0000-0000-00001F030000}"/>
    <cellStyle name="Ausgabe 2 2 3 3 3 7" xfId="24908" xr:uid="{00000000-0005-0000-0000-000020030000}"/>
    <cellStyle name="Ausgabe 2 2 3 3 4" xfId="1893" xr:uid="{00000000-0005-0000-0000-000021030000}"/>
    <cellStyle name="Ausgabe 2 2 3 3 4 2" xfId="5798" xr:uid="{00000000-0005-0000-0000-000022030000}"/>
    <cellStyle name="Ausgabe 2 2 3 3 4 2 2" xfId="17526" xr:uid="{00000000-0005-0000-0000-000023030000}"/>
    <cellStyle name="Ausgabe 2 2 3 3 4 2 3" xfId="29253" xr:uid="{00000000-0005-0000-0000-000024030000}"/>
    <cellStyle name="Ausgabe 2 2 3 3 4 3" xfId="9703" xr:uid="{00000000-0005-0000-0000-000025030000}"/>
    <cellStyle name="Ausgabe 2 2 3 3 4 3 2" xfId="21431" xr:uid="{00000000-0005-0000-0000-000026030000}"/>
    <cellStyle name="Ausgabe 2 2 3 3 4 3 3" xfId="33158" xr:uid="{00000000-0005-0000-0000-000027030000}"/>
    <cellStyle name="Ausgabe 2 2 3 3 4 4" xfId="13621" xr:uid="{00000000-0005-0000-0000-000028030000}"/>
    <cellStyle name="Ausgabe 2 2 3 3 4 5" xfId="25348" xr:uid="{00000000-0005-0000-0000-000029030000}"/>
    <cellStyle name="Ausgabe 2 2 3 3 5" xfId="3191" xr:uid="{00000000-0005-0000-0000-00002A030000}"/>
    <cellStyle name="Ausgabe 2 2 3 3 5 2" xfId="7096" xr:uid="{00000000-0005-0000-0000-00002B030000}"/>
    <cellStyle name="Ausgabe 2 2 3 3 5 2 2" xfId="18824" xr:uid="{00000000-0005-0000-0000-00002C030000}"/>
    <cellStyle name="Ausgabe 2 2 3 3 5 2 3" xfId="30551" xr:uid="{00000000-0005-0000-0000-00002D030000}"/>
    <cellStyle name="Ausgabe 2 2 3 3 5 3" xfId="11001" xr:uid="{00000000-0005-0000-0000-00002E030000}"/>
    <cellStyle name="Ausgabe 2 2 3 3 5 3 2" xfId="22729" xr:uid="{00000000-0005-0000-0000-00002F030000}"/>
    <cellStyle name="Ausgabe 2 2 3 3 5 3 3" xfId="34456" xr:uid="{00000000-0005-0000-0000-000030030000}"/>
    <cellStyle name="Ausgabe 2 2 3 3 5 4" xfId="14919" xr:uid="{00000000-0005-0000-0000-000031030000}"/>
    <cellStyle name="Ausgabe 2 2 3 3 5 5" xfId="26646" xr:uid="{00000000-0005-0000-0000-000032030000}"/>
    <cellStyle name="Ausgabe 2 2 3 3 6" xfId="4500" xr:uid="{00000000-0005-0000-0000-000033030000}"/>
    <cellStyle name="Ausgabe 2 2 3 3 6 2" xfId="16228" xr:uid="{00000000-0005-0000-0000-000034030000}"/>
    <cellStyle name="Ausgabe 2 2 3 3 6 3" xfId="27955" xr:uid="{00000000-0005-0000-0000-000035030000}"/>
    <cellStyle name="Ausgabe 2 2 3 3 7" xfId="8405" xr:uid="{00000000-0005-0000-0000-000036030000}"/>
    <cellStyle name="Ausgabe 2 2 3 3 7 2" xfId="20133" xr:uid="{00000000-0005-0000-0000-000037030000}"/>
    <cellStyle name="Ausgabe 2 2 3 3 7 3" xfId="31860" xr:uid="{00000000-0005-0000-0000-000038030000}"/>
    <cellStyle name="Ausgabe 2 2 3 3 8" xfId="12323" xr:uid="{00000000-0005-0000-0000-000039030000}"/>
    <cellStyle name="Ausgabe 2 2 3 3 9" xfId="24050" xr:uid="{00000000-0005-0000-0000-00003A030000}"/>
    <cellStyle name="Ausgabe 2 2 3 4" xfId="826" xr:uid="{00000000-0005-0000-0000-00003B030000}"/>
    <cellStyle name="Ausgabe 2 2 3 4 2" xfId="2124" xr:uid="{00000000-0005-0000-0000-00003C030000}"/>
    <cellStyle name="Ausgabe 2 2 3 4 2 2" xfId="6029" xr:uid="{00000000-0005-0000-0000-00003D030000}"/>
    <cellStyle name="Ausgabe 2 2 3 4 2 2 2" xfId="17757" xr:uid="{00000000-0005-0000-0000-00003E030000}"/>
    <cellStyle name="Ausgabe 2 2 3 4 2 2 3" xfId="29484" xr:uid="{00000000-0005-0000-0000-00003F030000}"/>
    <cellStyle name="Ausgabe 2 2 3 4 2 3" xfId="9934" xr:uid="{00000000-0005-0000-0000-000040030000}"/>
    <cellStyle name="Ausgabe 2 2 3 4 2 3 2" xfId="21662" xr:uid="{00000000-0005-0000-0000-000041030000}"/>
    <cellStyle name="Ausgabe 2 2 3 4 2 3 3" xfId="33389" xr:uid="{00000000-0005-0000-0000-000042030000}"/>
    <cellStyle name="Ausgabe 2 2 3 4 2 4" xfId="13852" xr:uid="{00000000-0005-0000-0000-000043030000}"/>
    <cellStyle name="Ausgabe 2 2 3 4 2 5" xfId="25579" xr:uid="{00000000-0005-0000-0000-000044030000}"/>
    <cellStyle name="Ausgabe 2 2 3 4 3" xfId="3422" xr:uid="{00000000-0005-0000-0000-000045030000}"/>
    <cellStyle name="Ausgabe 2 2 3 4 3 2" xfId="7327" xr:uid="{00000000-0005-0000-0000-000046030000}"/>
    <cellStyle name="Ausgabe 2 2 3 4 3 2 2" xfId="19055" xr:uid="{00000000-0005-0000-0000-000047030000}"/>
    <cellStyle name="Ausgabe 2 2 3 4 3 2 3" xfId="30782" xr:uid="{00000000-0005-0000-0000-000048030000}"/>
    <cellStyle name="Ausgabe 2 2 3 4 3 3" xfId="11232" xr:uid="{00000000-0005-0000-0000-000049030000}"/>
    <cellStyle name="Ausgabe 2 2 3 4 3 3 2" xfId="22960" xr:uid="{00000000-0005-0000-0000-00004A030000}"/>
    <cellStyle name="Ausgabe 2 2 3 4 3 3 3" xfId="34687" xr:uid="{00000000-0005-0000-0000-00004B030000}"/>
    <cellStyle name="Ausgabe 2 2 3 4 3 4" xfId="15150" xr:uid="{00000000-0005-0000-0000-00004C030000}"/>
    <cellStyle name="Ausgabe 2 2 3 4 3 5" xfId="26877" xr:uid="{00000000-0005-0000-0000-00004D030000}"/>
    <cellStyle name="Ausgabe 2 2 3 4 4" xfId="4731" xr:uid="{00000000-0005-0000-0000-00004E030000}"/>
    <cellStyle name="Ausgabe 2 2 3 4 4 2" xfId="16459" xr:uid="{00000000-0005-0000-0000-00004F030000}"/>
    <cellStyle name="Ausgabe 2 2 3 4 4 3" xfId="28186" xr:uid="{00000000-0005-0000-0000-000050030000}"/>
    <cellStyle name="Ausgabe 2 2 3 4 5" xfId="8636" xr:uid="{00000000-0005-0000-0000-000051030000}"/>
    <cellStyle name="Ausgabe 2 2 3 4 5 2" xfId="20364" xr:uid="{00000000-0005-0000-0000-000052030000}"/>
    <cellStyle name="Ausgabe 2 2 3 4 5 3" xfId="32091" xr:uid="{00000000-0005-0000-0000-000053030000}"/>
    <cellStyle name="Ausgabe 2 2 3 4 6" xfId="12554" xr:uid="{00000000-0005-0000-0000-000054030000}"/>
    <cellStyle name="Ausgabe 2 2 3 4 7" xfId="24281" xr:uid="{00000000-0005-0000-0000-000055030000}"/>
    <cellStyle name="Ausgabe 2 2 3 5" xfId="1255" xr:uid="{00000000-0005-0000-0000-000056030000}"/>
    <cellStyle name="Ausgabe 2 2 3 5 2" xfId="2553" xr:uid="{00000000-0005-0000-0000-000057030000}"/>
    <cellStyle name="Ausgabe 2 2 3 5 2 2" xfId="6458" xr:uid="{00000000-0005-0000-0000-000058030000}"/>
    <cellStyle name="Ausgabe 2 2 3 5 2 2 2" xfId="18186" xr:uid="{00000000-0005-0000-0000-000059030000}"/>
    <cellStyle name="Ausgabe 2 2 3 5 2 2 3" xfId="29913" xr:uid="{00000000-0005-0000-0000-00005A030000}"/>
    <cellStyle name="Ausgabe 2 2 3 5 2 3" xfId="10363" xr:uid="{00000000-0005-0000-0000-00005B030000}"/>
    <cellStyle name="Ausgabe 2 2 3 5 2 3 2" xfId="22091" xr:uid="{00000000-0005-0000-0000-00005C030000}"/>
    <cellStyle name="Ausgabe 2 2 3 5 2 3 3" xfId="33818" xr:uid="{00000000-0005-0000-0000-00005D030000}"/>
    <cellStyle name="Ausgabe 2 2 3 5 2 4" xfId="14281" xr:uid="{00000000-0005-0000-0000-00005E030000}"/>
    <cellStyle name="Ausgabe 2 2 3 5 2 5" xfId="26008" xr:uid="{00000000-0005-0000-0000-00005F030000}"/>
    <cellStyle name="Ausgabe 2 2 3 5 3" xfId="3851" xr:uid="{00000000-0005-0000-0000-000060030000}"/>
    <cellStyle name="Ausgabe 2 2 3 5 3 2" xfId="7756" xr:uid="{00000000-0005-0000-0000-000061030000}"/>
    <cellStyle name="Ausgabe 2 2 3 5 3 2 2" xfId="19484" xr:uid="{00000000-0005-0000-0000-000062030000}"/>
    <cellStyle name="Ausgabe 2 2 3 5 3 2 3" xfId="31211" xr:uid="{00000000-0005-0000-0000-000063030000}"/>
    <cellStyle name="Ausgabe 2 2 3 5 3 3" xfId="11661" xr:uid="{00000000-0005-0000-0000-000064030000}"/>
    <cellStyle name="Ausgabe 2 2 3 5 3 3 2" xfId="23389" xr:uid="{00000000-0005-0000-0000-000065030000}"/>
    <cellStyle name="Ausgabe 2 2 3 5 3 3 3" xfId="35116" xr:uid="{00000000-0005-0000-0000-000066030000}"/>
    <cellStyle name="Ausgabe 2 2 3 5 3 4" xfId="15579" xr:uid="{00000000-0005-0000-0000-000067030000}"/>
    <cellStyle name="Ausgabe 2 2 3 5 3 5" xfId="27306" xr:uid="{00000000-0005-0000-0000-000068030000}"/>
    <cellStyle name="Ausgabe 2 2 3 5 4" xfId="5160" xr:uid="{00000000-0005-0000-0000-000069030000}"/>
    <cellStyle name="Ausgabe 2 2 3 5 4 2" xfId="16888" xr:uid="{00000000-0005-0000-0000-00006A030000}"/>
    <cellStyle name="Ausgabe 2 2 3 5 4 3" xfId="28615" xr:uid="{00000000-0005-0000-0000-00006B030000}"/>
    <cellStyle name="Ausgabe 2 2 3 5 5" xfId="9065" xr:uid="{00000000-0005-0000-0000-00006C030000}"/>
    <cellStyle name="Ausgabe 2 2 3 5 5 2" xfId="20793" xr:uid="{00000000-0005-0000-0000-00006D030000}"/>
    <cellStyle name="Ausgabe 2 2 3 5 5 3" xfId="32520" xr:uid="{00000000-0005-0000-0000-00006E030000}"/>
    <cellStyle name="Ausgabe 2 2 3 5 6" xfId="12983" xr:uid="{00000000-0005-0000-0000-00006F030000}"/>
    <cellStyle name="Ausgabe 2 2 3 5 7" xfId="24710" xr:uid="{00000000-0005-0000-0000-000070030000}"/>
    <cellStyle name="Ausgabe 2 2 3 6" xfId="1695" xr:uid="{00000000-0005-0000-0000-000071030000}"/>
    <cellStyle name="Ausgabe 2 2 3 6 2" xfId="5600" xr:uid="{00000000-0005-0000-0000-000072030000}"/>
    <cellStyle name="Ausgabe 2 2 3 6 2 2" xfId="17328" xr:uid="{00000000-0005-0000-0000-000073030000}"/>
    <cellStyle name="Ausgabe 2 2 3 6 2 3" xfId="29055" xr:uid="{00000000-0005-0000-0000-000074030000}"/>
    <cellStyle name="Ausgabe 2 2 3 6 3" xfId="9505" xr:uid="{00000000-0005-0000-0000-000075030000}"/>
    <cellStyle name="Ausgabe 2 2 3 6 3 2" xfId="21233" xr:uid="{00000000-0005-0000-0000-000076030000}"/>
    <cellStyle name="Ausgabe 2 2 3 6 3 3" xfId="32960" xr:uid="{00000000-0005-0000-0000-000077030000}"/>
    <cellStyle name="Ausgabe 2 2 3 6 4" xfId="13423" xr:uid="{00000000-0005-0000-0000-000078030000}"/>
    <cellStyle name="Ausgabe 2 2 3 6 5" xfId="25150" xr:uid="{00000000-0005-0000-0000-000079030000}"/>
    <cellStyle name="Ausgabe 2 2 3 7" xfId="2993" xr:uid="{00000000-0005-0000-0000-00007A030000}"/>
    <cellStyle name="Ausgabe 2 2 3 7 2" xfId="6898" xr:uid="{00000000-0005-0000-0000-00007B030000}"/>
    <cellStyle name="Ausgabe 2 2 3 7 2 2" xfId="18626" xr:uid="{00000000-0005-0000-0000-00007C030000}"/>
    <cellStyle name="Ausgabe 2 2 3 7 2 3" xfId="30353" xr:uid="{00000000-0005-0000-0000-00007D030000}"/>
    <cellStyle name="Ausgabe 2 2 3 7 3" xfId="10803" xr:uid="{00000000-0005-0000-0000-00007E030000}"/>
    <cellStyle name="Ausgabe 2 2 3 7 3 2" xfId="22531" xr:uid="{00000000-0005-0000-0000-00007F030000}"/>
    <cellStyle name="Ausgabe 2 2 3 7 3 3" xfId="34258" xr:uid="{00000000-0005-0000-0000-000080030000}"/>
    <cellStyle name="Ausgabe 2 2 3 7 4" xfId="14721" xr:uid="{00000000-0005-0000-0000-000081030000}"/>
    <cellStyle name="Ausgabe 2 2 3 7 5" xfId="26448" xr:uid="{00000000-0005-0000-0000-000082030000}"/>
    <cellStyle name="Ausgabe 2 2 3 8" xfId="4302" xr:uid="{00000000-0005-0000-0000-000083030000}"/>
    <cellStyle name="Ausgabe 2 2 3 8 2" xfId="16030" xr:uid="{00000000-0005-0000-0000-000084030000}"/>
    <cellStyle name="Ausgabe 2 2 3 8 3" xfId="27757" xr:uid="{00000000-0005-0000-0000-000085030000}"/>
    <cellStyle name="Ausgabe 2 2 3 9" xfId="8207" xr:uid="{00000000-0005-0000-0000-000086030000}"/>
    <cellStyle name="Ausgabe 2 2 3 9 2" xfId="19935" xr:uid="{00000000-0005-0000-0000-000087030000}"/>
    <cellStyle name="Ausgabe 2 2 3 9 3" xfId="31662" xr:uid="{00000000-0005-0000-0000-000088030000}"/>
    <cellStyle name="Ausgabe 2 2 4" xfId="352" xr:uid="{00000000-0005-0000-0000-000089030000}"/>
    <cellStyle name="Ausgabe 2 2 4 2" xfId="781" xr:uid="{00000000-0005-0000-0000-00008A030000}"/>
    <cellStyle name="Ausgabe 2 2 4 2 2" xfId="2079" xr:uid="{00000000-0005-0000-0000-00008B030000}"/>
    <cellStyle name="Ausgabe 2 2 4 2 2 2" xfId="5984" xr:uid="{00000000-0005-0000-0000-00008C030000}"/>
    <cellStyle name="Ausgabe 2 2 4 2 2 2 2" xfId="17712" xr:uid="{00000000-0005-0000-0000-00008D030000}"/>
    <cellStyle name="Ausgabe 2 2 4 2 2 2 3" xfId="29439" xr:uid="{00000000-0005-0000-0000-00008E030000}"/>
    <cellStyle name="Ausgabe 2 2 4 2 2 3" xfId="9889" xr:uid="{00000000-0005-0000-0000-00008F030000}"/>
    <cellStyle name="Ausgabe 2 2 4 2 2 3 2" xfId="21617" xr:uid="{00000000-0005-0000-0000-000090030000}"/>
    <cellStyle name="Ausgabe 2 2 4 2 2 3 3" xfId="33344" xr:uid="{00000000-0005-0000-0000-000091030000}"/>
    <cellStyle name="Ausgabe 2 2 4 2 2 4" xfId="13807" xr:uid="{00000000-0005-0000-0000-000092030000}"/>
    <cellStyle name="Ausgabe 2 2 4 2 2 5" xfId="25534" xr:uid="{00000000-0005-0000-0000-000093030000}"/>
    <cellStyle name="Ausgabe 2 2 4 2 3" xfId="3377" xr:uid="{00000000-0005-0000-0000-000094030000}"/>
    <cellStyle name="Ausgabe 2 2 4 2 3 2" xfId="7282" xr:uid="{00000000-0005-0000-0000-000095030000}"/>
    <cellStyle name="Ausgabe 2 2 4 2 3 2 2" xfId="19010" xr:uid="{00000000-0005-0000-0000-000096030000}"/>
    <cellStyle name="Ausgabe 2 2 4 2 3 2 3" xfId="30737" xr:uid="{00000000-0005-0000-0000-000097030000}"/>
    <cellStyle name="Ausgabe 2 2 4 2 3 3" xfId="11187" xr:uid="{00000000-0005-0000-0000-000098030000}"/>
    <cellStyle name="Ausgabe 2 2 4 2 3 3 2" xfId="22915" xr:uid="{00000000-0005-0000-0000-000099030000}"/>
    <cellStyle name="Ausgabe 2 2 4 2 3 3 3" xfId="34642" xr:uid="{00000000-0005-0000-0000-00009A030000}"/>
    <cellStyle name="Ausgabe 2 2 4 2 3 4" xfId="15105" xr:uid="{00000000-0005-0000-0000-00009B030000}"/>
    <cellStyle name="Ausgabe 2 2 4 2 3 5" xfId="26832" xr:uid="{00000000-0005-0000-0000-00009C030000}"/>
    <cellStyle name="Ausgabe 2 2 4 2 4" xfId="4686" xr:uid="{00000000-0005-0000-0000-00009D030000}"/>
    <cellStyle name="Ausgabe 2 2 4 2 4 2" xfId="16414" xr:uid="{00000000-0005-0000-0000-00009E030000}"/>
    <cellStyle name="Ausgabe 2 2 4 2 4 3" xfId="28141" xr:uid="{00000000-0005-0000-0000-00009F030000}"/>
    <cellStyle name="Ausgabe 2 2 4 2 5" xfId="8591" xr:uid="{00000000-0005-0000-0000-0000A0030000}"/>
    <cellStyle name="Ausgabe 2 2 4 2 5 2" xfId="20319" xr:uid="{00000000-0005-0000-0000-0000A1030000}"/>
    <cellStyle name="Ausgabe 2 2 4 2 5 3" xfId="32046" xr:uid="{00000000-0005-0000-0000-0000A2030000}"/>
    <cellStyle name="Ausgabe 2 2 4 2 6" xfId="12509" xr:uid="{00000000-0005-0000-0000-0000A3030000}"/>
    <cellStyle name="Ausgabe 2 2 4 2 7" xfId="24236" xr:uid="{00000000-0005-0000-0000-0000A4030000}"/>
    <cellStyle name="Ausgabe 2 2 4 3" xfId="1210" xr:uid="{00000000-0005-0000-0000-0000A5030000}"/>
    <cellStyle name="Ausgabe 2 2 4 3 2" xfId="2508" xr:uid="{00000000-0005-0000-0000-0000A6030000}"/>
    <cellStyle name="Ausgabe 2 2 4 3 2 2" xfId="6413" xr:uid="{00000000-0005-0000-0000-0000A7030000}"/>
    <cellStyle name="Ausgabe 2 2 4 3 2 2 2" xfId="18141" xr:uid="{00000000-0005-0000-0000-0000A8030000}"/>
    <cellStyle name="Ausgabe 2 2 4 3 2 2 3" xfId="29868" xr:uid="{00000000-0005-0000-0000-0000A9030000}"/>
    <cellStyle name="Ausgabe 2 2 4 3 2 3" xfId="10318" xr:uid="{00000000-0005-0000-0000-0000AA030000}"/>
    <cellStyle name="Ausgabe 2 2 4 3 2 3 2" xfId="22046" xr:uid="{00000000-0005-0000-0000-0000AB030000}"/>
    <cellStyle name="Ausgabe 2 2 4 3 2 3 3" xfId="33773" xr:uid="{00000000-0005-0000-0000-0000AC030000}"/>
    <cellStyle name="Ausgabe 2 2 4 3 2 4" xfId="14236" xr:uid="{00000000-0005-0000-0000-0000AD030000}"/>
    <cellStyle name="Ausgabe 2 2 4 3 2 5" xfId="25963" xr:uid="{00000000-0005-0000-0000-0000AE030000}"/>
    <cellStyle name="Ausgabe 2 2 4 3 3" xfId="3806" xr:uid="{00000000-0005-0000-0000-0000AF030000}"/>
    <cellStyle name="Ausgabe 2 2 4 3 3 2" xfId="7711" xr:uid="{00000000-0005-0000-0000-0000B0030000}"/>
    <cellStyle name="Ausgabe 2 2 4 3 3 2 2" xfId="19439" xr:uid="{00000000-0005-0000-0000-0000B1030000}"/>
    <cellStyle name="Ausgabe 2 2 4 3 3 2 3" xfId="31166" xr:uid="{00000000-0005-0000-0000-0000B2030000}"/>
    <cellStyle name="Ausgabe 2 2 4 3 3 3" xfId="11616" xr:uid="{00000000-0005-0000-0000-0000B3030000}"/>
    <cellStyle name="Ausgabe 2 2 4 3 3 3 2" xfId="23344" xr:uid="{00000000-0005-0000-0000-0000B4030000}"/>
    <cellStyle name="Ausgabe 2 2 4 3 3 3 3" xfId="35071" xr:uid="{00000000-0005-0000-0000-0000B5030000}"/>
    <cellStyle name="Ausgabe 2 2 4 3 3 4" xfId="15534" xr:uid="{00000000-0005-0000-0000-0000B6030000}"/>
    <cellStyle name="Ausgabe 2 2 4 3 3 5" xfId="27261" xr:uid="{00000000-0005-0000-0000-0000B7030000}"/>
    <cellStyle name="Ausgabe 2 2 4 3 4" xfId="5115" xr:uid="{00000000-0005-0000-0000-0000B8030000}"/>
    <cellStyle name="Ausgabe 2 2 4 3 4 2" xfId="16843" xr:uid="{00000000-0005-0000-0000-0000B9030000}"/>
    <cellStyle name="Ausgabe 2 2 4 3 4 3" xfId="28570" xr:uid="{00000000-0005-0000-0000-0000BA030000}"/>
    <cellStyle name="Ausgabe 2 2 4 3 5" xfId="9020" xr:uid="{00000000-0005-0000-0000-0000BB030000}"/>
    <cellStyle name="Ausgabe 2 2 4 3 5 2" xfId="20748" xr:uid="{00000000-0005-0000-0000-0000BC030000}"/>
    <cellStyle name="Ausgabe 2 2 4 3 5 3" xfId="32475" xr:uid="{00000000-0005-0000-0000-0000BD030000}"/>
    <cellStyle name="Ausgabe 2 2 4 3 6" xfId="12938" xr:uid="{00000000-0005-0000-0000-0000BE030000}"/>
    <cellStyle name="Ausgabe 2 2 4 3 7" xfId="24665" xr:uid="{00000000-0005-0000-0000-0000BF030000}"/>
    <cellStyle name="Ausgabe 2 2 4 4" xfId="1650" xr:uid="{00000000-0005-0000-0000-0000C0030000}"/>
    <cellStyle name="Ausgabe 2 2 4 4 2" xfId="5555" xr:uid="{00000000-0005-0000-0000-0000C1030000}"/>
    <cellStyle name="Ausgabe 2 2 4 4 2 2" xfId="17283" xr:uid="{00000000-0005-0000-0000-0000C2030000}"/>
    <cellStyle name="Ausgabe 2 2 4 4 2 3" xfId="29010" xr:uid="{00000000-0005-0000-0000-0000C3030000}"/>
    <cellStyle name="Ausgabe 2 2 4 4 3" xfId="9460" xr:uid="{00000000-0005-0000-0000-0000C4030000}"/>
    <cellStyle name="Ausgabe 2 2 4 4 3 2" xfId="21188" xr:uid="{00000000-0005-0000-0000-0000C5030000}"/>
    <cellStyle name="Ausgabe 2 2 4 4 3 3" xfId="32915" xr:uid="{00000000-0005-0000-0000-0000C6030000}"/>
    <cellStyle name="Ausgabe 2 2 4 4 4" xfId="13378" xr:uid="{00000000-0005-0000-0000-0000C7030000}"/>
    <cellStyle name="Ausgabe 2 2 4 4 5" xfId="25105" xr:uid="{00000000-0005-0000-0000-0000C8030000}"/>
    <cellStyle name="Ausgabe 2 2 4 5" xfId="2948" xr:uid="{00000000-0005-0000-0000-0000C9030000}"/>
    <cellStyle name="Ausgabe 2 2 4 5 2" xfId="6853" xr:uid="{00000000-0005-0000-0000-0000CA030000}"/>
    <cellStyle name="Ausgabe 2 2 4 5 2 2" xfId="18581" xr:uid="{00000000-0005-0000-0000-0000CB030000}"/>
    <cellStyle name="Ausgabe 2 2 4 5 2 3" xfId="30308" xr:uid="{00000000-0005-0000-0000-0000CC030000}"/>
    <cellStyle name="Ausgabe 2 2 4 5 3" xfId="10758" xr:uid="{00000000-0005-0000-0000-0000CD030000}"/>
    <cellStyle name="Ausgabe 2 2 4 5 3 2" xfId="22486" xr:uid="{00000000-0005-0000-0000-0000CE030000}"/>
    <cellStyle name="Ausgabe 2 2 4 5 3 3" xfId="34213" xr:uid="{00000000-0005-0000-0000-0000CF030000}"/>
    <cellStyle name="Ausgabe 2 2 4 5 4" xfId="14676" xr:uid="{00000000-0005-0000-0000-0000D0030000}"/>
    <cellStyle name="Ausgabe 2 2 4 5 5" xfId="26403" xr:uid="{00000000-0005-0000-0000-0000D1030000}"/>
    <cellStyle name="Ausgabe 2 2 4 6" xfId="4257" xr:uid="{00000000-0005-0000-0000-0000D2030000}"/>
    <cellStyle name="Ausgabe 2 2 4 6 2" xfId="15985" xr:uid="{00000000-0005-0000-0000-0000D3030000}"/>
    <cellStyle name="Ausgabe 2 2 4 6 3" xfId="27712" xr:uid="{00000000-0005-0000-0000-0000D4030000}"/>
    <cellStyle name="Ausgabe 2 2 4 7" xfId="8162" xr:uid="{00000000-0005-0000-0000-0000D5030000}"/>
    <cellStyle name="Ausgabe 2 2 4 7 2" xfId="19890" xr:uid="{00000000-0005-0000-0000-0000D6030000}"/>
    <cellStyle name="Ausgabe 2 2 4 7 3" xfId="31617" xr:uid="{00000000-0005-0000-0000-0000D7030000}"/>
    <cellStyle name="Ausgabe 2 2 4 8" xfId="12080" xr:uid="{00000000-0005-0000-0000-0000D8030000}"/>
    <cellStyle name="Ausgabe 2 2 4 9" xfId="23807" xr:uid="{00000000-0005-0000-0000-0000D9030000}"/>
    <cellStyle name="Ausgabe 2 2 5" xfId="451" xr:uid="{00000000-0005-0000-0000-0000DA030000}"/>
    <cellStyle name="Ausgabe 2 2 5 2" xfId="880" xr:uid="{00000000-0005-0000-0000-0000DB030000}"/>
    <cellStyle name="Ausgabe 2 2 5 2 2" xfId="2178" xr:uid="{00000000-0005-0000-0000-0000DC030000}"/>
    <cellStyle name="Ausgabe 2 2 5 2 2 2" xfId="6083" xr:uid="{00000000-0005-0000-0000-0000DD030000}"/>
    <cellStyle name="Ausgabe 2 2 5 2 2 2 2" xfId="17811" xr:uid="{00000000-0005-0000-0000-0000DE030000}"/>
    <cellStyle name="Ausgabe 2 2 5 2 2 2 3" xfId="29538" xr:uid="{00000000-0005-0000-0000-0000DF030000}"/>
    <cellStyle name="Ausgabe 2 2 5 2 2 3" xfId="9988" xr:uid="{00000000-0005-0000-0000-0000E0030000}"/>
    <cellStyle name="Ausgabe 2 2 5 2 2 3 2" xfId="21716" xr:uid="{00000000-0005-0000-0000-0000E1030000}"/>
    <cellStyle name="Ausgabe 2 2 5 2 2 3 3" xfId="33443" xr:uid="{00000000-0005-0000-0000-0000E2030000}"/>
    <cellStyle name="Ausgabe 2 2 5 2 2 4" xfId="13906" xr:uid="{00000000-0005-0000-0000-0000E3030000}"/>
    <cellStyle name="Ausgabe 2 2 5 2 2 5" xfId="25633" xr:uid="{00000000-0005-0000-0000-0000E4030000}"/>
    <cellStyle name="Ausgabe 2 2 5 2 3" xfId="3476" xr:uid="{00000000-0005-0000-0000-0000E5030000}"/>
    <cellStyle name="Ausgabe 2 2 5 2 3 2" xfId="7381" xr:uid="{00000000-0005-0000-0000-0000E6030000}"/>
    <cellStyle name="Ausgabe 2 2 5 2 3 2 2" xfId="19109" xr:uid="{00000000-0005-0000-0000-0000E7030000}"/>
    <cellStyle name="Ausgabe 2 2 5 2 3 2 3" xfId="30836" xr:uid="{00000000-0005-0000-0000-0000E8030000}"/>
    <cellStyle name="Ausgabe 2 2 5 2 3 3" xfId="11286" xr:uid="{00000000-0005-0000-0000-0000E9030000}"/>
    <cellStyle name="Ausgabe 2 2 5 2 3 3 2" xfId="23014" xr:uid="{00000000-0005-0000-0000-0000EA030000}"/>
    <cellStyle name="Ausgabe 2 2 5 2 3 3 3" xfId="34741" xr:uid="{00000000-0005-0000-0000-0000EB030000}"/>
    <cellStyle name="Ausgabe 2 2 5 2 3 4" xfId="15204" xr:uid="{00000000-0005-0000-0000-0000EC030000}"/>
    <cellStyle name="Ausgabe 2 2 5 2 3 5" xfId="26931" xr:uid="{00000000-0005-0000-0000-0000ED030000}"/>
    <cellStyle name="Ausgabe 2 2 5 2 4" xfId="4785" xr:uid="{00000000-0005-0000-0000-0000EE030000}"/>
    <cellStyle name="Ausgabe 2 2 5 2 4 2" xfId="16513" xr:uid="{00000000-0005-0000-0000-0000EF030000}"/>
    <cellStyle name="Ausgabe 2 2 5 2 4 3" xfId="28240" xr:uid="{00000000-0005-0000-0000-0000F0030000}"/>
    <cellStyle name="Ausgabe 2 2 5 2 5" xfId="8690" xr:uid="{00000000-0005-0000-0000-0000F1030000}"/>
    <cellStyle name="Ausgabe 2 2 5 2 5 2" xfId="20418" xr:uid="{00000000-0005-0000-0000-0000F2030000}"/>
    <cellStyle name="Ausgabe 2 2 5 2 5 3" xfId="32145" xr:uid="{00000000-0005-0000-0000-0000F3030000}"/>
    <cellStyle name="Ausgabe 2 2 5 2 6" xfId="12608" xr:uid="{00000000-0005-0000-0000-0000F4030000}"/>
    <cellStyle name="Ausgabe 2 2 5 2 7" xfId="24335" xr:uid="{00000000-0005-0000-0000-0000F5030000}"/>
    <cellStyle name="Ausgabe 2 2 5 3" xfId="1309" xr:uid="{00000000-0005-0000-0000-0000F6030000}"/>
    <cellStyle name="Ausgabe 2 2 5 3 2" xfId="2607" xr:uid="{00000000-0005-0000-0000-0000F7030000}"/>
    <cellStyle name="Ausgabe 2 2 5 3 2 2" xfId="6512" xr:uid="{00000000-0005-0000-0000-0000F8030000}"/>
    <cellStyle name="Ausgabe 2 2 5 3 2 2 2" xfId="18240" xr:uid="{00000000-0005-0000-0000-0000F9030000}"/>
    <cellStyle name="Ausgabe 2 2 5 3 2 2 3" xfId="29967" xr:uid="{00000000-0005-0000-0000-0000FA030000}"/>
    <cellStyle name="Ausgabe 2 2 5 3 2 3" xfId="10417" xr:uid="{00000000-0005-0000-0000-0000FB030000}"/>
    <cellStyle name="Ausgabe 2 2 5 3 2 3 2" xfId="22145" xr:uid="{00000000-0005-0000-0000-0000FC030000}"/>
    <cellStyle name="Ausgabe 2 2 5 3 2 3 3" xfId="33872" xr:uid="{00000000-0005-0000-0000-0000FD030000}"/>
    <cellStyle name="Ausgabe 2 2 5 3 2 4" xfId="14335" xr:uid="{00000000-0005-0000-0000-0000FE030000}"/>
    <cellStyle name="Ausgabe 2 2 5 3 2 5" xfId="26062" xr:uid="{00000000-0005-0000-0000-0000FF030000}"/>
    <cellStyle name="Ausgabe 2 2 5 3 3" xfId="3905" xr:uid="{00000000-0005-0000-0000-000000040000}"/>
    <cellStyle name="Ausgabe 2 2 5 3 3 2" xfId="7810" xr:uid="{00000000-0005-0000-0000-000001040000}"/>
    <cellStyle name="Ausgabe 2 2 5 3 3 2 2" xfId="19538" xr:uid="{00000000-0005-0000-0000-000002040000}"/>
    <cellStyle name="Ausgabe 2 2 5 3 3 2 3" xfId="31265" xr:uid="{00000000-0005-0000-0000-000003040000}"/>
    <cellStyle name="Ausgabe 2 2 5 3 3 3" xfId="11715" xr:uid="{00000000-0005-0000-0000-000004040000}"/>
    <cellStyle name="Ausgabe 2 2 5 3 3 3 2" xfId="23443" xr:uid="{00000000-0005-0000-0000-000005040000}"/>
    <cellStyle name="Ausgabe 2 2 5 3 3 3 3" xfId="35170" xr:uid="{00000000-0005-0000-0000-000006040000}"/>
    <cellStyle name="Ausgabe 2 2 5 3 3 4" xfId="15633" xr:uid="{00000000-0005-0000-0000-000007040000}"/>
    <cellStyle name="Ausgabe 2 2 5 3 3 5" xfId="27360" xr:uid="{00000000-0005-0000-0000-000008040000}"/>
    <cellStyle name="Ausgabe 2 2 5 3 4" xfId="5214" xr:uid="{00000000-0005-0000-0000-000009040000}"/>
    <cellStyle name="Ausgabe 2 2 5 3 4 2" xfId="16942" xr:uid="{00000000-0005-0000-0000-00000A040000}"/>
    <cellStyle name="Ausgabe 2 2 5 3 4 3" xfId="28669" xr:uid="{00000000-0005-0000-0000-00000B040000}"/>
    <cellStyle name="Ausgabe 2 2 5 3 5" xfId="9119" xr:uid="{00000000-0005-0000-0000-00000C040000}"/>
    <cellStyle name="Ausgabe 2 2 5 3 5 2" xfId="20847" xr:uid="{00000000-0005-0000-0000-00000D040000}"/>
    <cellStyle name="Ausgabe 2 2 5 3 5 3" xfId="32574" xr:uid="{00000000-0005-0000-0000-00000E040000}"/>
    <cellStyle name="Ausgabe 2 2 5 3 6" xfId="13037" xr:uid="{00000000-0005-0000-0000-00000F040000}"/>
    <cellStyle name="Ausgabe 2 2 5 3 7" xfId="24764" xr:uid="{00000000-0005-0000-0000-000010040000}"/>
    <cellStyle name="Ausgabe 2 2 5 4" xfId="1749" xr:uid="{00000000-0005-0000-0000-000011040000}"/>
    <cellStyle name="Ausgabe 2 2 5 4 2" xfId="5654" xr:uid="{00000000-0005-0000-0000-000012040000}"/>
    <cellStyle name="Ausgabe 2 2 5 4 2 2" xfId="17382" xr:uid="{00000000-0005-0000-0000-000013040000}"/>
    <cellStyle name="Ausgabe 2 2 5 4 2 3" xfId="29109" xr:uid="{00000000-0005-0000-0000-000014040000}"/>
    <cellStyle name="Ausgabe 2 2 5 4 3" xfId="9559" xr:uid="{00000000-0005-0000-0000-000015040000}"/>
    <cellStyle name="Ausgabe 2 2 5 4 3 2" xfId="21287" xr:uid="{00000000-0005-0000-0000-000016040000}"/>
    <cellStyle name="Ausgabe 2 2 5 4 3 3" xfId="33014" xr:uid="{00000000-0005-0000-0000-000017040000}"/>
    <cellStyle name="Ausgabe 2 2 5 4 4" xfId="13477" xr:uid="{00000000-0005-0000-0000-000018040000}"/>
    <cellStyle name="Ausgabe 2 2 5 4 5" xfId="25204" xr:uid="{00000000-0005-0000-0000-000019040000}"/>
    <cellStyle name="Ausgabe 2 2 5 5" xfId="3047" xr:uid="{00000000-0005-0000-0000-00001A040000}"/>
    <cellStyle name="Ausgabe 2 2 5 5 2" xfId="6952" xr:uid="{00000000-0005-0000-0000-00001B040000}"/>
    <cellStyle name="Ausgabe 2 2 5 5 2 2" xfId="18680" xr:uid="{00000000-0005-0000-0000-00001C040000}"/>
    <cellStyle name="Ausgabe 2 2 5 5 2 3" xfId="30407" xr:uid="{00000000-0005-0000-0000-00001D040000}"/>
    <cellStyle name="Ausgabe 2 2 5 5 3" xfId="10857" xr:uid="{00000000-0005-0000-0000-00001E040000}"/>
    <cellStyle name="Ausgabe 2 2 5 5 3 2" xfId="22585" xr:uid="{00000000-0005-0000-0000-00001F040000}"/>
    <cellStyle name="Ausgabe 2 2 5 5 3 3" xfId="34312" xr:uid="{00000000-0005-0000-0000-000020040000}"/>
    <cellStyle name="Ausgabe 2 2 5 5 4" xfId="14775" xr:uid="{00000000-0005-0000-0000-000021040000}"/>
    <cellStyle name="Ausgabe 2 2 5 5 5" xfId="26502" xr:uid="{00000000-0005-0000-0000-000022040000}"/>
    <cellStyle name="Ausgabe 2 2 5 6" xfId="4356" xr:uid="{00000000-0005-0000-0000-000023040000}"/>
    <cellStyle name="Ausgabe 2 2 5 6 2" xfId="16084" xr:uid="{00000000-0005-0000-0000-000024040000}"/>
    <cellStyle name="Ausgabe 2 2 5 6 3" xfId="27811" xr:uid="{00000000-0005-0000-0000-000025040000}"/>
    <cellStyle name="Ausgabe 2 2 5 7" xfId="8261" xr:uid="{00000000-0005-0000-0000-000026040000}"/>
    <cellStyle name="Ausgabe 2 2 5 7 2" xfId="19989" xr:uid="{00000000-0005-0000-0000-000027040000}"/>
    <cellStyle name="Ausgabe 2 2 5 7 3" xfId="31716" xr:uid="{00000000-0005-0000-0000-000028040000}"/>
    <cellStyle name="Ausgabe 2 2 5 8" xfId="12179" xr:uid="{00000000-0005-0000-0000-000029040000}"/>
    <cellStyle name="Ausgabe 2 2 5 9" xfId="23906" xr:uid="{00000000-0005-0000-0000-00002A040000}"/>
    <cellStyle name="Ausgabe 2 2 6" xfId="550" xr:uid="{00000000-0005-0000-0000-00002B040000}"/>
    <cellStyle name="Ausgabe 2 2 6 2" xfId="979" xr:uid="{00000000-0005-0000-0000-00002C040000}"/>
    <cellStyle name="Ausgabe 2 2 6 2 2" xfId="2277" xr:uid="{00000000-0005-0000-0000-00002D040000}"/>
    <cellStyle name="Ausgabe 2 2 6 2 2 2" xfId="6182" xr:uid="{00000000-0005-0000-0000-00002E040000}"/>
    <cellStyle name="Ausgabe 2 2 6 2 2 2 2" xfId="17910" xr:uid="{00000000-0005-0000-0000-00002F040000}"/>
    <cellStyle name="Ausgabe 2 2 6 2 2 2 3" xfId="29637" xr:uid="{00000000-0005-0000-0000-000030040000}"/>
    <cellStyle name="Ausgabe 2 2 6 2 2 3" xfId="10087" xr:uid="{00000000-0005-0000-0000-000031040000}"/>
    <cellStyle name="Ausgabe 2 2 6 2 2 3 2" xfId="21815" xr:uid="{00000000-0005-0000-0000-000032040000}"/>
    <cellStyle name="Ausgabe 2 2 6 2 2 3 3" xfId="33542" xr:uid="{00000000-0005-0000-0000-000033040000}"/>
    <cellStyle name="Ausgabe 2 2 6 2 2 4" xfId="14005" xr:uid="{00000000-0005-0000-0000-000034040000}"/>
    <cellStyle name="Ausgabe 2 2 6 2 2 5" xfId="25732" xr:uid="{00000000-0005-0000-0000-000035040000}"/>
    <cellStyle name="Ausgabe 2 2 6 2 3" xfId="3575" xr:uid="{00000000-0005-0000-0000-000036040000}"/>
    <cellStyle name="Ausgabe 2 2 6 2 3 2" xfId="7480" xr:uid="{00000000-0005-0000-0000-000037040000}"/>
    <cellStyle name="Ausgabe 2 2 6 2 3 2 2" xfId="19208" xr:uid="{00000000-0005-0000-0000-000038040000}"/>
    <cellStyle name="Ausgabe 2 2 6 2 3 2 3" xfId="30935" xr:uid="{00000000-0005-0000-0000-000039040000}"/>
    <cellStyle name="Ausgabe 2 2 6 2 3 3" xfId="11385" xr:uid="{00000000-0005-0000-0000-00003A040000}"/>
    <cellStyle name="Ausgabe 2 2 6 2 3 3 2" xfId="23113" xr:uid="{00000000-0005-0000-0000-00003B040000}"/>
    <cellStyle name="Ausgabe 2 2 6 2 3 3 3" xfId="34840" xr:uid="{00000000-0005-0000-0000-00003C040000}"/>
    <cellStyle name="Ausgabe 2 2 6 2 3 4" xfId="15303" xr:uid="{00000000-0005-0000-0000-00003D040000}"/>
    <cellStyle name="Ausgabe 2 2 6 2 3 5" xfId="27030" xr:uid="{00000000-0005-0000-0000-00003E040000}"/>
    <cellStyle name="Ausgabe 2 2 6 2 4" xfId="4884" xr:uid="{00000000-0005-0000-0000-00003F040000}"/>
    <cellStyle name="Ausgabe 2 2 6 2 4 2" xfId="16612" xr:uid="{00000000-0005-0000-0000-000040040000}"/>
    <cellStyle name="Ausgabe 2 2 6 2 4 3" xfId="28339" xr:uid="{00000000-0005-0000-0000-000041040000}"/>
    <cellStyle name="Ausgabe 2 2 6 2 5" xfId="8789" xr:uid="{00000000-0005-0000-0000-000042040000}"/>
    <cellStyle name="Ausgabe 2 2 6 2 5 2" xfId="20517" xr:uid="{00000000-0005-0000-0000-000043040000}"/>
    <cellStyle name="Ausgabe 2 2 6 2 5 3" xfId="32244" xr:uid="{00000000-0005-0000-0000-000044040000}"/>
    <cellStyle name="Ausgabe 2 2 6 2 6" xfId="12707" xr:uid="{00000000-0005-0000-0000-000045040000}"/>
    <cellStyle name="Ausgabe 2 2 6 2 7" xfId="24434" xr:uid="{00000000-0005-0000-0000-000046040000}"/>
    <cellStyle name="Ausgabe 2 2 6 3" xfId="1408" xr:uid="{00000000-0005-0000-0000-000047040000}"/>
    <cellStyle name="Ausgabe 2 2 6 3 2" xfId="2706" xr:uid="{00000000-0005-0000-0000-000048040000}"/>
    <cellStyle name="Ausgabe 2 2 6 3 2 2" xfId="6611" xr:uid="{00000000-0005-0000-0000-000049040000}"/>
    <cellStyle name="Ausgabe 2 2 6 3 2 2 2" xfId="18339" xr:uid="{00000000-0005-0000-0000-00004A040000}"/>
    <cellStyle name="Ausgabe 2 2 6 3 2 2 3" xfId="30066" xr:uid="{00000000-0005-0000-0000-00004B040000}"/>
    <cellStyle name="Ausgabe 2 2 6 3 2 3" xfId="10516" xr:uid="{00000000-0005-0000-0000-00004C040000}"/>
    <cellStyle name="Ausgabe 2 2 6 3 2 3 2" xfId="22244" xr:uid="{00000000-0005-0000-0000-00004D040000}"/>
    <cellStyle name="Ausgabe 2 2 6 3 2 3 3" xfId="33971" xr:uid="{00000000-0005-0000-0000-00004E040000}"/>
    <cellStyle name="Ausgabe 2 2 6 3 2 4" xfId="14434" xr:uid="{00000000-0005-0000-0000-00004F040000}"/>
    <cellStyle name="Ausgabe 2 2 6 3 2 5" xfId="26161" xr:uid="{00000000-0005-0000-0000-000050040000}"/>
    <cellStyle name="Ausgabe 2 2 6 3 3" xfId="4004" xr:uid="{00000000-0005-0000-0000-000051040000}"/>
    <cellStyle name="Ausgabe 2 2 6 3 3 2" xfId="7909" xr:uid="{00000000-0005-0000-0000-000052040000}"/>
    <cellStyle name="Ausgabe 2 2 6 3 3 2 2" xfId="19637" xr:uid="{00000000-0005-0000-0000-000053040000}"/>
    <cellStyle name="Ausgabe 2 2 6 3 3 2 3" xfId="31364" xr:uid="{00000000-0005-0000-0000-000054040000}"/>
    <cellStyle name="Ausgabe 2 2 6 3 3 3" xfId="11814" xr:uid="{00000000-0005-0000-0000-000055040000}"/>
    <cellStyle name="Ausgabe 2 2 6 3 3 3 2" xfId="23542" xr:uid="{00000000-0005-0000-0000-000056040000}"/>
    <cellStyle name="Ausgabe 2 2 6 3 3 3 3" xfId="35269" xr:uid="{00000000-0005-0000-0000-000057040000}"/>
    <cellStyle name="Ausgabe 2 2 6 3 3 4" xfId="15732" xr:uid="{00000000-0005-0000-0000-000058040000}"/>
    <cellStyle name="Ausgabe 2 2 6 3 3 5" xfId="27459" xr:uid="{00000000-0005-0000-0000-000059040000}"/>
    <cellStyle name="Ausgabe 2 2 6 3 4" xfId="5313" xr:uid="{00000000-0005-0000-0000-00005A040000}"/>
    <cellStyle name="Ausgabe 2 2 6 3 4 2" xfId="17041" xr:uid="{00000000-0005-0000-0000-00005B040000}"/>
    <cellStyle name="Ausgabe 2 2 6 3 4 3" xfId="28768" xr:uid="{00000000-0005-0000-0000-00005C040000}"/>
    <cellStyle name="Ausgabe 2 2 6 3 5" xfId="9218" xr:uid="{00000000-0005-0000-0000-00005D040000}"/>
    <cellStyle name="Ausgabe 2 2 6 3 5 2" xfId="20946" xr:uid="{00000000-0005-0000-0000-00005E040000}"/>
    <cellStyle name="Ausgabe 2 2 6 3 5 3" xfId="32673" xr:uid="{00000000-0005-0000-0000-00005F040000}"/>
    <cellStyle name="Ausgabe 2 2 6 3 6" xfId="13136" xr:uid="{00000000-0005-0000-0000-000060040000}"/>
    <cellStyle name="Ausgabe 2 2 6 3 7" xfId="24863" xr:uid="{00000000-0005-0000-0000-000061040000}"/>
    <cellStyle name="Ausgabe 2 2 6 4" xfId="1848" xr:uid="{00000000-0005-0000-0000-000062040000}"/>
    <cellStyle name="Ausgabe 2 2 6 4 2" xfId="5753" xr:uid="{00000000-0005-0000-0000-000063040000}"/>
    <cellStyle name="Ausgabe 2 2 6 4 2 2" xfId="17481" xr:uid="{00000000-0005-0000-0000-000064040000}"/>
    <cellStyle name="Ausgabe 2 2 6 4 2 3" xfId="29208" xr:uid="{00000000-0005-0000-0000-000065040000}"/>
    <cellStyle name="Ausgabe 2 2 6 4 3" xfId="9658" xr:uid="{00000000-0005-0000-0000-000066040000}"/>
    <cellStyle name="Ausgabe 2 2 6 4 3 2" xfId="21386" xr:uid="{00000000-0005-0000-0000-000067040000}"/>
    <cellStyle name="Ausgabe 2 2 6 4 3 3" xfId="33113" xr:uid="{00000000-0005-0000-0000-000068040000}"/>
    <cellStyle name="Ausgabe 2 2 6 4 4" xfId="13576" xr:uid="{00000000-0005-0000-0000-000069040000}"/>
    <cellStyle name="Ausgabe 2 2 6 4 5" xfId="25303" xr:uid="{00000000-0005-0000-0000-00006A040000}"/>
    <cellStyle name="Ausgabe 2 2 6 5" xfId="3146" xr:uid="{00000000-0005-0000-0000-00006B040000}"/>
    <cellStyle name="Ausgabe 2 2 6 5 2" xfId="7051" xr:uid="{00000000-0005-0000-0000-00006C040000}"/>
    <cellStyle name="Ausgabe 2 2 6 5 2 2" xfId="18779" xr:uid="{00000000-0005-0000-0000-00006D040000}"/>
    <cellStyle name="Ausgabe 2 2 6 5 2 3" xfId="30506" xr:uid="{00000000-0005-0000-0000-00006E040000}"/>
    <cellStyle name="Ausgabe 2 2 6 5 3" xfId="10956" xr:uid="{00000000-0005-0000-0000-00006F040000}"/>
    <cellStyle name="Ausgabe 2 2 6 5 3 2" xfId="22684" xr:uid="{00000000-0005-0000-0000-000070040000}"/>
    <cellStyle name="Ausgabe 2 2 6 5 3 3" xfId="34411" xr:uid="{00000000-0005-0000-0000-000071040000}"/>
    <cellStyle name="Ausgabe 2 2 6 5 4" xfId="14874" xr:uid="{00000000-0005-0000-0000-000072040000}"/>
    <cellStyle name="Ausgabe 2 2 6 5 5" xfId="26601" xr:uid="{00000000-0005-0000-0000-000073040000}"/>
    <cellStyle name="Ausgabe 2 2 6 6" xfId="4455" xr:uid="{00000000-0005-0000-0000-000074040000}"/>
    <cellStyle name="Ausgabe 2 2 6 6 2" xfId="16183" xr:uid="{00000000-0005-0000-0000-000075040000}"/>
    <cellStyle name="Ausgabe 2 2 6 6 3" xfId="27910" xr:uid="{00000000-0005-0000-0000-000076040000}"/>
    <cellStyle name="Ausgabe 2 2 6 7" xfId="8360" xr:uid="{00000000-0005-0000-0000-000077040000}"/>
    <cellStyle name="Ausgabe 2 2 6 7 2" xfId="20088" xr:uid="{00000000-0005-0000-0000-000078040000}"/>
    <cellStyle name="Ausgabe 2 2 6 7 3" xfId="31815" xr:uid="{00000000-0005-0000-0000-000079040000}"/>
    <cellStyle name="Ausgabe 2 2 6 8" xfId="12278" xr:uid="{00000000-0005-0000-0000-00007A040000}"/>
    <cellStyle name="Ausgabe 2 2 6 9" xfId="24005" xr:uid="{00000000-0005-0000-0000-00007B040000}"/>
    <cellStyle name="Ausgabe 2 2 7" xfId="631" xr:uid="{00000000-0005-0000-0000-00007C040000}"/>
    <cellStyle name="Ausgabe 2 2 7 2" xfId="1929" xr:uid="{00000000-0005-0000-0000-00007D040000}"/>
    <cellStyle name="Ausgabe 2 2 7 2 2" xfId="5834" xr:uid="{00000000-0005-0000-0000-00007E040000}"/>
    <cellStyle name="Ausgabe 2 2 7 2 2 2" xfId="17562" xr:uid="{00000000-0005-0000-0000-00007F040000}"/>
    <cellStyle name="Ausgabe 2 2 7 2 2 3" xfId="29289" xr:uid="{00000000-0005-0000-0000-000080040000}"/>
    <cellStyle name="Ausgabe 2 2 7 2 3" xfId="9739" xr:uid="{00000000-0005-0000-0000-000081040000}"/>
    <cellStyle name="Ausgabe 2 2 7 2 3 2" xfId="21467" xr:uid="{00000000-0005-0000-0000-000082040000}"/>
    <cellStyle name="Ausgabe 2 2 7 2 3 3" xfId="33194" xr:uid="{00000000-0005-0000-0000-000083040000}"/>
    <cellStyle name="Ausgabe 2 2 7 2 4" xfId="13657" xr:uid="{00000000-0005-0000-0000-000084040000}"/>
    <cellStyle name="Ausgabe 2 2 7 2 5" xfId="25384" xr:uid="{00000000-0005-0000-0000-000085040000}"/>
    <cellStyle name="Ausgabe 2 2 7 3" xfId="3227" xr:uid="{00000000-0005-0000-0000-000086040000}"/>
    <cellStyle name="Ausgabe 2 2 7 3 2" xfId="7132" xr:uid="{00000000-0005-0000-0000-000087040000}"/>
    <cellStyle name="Ausgabe 2 2 7 3 2 2" xfId="18860" xr:uid="{00000000-0005-0000-0000-000088040000}"/>
    <cellStyle name="Ausgabe 2 2 7 3 2 3" xfId="30587" xr:uid="{00000000-0005-0000-0000-000089040000}"/>
    <cellStyle name="Ausgabe 2 2 7 3 3" xfId="11037" xr:uid="{00000000-0005-0000-0000-00008A040000}"/>
    <cellStyle name="Ausgabe 2 2 7 3 3 2" xfId="22765" xr:uid="{00000000-0005-0000-0000-00008B040000}"/>
    <cellStyle name="Ausgabe 2 2 7 3 3 3" xfId="34492" xr:uid="{00000000-0005-0000-0000-00008C040000}"/>
    <cellStyle name="Ausgabe 2 2 7 3 4" xfId="14955" xr:uid="{00000000-0005-0000-0000-00008D040000}"/>
    <cellStyle name="Ausgabe 2 2 7 3 5" xfId="26682" xr:uid="{00000000-0005-0000-0000-00008E040000}"/>
    <cellStyle name="Ausgabe 2 2 7 4" xfId="4536" xr:uid="{00000000-0005-0000-0000-00008F040000}"/>
    <cellStyle name="Ausgabe 2 2 7 4 2" xfId="16264" xr:uid="{00000000-0005-0000-0000-000090040000}"/>
    <cellStyle name="Ausgabe 2 2 7 4 3" xfId="27991" xr:uid="{00000000-0005-0000-0000-000091040000}"/>
    <cellStyle name="Ausgabe 2 2 7 5" xfId="8441" xr:uid="{00000000-0005-0000-0000-000092040000}"/>
    <cellStyle name="Ausgabe 2 2 7 5 2" xfId="20169" xr:uid="{00000000-0005-0000-0000-000093040000}"/>
    <cellStyle name="Ausgabe 2 2 7 5 3" xfId="31896" xr:uid="{00000000-0005-0000-0000-000094040000}"/>
    <cellStyle name="Ausgabe 2 2 7 6" xfId="12359" xr:uid="{00000000-0005-0000-0000-000095040000}"/>
    <cellStyle name="Ausgabe 2 2 7 7" xfId="24086" xr:uid="{00000000-0005-0000-0000-000096040000}"/>
    <cellStyle name="Ausgabe 2 2 8" xfId="1060" xr:uid="{00000000-0005-0000-0000-000097040000}"/>
    <cellStyle name="Ausgabe 2 2 8 2" xfId="2358" xr:uid="{00000000-0005-0000-0000-000098040000}"/>
    <cellStyle name="Ausgabe 2 2 8 2 2" xfId="6263" xr:uid="{00000000-0005-0000-0000-000099040000}"/>
    <cellStyle name="Ausgabe 2 2 8 2 2 2" xfId="17991" xr:uid="{00000000-0005-0000-0000-00009A040000}"/>
    <cellStyle name="Ausgabe 2 2 8 2 2 3" xfId="29718" xr:uid="{00000000-0005-0000-0000-00009B040000}"/>
    <cellStyle name="Ausgabe 2 2 8 2 3" xfId="10168" xr:uid="{00000000-0005-0000-0000-00009C040000}"/>
    <cellStyle name="Ausgabe 2 2 8 2 3 2" xfId="21896" xr:uid="{00000000-0005-0000-0000-00009D040000}"/>
    <cellStyle name="Ausgabe 2 2 8 2 3 3" xfId="33623" xr:uid="{00000000-0005-0000-0000-00009E040000}"/>
    <cellStyle name="Ausgabe 2 2 8 2 4" xfId="14086" xr:uid="{00000000-0005-0000-0000-00009F040000}"/>
    <cellStyle name="Ausgabe 2 2 8 2 5" xfId="25813" xr:uid="{00000000-0005-0000-0000-0000A0040000}"/>
    <cellStyle name="Ausgabe 2 2 8 3" xfId="3656" xr:uid="{00000000-0005-0000-0000-0000A1040000}"/>
    <cellStyle name="Ausgabe 2 2 8 3 2" xfId="7561" xr:uid="{00000000-0005-0000-0000-0000A2040000}"/>
    <cellStyle name="Ausgabe 2 2 8 3 2 2" xfId="19289" xr:uid="{00000000-0005-0000-0000-0000A3040000}"/>
    <cellStyle name="Ausgabe 2 2 8 3 2 3" xfId="31016" xr:uid="{00000000-0005-0000-0000-0000A4040000}"/>
    <cellStyle name="Ausgabe 2 2 8 3 3" xfId="11466" xr:uid="{00000000-0005-0000-0000-0000A5040000}"/>
    <cellStyle name="Ausgabe 2 2 8 3 3 2" xfId="23194" xr:uid="{00000000-0005-0000-0000-0000A6040000}"/>
    <cellStyle name="Ausgabe 2 2 8 3 3 3" xfId="34921" xr:uid="{00000000-0005-0000-0000-0000A7040000}"/>
    <cellStyle name="Ausgabe 2 2 8 3 4" xfId="15384" xr:uid="{00000000-0005-0000-0000-0000A8040000}"/>
    <cellStyle name="Ausgabe 2 2 8 3 5" xfId="27111" xr:uid="{00000000-0005-0000-0000-0000A9040000}"/>
    <cellStyle name="Ausgabe 2 2 8 4" xfId="4965" xr:uid="{00000000-0005-0000-0000-0000AA040000}"/>
    <cellStyle name="Ausgabe 2 2 8 4 2" xfId="16693" xr:uid="{00000000-0005-0000-0000-0000AB040000}"/>
    <cellStyle name="Ausgabe 2 2 8 4 3" xfId="28420" xr:uid="{00000000-0005-0000-0000-0000AC040000}"/>
    <cellStyle name="Ausgabe 2 2 8 5" xfId="8870" xr:uid="{00000000-0005-0000-0000-0000AD040000}"/>
    <cellStyle name="Ausgabe 2 2 8 5 2" xfId="20598" xr:uid="{00000000-0005-0000-0000-0000AE040000}"/>
    <cellStyle name="Ausgabe 2 2 8 5 3" xfId="32325" xr:uid="{00000000-0005-0000-0000-0000AF040000}"/>
    <cellStyle name="Ausgabe 2 2 8 6" xfId="12788" xr:uid="{00000000-0005-0000-0000-0000B0040000}"/>
    <cellStyle name="Ausgabe 2 2 8 7" xfId="24515" xr:uid="{00000000-0005-0000-0000-0000B1040000}"/>
    <cellStyle name="Ausgabe 2 2 9" xfId="1500" xr:uid="{00000000-0005-0000-0000-0000B2040000}"/>
    <cellStyle name="Ausgabe 2 2 9 2" xfId="5405" xr:uid="{00000000-0005-0000-0000-0000B3040000}"/>
    <cellStyle name="Ausgabe 2 2 9 2 2" xfId="17133" xr:uid="{00000000-0005-0000-0000-0000B4040000}"/>
    <cellStyle name="Ausgabe 2 2 9 2 3" xfId="28860" xr:uid="{00000000-0005-0000-0000-0000B5040000}"/>
    <cellStyle name="Ausgabe 2 2 9 3" xfId="9310" xr:uid="{00000000-0005-0000-0000-0000B6040000}"/>
    <cellStyle name="Ausgabe 2 2 9 3 2" xfId="21038" xr:uid="{00000000-0005-0000-0000-0000B7040000}"/>
    <cellStyle name="Ausgabe 2 2 9 3 3" xfId="32765" xr:uid="{00000000-0005-0000-0000-0000B8040000}"/>
    <cellStyle name="Ausgabe 2 2 9 4" xfId="13228" xr:uid="{00000000-0005-0000-0000-0000B9040000}"/>
    <cellStyle name="Ausgabe 2 2 9 5" xfId="24955" xr:uid="{00000000-0005-0000-0000-0000BA040000}"/>
    <cellStyle name="Ausgabe 2 20" xfId="35367" xr:uid="{00000000-0005-0000-0000-0000BB040000}"/>
    <cellStyle name="Ausgabe 2 21" xfId="35455" xr:uid="{00000000-0005-0000-0000-0000BC040000}"/>
    <cellStyle name="Ausgabe 2 3" xfId="213" xr:uid="{00000000-0005-0000-0000-0000BD040000}"/>
    <cellStyle name="Ausgabe 2 3 10" xfId="2809" xr:uid="{00000000-0005-0000-0000-0000BE040000}"/>
    <cellStyle name="Ausgabe 2 3 10 2" xfId="6714" xr:uid="{00000000-0005-0000-0000-0000BF040000}"/>
    <cellStyle name="Ausgabe 2 3 10 2 2" xfId="18442" xr:uid="{00000000-0005-0000-0000-0000C0040000}"/>
    <cellStyle name="Ausgabe 2 3 10 2 3" xfId="30169" xr:uid="{00000000-0005-0000-0000-0000C1040000}"/>
    <cellStyle name="Ausgabe 2 3 10 3" xfId="10619" xr:uid="{00000000-0005-0000-0000-0000C2040000}"/>
    <cellStyle name="Ausgabe 2 3 10 3 2" xfId="22347" xr:uid="{00000000-0005-0000-0000-0000C3040000}"/>
    <cellStyle name="Ausgabe 2 3 10 3 3" xfId="34074" xr:uid="{00000000-0005-0000-0000-0000C4040000}"/>
    <cellStyle name="Ausgabe 2 3 10 4" xfId="14537" xr:uid="{00000000-0005-0000-0000-0000C5040000}"/>
    <cellStyle name="Ausgabe 2 3 10 5" xfId="26264" xr:uid="{00000000-0005-0000-0000-0000C6040000}"/>
    <cellStyle name="Ausgabe 2 3 11" xfId="4118" xr:uid="{00000000-0005-0000-0000-0000C7040000}"/>
    <cellStyle name="Ausgabe 2 3 11 2" xfId="15846" xr:uid="{00000000-0005-0000-0000-0000C8040000}"/>
    <cellStyle name="Ausgabe 2 3 11 3" xfId="27573" xr:uid="{00000000-0005-0000-0000-0000C9040000}"/>
    <cellStyle name="Ausgabe 2 3 12" xfId="8023" xr:uid="{00000000-0005-0000-0000-0000CA040000}"/>
    <cellStyle name="Ausgabe 2 3 12 2" xfId="19751" xr:uid="{00000000-0005-0000-0000-0000CB040000}"/>
    <cellStyle name="Ausgabe 2 3 12 3" xfId="31478" xr:uid="{00000000-0005-0000-0000-0000CC040000}"/>
    <cellStyle name="Ausgabe 2 3 13" xfId="11941" xr:uid="{00000000-0005-0000-0000-0000CD040000}"/>
    <cellStyle name="Ausgabe 2 3 14" xfId="23668" xr:uid="{00000000-0005-0000-0000-0000CE040000}"/>
    <cellStyle name="Ausgabe 2 3 2" xfId="381" xr:uid="{00000000-0005-0000-0000-0000CF040000}"/>
    <cellStyle name="Ausgabe 2 3 2 10" xfId="12109" xr:uid="{00000000-0005-0000-0000-0000D0040000}"/>
    <cellStyle name="Ausgabe 2 3 2 11" xfId="23836" xr:uid="{00000000-0005-0000-0000-0000D1040000}"/>
    <cellStyle name="Ausgabe 2 3 2 2" xfId="480" xr:uid="{00000000-0005-0000-0000-0000D2040000}"/>
    <cellStyle name="Ausgabe 2 3 2 2 2" xfId="909" xr:uid="{00000000-0005-0000-0000-0000D3040000}"/>
    <cellStyle name="Ausgabe 2 3 2 2 2 2" xfId="2207" xr:uid="{00000000-0005-0000-0000-0000D4040000}"/>
    <cellStyle name="Ausgabe 2 3 2 2 2 2 2" xfId="6112" xr:uid="{00000000-0005-0000-0000-0000D5040000}"/>
    <cellStyle name="Ausgabe 2 3 2 2 2 2 2 2" xfId="17840" xr:uid="{00000000-0005-0000-0000-0000D6040000}"/>
    <cellStyle name="Ausgabe 2 3 2 2 2 2 2 3" xfId="29567" xr:uid="{00000000-0005-0000-0000-0000D7040000}"/>
    <cellStyle name="Ausgabe 2 3 2 2 2 2 3" xfId="10017" xr:uid="{00000000-0005-0000-0000-0000D8040000}"/>
    <cellStyle name="Ausgabe 2 3 2 2 2 2 3 2" xfId="21745" xr:uid="{00000000-0005-0000-0000-0000D9040000}"/>
    <cellStyle name="Ausgabe 2 3 2 2 2 2 3 3" xfId="33472" xr:uid="{00000000-0005-0000-0000-0000DA040000}"/>
    <cellStyle name="Ausgabe 2 3 2 2 2 2 4" xfId="13935" xr:uid="{00000000-0005-0000-0000-0000DB040000}"/>
    <cellStyle name="Ausgabe 2 3 2 2 2 2 5" xfId="25662" xr:uid="{00000000-0005-0000-0000-0000DC040000}"/>
    <cellStyle name="Ausgabe 2 3 2 2 2 3" xfId="3505" xr:uid="{00000000-0005-0000-0000-0000DD040000}"/>
    <cellStyle name="Ausgabe 2 3 2 2 2 3 2" xfId="7410" xr:uid="{00000000-0005-0000-0000-0000DE040000}"/>
    <cellStyle name="Ausgabe 2 3 2 2 2 3 2 2" xfId="19138" xr:uid="{00000000-0005-0000-0000-0000DF040000}"/>
    <cellStyle name="Ausgabe 2 3 2 2 2 3 2 3" xfId="30865" xr:uid="{00000000-0005-0000-0000-0000E0040000}"/>
    <cellStyle name="Ausgabe 2 3 2 2 2 3 3" xfId="11315" xr:uid="{00000000-0005-0000-0000-0000E1040000}"/>
    <cellStyle name="Ausgabe 2 3 2 2 2 3 3 2" xfId="23043" xr:uid="{00000000-0005-0000-0000-0000E2040000}"/>
    <cellStyle name="Ausgabe 2 3 2 2 2 3 3 3" xfId="34770" xr:uid="{00000000-0005-0000-0000-0000E3040000}"/>
    <cellStyle name="Ausgabe 2 3 2 2 2 3 4" xfId="15233" xr:uid="{00000000-0005-0000-0000-0000E4040000}"/>
    <cellStyle name="Ausgabe 2 3 2 2 2 3 5" xfId="26960" xr:uid="{00000000-0005-0000-0000-0000E5040000}"/>
    <cellStyle name="Ausgabe 2 3 2 2 2 4" xfId="4814" xr:uid="{00000000-0005-0000-0000-0000E6040000}"/>
    <cellStyle name="Ausgabe 2 3 2 2 2 4 2" xfId="16542" xr:uid="{00000000-0005-0000-0000-0000E7040000}"/>
    <cellStyle name="Ausgabe 2 3 2 2 2 4 3" xfId="28269" xr:uid="{00000000-0005-0000-0000-0000E8040000}"/>
    <cellStyle name="Ausgabe 2 3 2 2 2 5" xfId="8719" xr:uid="{00000000-0005-0000-0000-0000E9040000}"/>
    <cellStyle name="Ausgabe 2 3 2 2 2 5 2" xfId="20447" xr:uid="{00000000-0005-0000-0000-0000EA040000}"/>
    <cellStyle name="Ausgabe 2 3 2 2 2 5 3" xfId="32174" xr:uid="{00000000-0005-0000-0000-0000EB040000}"/>
    <cellStyle name="Ausgabe 2 3 2 2 2 6" xfId="12637" xr:uid="{00000000-0005-0000-0000-0000EC040000}"/>
    <cellStyle name="Ausgabe 2 3 2 2 2 7" xfId="24364" xr:uid="{00000000-0005-0000-0000-0000ED040000}"/>
    <cellStyle name="Ausgabe 2 3 2 2 3" xfId="1338" xr:uid="{00000000-0005-0000-0000-0000EE040000}"/>
    <cellStyle name="Ausgabe 2 3 2 2 3 2" xfId="2636" xr:uid="{00000000-0005-0000-0000-0000EF040000}"/>
    <cellStyle name="Ausgabe 2 3 2 2 3 2 2" xfId="6541" xr:uid="{00000000-0005-0000-0000-0000F0040000}"/>
    <cellStyle name="Ausgabe 2 3 2 2 3 2 2 2" xfId="18269" xr:uid="{00000000-0005-0000-0000-0000F1040000}"/>
    <cellStyle name="Ausgabe 2 3 2 2 3 2 2 3" xfId="29996" xr:uid="{00000000-0005-0000-0000-0000F2040000}"/>
    <cellStyle name="Ausgabe 2 3 2 2 3 2 3" xfId="10446" xr:uid="{00000000-0005-0000-0000-0000F3040000}"/>
    <cellStyle name="Ausgabe 2 3 2 2 3 2 3 2" xfId="22174" xr:uid="{00000000-0005-0000-0000-0000F4040000}"/>
    <cellStyle name="Ausgabe 2 3 2 2 3 2 3 3" xfId="33901" xr:uid="{00000000-0005-0000-0000-0000F5040000}"/>
    <cellStyle name="Ausgabe 2 3 2 2 3 2 4" xfId="14364" xr:uid="{00000000-0005-0000-0000-0000F6040000}"/>
    <cellStyle name="Ausgabe 2 3 2 2 3 2 5" xfId="26091" xr:uid="{00000000-0005-0000-0000-0000F7040000}"/>
    <cellStyle name="Ausgabe 2 3 2 2 3 3" xfId="3934" xr:uid="{00000000-0005-0000-0000-0000F8040000}"/>
    <cellStyle name="Ausgabe 2 3 2 2 3 3 2" xfId="7839" xr:uid="{00000000-0005-0000-0000-0000F9040000}"/>
    <cellStyle name="Ausgabe 2 3 2 2 3 3 2 2" xfId="19567" xr:uid="{00000000-0005-0000-0000-0000FA040000}"/>
    <cellStyle name="Ausgabe 2 3 2 2 3 3 2 3" xfId="31294" xr:uid="{00000000-0005-0000-0000-0000FB040000}"/>
    <cellStyle name="Ausgabe 2 3 2 2 3 3 3" xfId="11744" xr:uid="{00000000-0005-0000-0000-0000FC040000}"/>
    <cellStyle name="Ausgabe 2 3 2 2 3 3 3 2" xfId="23472" xr:uid="{00000000-0005-0000-0000-0000FD040000}"/>
    <cellStyle name="Ausgabe 2 3 2 2 3 3 3 3" xfId="35199" xr:uid="{00000000-0005-0000-0000-0000FE040000}"/>
    <cellStyle name="Ausgabe 2 3 2 2 3 3 4" xfId="15662" xr:uid="{00000000-0005-0000-0000-0000FF040000}"/>
    <cellStyle name="Ausgabe 2 3 2 2 3 3 5" xfId="27389" xr:uid="{00000000-0005-0000-0000-000000050000}"/>
    <cellStyle name="Ausgabe 2 3 2 2 3 4" xfId="5243" xr:uid="{00000000-0005-0000-0000-000001050000}"/>
    <cellStyle name="Ausgabe 2 3 2 2 3 4 2" xfId="16971" xr:uid="{00000000-0005-0000-0000-000002050000}"/>
    <cellStyle name="Ausgabe 2 3 2 2 3 4 3" xfId="28698" xr:uid="{00000000-0005-0000-0000-000003050000}"/>
    <cellStyle name="Ausgabe 2 3 2 2 3 5" xfId="9148" xr:uid="{00000000-0005-0000-0000-000004050000}"/>
    <cellStyle name="Ausgabe 2 3 2 2 3 5 2" xfId="20876" xr:uid="{00000000-0005-0000-0000-000005050000}"/>
    <cellStyle name="Ausgabe 2 3 2 2 3 5 3" xfId="32603" xr:uid="{00000000-0005-0000-0000-000006050000}"/>
    <cellStyle name="Ausgabe 2 3 2 2 3 6" xfId="13066" xr:uid="{00000000-0005-0000-0000-000007050000}"/>
    <cellStyle name="Ausgabe 2 3 2 2 3 7" xfId="24793" xr:uid="{00000000-0005-0000-0000-000008050000}"/>
    <cellStyle name="Ausgabe 2 3 2 2 4" xfId="1778" xr:uid="{00000000-0005-0000-0000-000009050000}"/>
    <cellStyle name="Ausgabe 2 3 2 2 4 2" xfId="5683" xr:uid="{00000000-0005-0000-0000-00000A050000}"/>
    <cellStyle name="Ausgabe 2 3 2 2 4 2 2" xfId="17411" xr:uid="{00000000-0005-0000-0000-00000B050000}"/>
    <cellStyle name="Ausgabe 2 3 2 2 4 2 3" xfId="29138" xr:uid="{00000000-0005-0000-0000-00000C050000}"/>
    <cellStyle name="Ausgabe 2 3 2 2 4 3" xfId="9588" xr:uid="{00000000-0005-0000-0000-00000D050000}"/>
    <cellStyle name="Ausgabe 2 3 2 2 4 3 2" xfId="21316" xr:uid="{00000000-0005-0000-0000-00000E050000}"/>
    <cellStyle name="Ausgabe 2 3 2 2 4 3 3" xfId="33043" xr:uid="{00000000-0005-0000-0000-00000F050000}"/>
    <cellStyle name="Ausgabe 2 3 2 2 4 4" xfId="13506" xr:uid="{00000000-0005-0000-0000-000010050000}"/>
    <cellStyle name="Ausgabe 2 3 2 2 4 5" xfId="25233" xr:uid="{00000000-0005-0000-0000-000011050000}"/>
    <cellStyle name="Ausgabe 2 3 2 2 5" xfId="3076" xr:uid="{00000000-0005-0000-0000-000012050000}"/>
    <cellStyle name="Ausgabe 2 3 2 2 5 2" xfId="6981" xr:uid="{00000000-0005-0000-0000-000013050000}"/>
    <cellStyle name="Ausgabe 2 3 2 2 5 2 2" xfId="18709" xr:uid="{00000000-0005-0000-0000-000014050000}"/>
    <cellStyle name="Ausgabe 2 3 2 2 5 2 3" xfId="30436" xr:uid="{00000000-0005-0000-0000-000015050000}"/>
    <cellStyle name="Ausgabe 2 3 2 2 5 3" xfId="10886" xr:uid="{00000000-0005-0000-0000-000016050000}"/>
    <cellStyle name="Ausgabe 2 3 2 2 5 3 2" xfId="22614" xr:uid="{00000000-0005-0000-0000-000017050000}"/>
    <cellStyle name="Ausgabe 2 3 2 2 5 3 3" xfId="34341" xr:uid="{00000000-0005-0000-0000-000018050000}"/>
    <cellStyle name="Ausgabe 2 3 2 2 5 4" xfId="14804" xr:uid="{00000000-0005-0000-0000-000019050000}"/>
    <cellStyle name="Ausgabe 2 3 2 2 5 5" xfId="26531" xr:uid="{00000000-0005-0000-0000-00001A050000}"/>
    <cellStyle name="Ausgabe 2 3 2 2 6" xfId="4385" xr:uid="{00000000-0005-0000-0000-00001B050000}"/>
    <cellStyle name="Ausgabe 2 3 2 2 6 2" xfId="16113" xr:uid="{00000000-0005-0000-0000-00001C050000}"/>
    <cellStyle name="Ausgabe 2 3 2 2 6 3" xfId="27840" xr:uid="{00000000-0005-0000-0000-00001D050000}"/>
    <cellStyle name="Ausgabe 2 3 2 2 7" xfId="8290" xr:uid="{00000000-0005-0000-0000-00001E050000}"/>
    <cellStyle name="Ausgabe 2 3 2 2 7 2" xfId="20018" xr:uid="{00000000-0005-0000-0000-00001F050000}"/>
    <cellStyle name="Ausgabe 2 3 2 2 7 3" xfId="31745" xr:uid="{00000000-0005-0000-0000-000020050000}"/>
    <cellStyle name="Ausgabe 2 3 2 2 8" xfId="12208" xr:uid="{00000000-0005-0000-0000-000021050000}"/>
    <cellStyle name="Ausgabe 2 3 2 2 9" xfId="23935" xr:uid="{00000000-0005-0000-0000-000022050000}"/>
    <cellStyle name="Ausgabe 2 3 2 3" xfId="579" xr:uid="{00000000-0005-0000-0000-000023050000}"/>
    <cellStyle name="Ausgabe 2 3 2 3 2" xfId="1008" xr:uid="{00000000-0005-0000-0000-000024050000}"/>
    <cellStyle name="Ausgabe 2 3 2 3 2 2" xfId="2306" xr:uid="{00000000-0005-0000-0000-000025050000}"/>
    <cellStyle name="Ausgabe 2 3 2 3 2 2 2" xfId="6211" xr:uid="{00000000-0005-0000-0000-000026050000}"/>
    <cellStyle name="Ausgabe 2 3 2 3 2 2 2 2" xfId="17939" xr:uid="{00000000-0005-0000-0000-000027050000}"/>
    <cellStyle name="Ausgabe 2 3 2 3 2 2 2 3" xfId="29666" xr:uid="{00000000-0005-0000-0000-000028050000}"/>
    <cellStyle name="Ausgabe 2 3 2 3 2 2 3" xfId="10116" xr:uid="{00000000-0005-0000-0000-000029050000}"/>
    <cellStyle name="Ausgabe 2 3 2 3 2 2 3 2" xfId="21844" xr:uid="{00000000-0005-0000-0000-00002A050000}"/>
    <cellStyle name="Ausgabe 2 3 2 3 2 2 3 3" xfId="33571" xr:uid="{00000000-0005-0000-0000-00002B050000}"/>
    <cellStyle name="Ausgabe 2 3 2 3 2 2 4" xfId="14034" xr:uid="{00000000-0005-0000-0000-00002C050000}"/>
    <cellStyle name="Ausgabe 2 3 2 3 2 2 5" xfId="25761" xr:uid="{00000000-0005-0000-0000-00002D050000}"/>
    <cellStyle name="Ausgabe 2 3 2 3 2 3" xfId="3604" xr:uid="{00000000-0005-0000-0000-00002E050000}"/>
    <cellStyle name="Ausgabe 2 3 2 3 2 3 2" xfId="7509" xr:uid="{00000000-0005-0000-0000-00002F050000}"/>
    <cellStyle name="Ausgabe 2 3 2 3 2 3 2 2" xfId="19237" xr:uid="{00000000-0005-0000-0000-000030050000}"/>
    <cellStyle name="Ausgabe 2 3 2 3 2 3 2 3" xfId="30964" xr:uid="{00000000-0005-0000-0000-000031050000}"/>
    <cellStyle name="Ausgabe 2 3 2 3 2 3 3" xfId="11414" xr:uid="{00000000-0005-0000-0000-000032050000}"/>
    <cellStyle name="Ausgabe 2 3 2 3 2 3 3 2" xfId="23142" xr:uid="{00000000-0005-0000-0000-000033050000}"/>
    <cellStyle name="Ausgabe 2 3 2 3 2 3 3 3" xfId="34869" xr:uid="{00000000-0005-0000-0000-000034050000}"/>
    <cellStyle name="Ausgabe 2 3 2 3 2 3 4" xfId="15332" xr:uid="{00000000-0005-0000-0000-000035050000}"/>
    <cellStyle name="Ausgabe 2 3 2 3 2 3 5" xfId="27059" xr:uid="{00000000-0005-0000-0000-000036050000}"/>
    <cellStyle name="Ausgabe 2 3 2 3 2 4" xfId="4913" xr:uid="{00000000-0005-0000-0000-000037050000}"/>
    <cellStyle name="Ausgabe 2 3 2 3 2 4 2" xfId="16641" xr:uid="{00000000-0005-0000-0000-000038050000}"/>
    <cellStyle name="Ausgabe 2 3 2 3 2 4 3" xfId="28368" xr:uid="{00000000-0005-0000-0000-000039050000}"/>
    <cellStyle name="Ausgabe 2 3 2 3 2 5" xfId="8818" xr:uid="{00000000-0005-0000-0000-00003A050000}"/>
    <cellStyle name="Ausgabe 2 3 2 3 2 5 2" xfId="20546" xr:uid="{00000000-0005-0000-0000-00003B050000}"/>
    <cellStyle name="Ausgabe 2 3 2 3 2 5 3" xfId="32273" xr:uid="{00000000-0005-0000-0000-00003C050000}"/>
    <cellStyle name="Ausgabe 2 3 2 3 2 6" xfId="12736" xr:uid="{00000000-0005-0000-0000-00003D050000}"/>
    <cellStyle name="Ausgabe 2 3 2 3 2 7" xfId="24463" xr:uid="{00000000-0005-0000-0000-00003E050000}"/>
    <cellStyle name="Ausgabe 2 3 2 3 3" xfId="1437" xr:uid="{00000000-0005-0000-0000-00003F050000}"/>
    <cellStyle name="Ausgabe 2 3 2 3 3 2" xfId="2735" xr:uid="{00000000-0005-0000-0000-000040050000}"/>
    <cellStyle name="Ausgabe 2 3 2 3 3 2 2" xfId="6640" xr:uid="{00000000-0005-0000-0000-000041050000}"/>
    <cellStyle name="Ausgabe 2 3 2 3 3 2 2 2" xfId="18368" xr:uid="{00000000-0005-0000-0000-000042050000}"/>
    <cellStyle name="Ausgabe 2 3 2 3 3 2 2 3" xfId="30095" xr:uid="{00000000-0005-0000-0000-000043050000}"/>
    <cellStyle name="Ausgabe 2 3 2 3 3 2 3" xfId="10545" xr:uid="{00000000-0005-0000-0000-000044050000}"/>
    <cellStyle name="Ausgabe 2 3 2 3 3 2 3 2" xfId="22273" xr:uid="{00000000-0005-0000-0000-000045050000}"/>
    <cellStyle name="Ausgabe 2 3 2 3 3 2 3 3" xfId="34000" xr:uid="{00000000-0005-0000-0000-000046050000}"/>
    <cellStyle name="Ausgabe 2 3 2 3 3 2 4" xfId="14463" xr:uid="{00000000-0005-0000-0000-000047050000}"/>
    <cellStyle name="Ausgabe 2 3 2 3 3 2 5" xfId="26190" xr:uid="{00000000-0005-0000-0000-000048050000}"/>
    <cellStyle name="Ausgabe 2 3 2 3 3 3" xfId="4033" xr:uid="{00000000-0005-0000-0000-000049050000}"/>
    <cellStyle name="Ausgabe 2 3 2 3 3 3 2" xfId="7938" xr:uid="{00000000-0005-0000-0000-00004A050000}"/>
    <cellStyle name="Ausgabe 2 3 2 3 3 3 2 2" xfId="19666" xr:uid="{00000000-0005-0000-0000-00004B050000}"/>
    <cellStyle name="Ausgabe 2 3 2 3 3 3 2 3" xfId="31393" xr:uid="{00000000-0005-0000-0000-00004C050000}"/>
    <cellStyle name="Ausgabe 2 3 2 3 3 3 3" xfId="11843" xr:uid="{00000000-0005-0000-0000-00004D050000}"/>
    <cellStyle name="Ausgabe 2 3 2 3 3 3 3 2" xfId="23571" xr:uid="{00000000-0005-0000-0000-00004E050000}"/>
    <cellStyle name="Ausgabe 2 3 2 3 3 3 3 3" xfId="35298" xr:uid="{00000000-0005-0000-0000-00004F050000}"/>
    <cellStyle name="Ausgabe 2 3 2 3 3 3 4" xfId="15761" xr:uid="{00000000-0005-0000-0000-000050050000}"/>
    <cellStyle name="Ausgabe 2 3 2 3 3 3 5" xfId="27488" xr:uid="{00000000-0005-0000-0000-000051050000}"/>
    <cellStyle name="Ausgabe 2 3 2 3 3 4" xfId="5342" xr:uid="{00000000-0005-0000-0000-000052050000}"/>
    <cellStyle name="Ausgabe 2 3 2 3 3 4 2" xfId="17070" xr:uid="{00000000-0005-0000-0000-000053050000}"/>
    <cellStyle name="Ausgabe 2 3 2 3 3 4 3" xfId="28797" xr:uid="{00000000-0005-0000-0000-000054050000}"/>
    <cellStyle name="Ausgabe 2 3 2 3 3 5" xfId="9247" xr:uid="{00000000-0005-0000-0000-000055050000}"/>
    <cellStyle name="Ausgabe 2 3 2 3 3 5 2" xfId="20975" xr:uid="{00000000-0005-0000-0000-000056050000}"/>
    <cellStyle name="Ausgabe 2 3 2 3 3 5 3" xfId="32702" xr:uid="{00000000-0005-0000-0000-000057050000}"/>
    <cellStyle name="Ausgabe 2 3 2 3 3 6" xfId="13165" xr:uid="{00000000-0005-0000-0000-000058050000}"/>
    <cellStyle name="Ausgabe 2 3 2 3 3 7" xfId="24892" xr:uid="{00000000-0005-0000-0000-000059050000}"/>
    <cellStyle name="Ausgabe 2 3 2 3 4" xfId="1877" xr:uid="{00000000-0005-0000-0000-00005A050000}"/>
    <cellStyle name="Ausgabe 2 3 2 3 4 2" xfId="5782" xr:uid="{00000000-0005-0000-0000-00005B050000}"/>
    <cellStyle name="Ausgabe 2 3 2 3 4 2 2" xfId="17510" xr:uid="{00000000-0005-0000-0000-00005C050000}"/>
    <cellStyle name="Ausgabe 2 3 2 3 4 2 3" xfId="29237" xr:uid="{00000000-0005-0000-0000-00005D050000}"/>
    <cellStyle name="Ausgabe 2 3 2 3 4 3" xfId="9687" xr:uid="{00000000-0005-0000-0000-00005E050000}"/>
    <cellStyle name="Ausgabe 2 3 2 3 4 3 2" xfId="21415" xr:uid="{00000000-0005-0000-0000-00005F050000}"/>
    <cellStyle name="Ausgabe 2 3 2 3 4 3 3" xfId="33142" xr:uid="{00000000-0005-0000-0000-000060050000}"/>
    <cellStyle name="Ausgabe 2 3 2 3 4 4" xfId="13605" xr:uid="{00000000-0005-0000-0000-000061050000}"/>
    <cellStyle name="Ausgabe 2 3 2 3 4 5" xfId="25332" xr:uid="{00000000-0005-0000-0000-000062050000}"/>
    <cellStyle name="Ausgabe 2 3 2 3 5" xfId="3175" xr:uid="{00000000-0005-0000-0000-000063050000}"/>
    <cellStyle name="Ausgabe 2 3 2 3 5 2" xfId="7080" xr:uid="{00000000-0005-0000-0000-000064050000}"/>
    <cellStyle name="Ausgabe 2 3 2 3 5 2 2" xfId="18808" xr:uid="{00000000-0005-0000-0000-000065050000}"/>
    <cellStyle name="Ausgabe 2 3 2 3 5 2 3" xfId="30535" xr:uid="{00000000-0005-0000-0000-000066050000}"/>
    <cellStyle name="Ausgabe 2 3 2 3 5 3" xfId="10985" xr:uid="{00000000-0005-0000-0000-000067050000}"/>
    <cellStyle name="Ausgabe 2 3 2 3 5 3 2" xfId="22713" xr:uid="{00000000-0005-0000-0000-000068050000}"/>
    <cellStyle name="Ausgabe 2 3 2 3 5 3 3" xfId="34440" xr:uid="{00000000-0005-0000-0000-000069050000}"/>
    <cellStyle name="Ausgabe 2 3 2 3 5 4" xfId="14903" xr:uid="{00000000-0005-0000-0000-00006A050000}"/>
    <cellStyle name="Ausgabe 2 3 2 3 5 5" xfId="26630" xr:uid="{00000000-0005-0000-0000-00006B050000}"/>
    <cellStyle name="Ausgabe 2 3 2 3 6" xfId="4484" xr:uid="{00000000-0005-0000-0000-00006C050000}"/>
    <cellStyle name="Ausgabe 2 3 2 3 6 2" xfId="16212" xr:uid="{00000000-0005-0000-0000-00006D050000}"/>
    <cellStyle name="Ausgabe 2 3 2 3 6 3" xfId="27939" xr:uid="{00000000-0005-0000-0000-00006E050000}"/>
    <cellStyle name="Ausgabe 2 3 2 3 7" xfId="8389" xr:uid="{00000000-0005-0000-0000-00006F050000}"/>
    <cellStyle name="Ausgabe 2 3 2 3 7 2" xfId="20117" xr:uid="{00000000-0005-0000-0000-000070050000}"/>
    <cellStyle name="Ausgabe 2 3 2 3 7 3" xfId="31844" xr:uid="{00000000-0005-0000-0000-000071050000}"/>
    <cellStyle name="Ausgabe 2 3 2 3 8" xfId="12307" xr:uid="{00000000-0005-0000-0000-000072050000}"/>
    <cellStyle name="Ausgabe 2 3 2 3 9" xfId="24034" xr:uid="{00000000-0005-0000-0000-000073050000}"/>
    <cellStyle name="Ausgabe 2 3 2 4" xfId="810" xr:uid="{00000000-0005-0000-0000-000074050000}"/>
    <cellStyle name="Ausgabe 2 3 2 4 2" xfId="2108" xr:uid="{00000000-0005-0000-0000-000075050000}"/>
    <cellStyle name="Ausgabe 2 3 2 4 2 2" xfId="6013" xr:uid="{00000000-0005-0000-0000-000076050000}"/>
    <cellStyle name="Ausgabe 2 3 2 4 2 2 2" xfId="17741" xr:uid="{00000000-0005-0000-0000-000077050000}"/>
    <cellStyle name="Ausgabe 2 3 2 4 2 2 3" xfId="29468" xr:uid="{00000000-0005-0000-0000-000078050000}"/>
    <cellStyle name="Ausgabe 2 3 2 4 2 3" xfId="9918" xr:uid="{00000000-0005-0000-0000-000079050000}"/>
    <cellStyle name="Ausgabe 2 3 2 4 2 3 2" xfId="21646" xr:uid="{00000000-0005-0000-0000-00007A050000}"/>
    <cellStyle name="Ausgabe 2 3 2 4 2 3 3" xfId="33373" xr:uid="{00000000-0005-0000-0000-00007B050000}"/>
    <cellStyle name="Ausgabe 2 3 2 4 2 4" xfId="13836" xr:uid="{00000000-0005-0000-0000-00007C050000}"/>
    <cellStyle name="Ausgabe 2 3 2 4 2 5" xfId="25563" xr:uid="{00000000-0005-0000-0000-00007D050000}"/>
    <cellStyle name="Ausgabe 2 3 2 4 3" xfId="3406" xr:uid="{00000000-0005-0000-0000-00007E050000}"/>
    <cellStyle name="Ausgabe 2 3 2 4 3 2" xfId="7311" xr:uid="{00000000-0005-0000-0000-00007F050000}"/>
    <cellStyle name="Ausgabe 2 3 2 4 3 2 2" xfId="19039" xr:uid="{00000000-0005-0000-0000-000080050000}"/>
    <cellStyle name="Ausgabe 2 3 2 4 3 2 3" xfId="30766" xr:uid="{00000000-0005-0000-0000-000081050000}"/>
    <cellStyle name="Ausgabe 2 3 2 4 3 3" xfId="11216" xr:uid="{00000000-0005-0000-0000-000082050000}"/>
    <cellStyle name="Ausgabe 2 3 2 4 3 3 2" xfId="22944" xr:uid="{00000000-0005-0000-0000-000083050000}"/>
    <cellStyle name="Ausgabe 2 3 2 4 3 3 3" xfId="34671" xr:uid="{00000000-0005-0000-0000-000084050000}"/>
    <cellStyle name="Ausgabe 2 3 2 4 3 4" xfId="15134" xr:uid="{00000000-0005-0000-0000-000085050000}"/>
    <cellStyle name="Ausgabe 2 3 2 4 3 5" xfId="26861" xr:uid="{00000000-0005-0000-0000-000086050000}"/>
    <cellStyle name="Ausgabe 2 3 2 4 4" xfId="4715" xr:uid="{00000000-0005-0000-0000-000087050000}"/>
    <cellStyle name="Ausgabe 2 3 2 4 4 2" xfId="16443" xr:uid="{00000000-0005-0000-0000-000088050000}"/>
    <cellStyle name="Ausgabe 2 3 2 4 4 3" xfId="28170" xr:uid="{00000000-0005-0000-0000-000089050000}"/>
    <cellStyle name="Ausgabe 2 3 2 4 5" xfId="8620" xr:uid="{00000000-0005-0000-0000-00008A050000}"/>
    <cellStyle name="Ausgabe 2 3 2 4 5 2" xfId="20348" xr:uid="{00000000-0005-0000-0000-00008B050000}"/>
    <cellStyle name="Ausgabe 2 3 2 4 5 3" xfId="32075" xr:uid="{00000000-0005-0000-0000-00008C050000}"/>
    <cellStyle name="Ausgabe 2 3 2 4 6" xfId="12538" xr:uid="{00000000-0005-0000-0000-00008D050000}"/>
    <cellStyle name="Ausgabe 2 3 2 4 7" xfId="24265" xr:uid="{00000000-0005-0000-0000-00008E050000}"/>
    <cellStyle name="Ausgabe 2 3 2 5" xfId="1239" xr:uid="{00000000-0005-0000-0000-00008F050000}"/>
    <cellStyle name="Ausgabe 2 3 2 5 2" xfId="2537" xr:uid="{00000000-0005-0000-0000-000090050000}"/>
    <cellStyle name="Ausgabe 2 3 2 5 2 2" xfId="6442" xr:uid="{00000000-0005-0000-0000-000091050000}"/>
    <cellStyle name="Ausgabe 2 3 2 5 2 2 2" xfId="18170" xr:uid="{00000000-0005-0000-0000-000092050000}"/>
    <cellStyle name="Ausgabe 2 3 2 5 2 2 3" xfId="29897" xr:uid="{00000000-0005-0000-0000-000093050000}"/>
    <cellStyle name="Ausgabe 2 3 2 5 2 3" xfId="10347" xr:uid="{00000000-0005-0000-0000-000094050000}"/>
    <cellStyle name="Ausgabe 2 3 2 5 2 3 2" xfId="22075" xr:uid="{00000000-0005-0000-0000-000095050000}"/>
    <cellStyle name="Ausgabe 2 3 2 5 2 3 3" xfId="33802" xr:uid="{00000000-0005-0000-0000-000096050000}"/>
    <cellStyle name="Ausgabe 2 3 2 5 2 4" xfId="14265" xr:uid="{00000000-0005-0000-0000-000097050000}"/>
    <cellStyle name="Ausgabe 2 3 2 5 2 5" xfId="25992" xr:uid="{00000000-0005-0000-0000-000098050000}"/>
    <cellStyle name="Ausgabe 2 3 2 5 3" xfId="3835" xr:uid="{00000000-0005-0000-0000-000099050000}"/>
    <cellStyle name="Ausgabe 2 3 2 5 3 2" xfId="7740" xr:uid="{00000000-0005-0000-0000-00009A050000}"/>
    <cellStyle name="Ausgabe 2 3 2 5 3 2 2" xfId="19468" xr:uid="{00000000-0005-0000-0000-00009B050000}"/>
    <cellStyle name="Ausgabe 2 3 2 5 3 2 3" xfId="31195" xr:uid="{00000000-0005-0000-0000-00009C050000}"/>
    <cellStyle name="Ausgabe 2 3 2 5 3 3" xfId="11645" xr:uid="{00000000-0005-0000-0000-00009D050000}"/>
    <cellStyle name="Ausgabe 2 3 2 5 3 3 2" xfId="23373" xr:uid="{00000000-0005-0000-0000-00009E050000}"/>
    <cellStyle name="Ausgabe 2 3 2 5 3 3 3" xfId="35100" xr:uid="{00000000-0005-0000-0000-00009F050000}"/>
    <cellStyle name="Ausgabe 2 3 2 5 3 4" xfId="15563" xr:uid="{00000000-0005-0000-0000-0000A0050000}"/>
    <cellStyle name="Ausgabe 2 3 2 5 3 5" xfId="27290" xr:uid="{00000000-0005-0000-0000-0000A1050000}"/>
    <cellStyle name="Ausgabe 2 3 2 5 4" xfId="5144" xr:uid="{00000000-0005-0000-0000-0000A2050000}"/>
    <cellStyle name="Ausgabe 2 3 2 5 4 2" xfId="16872" xr:uid="{00000000-0005-0000-0000-0000A3050000}"/>
    <cellStyle name="Ausgabe 2 3 2 5 4 3" xfId="28599" xr:uid="{00000000-0005-0000-0000-0000A4050000}"/>
    <cellStyle name="Ausgabe 2 3 2 5 5" xfId="9049" xr:uid="{00000000-0005-0000-0000-0000A5050000}"/>
    <cellStyle name="Ausgabe 2 3 2 5 5 2" xfId="20777" xr:uid="{00000000-0005-0000-0000-0000A6050000}"/>
    <cellStyle name="Ausgabe 2 3 2 5 5 3" xfId="32504" xr:uid="{00000000-0005-0000-0000-0000A7050000}"/>
    <cellStyle name="Ausgabe 2 3 2 5 6" xfId="12967" xr:uid="{00000000-0005-0000-0000-0000A8050000}"/>
    <cellStyle name="Ausgabe 2 3 2 5 7" xfId="24694" xr:uid="{00000000-0005-0000-0000-0000A9050000}"/>
    <cellStyle name="Ausgabe 2 3 2 6" xfId="1679" xr:uid="{00000000-0005-0000-0000-0000AA050000}"/>
    <cellStyle name="Ausgabe 2 3 2 6 2" xfId="5584" xr:uid="{00000000-0005-0000-0000-0000AB050000}"/>
    <cellStyle name="Ausgabe 2 3 2 6 2 2" xfId="17312" xr:uid="{00000000-0005-0000-0000-0000AC050000}"/>
    <cellStyle name="Ausgabe 2 3 2 6 2 3" xfId="29039" xr:uid="{00000000-0005-0000-0000-0000AD050000}"/>
    <cellStyle name="Ausgabe 2 3 2 6 3" xfId="9489" xr:uid="{00000000-0005-0000-0000-0000AE050000}"/>
    <cellStyle name="Ausgabe 2 3 2 6 3 2" xfId="21217" xr:uid="{00000000-0005-0000-0000-0000AF050000}"/>
    <cellStyle name="Ausgabe 2 3 2 6 3 3" xfId="32944" xr:uid="{00000000-0005-0000-0000-0000B0050000}"/>
    <cellStyle name="Ausgabe 2 3 2 6 4" xfId="13407" xr:uid="{00000000-0005-0000-0000-0000B1050000}"/>
    <cellStyle name="Ausgabe 2 3 2 6 5" xfId="25134" xr:uid="{00000000-0005-0000-0000-0000B2050000}"/>
    <cellStyle name="Ausgabe 2 3 2 7" xfId="2977" xr:uid="{00000000-0005-0000-0000-0000B3050000}"/>
    <cellStyle name="Ausgabe 2 3 2 7 2" xfId="6882" xr:uid="{00000000-0005-0000-0000-0000B4050000}"/>
    <cellStyle name="Ausgabe 2 3 2 7 2 2" xfId="18610" xr:uid="{00000000-0005-0000-0000-0000B5050000}"/>
    <cellStyle name="Ausgabe 2 3 2 7 2 3" xfId="30337" xr:uid="{00000000-0005-0000-0000-0000B6050000}"/>
    <cellStyle name="Ausgabe 2 3 2 7 3" xfId="10787" xr:uid="{00000000-0005-0000-0000-0000B7050000}"/>
    <cellStyle name="Ausgabe 2 3 2 7 3 2" xfId="22515" xr:uid="{00000000-0005-0000-0000-0000B8050000}"/>
    <cellStyle name="Ausgabe 2 3 2 7 3 3" xfId="34242" xr:uid="{00000000-0005-0000-0000-0000B9050000}"/>
    <cellStyle name="Ausgabe 2 3 2 7 4" xfId="14705" xr:uid="{00000000-0005-0000-0000-0000BA050000}"/>
    <cellStyle name="Ausgabe 2 3 2 7 5" xfId="26432" xr:uid="{00000000-0005-0000-0000-0000BB050000}"/>
    <cellStyle name="Ausgabe 2 3 2 8" xfId="4286" xr:uid="{00000000-0005-0000-0000-0000BC050000}"/>
    <cellStyle name="Ausgabe 2 3 2 8 2" xfId="16014" xr:uid="{00000000-0005-0000-0000-0000BD050000}"/>
    <cellStyle name="Ausgabe 2 3 2 8 3" xfId="27741" xr:uid="{00000000-0005-0000-0000-0000BE050000}"/>
    <cellStyle name="Ausgabe 2 3 2 9" xfId="8191" xr:uid="{00000000-0005-0000-0000-0000BF050000}"/>
    <cellStyle name="Ausgabe 2 3 2 9 2" xfId="19919" xr:uid="{00000000-0005-0000-0000-0000C0050000}"/>
    <cellStyle name="Ausgabe 2 3 2 9 3" xfId="31646" xr:uid="{00000000-0005-0000-0000-0000C1050000}"/>
    <cellStyle name="Ausgabe 2 3 3" xfId="403" xr:uid="{00000000-0005-0000-0000-0000C2050000}"/>
    <cellStyle name="Ausgabe 2 3 3 10" xfId="12131" xr:uid="{00000000-0005-0000-0000-0000C3050000}"/>
    <cellStyle name="Ausgabe 2 3 3 11" xfId="23858" xr:uid="{00000000-0005-0000-0000-0000C4050000}"/>
    <cellStyle name="Ausgabe 2 3 3 2" xfId="502" xr:uid="{00000000-0005-0000-0000-0000C5050000}"/>
    <cellStyle name="Ausgabe 2 3 3 2 2" xfId="931" xr:uid="{00000000-0005-0000-0000-0000C6050000}"/>
    <cellStyle name="Ausgabe 2 3 3 2 2 2" xfId="2229" xr:uid="{00000000-0005-0000-0000-0000C7050000}"/>
    <cellStyle name="Ausgabe 2 3 3 2 2 2 2" xfId="6134" xr:uid="{00000000-0005-0000-0000-0000C8050000}"/>
    <cellStyle name="Ausgabe 2 3 3 2 2 2 2 2" xfId="17862" xr:uid="{00000000-0005-0000-0000-0000C9050000}"/>
    <cellStyle name="Ausgabe 2 3 3 2 2 2 2 3" xfId="29589" xr:uid="{00000000-0005-0000-0000-0000CA050000}"/>
    <cellStyle name="Ausgabe 2 3 3 2 2 2 3" xfId="10039" xr:uid="{00000000-0005-0000-0000-0000CB050000}"/>
    <cellStyle name="Ausgabe 2 3 3 2 2 2 3 2" xfId="21767" xr:uid="{00000000-0005-0000-0000-0000CC050000}"/>
    <cellStyle name="Ausgabe 2 3 3 2 2 2 3 3" xfId="33494" xr:uid="{00000000-0005-0000-0000-0000CD050000}"/>
    <cellStyle name="Ausgabe 2 3 3 2 2 2 4" xfId="13957" xr:uid="{00000000-0005-0000-0000-0000CE050000}"/>
    <cellStyle name="Ausgabe 2 3 3 2 2 2 5" xfId="25684" xr:uid="{00000000-0005-0000-0000-0000CF050000}"/>
    <cellStyle name="Ausgabe 2 3 3 2 2 3" xfId="3527" xr:uid="{00000000-0005-0000-0000-0000D0050000}"/>
    <cellStyle name="Ausgabe 2 3 3 2 2 3 2" xfId="7432" xr:uid="{00000000-0005-0000-0000-0000D1050000}"/>
    <cellStyle name="Ausgabe 2 3 3 2 2 3 2 2" xfId="19160" xr:uid="{00000000-0005-0000-0000-0000D2050000}"/>
    <cellStyle name="Ausgabe 2 3 3 2 2 3 2 3" xfId="30887" xr:uid="{00000000-0005-0000-0000-0000D3050000}"/>
    <cellStyle name="Ausgabe 2 3 3 2 2 3 3" xfId="11337" xr:uid="{00000000-0005-0000-0000-0000D4050000}"/>
    <cellStyle name="Ausgabe 2 3 3 2 2 3 3 2" xfId="23065" xr:uid="{00000000-0005-0000-0000-0000D5050000}"/>
    <cellStyle name="Ausgabe 2 3 3 2 2 3 3 3" xfId="34792" xr:uid="{00000000-0005-0000-0000-0000D6050000}"/>
    <cellStyle name="Ausgabe 2 3 3 2 2 3 4" xfId="15255" xr:uid="{00000000-0005-0000-0000-0000D7050000}"/>
    <cellStyle name="Ausgabe 2 3 3 2 2 3 5" xfId="26982" xr:uid="{00000000-0005-0000-0000-0000D8050000}"/>
    <cellStyle name="Ausgabe 2 3 3 2 2 4" xfId="4836" xr:uid="{00000000-0005-0000-0000-0000D9050000}"/>
    <cellStyle name="Ausgabe 2 3 3 2 2 4 2" xfId="16564" xr:uid="{00000000-0005-0000-0000-0000DA050000}"/>
    <cellStyle name="Ausgabe 2 3 3 2 2 4 3" xfId="28291" xr:uid="{00000000-0005-0000-0000-0000DB050000}"/>
    <cellStyle name="Ausgabe 2 3 3 2 2 5" xfId="8741" xr:uid="{00000000-0005-0000-0000-0000DC050000}"/>
    <cellStyle name="Ausgabe 2 3 3 2 2 5 2" xfId="20469" xr:uid="{00000000-0005-0000-0000-0000DD050000}"/>
    <cellStyle name="Ausgabe 2 3 3 2 2 5 3" xfId="32196" xr:uid="{00000000-0005-0000-0000-0000DE050000}"/>
    <cellStyle name="Ausgabe 2 3 3 2 2 6" xfId="12659" xr:uid="{00000000-0005-0000-0000-0000DF050000}"/>
    <cellStyle name="Ausgabe 2 3 3 2 2 7" xfId="24386" xr:uid="{00000000-0005-0000-0000-0000E0050000}"/>
    <cellStyle name="Ausgabe 2 3 3 2 3" xfId="1360" xr:uid="{00000000-0005-0000-0000-0000E1050000}"/>
    <cellStyle name="Ausgabe 2 3 3 2 3 2" xfId="2658" xr:uid="{00000000-0005-0000-0000-0000E2050000}"/>
    <cellStyle name="Ausgabe 2 3 3 2 3 2 2" xfId="6563" xr:uid="{00000000-0005-0000-0000-0000E3050000}"/>
    <cellStyle name="Ausgabe 2 3 3 2 3 2 2 2" xfId="18291" xr:uid="{00000000-0005-0000-0000-0000E4050000}"/>
    <cellStyle name="Ausgabe 2 3 3 2 3 2 2 3" xfId="30018" xr:uid="{00000000-0005-0000-0000-0000E5050000}"/>
    <cellStyle name="Ausgabe 2 3 3 2 3 2 3" xfId="10468" xr:uid="{00000000-0005-0000-0000-0000E6050000}"/>
    <cellStyle name="Ausgabe 2 3 3 2 3 2 3 2" xfId="22196" xr:uid="{00000000-0005-0000-0000-0000E7050000}"/>
    <cellStyle name="Ausgabe 2 3 3 2 3 2 3 3" xfId="33923" xr:uid="{00000000-0005-0000-0000-0000E8050000}"/>
    <cellStyle name="Ausgabe 2 3 3 2 3 2 4" xfId="14386" xr:uid="{00000000-0005-0000-0000-0000E9050000}"/>
    <cellStyle name="Ausgabe 2 3 3 2 3 2 5" xfId="26113" xr:uid="{00000000-0005-0000-0000-0000EA050000}"/>
    <cellStyle name="Ausgabe 2 3 3 2 3 3" xfId="3956" xr:uid="{00000000-0005-0000-0000-0000EB050000}"/>
    <cellStyle name="Ausgabe 2 3 3 2 3 3 2" xfId="7861" xr:uid="{00000000-0005-0000-0000-0000EC050000}"/>
    <cellStyle name="Ausgabe 2 3 3 2 3 3 2 2" xfId="19589" xr:uid="{00000000-0005-0000-0000-0000ED050000}"/>
    <cellStyle name="Ausgabe 2 3 3 2 3 3 2 3" xfId="31316" xr:uid="{00000000-0005-0000-0000-0000EE050000}"/>
    <cellStyle name="Ausgabe 2 3 3 2 3 3 3" xfId="11766" xr:uid="{00000000-0005-0000-0000-0000EF050000}"/>
    <cellStyle name="Ausgabe 2 3 3 2 3 3 3 2" xfId="23494" xr:uid="{00000000-0005-0000-0000-0000F0050000}"/>
    <cellStyle name="Ausgabe 2 3 3 2 3 3 3 3" xfId="35221" xr:uid="{00000000-0005-0000-0000-0000F1050000}"/>
    <cellStyle name="Ausgabe 2 3 3 2 3 3 4" xfId="15684" xr:uid="{00000000-0005-0000-0000-0000F2050000}"/>
    <cellStyle name="Ausgabe 2 3 3 2 3 3 5" xfId="27411" xr:uid="{00000000-0005-0000-0000-0000F3050000}"/>
    <cellStyle name="Ausgabe 2 3 3 2 3 4" xfId="5265" xr:uid="{00000000-0005-0000-0000-0000F4050000}"/>
    <cellStyle name="Ausgabe 2 3 3 2 3 4 2" xfId="16993" xr:uid="{00000000-0005-0000-0000-0000F5050000}"/>
    <cellStyle name="Ausgabe 2 3 3 2 3 4 3" xfId="28720" xr:uid="{00000000-0005-0000-0000-0000F6050000}"/>
    <cellStyle name="Ausgabe 2 3 3 2 3 5" xfId="9170" xr:uid="{00000000-0005-0000-0000-0000F7050000}"/>
    <cellStyle name="Ausgabe 2 3 3 2 3 5 2" xfId="20898" xr:uid="{00000000-0005-0000-0000-0000F8050000}"/>
    <cellStyle name="Ausgabe 2 3 3 2 3 5 3" xfId="32625" xr:uid="{00000000-0005-0000-0000-0000F9050000}"/>
    <cellStyle name="Ausgabe 2 3 3 2 3 6" xfId="13088" xr:uid="{00000000-0005-0000-0000-0000FA050000}"/>
    <cellStyle name="Ausgabe 2 3 3 2 3 7" xfId="24815" xr:uid="{00000000-0005-0000-0000-0000FB050000}"/>
    <cellStyle name="Ausgabe 2 3 3 2 4" xfId="1800" xr:uid="{00000000-0005-0000-0000-0000FC050000}"/>
    <cellStyle name="Ausgabe 2 3 3 2 4 2" xfId="5705" xr:uid="{00000000-0005-0000-0000-0000FD050000}"/>
    <cellStyle name="Ausgabe 2 3 3 2 4 2 2" xfId="17433" xr:uid="{00000000-0005-0000-0000-0000FE050000}"/>
    <cellStyle name="Ausgabe 2 3 3 2 4 2 3" xfId="29160" xr:uid="{00000000-0005-0000-0000-0000FF050000}"/>
    <cellStyle name="Ausgabe 2 3 3 2 4 3" xfId="9610" xr:uid="{00000000-0005-0000-0000-000000060000}"/>
    <cellStyle name="Ausgabe 2 3 3 2 4 3 2" xfId="21338" xr:uid="{00000000-0005-0000-0000-000001060000}"/>
    <cellStyle name="Ausgabe 2 3 3 2 4 3 3" xfId="33065" xr:uid="{00000000-0005-0000-0000-000002060000}"/>
    <cellStyle name="Ausgabe 2 3 3 2 4 4" xfId="13528" xr:uid="{00000000-0005-0000-0000-000003060000}"/>
    <cellStyle name="Ausgabe 2 3 3 2 4 5" xfId="25255" xr:uid="{00000000-0005-0000-0000-000004060000}"/>
    <cellStyle name="Ausgabe 2 3 3 2 5" xfId="3098" xr:uid="{00000000-0005-0000-0000-000005060000}"/>
    <cellStyle name="Ausgabe 2 3 3 2 5 2" xfId="7003" xr:uid="{00000000-0005-0000-0000-000006060000}"/>
    <cellStyle name="Ausgabe 2 3 3 2 5 2 2" xfId="18731" xr:uid="{00000000-0005-0000-0000-000007060000}"/>
    <cellStyle name="Ausgabe 2 3 3 2 5 2 3" xfId="30458" xr:uid="{00000000-0005-0000-0000-000008060000}"/>
    <cellStyle name="Ausgabe 2 3 3 2 5 3" xfId="10908" xr:uid="{00000000-0005-0000-0000-000009060000}"/>
    <cellStyle name="Ausgabe 2 3 3 2 5 3 2" xfId="22636" xr:uid="{00000000-0005-0000-0000-00000A060000}"/>
    <cellStyle name="Ausgabe 2 3 3 2 5 3 3" xfId="34363" xr:uid="{00000000-0005-0000-0000-00000B060000}"/>
    <cellStyle name="Ausgabe 2 3 3 2 5 4" xfId="14826" xr:uid="{00000000-0005-0000-0000-00000C060000}"/>
    <cellStyle name="Ausgabe 2 3 3 2 5 5" xfId="26553" xr:uid="{00000000-0005-0000-0000-00000D060000}"/>
    <cellStyle name="Ausgabe 2 3 3 2 6" xfId="4407" xr:uid="{00000000-0005-0000-0000-00000E060000}"/>
    <cellStyle name="Ausgabe 2 3 3 2 6 2" xfId="16135" xr:uid="{00000000-0005-0000-0000-00000F060000}"/>
    <cellStyle name="Ausgabe 2 3 3 2 6 3" xfId="27862" xr:uid="{00000000-0005-0000-0000-000010060000}"/>
    <cellStyle name="Ausgabe 2 3 3 2 7" xfId="8312" xr:uid="{00000000-0005-0000-0000-000011060000}"/>
    <cellStyle name="Ausgabe 2 3 3 2 7 2" xfId="20040" xr:uid="{00000000-0005-0000-0000-000012060000}"/>
    <cellStyle name="Ausgabe 2 3 3 2 7 3" xfId="31767" xr:uid="{00000000-0005-0000-0000-000013060000}"/>
    <cellStyle name="Ausgabe 2 3 3 2 8" xfId="12230" xr:uid="{00000000-0005-0000-0000-000014060000}"/>
    <cellStyle name="Ausgabe 2 3 3 2 9" xfId="23957" xr:uid="{00000000-0005-0000-0000-000015060000}"/>
    <cellStyle name="Ausgabe 2 3 3 3" xfId="601" xr:uid="{00000000-0005-0000-0000-000016060000}"/>
    <cellStyle name="Ausgabe 2 3 3 3 2" xfId="1030" xr:uid="{00000000-0005-0000-0000-000017060000}"/>
    <cellStyle name="Ausgabe 2 3 3 3 2 2" xfId="2328" xr:uid="{00000000-0005-0000-0000-000018060000}"/>
    <cellStyle name="Ausgabe 2 3 3 3 2 2 2" xfId="6233" xr:uid="{00000000-0005-0000-0000-000019060000}"/>
    <cellStyle name="Ausgabe 2 3 3 3 2 2 2 2" xfId="17961" xr:uid="{00000000-0005-0000-0000-00001A060000}"/>
    <cellStyle name="Ausgabe 2 3 3 3 2 2 2 3" xfId="29688" xr:uid="{00000000-0005-0000-0000-00001B060000}"/>
    <cellStyle name="Ausgabe 2 3 3 3 2 2 3" xfId="10138" xr:uid="{00000000-0005-0000-0000-00001C060000}"/>
    <cellStyle name="Ausgabe 2 3 3 3 2 2 3 2" xfId="21866" xr:uid="{00000000-0005-0000-0000-00001D060000}"/>
    <cellStyle name="Ausgabe 2 3 3 3 2 2 3 3" xfId="33593" xr:uid="{00000000-0005-0000-0000-00001E060000}"/>
    <cellStyle name="Ausgabe 2 3 3 3 2 2 4" xfId="14056" xr:uid="{00000000-0005-0000-0000-00001F060000}"/>
    <cellStyle name="Ausgabe 2 3 3 3 2 2 5" xfId="25783" xr:uid="{00000000-0005-0000-0000-000020060000}"/>
    <cellStyle name="Ausgabe 2 3 3 3 2 3" xfId="3626" xr:uid="{00000000-0005-0000-0000-000021060000}"/>
    <cellStyle name="Ausgabe 2 3 3 3 2 3 2" xfId="7531" xr:uid="{00000000-0005-0000-0000-000022060000}"/>
    <cellStyle name="Ausgabe 2 3 3 3 2 3 2 2" xfId="19259" xr:uid="{00000000-0005-0000-0000-000023060000}"/>
    <cellStyle name="Ausgabe 2 3 3 3 2 3 2 3" xfId="30986" xr:uid="{00000000-0005-0000-0000-000024060000}"/>
    <cellStyle name="Ausgabe 2 3 3 3 2 3 3" xfId="11436" xr:uid="{00000000-0005-0000-0000-000025060000}"/>
    <cellStyle name="Ausgabe 2 3 3 3 2 3 3 2" xfId="23164" xr:uid="{00000000-0005-0000-0000-000026060000}"/>
    <cellStyle name="Ausgabe 2 3 3 3 2 3 3 3" xfId="34891" xr:uid="{00000000-0005-0000-0000-000027060000}"/>
    <cellStyle name="Ausgabe 2 3 3 3 2 3 4" xfId="15354" xr:uid="{00000000-0005-0000-0000-000028060000}"/>
    <cellStyle name="Ausgabe 2 3 3 3 2 3 5" xfId="27081" xr:uid="{00000000-0005-0000-0000-000029060000}"/>
    <cellStyle name="Ausgabe 2 3 3 3 2 4" xfId="4935" xr:uid="{00000000-0005-0000-0000-00002A060000}"/>
    <cellStyle name="Ausgabe 2 3 3 3 2 4 2" xfId="16663" xr:uid="{00000000-0005-0000-0000-00002B060000}"/>
    <cellStyle name="Ausgabe 2 3 3 3 2 4 3" xfId="28390" xr:uid="{00000000-0005-0000-0000-00002C060000}"/>
    <cellStyle name="Ausgabe 2 3 3 3 2 5" xfId="8840" xr:uid="{00000000-0005-0000-0000-00002D060000}"/>
    <cellStyle name="Ausgabe 2 3 3 3 2 5 2" xfId="20568" xr:uid="{00000000-0005-0000-0000-00002E060000}"/>
    <cellStyle name="Ausgabe 2 3 3 3 2 5 3" xfId="32295" xr:uid="{00000000-0005-0000-0000-00002F060000}"/>
    <cellStyle name="Ausgabe 2 3 3 3 2 6" xfId="12758" xr:uid="{00000000-0005-0000-0000-000030060000}"/>
    <cellStyle name="Ausgabe 2 3 3 3 2 7" xfId="24485" xr:uid="{00000000-0005-0000-0000-000031060000}"/>
    <cellStyle name="Ausgabe 2 3 3 3 3" xfId="1459" xr:uid="{00000000-0005-0000-0000-000032060000}"/>
    <cellStyle name="Ausgabe 2 3 3 3 3 2" xfId="2757" xr:uid="{00000000-0005-0000-0000-000033060000}"/>
    <cellStyle name="Ausgabe 2 3 3 3 3 2 2" xfId="6662" xr:uid="{00000000-0005-0000-0000-000034060000}"/>
    <cellStyle name="Ausgabe 2 3 3 3 3 2 2 2" xfId="18390" xr:uid="{00000000-0005-0000-0000-000035060000}"/>
    <cellStyle name="Ausgabe 2 3 3 3 3 2 2 3" xfId="30117" xr:uid="{00000000-0005-0000-0000-000036060000}"/>
    <cellStyle name="Ausgabe 2 3 3 3 3 2 3" xfId="10567" xr:uid="{00000000-0005-0000-0000-000037060000}"/>
    <cellStyle name="Ausgabe 2 3 3 3 3 2 3 2" xfId="22295" xr:uid="{00000000-0005-0000-0000-000038060000}"/>
    <cellStyle name="Ausgabe 2 3 3 3 3 2 3 3" xfId="34022" xr:uid="{00000000-0005-0000-0000-000039060000}"/>
    <cellStyle name="Ausgabe 2 3 3 3 3 2 4" xfId="14485" xr:uid="{00000000-0005-0000-0000-00003A060000}"/>
    <cellStyle name="Ausgabe 2 3 3 3 3 2 5" xfId="26212" xr:uid="{00000000-0005-0000-0000-00003B060000}"/>
    <cellStyle name="Ausgabe 2 3 3 3 3 3" xfId="4055" xr:uid="{00000000-0005-0000-0000-00003C060000}"/>
    <cellStyle name="Ausgabe 2 3 3 3 3 3 2" xfId="7960" xr:uid="{00000000-0005-0000-0000-00003D060000}"/>
    <cellStyle name="Ausgabe 2 3 3 3 3 3 2 2" xfId="19688" xr:uid="{00000000-0005-0000-0000-00003E060000}"/>
    <cellStyle name="Ausgabe 2 3 3 3 3 3 2 3" xfId="31415" xr:uid="{00000000-0005-0000-0000-00003F060000}"/>
    <cellStyle name="Ausgabe 2 3 3 3 3 3 3" xfId="11865" xr:uid="{00000000-0005-0000-0000-000040060000}"/>
    <cellStyle name="Ausgabe 2 3 3 3 3 3 3 2" xfId="23593" xr:uid="{00000000-0005-0000-0000-000041060000}"/>
    <cellStyle name="Ausgabe 2 3 3 3 3 3 3 3" xfId="35320" xr:uid="{00000000-0005-0000-0000-000042060000}"/>
    <cellStyle name="Ausgabe 2 3 3 3 3 3 4" xfId="15783" xr:uid="{00000000-0005-0000-0000-000043060000}"/>
    <cellStyle name="Ausgabe 2 3 3 3 3 3 5" xfId="27510" xr:uid="{00000000-0005-0000-0000-000044060000}"/>
    <cellStyle name="Ausgabe 2 3 3 3 3 4" xfId="5364" xr:uid="{00000000-0005-0000-0000-000045060000}"/>
    <cellStyle name="Ausgabe 2 3 3 3 3 4 2" xfId="17092" xr:uid="{00000000-0005-0000-0000-000046060000}"/>
    <cellStyle name="Ausgabe 2 3 3 3 3 4 3" xfId="28819" xr:uid="{00000000-0005-0000-0000-000047060000}"/>
    <cellStyle name="Ausgabe 2 3 3 3 3 5" xfId="9269" xr:uid="{00000000-0005-0000-0000-000048060000}"/>
    <cellStyle name="Ausgabe 2 3 3 3 3 5 2" xfId="20997" xr:uid="{00000000-0005-0000-0000-000049060000}"/>
    <cellStyle name="Ausgabe 2 3 3 3 3 5 3" xfId="32724" xr:uid="{00000000-0005-0000-0000-00004A060000}"/>
    <cellStyle name="Ausgabe 2 3 3 3 3 6" xfId="13187" xr:uid="{00000000-0005-0000-0000-00004B060000}"/>
    <cellStyle name="Ausgabe 2 3 3 3 3 7" xfId="24914" xr:uid="{00000000-0005-0000-0000-00004C060000}"/>
    <cellStyle name="Ausgabe 2 3 3 3 4" xfId="1899" xr:uid="{00000000-0005-0000-0000-00004D060000}"/>
    <cellStyle name="Ausgabe 2 3 3 3 4 2" xfId="5804" xr:uid="{00000000-0005-0000-0000-00004E060000}"/>
    <cellStyle name="Ausgabe 2 3 3 3 4 2 2" xfId="17532" xr:uid="{00000000-0005-0000-0000-00004F060000}"/>
    <cellStyle name="Ausgabe 2 3 3 3 4 2 3" xfId="29259" xr:uid="{00000000-0005-0000-0000-000050060000}"/>
    <cellStyle name="Ausgabe 2 3 3 3 4 3" xfId="9709" xr:uid="{00000000-0005-0000-0000-000051060000}"/>
    <cellStyle name="Ausgabe 2 3 3 3 4 3 2" xfId="21437" xr:uid="{00000000-0005-0000-0000-000052060000}"/>
    <cellStyle name="Ausgabe 2 3 3 3 4 3 3" xfId="33164" xr:uid="{00000000-0005-0000-0000-000053060000}"/>
    <cellStyle name="Ausgabe 2 3 3 3 4 4" xfId="13627" xr:uid="{00000000-0005-0000-0000-000054060000}"/>
    <cellStyle name="Ausgabe 2 3 3 3 4 5" xfId="25354" xr:uid="{00000000-0005-0000-0000-000055060000}"/>
    <cellStyle name="Ausgabe 2 3 3 3 5" xfId="3197" xr:uid="{00000000-0005-0000-0000-000056060000}"/>
    <cellStyle name="Ausgabe 2 3 3 3 5 2" xfId="7102" xr:uid="{00000000-0005-0000-0000-000057060000}"/>
    <cellStyle name="Ausgabe 2 3 3 3 5 2 2" xfId="18830" xr:uid="{00000000-0005-0000-0000-000058060000}"/>
    <cellStyle name="Ausgabe 2 3 3 3 5 2 3" xfId="30557" xr:uid="{00000000-0005-0000-0000-000059060000}"/>
    <cellStyle name="Ausgabe 2 3 3 3 5 3" xfId="11007" xr:uid="{00000000-0005-0000-0000-00005A060000}"/>
    <cellStyle name="Ausgabe 2 3 3 3 5 3 2" xfId="22735" xr:uid="{00000000-0005-0000-0000-00005B060000}"/>
    <cellStyle name="Ausgabe 2 3 3 3 5 3 3" xfId="34462" xr:uid="{00000000-0005-0000-0000-00005C060000}"/>
    <cellStyle name="Ausgabe 2 3 3 3 5 4" xfId="14925" xr:uid="{00000000-0005-0000-0000-00005D060000}"/>
    <cellStyle name="Ausgabe 2 3 3 3 5 5" xfId="26652" xr:uid="{00000000-0005-0000-0000-00005E060000}"/>
    <cellStyle name="Ausgabe 2 3 3 3 6" xfId="4506" xr:uid="{00000000-0005-0000-0000-00005F060000}"/>
    <cellStyle name="Ausgabe 2 3 3 3 6 2" xfId="16234" xr:uid="{00000000-0005-0000-0000-000060060000}"/>
    <cellStyle name="Ausgabe 2 3 3 3 6 3" xfId="27961" xr:uid="{00000000-0005-0000-0000-000061060000}"/>
    <cellStyle name="Ausgabe 2 3 3 3 7" xfId="8411" xr:uid="{00000000-0005-0000-0000-000062060000}"/>
    <cellStyle name="Ausgabe 2 3 3 3 7 2" xfId="20139" xr:uid="{00000000-0005-0000-0000-000063060000}"/>
    <cellStyle name="Ausgabe 2 3 3 3 7 3" xfId="31866" xr:uid="{00000000-0005-0000-0000-000064060000}"/>
    <cellStyle name="Ausgabe 2 3 3 3 8" xfId="12329" xr:uid="{00000000-0005-0000-0000-000065060000}"/>
    <cellStyle name="Ausgabe 2 3 3 3 9" xfId="24056" xr:uid="{00000000-0005-0000-0000-000066060000}"/>
    <cellStyle name="Ausgabe 2 3 3 4" xfId="832" xr:uid="{00000000-0005-0000-0000-000067060000}"/>
    <cellStyle name="Ausgabe 2 3 3 4 2" xfId="2130" xr:uid="{00000000-0005-0000-0000-000068060000}"/>
    <cellStyle name="Ausgabe 2 3 3 4 2 2" xfId="6035" xr:uid="{00000000-0005-0000-0000-000069060000}"/>
    <cellStyle name="Ausgabe 2 3 3 4 2 2 2" xfId="17763" xr:uid="{00000000-0005-0000-0000-00006A060000}"/>
    <cellStyle name="Ausgabe 2 3 3 4 2 2 3" xfId="29490" xr:uid="{00000000-0005-0000-0000-00006B060000}"/>
    <cellStyle name="Ausgabe 2 3 3 4 2 3" xfId="9940" xr:uid="{00000000-0005-0000-0000-00006C060000}"/>
    <cellStyle name="Ausgabe 2 3 3 4 2 3 2" xfId="21668" xr:uid="{00000000-0005-0000-0000-00006D060000}"/>
    <cellStyle name="Ausgabe 2 3 3 4 2 3 3" xfId="33395" xr:uid="{00000000-0005-0000-0000-00006E060000}"/>
    <cellStyle name="Ausgabe 2 3 3 4 2 4" xfId="13858" xr:uid="{00000000-0005-0000-0000-00006F060000}"/>
    <cellStyle name="Ausgabe 2 3 3 4 2 5" xfId="25585" xr:uid="{00000000-0005-0000-0000-000070060000}"/>
    <cellStyle name="Ausgabe 2 3 3 4 3" xfId="3428" xr:uid="{00000000-0005-0000-0000-000071060000}"/>
    <cellStyle name="Ausgabe 2 3 3 4 3 2" xfId="7333" xr:uid="{00000000-0005-0000-0000-000072060000}"/>
    <cellStyle name="Ausgabe 2 3 3 4 3 2 2" xfId="19061" xr:uid="{00000000-0005-0000-0000-000073060000}"/>
    <cellStyle name="Ausgabe 2 3 3 4 3 2 3" xfId="30788" xr:uid="{00000000-0005-0000-0000-000074060000}"/>
    <cellStyle name="Ausgabe 2 3 3 4 3 3" xfId="11238" xr:uid="{00000000-0005-0000-0000-000075060000}"/>
    <cellStyle name="Ausgabe 2 3 3 4 3 3 2" xfId="22966" xr:uid="{00000000-0005-0000-0000-000076060000}"/>
    <cellStyle name="Ausgabe 2 3 3 4 3 3 3" xfId="34693" xr:uid="{00000000-0005-0000-0000-000077060000}"/>
    <cellStyle name="Ausgabe 2 3 3 4 3 4" xfId="15156" xr:uid="{00000000-0005-0000-0000-000078060000}"/>
    <cellStyle name="Ausgabe 2 3 3 4 3 5" xfId="26883" xr:uid="{00000000-0005-0000-0000-000079060000}"/>
    <cellStyle name="Ausgabe 2 3 3 4 4" xfId="4737" xr:uid="{00000000-0005-0000-0000-00007A060000}"/>
    <cellStyle name="Ausgabe 2 3 3 4 4 2" xfId="16465" xr:uid="{00000000-0005-0000-0000-00007B060000}"/>
    <cellStyle name="Ausgabe 2 3 3 4 4 3" xfId="28192" xr:uid="{00000000-0005-0000-0000-00007C060000}"/>
    <cellStyle name="Ausgabe 2 3 3 4 5" xfId="8642" xr:uid="{00000000-0005-0000-0000-00007D060000}"/>
    <cellStyle name="Ausgabe 2 3 3 4 5 2" xfId="20370" xr:uid="{00000000-0005-0000-0000-00007E060000}"/>
    <cellStyle name="Ausgabe 2 3 3 4 5 3" xfId="32097" xr:uid="{00000000-0005-0000-0000-00007F060000}"/>
    <cellStyle name="Ausgabe 2 3 3 4 6" xfId="12560" xr:uid="{00000000-0005-0000-0000-000080060000}"/>
    <cellStyle name="Ausgabe 2 3 3 4 7" xfId="24287" xr:uid="{00000000-0005-0000-0000-000081060000}"/>
    <cellStyle name="Ausgabe 2 3 3 5" xfId="1261" xr:uid="{00000000-0005-0000-0000-000082060000}"/>
    <cellStyle name="Ausgabe 2 3 3 5 2" xfId="2559" xr:uid="{00000000-0005-0000-0000-000083060000}"/>
    <cellStyle name="Ausgabe 2 3 3 5 2 2" xfId="6464" xr:uid="{00000000-0005-0000-0000-000084060000}"/>
    <cellStyle name="Ausgabe 2 3 3 5 2 2 2" xfId="18192" xr:uid="{00000000-0005-0000-0000-000085060000}"/>
    <cellStyle name="Ausgabe 2 3 3 5 2 2 3" xfId="29919" xr:uid="{00000000-0005-0000-0000-000086060000}"/>
    <cellStyle name="Ausgabe 2 3 3 5 2 3" xfId="10369" xr:uid="{00000000-0005-0000-0000-000087060000}"/>
    <cellStyle name="Ausgabe 2 3 3 5 2 3 2" xfId="22097" xr:uid="{00000000-0005-0000-0000-000088060000}"/>
    <cellStyle name="Ausgabe 2 3 3 5 2 3 3" xfId="33824" xr:uid="{00000000-0005-0000-0000-000089060000}"/>
    <cellStyle name="Ausgabe 2 3 3 5 2 4" xfId="14287" xr:uid="{00000000-0005-0000-0000-00008A060000}"/>
    <cellStyle name="Ausgabe 2 3 3 5 2 5" xfId="26014" xr:uid="{00000000-0005-0000-0000-00008B060000}"/>
    <cellStyle name="Ausgabe 2 3 3 5 3" xfId="3857" xr:uid="{00000000-0005-0000-0000-00008C060000}"/>
    <cellStyle name="Ausgabe 2 3 3 5 3 2" xfId="7762" xr:uid="{00000000-0005-0000-0000-00008D060000}"/>
    <cellStyle name="Ausgabe 2 3 3 5 3 2 2" xfId="19490" xr:uid="{00000000-0005-0000-0000-00008E060000}"/>
    <cellStyle name="Ausgabe 2 3 3 5 3 2 3" xfId="31217" xr:uid="{00000000-0005-0000-0000-00008F060000}"/>
    <cellStyle name="Ausgabe 2 3 3 5 3 3" xfId="11667" xr:uid="{00000000-0005-0000-0000-000090060000}"/>
    <cellStyle name="Ausgabe 2 3 3 5 3 3 2" xfId="23395" xr:uid="{00000000-0005-0000-0000-000091060000}"/>
    <cellStyle name="Ausgabe 2 3 3 5 3 3 3" xfId="35122" xr:uid="{00000000-0005-0000-0000-000092060000}"/>
    <cellStyle name="Ausgabe 2 3 3 5 3 4" xfId="15585" xr:uid="{00000000-0005-0000-0000-000093060000}"/>
    <cellStyle name="Ausgabe 2 3 3 5 3 5" xfId="27312" xr:uid="{00000000-0005-0000-0000-000094060000}"/>
    <cellStyle name="Ausgabe 2 3 3 5 4" xfId="5166" xr:uid="{00000000-0005-0000-0000-000095060000}"/>
    <cellStyle name="Ausgabe 2 3 3 5 4 2" xfId="16894" xr:uid="{00000000-0005-0000-0000-000096060000}"/>
    <cellStyle name="Ausgabe 2 3 3 5 4 3" xfId="28621" xr:uid="{00000000-0005-0000-0000-000097060000}"/>
    <cellStyle name="Ausgabe 2 3 3 5 5" xfId="9071" xr:uid="{00000000-0005-0000-0000-000098060000}"/>
    <cellStyle name="Ausgabe 2 3 3 5 5 2" xfId="20799" xr:uid="{00000000-0005-0000-0000-000099060000}"/>
    <cellStyle name="Ausgabe 2 3 3 5 5 3" xfId="32526" xr:uid="{00000000-0005-0000-0000-00009A060000}"/>
    <cellStyle name="Ausgabe 2 3 3 5 6" xfId="12989" xr:uid="{00000000-0005-0000-0000-00009B060000}"/>
    <cellStyle name="Ausgabe 2 3 3 5 7" xfId="24716" xr:uid="{00000000-0005-0000-0000-00009C060000}"/>
    <cellStyle name="Ausgabe 2 3 3 6" xfId="1701" xr:uid="{00000000-0005-0000-0000-00009D060000}"/>
    <cellStyle name="Ausgabe 2 3 3 6 2" xfId="5606" xr:uid="{00000000-0005-0000-0000-00009E060000}"/>
    <cellStyle name="Ausgabe 2 3 3 6 2 2" xfId="17334" xr:uid="{00000000-0005-0000-0000-00009F060000}"/>
    <cellStyle name="Ausgabe 2 3 3 6 2 3" xfId="29061" xr:uid="{00000000-0005-0000-0000-0000A0060000}"/>
    <cellStyle name="Ausgabe 2 3 3 6 3" xfId="9511" xr:uid="{00000000-0005-0000-0000-0000A1060000}"/>
    <cellStyle name="Ausgabe 2 3 3 6 3 2" xfId="21239" xr:uid="{00000000-0005-0000-0000-0000A2060000}"/>
    <cellStyle name="Ausgabe 2 3 3 6 3 3" xfId="32966" xr:uid="{00000000-0005-0000-0000-0000A3060000}"/>
    <cellStyle name="Ausgabe 2 3 3 6 4" xfId="13429" xr:uid="{00000000-0005-0000-0000-0000A4060000}"/>
    <cellStyle name="Ausgabe 2 3 3 6 5" xfId="25156" xr:uid="{00000000-0005-0000-0000-0000A5060000}"/>
    <cellStyle name="Ausgabe 2 3 3 7" xfId="2999" xr:uid="{00000000-0005-0000-0000-0000A6060000}"/>
    <cellStyle name="Ausgabe 2 3 3 7 2" xfId="6904" xr:uid="{00000000-0005-0000-0000-0000A7060000}"/>
    <cellStyle name="Ausgabe 2 3 3 7 2 2" xfId="18632" xr:uid="{00000000-0005-0000-0000-0000A8060000}"/>
    <cellStyle name="Ausgabe 2 3 3 7 2 3" xfId="30359" xr:uid="{00000000-0005-0000-0000-0000A9060000}"/>
    <cellStyle name="Ausgabe 2 3 3 7 3" xfId="10809" xr:uid="{00000000-0005-0000-0000-0000AA060000}"/>
    <cellStyle name="Ausgabe 2 3 3 7 3 2" xfId="22537" xr:uid="{00000000-0005-0000-0000-0000AB060000}"/>
    <cellStyle name="Ausgabe 2 3 3 7 3 3" xfId="34264" xr:uid="{00000000-0005-0000-0000-0000AC060000}"/>
    <cellStyle name="Ausgabe 2 3 3 7 4" xfId="14727" xr:uid="{00000000-0005-0000-0000-0000AD060000}"/>
    <cellStyle name="Ausgabe 2 3 3 7 5" xfId="26454" xr:uid="{00000000-0005-0000-0000-0000AE060000}"/>
    <cellStyle name="Ausgabe 2 3 3 8" xfId="4308" xr:uid="{00000000-0005-0000-0000-0000AF060000}"/>
    <cellStyle name="Ausgabe 2 3 3 8 2" xfId="16036" xr:uid="{00000000-0005-0000-0000-0000B0060000}"/>
    <cellStyle name="Ausgabe 2 3 3 8 3" xfId="27763" xr:uid="{00000000-0005-0000-0000-0000B1060000}"/>
    <cellStyle name="Ausgabe 2 3 3 9" xfId="8213" xr:uid="{00000000-0005-0000-0000-0000B2060000}"/>
    <cellStyle name="Ausgabe 2 3 3 9 2" xfId="19941" xr:uid="{00000000-0005-0000-0000-0000B3060000}"/>
    <cellStyle name="Ausgabe 2 3 3 9 3" xfId="31668" xr:uid="{00000000-0005-0000-0000-0000B4060000}"/>
    <cellStyle name="Ausgabe 2 3 4" xfId="358" xr:uid="{00000000-0005-0000-0000-0000B5060000}"/>
    <cellStyle name="Ausgabe 2 3 4 2" xfId="787" xr:uid="{00000000-0005-0000-0000-0000B6060000}"/>
    <cellStyle name="Ausgabe 2 3 4 2 2" xfId="2085" xr:uid="{00000000-0005-0000-0000-0000B7060000}"/>
    <cellStyle name="Ausgabe 2 3 4 2 2 2" xfId="5990" xr:uid="{00000000-0005-0000-0000-0000B8060000}"/>
    <cellStyle name="Ausgabe 2 3 4 2 2 2 2" xfId="17718" xr:uid="{00000000-0005-0000-0000-0000B9060000}"/>
    <cellStyle name="Ausgabe 2 3 4 2 2 2 3" xfId="29445" xr:uid="{00000000-0005-0000-0000-0000BA060000}"/>
    <cellStyle name="Ausgabe 2 3 4 2 2 3" xfId="9895" xr:uid="{00000000-0005-0000-0000-0000BB060000}"/>
    <cellStyle name="Ausgabe 2 3 4 2 2 3 2" xfId="21623" xr:uid="{00000000-0005-0000-0000-0000BC060000}"/>
    <cellStyle name="Ausgabe 2 3 4 2 2 3 3" xfId="33350" xr:uid="{00000000-0005-0000-0000-0000BD060000}"/>
    <cellStyle name="Ausgabe 2 3 4 2 2 4" xfId="13813" xr:uid="{00000000-0005-0000-0000-0000BE060000}"/>
    <cellStyle name="Ausgabe 2 3 4 2 2 5" xfId="25540" xr:uid="{00000000-0005-0000-0000-0000BF060000}"/>
    <cellStyle name="Ausgabe 2 3 4 2 3" xfId="3383" xr:uid="{00000000-0005-0000-0000-0000C0060000}"/>
    <cellStyle name="Ausgabe 2 3 4 2 3 2" xfId="7288" xr:uid="{00000000-0005-0000-0000-0000C1060000}"/>
    <cellStyle name="Ausgabe 2 3 4 2 3 2 2" xfId="19016" xr:uid="{00000000-0005-0000-0000-0000C2060000}"/>
    <cellStyle name="Ausgabe 2 3 4 2 3 2 3" xfId="30743" xr:uid="{00000000-0005-0000-0000-0000C3060000}"/>
    <cellStyle name="Ausgabe 2 3 4 2 3 3" xfId="11193" xr:uid="{00000000-0005-0000-0000-0000C4060000}"/>
    <cellStyle name="Ausgabe 2 3 4 2 3 3 2" xfId="22921" xr:uid="{00000000-0005-0000-0000-0000C5060000}"/>
    <cellStyle name="Ausgabe 2 3 4 2 3 3 3" xfId="34648" xr:uid="{00000000-0005-0000-0000-0000C6060000}"/>
    <cellStyle name="Ausgabe 2 3 4 2 3 4" xfId="15111" xr:uid="{00000000-0005-0000-0000-0000C7060000}"/>
    <cellStyle name="Ausgabe 2 3 4 2 3 5" xfId="26838" xr:uid="{00000000-0005-0000-0000-0000C8060000}"/>
    <cellStyle name="Ausgabe 2 3 4 2 4" xfId="4692" xr:uid="{00000000-0005-0000-0000-0000C9060000}"/>
    <cellStyle name="Ausgabe 2 3 4 2 4 2" xfId="16420" xr:uid="{00000000-0005-0000-0000-0000CA060000}"/>
    <cellStyle name="Ausgabe 2 3 4 2 4 3" xfId="28147" xr:uid="{00000000-0005-0000-0000-0000CB060000}"/>
    <cellStyle name="Ausgabe 2 3 4 2 5" xfId="8597" xr:uid="{00000000-0005-0000-0000-0000CC060000}"/>
    <cellStyle name="Ausgabe 2 3 4 2 5 2" xfId="20325" xr:uid="{00000000-0005-0000-0000-0000CD060000}"/>
    <cellStyle name="Ausgabe 2 3 4 2 5 3" xfId="32052" xr:uid="{00000000-0005-0000-0000-0000CE060000}"/>
    <cellStyle name="Ausgabe 2 3 4 2 6" xfId="12515" xr:uid="{00000000-0005-0000-0000-0000CF060000}"/>
    <cellStyle name="Ausgabe 2 3 4 2 7" xfId="24242" xr:uid="{00000000-0005-0000-0000-0000D0060000}"/>
    <cellStyle name="Ausgabe 2 3 4 3" xfId="1216" xr:uid="{00000000-0005-0000-0000-0000D1060000}"/>
    <cellStyle name="Ausgabe 2 3 4 3 2" xfId="2514" xr:uid="{00000000-0005-0000-0000-0000D2060000}"/>
    <cellStyle name="Ausgabe 2 3 4 3 2 2" xfId="6419" xr:uid="{00000000-0005-0000-0000-0000D3060000}"/>
    <cellStyle name="Ausgabe 2 3 4 3 2 2 2" xfId="18147" xr:uid="{00000000-0005-0000-0000-0000D4060000}"/>
    <cellStyle name="Ausgabe 2 3 4 3 2 2 3" xfId="29874" xr:uid="{00000000-0005-0000-0000-0000D5060000}"/>
    <cellStyle name="Ausgabe 2 3 4 3 2 3" xfId="10324" xr:uid="{00000000-0005-0000-0000-0000D6060000}"/>
    <cellStyle name="Ausgabe 2 3 4 3 2 3 2" xfId="22052" xr:uid="{00000000-0005-0000-0000-0000D7060000}"/>
    <cellStyle name="Ausgabe 2 3 4 3 2 3 3" xfId="33779" xr:uid="{00000000-0005-0000-0000-0000D8060000}"/>
    <cellStyle name="Ausgabe 2 3 4 3 2 4" xfId="14242" xr:uid="{00000000-0005-0000-0000-0000D9060000}"/>
    <cellStyle name="Ausgabe 2 3 4 3 2 5" xfId="25969" xr:uid="{00000000-0005-0000-0000-0000DA060000}"/>
    <cellStyle name="Ausgabe 2 3 4 3 3" xfId="3812" xr:uid="{00000000-0005-0000-0000-0000DB060000}"/>
    <cellStyle name="Ausgabe 2 3 4 3 3 2" xfId="7717" xr:uid="{00000000-0005-0000-0000-0000DC060000}"/>
    <cellStyle name="Ausgabe 2 3 4 3 3 2 2" xfId="19445" xr:uid="{00000000-0005-0000-0000-0000DD060000}"/>
    <cellStyle name="Ausgabe 2 3 4 3 3 2 3" xfId="31172" xr:uid="{00000000-0005-0000-0000-0000DE060000}"/>
    <cellStyle name="Ausgabe 2 3 4 3 3 3" xfId="11622" xr:uid="{00000000-0005-0000-0000-0000DF060000}"/>
    <cellStyle name="Ausgabe 2 3 4 3 3 3 2" xfId="23350" xr:uid="{00000000-0005-0000-0000-0000E0060000}"/>
    <cellStyle name="Ausgabe 2 3 4 3 3 3 3" xfId="35077" xr:uid="{00000000-0005-0000-0000-0000E1060000}"/>
    <cellStyle name="Ausgabe 2 3 4 3 3 4" xfId="15540" xr:uid="{00000000-0005-0000-0000-0000E2060000}"/>
    <cellStyle name="Ausgabe 2 3 4 3 3 5" xfId="27267" xr:uid="{00000000-0005-0000-0000-0000E3060000}"/>
    <cellStyle name="Ausgabe 2 3 4 3 4" xfId="5121" xr:uid="{00000000-0005-0000-0000-0000E4060000}"/>
    <cellStyle name="Ausgabe 2 3 4 3 4 2" xfId="16849" xr:uid="{00000000-0005-0000-0000-0000E5060000}"/>
    <cellStyle name="Ausgabe 2 3 4 3 4 3" xfId="28576" xr:uid="{00000000-0005-0000-0000-0000E6060000}"/>
    <cellStyle name="Ausgabe 2 3 4 3 5" xfId="9026" xr:uid="{00000000-0005-0000-0000-0000E7060000}"/>
    <cellStyle name="Ausgabe 2 3 4 3 5 2" xfId="20754" xr:uid="{00000000-0005-0000-0000-0000E8060000}"/>
    <cellStyle name="Ausgabe 2 3 4 3 5 3" xfId="32481" xr:uid="{00000000-0005-0000-0000-0000E9060000}"/>
    <cellStyle name="Ausgabe 2 3 4 3 6" xfId="12944" xr:uid="{00000000-0005-0000-0000-0000EA060000}"/>
    <cellStyle name="Ausgabe 2 3 4 3 7" xfId="24671" xr:uid="{00000000-0005-0000-0000-0000EB060000}"/>
    <cellStyle name="Ausgabe 2 3 4 4" xfId="1656" xr:uid="{00000000-0005-0000-0000-0000EC060000}"/>
    <cellStyle name="Ausgabe 2 3 4 4 2" xfId="5561" xr:uid="{00000000-0005-0000-0000-0000ED060000}"/>
    <cellStyle name="Ausgabe 2 3 4 4 2 2" xfId="17289" xr:uid="{00000000-0005-0000-0000-0000EE060000}"/>
    <cellStyle name="Ausgabe 2 3 4 4 2 3" xfId="29016" xr:uid="{00000000-0005-0000-0000-0000EF060000}"/>
    <cellStyle name="Ausgabe 2 3 4 4 3" xfId="9466" xr:uid="{00000000-0005-0000-0000-0000F0060000}"/>
    <cellStyle name="Ausgabe 2 3 4 4 3 2" xfId="21194" xr:uid="{00000000-0005-0000-0000-0000F1060000}"/>
    <cellStyle name="Ausgabe 2 3 4 4 3 3" xfId="32921" xr:uid="{00000000-0005-0000-0000-0000F2060000}"/>
    <cellStyle name="Ausgabe 2 3 4 4 4" xfId="13384" xr:uid="{00000000-0005-0000-0000-0000F3060000}"/>
    <cellStyle name="Ausgabe 2 3 4 4 5" xfId="25111" xr:uid="{00000000-0005-0000-0000-0000F4060000}"/>
    <cellStyle name="Ausgabe 2 3 4 5" xfId="2954" xr:uid="{00000000-0005-0000-0000-0000F5060000}"/>
    <cellStyle name="Ausgabe 2 3 4 5 2" xfId="6859" xr:uid="{00000000-0005-0000-0000-0000F6060000}"/>
    <cellStyle name="Ausgabe 2 3 4 5 2 2" xfId="18587" xr:uid="{00000000-0005-0000-0000-0000F7060000}"/>
    <cellStyle name="Ausgabe 2 3 4 5 2 3" xfId="30314" xr:uid="{00000000-0005-0000-0000-0000F8060000}"/>
    <cellStyle name="Ausgabe 2 3 4 5 3" xfId="10764" xr:uid="{00000000-0005-0000-0000-0000F9060000}"/>
    <cellStyle name="Ausgabe 2 3 4 5 3 2" xfId="22492" xr:uid="{00000000-0005-0000-0000-0000FA060000}"/>
    <cellStyle name="Ausgabe 2 3 4 5 3 3" xfId="34219" xr:uid="{00000000-0005-0000-0000-0000FB060000}"/>
    <cellStyle name="Ausgabe 2 3 4 5 4" xfId="14682" xr:uid="{00000000-0005-0000-0000-0000FC060000}"/>
    <cellStyle name="Ausgabe 2 3 4 5 5" xfId="26409" xr:uid="{00000000-0005-0000-0000-0000FD060000}"/>
    <cellStyle name="Ausgabe 2 3 4 6" xfId="4263" xr:uid="{00000000-0005-0000-0000-0000FE060000}"/>
    <cellStyle name="Ausgabe 2 3 4 6 2" xfId="15991" xr:uid="{00000000-0005-0000-0000-0000FF060000}"/>
    <cellStyle name="Ausgabe 2 3 4 6 3" xfId="27718" xr:uid="{00000000-0005-0000-0000-000000070000}"/>
    <cellStyle name="Ausgabe 2 3 4 7" xfId="8168" xr:uid="{00000000-0005-0000-0000-000001070000}"/>
    <cellStyle name="Ausgabe 2 3 4 7 2" xfId="19896" xr:uid="{00000000-0005-0000-0000-000002070000}"/>
    <cellStyle name="Ausgabe 2 3 4 7 3" xfId="31623" xr:uid="{00000000-0005-0000-0000-000003070000}"/>
    <cellStyle name="Ausgabe 2 3 4 8" xfId="12086" xr:uid="{00000000-0005-0000-0000-000004070000}"/>
    <cellStyle name="Ausgabe 2 3 4 9" xfId="23813" xr:uid="{00000000-0005-0000-0000-000005070000}"/>
    <cellStyle name="Ausgabe 2 3 5" xfId="457" xr:uid="{00000000-0005-0000-0000-000006070000}"/>
    <cellStyle name="Ausgabe 2 3 5 2" xfId="886" xr:uid="{00000000-0005-0000-0000-000007070000}"/>
    <cellStyle name="Ausgabe 2 3 5 2 2" xfId="2184" xr:uid="{00000000-0005-0000-0000-000008070000}"/>
    <cellStyle name="Ausgabe 2 3 5 2 2 2" xfId="6089" xr:uid="{00000000-0005-0000-0000-000009070000}"/>
    <cellStyle name="Ausgabe 2 3 5 2 2 2 2" xfId="17817" xr:uid="{00000000-0005-0000-0000-00000A070000}"/>
    <cellStyle name="Ausgabe 2 3 5 2 2 2 3" xfId="29544" xr:uid="{00000000-0005-0000-0000-00000B070000}"/>
    <cellStyle name="Ausgabe 2 3 5 2 2 3" xfId="9994" xr:uid="{00000000-0005-0000-0000-00000C070000}"/>
    <cellStyle name="Ausgabe 2 3 5 2 2 3 2" xfId="21722" xr:uid="{00000000-0005-0000-0000-00000D070000}"/>
    <cellStyle name="Ausgabe 2 3 5 2 2 3 3" xfId="33449" xr:uid="{00000000-0005-0000-0000-00000E070000}"/>
    <cellStyle name="Ausgabe 2 3 5 2 2 4" xfId="13912" xr:uid="{00000000-0005-0000-0000-00000F070000}"/>
    <cellStyle name="Ausgabe 2 3 5 2 2 5" xfId="25639" xr:uid="{00000000-0005-0000-0000-000010070000}"/>
    <cellStyle name="Ausgabe 2 3 5 2 3" xfId="3482" xr:uid="{00000000-0005-0000-0000-000011070000}"/>
    <cellStyle name="Ausgabe 2 3 5 2 3 2" xfId="7387" xr:uid="{00000000-0005-0000-0000-000012070000}"/>
    <cellStyle name="Ausgabe 2 3 5 2 3 2 2" xfId="19115" xr:uid="{00000000-0005-0000-0000-000013070000}"/>
    <cellStyle name="Ausgabe 2 3 5 2 3 2 3" xfId="30842" xr:uid="{00000000-0005-0000-0000-000014070000}"/>
    <cellStyle name="Ausgabe 2 3 5 2 3 3" xfId="11292" xr:uid="{00000000-0005-0000-0000-000015070000}"/>
    <cellStyle name="Ausgabe 2 3 5 2 3 3 2" xfId="23020" xr:uid="{00000000-0005-0000-0000-000016070000}"/>
    <cellStyle name="Ausgabe 2 3 5 2 3 3 3" xfId="34747" xr:uid="{00000000-0005-0000-0000-000017070000}"/>
    <cellStyle name="Ausgabe 2 3 5 2 3 4" xfId="15210" xr:uid="{00000000-0005-0000-0000-000018070000}"/>
    <cellStyle name="Ausgabe 2 3 5 2 3 5" xfId="26937" xr:uid="{00000000-0005-0000-0000-000019070000}"/>
    <cellStyle name="Ausgabe 2 3 5 2 4" xfId="4791" xr:uid="{00000000-0005-0000-0000-00001A070000}"/>
    <cellStyle name="Ausgabe 2 3 5 2 4 2" xfId="16519" xr:uid="{00000000-0005-0000-0000-00001B070000}"/>
    <cellStyle name="Ausgabe 2 3 5 2 4 3" xfId="28246" xr:uid="{00000000-0005-0000-0000-00001C070000}"/>
    <cellStyle name="Ausgabe 2 3 5 2 5" xfId="8696" xr:uid="{00000000-0005-0000-0000-00001D070000}"/>
    <cellStyle name="Ausgabe 2 3 5 2 5 2" xfId="20424" xr:uid="{00000000-0005-0000-0000-00001E070000}"/>
    <cellStyle name="Ausgabe 2 3 5 2 5 3" xfId="32151" xr:uid="{00000000-0005-0000-0000-00001F070000}"/>
    <cellStyle name="Ausgabe 2 3 5 2 6" xfId="12614" xr:uid="{00000000-0005-0000-0000-000020070000}"/>
    <cellStyle name="Ausgabe 2 3 5 2 7" xfId="24341" xr:uid="{00000000-0005-0000-0000-000021070000}"/>
    <cellStyle name="Ausgabe 2 3 5 3" xfId="1315" xr:uid="{00000000-0005-0000-0000-000022070000}"/>
    <cellStyle name="Ausgabe 2 3 5 3 2" xfId="2613" xr:uid="{00000000-0005-0000-0000-000023070000}"/>
    <cellStyle name="Ausgabe 2 3 5 3 2 2" xfId="6518" xr:uid="{00000000-0005-0000-0000-000024070000}"/>
    <cellStyle name="Ausgabe 2 3 5 3 2 2 2" xfId="18246" xr:uid="{00000000-0005-0000-0000-000025070000}"/>
    <cellStyle name="Ausgabe 2 3 5 3 2 2 3" xfId="29973" xr:uid="{00000000-0005-0000-0000-000026070000}"/>
    <cellStyle name="Ausgabe 2 3 5 3 2 3" xfId="10423" xr:uid="{00000000-0005-0000-0000-000027070000}"/>
    <cellStyle name="Ausgabe 2 3 5 3 2 3 2" xfId="22151" xr:uid="{00000000-0005-0000-0000-000028070000}"/>
    <cellStyle name="Ausgabe 2 3 5 3 2 3 3" xfId="33878" xr:uid="{00000000-0005-0000-0000-000029070000}"/>
    <cellStyle name="Ausgabe 2 3 5 3 2 4" xfId="14341" xr:uid="{00000000-0005-0000-0000-00002A070000}"/>
    <cellStyle name="Ausgabe 2 3 5 3 2 5" xfId="26068" xr:uid="{00000000-0005-0000-0000-00002B070000}"/>
    <cellStyle name="Ausgabe 2 3 5 3 3" xfId="3911" xr:uid="{00000000-0005-0000-0000-00002C070000}"/>
    <cellStyle name="Ausgabe 2 3 5 3 3 2" xfId="7816" xr:uid="{00000000-0005-0000-0000-00002D070000}"/>
    <cellStyle name="Ausgabe 2 3 5 3 3 2 2" xfId="19544" xr:uid="{00000000-0005-0000-0000-00002E070000}"/>
    <cellStyle name="Ausgabe 2 3 5 3 3 2 3" xfId="31271" xr:uid="{00000000-0005-0000-0000-00002F070000}"/>
    <cellStyle name="Ausgabe 2 3 5 3 3 3" xfId="11721" xr:uid="{00000000-0005-0000-0000-000030070000}"/>
    <cellStyle name="Ausgabe 2 3 5 3 3 3 2" xfId="23449" xr:uid="{00000000-0005-0000-0000-000031070000}"/>
    <cellStyle name="Ausgabe 2 3 5 3 3 3 3" xfId="35176" xr:uid="{00000000-0005-0000-0000-000032070000}"/>
    <cellStyle name="Ausgabe 2 3 5 3 3 4" xfId="15639" xr:uid="{00000000-0005-0000-0000-000033070000}"/>
    <cellStyle name="Ausgabe 2 3 5 3 3 5" xfId="27366" xr:uid="{00000000-0005-0000-0000-000034070000}"/>
    <cellStyle name="Ausgabe 2 3 5 3 4" xfId="5220" xr:uid="{00000000-0005-0000-0000-000035070000}"/>
    <cellStyle name="Ausgabe 2 3 5 3 4 2" xfId="16948" xr:uid="{00000000-0005-0000-0000-000036070000}"/>
    <cellStyle name="Ausgabe 2 3 5 3 4 3" xfId="28675" xr:uid="{00000000-0005-0000-0000-000037070000}"/>
    <cellStyle name="Ausgabe 2 3 5 3 5" xfId="9125" xr:uid="{00000000-0005-0000-0000-000038070000}"/>
    <cellStyle name="Ausgabe 2 3 5 3 5 2" xfId="20853" xr:uid="{00000000-0005-0000-0000-000039070000}"/>
    <cellStyle name="Ausgabe 2 3 5 3 5 3" xfId="32580" xr:uid="{00000000-0005-0000-0000-00003A070000}"/>
    <cellStyle name="Ausgabe 2 3 5 3 6" xfId="13043" xr:uid="{00000000-0005-0000-0000-00003B070000}"/>
    <cellStyle name="Ausgabe 2 3 5 3 7" xfId="24770" xr:uid="{00000000-0005-0000-0000-00003C070000}"/>
    <cellStyle name="Ausgabe 2 3 5 4" xfId="1755" xr:uid="{00000000-0005-0000-0000-00003D070000}"/>
    <cellStyle name="Ausgabe 2 3 5 4 2" xfId="5660" xr:uid="{00000000-0005-0000-0000-00003E070000}"/>
    <cellStyle name="Ausgabe 2 3 5 4 2 2" xfId="17388" xr:uid="{00000000-0005-0000-0000-00003F070000}"/>
    <cellStyle name="Ausgabe 2 3 5 4 2 3" xfId="29115" xr:uid="{00000000-0005-0000-0000-000040070000}"/>
    <cellStyle name="Ausgabe 2 3 5 4 3" xfId="9565" xr:uid="{00000000-0005-0000-0000-000041070000}"/>
    <cellStyle name="Ausgabe 2 3 5 4 3 2" xfId="21293" xr:uid="{00000000-0005-0000-0000-000042070000}"/>
    <cellStyle name="Ausgabe 2 3 5 4 3 3" xfId="33020" xr:uid="{00000000-0005-0000-0000-000043070000}"/>
    <cellStyle name="Ausgabe 2 3 5 4 4" xfId="13483" xr:uid="{00000000-0005-0000-0000-000044070000}"/>
    <cellStyle name="Ausgabe 2 3 5 4 5" xfId="25210" xr:uid="{00000000-0005-0000-0000-000045070000}"/>
    <cellStyle name="Ausgabe 2 3 5 5" xfId="3053" xr:uid="{00000000-0005-0000-0000-000046070000}"/>
    <cellStyle name="Ausgabe 2 3 5 5 2" xfId="6958" xr:uid="{00000000-0005-0000-0000-000047070000}"/>
    <cellStyle name="Ausgabe 2 3 5 5 2 2" xfId="18686" xr:uid="{00000000-0005-0000-0000-000048070000}"/>
    <cellStyle name="Ausgabe 2 3 5 5 2 3" xfId="30413" xr:uid="{00000000-0005-0000-0000-000049070000}"/>
    <cellStyle name="Ausgabe 2 3 5 5 3" xfId="10863" xr:uid="{00000000-0005-0000-0000-00004A070000}"/>
    <cellStyle name="Ausgabe 2 3 5 5 3 2" xfId="22591" xr:uid="{00000000-0005-0000-0000-00004B070000}"/>
    <cellStyle name="Ausgabe 2 3 5 5 3 3" xfId="34318" xr:uid="{00000000-0005-0000-0000-00004C070000}"/>
    <cellStyle name="Ausgabe 2 3 5 5 4" xfId="14781" xr:uid="{00000000-0005-0000-0000-00004D070000}"/>
    <cellStyle name="Ausgabe 2 3 5 5 5" xfId="26508" xr:uid="{00000000-0005-0000-0000-00004E070000}"/>
    <cellStyle name="Ausgabe 2 3 5 6" xfId="4362" xr:uid="{00000000-0005-0000-0000-00004F070000}"/>
    <cellStyle name="Ausgabe 2 3 5 6 2" xfId="16090" xr:uid="{00000000-0005-0000-0000-000050070000}"/>
    <cellStyle name="Ausgabe 2 3 5 6 3" xfId="27817" xr:uid="{00000000-0005-0000-0000-000051070000}"/>
    <cellStyle name="Ausgabe 2 3 5 7" xfId="8267" xr:uid="{00000000-0005-0000-0000-000052070000}"/>
    <cellStyle name="Ausgabe 2 3 5 7 2" xfId="19995" xr:uid="{00000000-0005-0000-0000-000053070000}"/>
    <cellStyle name="Ausgabe 2 3 5 7 3" xfId="31722" xr:uid="{00000000-0005-0000-0000-000054070000}"/>
    <cellStyle name="Ausgabe 2 3 5 8" xfId="12185" xr:uid="{00000000-0005-0000-0000-000055070000}"/>
    <cellStyle name="Ausgabe 2 3 5 9" xfId="23912" xr:uid="{00000000-0005-0000-0000-000056070000}"/>
    <cellStyle name="Ausgabe 2 3 6" xfId="556" xr:uid="{00000000-0005-0000-0000-000057070000}"/>
    <cellStyle name="Ausgabe 2 3 6 2" xfId="985" xr:uid="{00000000-0005-0000-0000-000058070000}"/>
    <cellStyle name="Ausgabe 2 3 6 2 2" xfId="2283" xr:uid="{00000000-0005-0000-0000-000059070000}"/>
    <cellStyle name="Ausgabe 2 3 6 2 2 2" xfId="6188" xr:uid="{00000000-0005-0000-0000-00005A070000}"/>
    <cellStyle name="Ausgabe 2 3 6 2 2 2 2" xfId="17916" xr:uid="{00000000-0005-0000-0000-00005B070000}"/>
    <cellStyle name="Ausgabe 2 3 6 2 2 2 3" xfId="29643" xr:uid="{00000000-0005-0000-0000-00005C070000}"/>
    <cellStyle name="Ausgabe 2 3 6 2 2 3" xfId="10093" xr:uid="{00000000-0005-0000-0000-00005D070000}"/>
    <cellStyle name="Ausgabe 2 3 6 2 2 3 2" xfId="21821" xr:uid="{00000000-0005-0000-0000-00005E070000}"/>
    <cellStyle name="Ausgabe 2 3 6 2 2 3 3" xfId="33548" xr:uid="{00000000-0005-0000-0000-00005F070000}"/>
    <cellStyle name="Ausgabe 2 3 6 2 2 4" xfId="14011" xr:uid="{00000000-0005-0000-0000-000060070000}"/>
    <cellStyle name="Ausgabe 2 3 6 2 2 5" xfId="25738" xr:uid="{00000000-0005-0000-0000-000061070000}"/>
    <cellStyle name="Ausgabe 2 3 6 2 3" xfId="3581" xr:uid="{00000000-0005-0000-0000-000062070000}"/>
    <cellStyle name="Ausgabe 2 3 6 2 3 2" xfId="7486" xr:uid="{00000000-0005-0000-0000-000063070000}"/>
    <cellStyle name="Ausgabe 2 3 6 2 3 2 2" xfId="19214" xr:uid="{00000000-0005-0000-0000-000064070000}"/>
    <cellStyle name="Ausgabe 2 3 6 2 3 2 3" xfId="30941" xr:uid="{00000000-0005-0000-0000-000065070000}"/>
    <cellStyle name="Ausgabe 2 3 6 2 3 3" xfId="11391" xr:uid="{00000000-0005-0000-0000-000066070000}"/>
    <cellStyle name="Ausgabe 2 3 6 2 3 3 2" xfId="23119" xr:uid="{00000000-0005-0000-0000-000067070000}"/>
    <cellStyle name="Ausgabe 2 3 6 2 3 3 3" xfId="34846" xr:uid="{00000000-0005-0000-0000-000068070000}"/>
    <cellStyle name="Ausgabe 2 3 6 2 3 4" xfId="15309" xr:uid="{00000000-0005-0000-0000-000069070000}"/>
    <cellStyle name="Ausgabe 2 3 6 2 3 5" xfId="27036" xr:uid="{00000000-0005-0000-0000-00006A070000}"/>
    <cellStyle name="Ausgabe 2 3 6 2 4" xfId="4890" xr:uid="{00000000-0005-0000-0000-00006B070000}"/>
    <cellStyle name="Ausgabe 2 3 6 2 4 2" xfId="16618" xr:uid="{00000000-0005-0000-0000-00006C070000}"/>
    <cellStyle name="Ausgabe 2 3 6 2 4 3" xfId="28345" xr:uid="{00000000-0005-0000-0000-00006D070000}"/>
    <cellStyle name="Ausgabe 2 3 6 2 5" xfId="8795" xr:uid="{00000000-0005-0000-0000-00006E070000}"/>
    <cellStyle name="Ausgabe 2 3 6 2 5 2" xfId="20523" xr:uid="{00000000-0005-0000-0000-00006F070000}"/>
    <cellStyle name="Ausgabe 2 3 6 2 5 3" xfId="32250" xr:uid="{00000000-0005-0000-0000-000070070000}"/>
    <cellStyle name="Ausgabe 2 3 6 2 6" xfId="12713" xr:uid="{00000000-0005-0000-0000-000071070000}"/>
    <cellStyle name="Ausgabe 2 3 6 2 7" xfId="24440" xr:uid="{00000000-0005-0000-0000-000072070000}"/>
    <cellStyle name="Ausgabe 2 3 6 3" xfId="1414" xr:uid="{00000000-0005-0000-0000-000073070000}"/>
    <cellStyle name="Ausgabe 2 3 6 3 2" xfId="2712" xr:uid="{00000000-0005-0000-0000-000074070000}"/>
    <cellStyle name="Ausgabe 2 3 6 3 2 2" xfId="6617" xr:uid="{00000000-0005-0000-0000-000075070000}"/>
    <cellStyle name="Ausgabe 2 3 6 3 2 2 2" xfId="18345" xr:uid="{00000000-0005-0000-0000-000076070000}"/>
    <cellStyle name="Ausgabe 2 3 6 3 2 2 3" xfId="30072" xr:uid="{00000000-0005-0000-0000-000077070000}"/>
    <cellStyle name="Ausgabe 2 3 6 3 2 3" xfId="10522" xr:uid="{00000000-0005-0000-0000-000078070000}"/>
    <cellStyle name="Ausgabe 2 3 6 3 2 3 2" xfId="22250" xr:uid="{00000000-0005-0000-0000-000079070000}"/>
    <cellStyle name="Ausgabe 2 3 6 3 2 3 3" xfId="33977" xr:uid="{00000000-0005-0000-0000-00007A070000}"/>
    <cellStyle name="Ausgabe 2 3 6 3 2 4" xfId="14440" xr:uid="{00000000-0005-0000-0000-00007B070000}"/>
    <cellStyle name="Ausgabe 2 3 6 3 2 5" xfId="26167" xr:uid="{00000000-0005-0000-0000-00007C070000}"/>
    <cellStyle name="Ausgabe 2 3 6 3 3" xfId="4010" xr:uid="{00000000-0005-0000-0000-00007D070000}"/>
    <cellStyle name="Ausgabe 2 3 6 3 3 2" xfId="7915" xr:uid="{00000000-0005-0000-0000-00007E070000}"/>
    <cellStyle name="Ausgabe 2 3 6 3 3 2 2" xfId="19643" xr:uid="{00000000-0005-0000-0000-00007F070000}"/>
    <cellStyle name="Ausgabe 2 3 6 3 3 2 3" xfId="31370" xr:uid="{00000000-0005-0000-0000-000080070000}"/>
    <cellStyle name="Ausgabe 2 3 6 3 3 3" xfId="11820" xr:uid="{00000000-0005-0000-0000-000081070000}"/>
    <cellStyle name="Ausgabe 2 3 6 3 3 3 2" xfId="23548" xr:uid="{00000000-0005-0000-0000-000082070000}"/>
    <cellStyle name="Ausgabe 2 3 6 3 3 3 3" xfId="35275" xr:uid="{00000000-0005-0000-0000-000083070000}"/>
    <cellStyle name="Ausgabe 2 3 6 3 3 4" xfId="15738" xr:uid="{00000000-0005-0000-0000-000084070000}"/>
    <cellStyle name="Ausgabe 2 3 6 3 3 5" xfId="27465" xr:uid="{00000000-0005-0000-0000-000085070000}"/>
    <cellStyle name="Ausgabe 2 3 6 3 4" xfId="5319" xr:uid="{00000000-0005-0000-0000-000086070000}"/>
    <cellStyle name="Ausgabe 2 3 6 3 4 2" xfId="17047" xr:uid="{00000000-0005-0000-0000-000087070000}"/>
    <cellStyle name="Ausgabe 2 3 6 3 4 3" xfId="28774" xr:uid="{00000000-0005-0000-0000-000088070000}"/>
    <cellStyle name="Ausgabe 2 3 6 3 5" xfId="9224" xr:uid="{00000000-0005-0000-0000-000089070000}"/>
    <cellStyle name="Ausgabe 2 3 6 3 5 2" xfId="20952" xr:uid="{00000000-0005-0000-0000-00008A070000}"/>
    <cellStyle name="Ausgabe 2 3 6 3 5 3" xfId="32679" xr:uid="{00000000-0005-0000-0000-00008B070000}"/>
    <cellStyle name="Ausgabe 2 3 6 3 6" xfId="13142" xr:uid="{00000000-0005-0000-0000-00008C070000}"/>
    <cellStyle name="Ausgabe 2 3 6 3 7" xfId="24869" xr:uid="{00000000-0005-0000-0000-00008D070000}"/>
    <cellStyle name="Ausgabe 2 3 6 4" xfId="1854" xr:uid="{00000000-0005-0000-0000-00008E070000}"/>
    <cellStyle name="Ausgabe 2 3 6 4 2" xfId="5759" xr:uid="{00000000-0005-0000-0000-00008F070000}"/>
    <cellStyle name="Ausgabe 2 3 6 4 2 2" xfId="17487" xr:uid="{00000000-0005-0000-0000-000090070000}"/>
    <cellStyle name="Ausgabe 2 3 6 4 2 3" xfId="29214" xr:uid="{00000000-0005-0000-0000-000091070000}"/>
    <cellStyle name="Ausgabe 2 3 6 4 3" xfId="9664" xr:uid="{00000000-0005-0000-0000-000092070000}"/>
    <cellStyle name="Ausgabe 2 3 6 4 3 2" xfId="21392" xr:uid="{00000000-0005-0000-0000-000093070000}"/>
    <cellStyle name="Ausgabe 2 3 6 4 3 3" xfId="33119" xr:uid="{00000000-0005-0000-0000-000094070000}"/>
    <cellStyle name="Ausgabe 2 3 6 4 4" xfId="13582" xr:uid="{00000000-0005-0000-0000-000095070000}"/>
    <cellStyle name="Ausgabe 2 3 6 4 5" xfId="25309" xr:uid="{00000000-0005-0000-0000-000096070000}"/>
    <cellStyle name="Ausgabe 2 3 6 5" xfId="3152" xr:uid="{00000000-0005-0000-0000-000097070000}"/>
    <cellStyle name="Ausgabe 2 3 6 5 2" xfId="7057" xr:uid="{00000000-0005-0000-0000-000098070000}"/>
    <cellStyle name="Ausgabe 2 3 6 5 2 2" xfId="18785" xr:uid="{00000000-0005-0000-0000-000099070000}"/>
    <cellStyle name="Ausgabe 2 3 6 5 2 3" xfId="30512" xr:uid="{00000000-0005-0000-0000-00009A070000}"/>
    <cellStyle name="Ausgabe 2 3 6 5 3" xfId="10962" xr:uid="{00000000-0005-0000-0000-00009B070000}"/>
    <cellStyle name="Ausgabe 2 3 6 5 3 2" xfId="22690" xr:uid="{00000000-0005-0000-0000-00009C070000}"/>
    <cellStyle name="Ausgabe 2 3 6 5 3 3" xfId="34417" xr:uid="{00000000-0005-0000-0000-00009D070000}"/>
    <cellStyle name="Ausgabe 2 3 6 5 4" xfId="14880" xr:uid="{00000000-0005-0000-0000-00009E070000}"/>
    <cellStyle name="Ausgabe 2 3 6 5 5" xfId="26607" xr:uid="{00000000-0005-0000-0000-00009F070000}"/>
    <cellStyle name="Ausgabe 2 3 6 6" xfId="4461" xr:uid="{00000000-0005-0000-0000-0000A0070000}"/>
    <cellStyle name="Ausgabe 2 3 6 6 2" xfId="16189" xr:uid="{00000000-0005-0000-0000-0000A1070000}"/>
    <cellStyle name="Ausgabe 2 3 6 6 3" xfId="27916" xr:uid="{00000000-0005-0000-0000-0000A2070000}"/>
    <cellStyle name="Ausgabe 2 3 6 7" xfId="8366" xr:uid="{00000000-0005-0000-0000-0000A3070000}"/>
    <cellStyle name="Ausgabe 2 3 6 7 2" xfId="20094" xr:uid="{00000000-0005-0000-0000-0000A4070000}"/>
    <cellStyle name="Ausgabe 2 3 6 7 3" xfId="31821" xr:uid="{00000000-0005-0000-0000-0000A5070000}"/>
    <cellStyle name="Ausgabe 2 3 6 8" xfId="12284" xr:uid="{00000000-0005-0000-0000-0000A6070000}"/>
    <cellStyle name="Ausgabe 2 3 6 9" xfId="24011" xr:uid="{00000000-0005-0000-0000-0000A7070000}"/>
    <cellStyle name="Ausgabe 2 3 7" xfId="642" xr:uid="{00000000-0005-0000-0000-0000A8070000}"/>
    <cellStyle name="Ausgabe 2 3 7 2" xfId="1940" xr:uid="{00000000-0005-0000-0000-0000A9070000}"/>
    <cellStyle name="Ausgabe 2 3 7 2 2" xfId="5845" xr:uid="{00000000-0005-0000-0000-0000AA070000}"/>
    <cellStyle name="Ausgabe 2 3 7 2 2 2" xfId="17573" xr:uid="{00000000-0005-0000-0000-0000AB070000}"/>
    <cellStyle name="Ausgabe 2 3 7 2 2 3" xfId="29300" xr:uid="{00000000-0005-0000-0000-0000AC070000}"/>
    <cellStyle name="Ausgabe 2 3 7 2 3" xfId="9750" xr:uid="{00000000-0005-0000-0000-0000AD070000}"/>
    <cellStyle name="Ausgabe 2 3 7 2 3 2" xfId="21478" xr:uid="{00000000-0005-0000-0000-0000AE070000}"/>
    <cellStyle name="Ausgabe 2 3 7 2 3 3" xfId="33205" xr:uid="{00000000-0005-0000-0000-0000AF070000}"/>
    <cellStyle name="Ausgabe 2 3 7 2 4" xfId="13668" xr:uid="{00000000-0005-0000-0000-0000B0070000}"/>
    <cellStyle name="Ausgabe 2 3 7 2 5" xfId="25395" xr:uid="{00000000-0005-0000-0000-0000B1070000}"/>
    <cellStyle name="Ausgabe 2 3 7 3" xfId="3238" xr:uid="{00000000-0005-0000-0000-0000B2070000}"/>
    <cellStyle name="Ausgabe 2 3 7 3 2" xfId="7143" xr:uid="{00000000-0005-0000-0000-0000B3070000}"/>
    <cellStyle name="Ausgabe 2 3 7 3 2 2" xfId="18871" xr:uid="{00000000-0005-0000-0000-0000B4070000}"/>
    <cellStyle name="Ausgabe 2 3 7 3 2 3" xfId="30598" xr:uid="{00000000-0005-0000-0000-0000B5070000}"/>
    <cellStyle name="Ausgabe 2 3 7 3 3" xfId="11048" xr:uid="{00000000-0005-0000-0000-0000B6070000}"/>
    <cellStyle name="Ausgabe 2 3 7 3 3 2" xfId="22776" xr:uid="{00000000-0005-0000-0000-0000B7070000}"/>
    <cellStyle name="Ausgabe 2 3 7 3 3 3" xfId="34503" xr:uid="{00000000-0005-0000-0000-0000B8070000}"/>
    <cellStyle name="Ausgabe 2 3 7 3 4" xfId="14966" xr:uid="{00000000-0005-0000-0000-0000B9070000}"/>
    <cellStyle name="Ausgabe 2 3 7 3 5" xfId="26693" xr:uid="{00000000-0005-0000-0000-0000BA070000}"/>
    <cellStyle name="Ausgabe 2 3 7 4" xfId="4547" xr:uid="{00000000-0005-0000-0000-0000BB070000}"/>
    <cellStyle name="Ausgabe 2 3 7 4 2" xfId="16275" xr:uid="{00000000-0005-0000-0000-0000BC070000}"/>
    <cellStyle name="Ausgabe 2 3 7 4 3" xfId="28002" xr:uid="{00000000-0005-0000-0000-0000BD070000}"/>
    <cellStyle name="Ausgabe 2 3 7 5" xfId="8452" xr:uid="{00000000-0005-0000-0000-0000BE070000}"/>
    <cellStyle name="Ausgabe 2 3 7 5 2" xfId="20180" xr:uid="{00000000-0005-0000-0000-0000BF070000}"/>
    <cellStyle name="Ausgabe 2 3 7 5 3" xfId="31907" xr:uid="{00000000-0005-0000-0000-0000C0070000}"/>
    <cellStyle name="Ausgabe 2 3 7 6" xfId="12370" xr:uid="{00000000-0005-0000-0000-0000C1070000}"/>
    <cellStyle name="Ausgabe 2 3 7 7" xfId="24097" xr:uid="{00000000-0005-0000-0000-0000C2070000}"/>
    <cellStyle name="Ausgabe 2 3 8" xfId="1071" xr:uid="{00000000-0005-0000-0000-0000C3070000}"/>
    <cellStyle name="Ausgabe 2 3 8 2" xfId="2369" xr:uid="{00000000-0005-0000-0000-0000C4070000}"/>
    <cellStyle name="Ausgabe 2 3 8 2 2" xfId="6274" xr:uid="{00000000-0005-0000-0000-0000C5070000}"/>
    <cellStyle name="Ausgabe 2 3 8 2 2 2" xfId="18002" xr:uid="{00000000-0005-0000-0000-0000C6070000}"/>
    <cellStyle name="Ausgabe 2 3 8 2 2 3" xfId="29729" xr:uid="{00000000-0005-0000-0000-0000C7070000}"/>
    <cellStyle name="Ausgabe 2 3 8 2 3" xfId="10179" xr:uid="{00000000-0005-0000-0000-0000C8070000}"/>
    <cellStyle name="Ausgabe 2 3 8 2 3 2" xfId="21907" xr:uid="{00000000-0005-0000-0000-0000C9070000}"/>
    <cellStyle name="Ausgabe 2 3 8 2 3 3" xfId="33634" xr:uid="{00000000-0005-0000-0000-0000CA070000}"/>
    <cellStyle name="Ausgabe 2 3 8 2 4" xfId="14097" xr:uid="{00000000-0005-0000-0000-0000CB070000}"/>
    <cellStyle name="Ausgabe 2 3 8 2 5" xfId="25824" xr:uid="{00000000-0005-0000-0000-0000CC070000}"/>
    <cellStyle name="Ausgabe 2 3 8 3" xfId="3667" xr:uid="{00000000-0005-0000-0000-0000CD070000}"/>
    <cellStyle name="Ausgabe 2 3 8 3 2" xfId="7572" xr:uid="{00000000-0005-0000-0000-0000CE070000}"/>
    <cellStyle name="Ausgabe 2 3 8 3 2 2" xfId="19300" xr:uid="{00000000-0005-0000-0000-0000CF070000}"/>
    <cellStyle name="Ausgabe 2 3 8 3 2 3" xfId="31027" xr:uid="{00000000-0005-0000-0000-0000D0070000}"/>
    <cellStyle name="Ausgabe 2 3 8 3 3" xfId="11477" xr:uid="{00000000-0005-0000-0000-0000D1070000}"/>
    <cellStyle name="Ausgabe 2 3 8 3 3 2" xfId="23205" xr:uid="{00000000-0005-0000-0000-0000D2070000}"/>
    <cellStyle name="Ausgabe 2 3 8 3 3 3" xfId="34932" xr:uid="{00000000-0005-0000-0000-0000D3070000}"/>
    <cellStyle name="Ausgabe 2 3 8 3 4" xfId="15395" xr:uid="{00000000-0005-0000-0000-0000D4070000}"/>
    <cellStyle name="Ausgabe 2 3 8 3 5" xfId="27122" xr:uid="{00000000-0005-0000-0000-0000D5070000}"/>
    <cellStyle name="Ausgabe 2 3 8 4" xfId="4976" xr:uid="{00000000-0005-0000-0000-0000D6070000}"/>
    <cellStyle name="Ausgabe 2 3 8 4 2" xfId="16704" xr:uid="{00000000-0005-0000-0000-0000D7070000}"/>
    <cellStyle name="Ausgabe 2 3 8 4 3" xfId="28431" xr:uid="{00000000-0005-0000-0000-0000D8070000}"/>
    <cellStyle name="Ausgabe 2 3 8 5" xfId="8881" xr:uid="{00000000-0005-0000-0000-0000D9070000}"/>
    <cellStyle name="Ausgabe 2 3 8 5 2" xfId="20609" xr:uid="{00000000-0005-0000-0000-0000DA070000}"/>
    <cellStyle name="Ausgabe 2 3 8 5 3" xfId="32336" xr:uid="{00000000-0005-0000-0000-0000DB070000}"/>
    <cellStyle name="Ausgabe 2 3 8 6" xfId="12799" xr:uid="{00000000-0005-0000-0000-0000DC070000}"/>
    <cellStyle name="Ausgabe 2 3 8 7" xfId="24526" xr:uid="{00000000-0005-0000-0000-0000DD070000}"/>
    <cellStyle name="Ausgabe 2 3 9" xfId="1511" xr:uid="{00000000-0005-0000-0000-0000DE070000}"/>
    <cellStyle name="Ausgabe 2 3 9 2" xfId="5416" xr:uid="{00000000-0005-0000-0000-0000DF070000}"/>
    <cellStyle name="Ausgabe 2 3 9 2 2" xfId="17144" xr:uid="{00000000-0005-0000-0000-0000E0070000}"/>
    <cellStyle name="Ausgabe 2 3 9 2 3" xfId="28871" xr:uid="{00000000-0005-0000-0000-0000E1070000}"/>
    <cellStyle name="Ausgabe 2 3 9 3" xfId="9321" xr:uid="{00000000-0005-0000-0000-0000E2070000}"/>
    <cellStyle name="Ausgabe 2 3 9 3 2" xfId="21049" xr:uid="{00000000-0005-0000-0000-0000E3070000}"/>
    <cellStyle name="Ausgabe 2 3 9 3 3" xfId="32776" xr:uid="{00000000-0005-0000-0000-0000E4070000}"/>
    <cellStyle name="Ausgabe 2 3 9 4" xfId="13239" xr:uid="{00000000-0005-0000-0000-0000E5070000}"/>
    <cellStyle name="Ausgabe 2 3 9 5" xfId="24966" xr:uid="{00000000-0005-0000-0000-0000E6070000}"/>
    <cellStyle name="Ausgabe 2 4" xfId="233" xr:uid="{00000000-0005-0000-0000-0000E7070000}"/>
    <cellStyle name="Ausgabe 2 4 10" xfId="8043" xr:uid="{00000000-0005-0000-0000-0000E8070000}"/>
    <cellStyle name="Ausgabe 2 4 10 2" xfId="19771" xr:uid="{00000000-0005-0000-0000-0000E9070000}"/>
    <cellStyle name="Ausgabe 2 4 10 3" xfId="31498" xr:uid="{00000000-0005-0000-0000-0000EA070000}"/>
    <cellStyle name="Ausgabe 2 4 11" xfId="11961" xr:uid="{00000000-0005-0000-0000-0000EB070000}"/>
    <cellStyle name="Ausgabe 2 4 12" xfId="23688" xr:uid="{00000000-0005-0000-0000-0000EC070000}"/>
    <cellStyle name="Ausgabe 2 4 2" xfId="322" xr:uid="{00000000-0005-0000-0000-0000ED070000}"/>
    <cellStyle name="Ausgabe 2 4 2 2" xfId="751" xr:uid="{00000000-0005-0000-0000-0000EE070000}"/>
    <cellStyle name="Ausgabe 2 4 2 2 2" xfId="2049" xr:uid="{00000000-0005-0000-0000-0000EF070000}"/>
    <cellStyle name="Ausgabe 2 4 2 2 2 2" xfId="5954" xr:uid="{00000000-0005-0000-0000-0000F0070000}"/>
    <cellStyle name="Ausgabe 2 4 2 2 2 2 2" xfId="17682" xr:uid="{00000000-0005-0000-0000-0000F1070000}"/>
    <cellStyle name="Ausgabe 2 4 2 2 2 2 3" xfId="29409" xr:uid="{00000000-0005-0000-0000-0000F2070000}"/>
    <cellStyle name="Ausgabe 2 4 2 2 2 3" xfId="9859" xr:uid="{00000000-0005-0000-0000-0000F3070000}"/>
    <cellStyle name="Ausgabe 2 4 2 2 2 3 2" xfId="21587" xr:uid="{00000000-0005-0000-0000-0000F4070000}"/>
    <cellStyle name="Ausgabe 2 4 2 2 2 3 3" xfId="33314" xr:uid="{00000000-0005-0000-0000-0000F5070000}"/>
    <cellStyle name="Ausgabe 2 4 2 2 2 4" xfId="13777" xr:uid="{00000000-0005-0000-0000-0000F6070000}"/>
    <cellStyle name="Ausgabe 2 4 2 2 2 5" xfId="25504" xr:uid="{00000000-0005-0000-0000-0000F7070000}"/>
    <cellStyle name="Ausgabe 2 4 2 2 3" xfId="3347" xr:uid="{00000000-0005-0000-0000-0000F8070000}"/>
    <cellStyle name="Ausgabe 2 4 2 2 3 2" xfId="7252" xr:uid="{00000000-0005-0000-0000-0000F9070000}"/>
    <cellStyle name="Ausgabe 2 4 2 2 3 2 2" xfId="18980" xr:uid="{00000000-0005-0000-0000-0000FA070000}"/>
    <cellStyle name="Ausgabe 2 4 2 2 3 2 3" xfId="30707" xr:uid="{00000000-0005-0000-0000-0000FB070000}"/>
    <cellStyle name="Ausgabe 2 4 2 2 3 3" xfId="11157" xr:uid="{00000000-0005-0000-0000-0000FC070000}"/>
    <cellStyle name="Ausgabe 2 4 2 2 3 3 2" xfId="22885" xr:uid="{00000000-0005-0000-0000-0000FD070000}"/>
    <cellStyle name="Ausgabe 2 4 2 2 3 3 3" xfId="34612" xr:uid="{00000000-0005-0000-0000-0000FE070000}"/>
    <cellStyle name="Ausgabe 2 4 2 2 3 4" xfId="15075" xr:uid="{00000000-0005-0000-0000-0000FF070000}"/>
    <cellStyle name="Ausgabe 2 4 2 2 3 5" xfId="26802" xr:uid="{00000000-0005-0000-0000-000000080000}"/>
    <cellStyle name="Ausgabe 2 4 2 2 4" xfId="4656" xr:uid="{00000000-0005-0000-0000-000001080000}"/>
    <cellStyle name="Ausgabe 2 4 2 2 4 2" xfId="16384" xr:uid="{00000000-0005-0000-0000-000002080000}"/>
    <cellStyle name="Ausgabe 2 4 2 2 4 3" xfId="28111" xr:uid="{00000000-0005-0000-0000-000003080000}"/>
    <cellStyle name="Ausgabe 2 4 2 2 5" xfId="8561" xr:uid="{00000000-0005-0000-0000-000004080000}"/>
    <cellStyle name="Ausgabe 2 4 2 2 5 2" xfId="20289" xr:uid="{00000000-0005-0000-0000-000005080000}"/>
    <cellStyle name="Ausgabe 2 4 2 2 5 3" xfId="32016" xr:uid="{00000000-0005-0000-0000-000006080000}"/>
    <cellStyle name="Ausgabe 2 4 2 2 6" xfId="12479" xr:uid="{00000000-0005-0000-0000-000007080000}"/>
    <cellStyle name="Ausgabe 2 4 2 2 7" xfId="24206" xr:uid="{00000000-0005-0000-0000-000008080000}"/>
    <cellStyle name="Ausgabe 2 4 2 3" xfId="1180" xr:uid="{00000000-0005-0000-0000-000009080000}"/>
    <cellStyle name="Ausgabe 2 4 2 3 2" xfId="2478" xr:uid="{00000000-0005-0000-0000-00000A080000}"/>
    <cellStyle name="Ausgabe 2 4 2 3 2 2" xfId="6383" xr:uid="{00000000-0005-0000-0000-00000B080000}"/>
    <cellStyle name="Ausgabe 2 4 2 3 2 2 2" xfId="18111" xr:uid="{00000000-0005-0000-0000-00000C080000}"/>
    <cellStyle name="Ausgabe 2 4 2 3 2 2 3" xfId="29838" xr:uid="{00000000-0005-0000-0000-00000D080000}"/>
    <cellStyle name="Ausgabe 2 4 2 3 2 3" xfId="10288" xr:uid="{00000000-0005-0000-0000-00000E080000}"/>
    <cellStyle name="Ausgabe 2 4 2 3 2 3 2" xfId="22016" xr:uid="{00000000-0005-0000-0000-00000F080000}"/>
    <cellStyle name="Ausgabe 2 4 2 3 2 3 3" xfId="33743" xr:uid="{00000000-0005-0000-0000-000010080000}"/>
    <cellStyle name="Ausgabe 2 4 2 3 2 4" xfId="14206" xr:uid="{00000000-0005-0000-0000-000011080000}"/>
    <cellStyle name="Ausgabe 2 4 2 3 2 5" xfId="25933" xr:uid="{00000000-0005-0000-0000-000012080000}"/>
    <cellStyle name="Ausgabe 2 4 2 3 3" xfId="3776" xr:uid="{00000000-0005-0000-0000-000013080000}"/>
    <cellStyle name="Ausgabe 2 4 2 3 3 2" xfId="7681" xr:uid="{00000000-0005-0000-0000-000014080000}"/>
    <cellStyle name="Ausgabe 2 4 2 3 3 2 2" xfId="19409" xr:uid="{00000000-0005-0000-0000-000015080000}"/>
    <cellStyle name="Ausgabe 2 4 2 3 3 2 3" xfId="31136" xr:uid="{00000000-0005-0000-0000-000016080000}"/>
    <cellStyle name="Ausgabe 2 4 2 3 3 3" xfId="11586" xr:uid="{00000000-0005-0000-0000-000017080000}"/>
    <cellStyle name="Ausgabe 2 4 2 3 3 3 2" xfId="23314" xr:uid="{00000000-0005-0000-0000-000018080000}"/>
    <cellStyle name="Ausgabe 2 4 2 3 3 3 3" xfId="35041" xr:uid="{00000000-0005-0000-0000-000019080000}"/>
    <cellStyle name="Ausgabe 2 4 2 3 3 4" xfId="15504" xr:uid="{00000000-0005-0000-0000-00001A080000}"/>
    <cellStyle name="Ausgabe 2 4 2 3 3 5" xfId="27231" xr:uid="{00000000-0005-0000-0000-00001B080000}"/>
    <cellStyle name="Ausgabe 2 4 2 3 4" xfId="5085" xr:uid="{00000000-0005-0000-0000-00001C080000}"/>
    <cellStyle name="Ausgabe 2 4 2 3 4 2" xfId="16813" xr:uid="{00000000-0005-0000-0000-00001D080000}"/>
    <cellStyle name="Ausgabe 2 4 2 3 4 3" xfId="28540" xr:uid="{00000000-0005-0000-0000-00001E080000}"/>
    <cellStyle name="Ausgabe 2 4 2 3 5" xfId="8990" xr:uid="{00000000-0005-0000-0000-00001F080000}"/>
    <cellStyle name="Ausgabe 2 4 2 3 5 2" xfId="20718" xr:uid="{00000000-0005-0000-0000-000020080000}"/>
    <cellStyle name="Ausgabe 2 4 2 3 5 3" xfId="32445" xr:uid="{00000000-0005-0000-0000-000021080000}"/>
    <cellStyle name="Ausgabe 2 4 2 3 6" xfId="12908" xr:uid="{00000000-0005-0000-0000-000022080000}"/>
    <cellStyle name="Ausgabe 2 4 2 3 7" xfId="24635" xr:uid="{00000000-0005-0000-0000-000023080000}"/>
    <cellStyle name="Ausgabe 2 4 2 4" xfId="1620" xr:uid="{00000000-0005-0000-0000-000024080000}"/>
    <cellStyle name="Ausgabe 2 4 2 4 2" xfId="5525" xr:uid="{00000000-0005-0000-0000-000025080000}"/>
    <cellStyle name="Ausgabe 2 4 2 4 2 2" xfId="17253" xr:uid="{00000000-0005-0000-0000-000026080000}"/>
    <cellStyle name="Ausgabe 2 4 2 4 2 3" xfId="28980" xr:uid="{00000000-0005-0000-0000-000027080000}"/>
    <cellStyle name="Ausgabe 2 4 2 4 3" xfId="9430" xr:uid="{00000000-0005-0000-0000-000028080000}"/>
    <cellStyle name="Ausgabe 2 4 2 4 3 2" xfId="21158" xr:uid="{00000000-0005-0000-0000-000029080000}"/>
    <cellStyle name="Ausgabe 2 4 2 4 3 3" xfId="32885" xr:uid="{00000000-0005-0000-0000-00002A080000}"/>
    <cellStyle name="Ausgabe 2 4 2 4 4" xfId="13348" xr:uid="{00000000-0005-0000-0000-00002B080000}"/>
    <cellStyle name="Ausgabe 2 4 2 4 5" xfId="25075" xr:uid="{00000000-0005-0000-0000-00002C080000}"/>
    <cellStyle name="Ausgabe 2 4 2 5" xfId="2918" xr:uid="{00000000-0005-0000-0000-00002D080000}"/>
    <cellStyle name="Ausgabe 2 4 2 5 2" xfId="6823" xr:uid="{00000000-0005-0000-0000-00002E080000}"/>
    <cellStyle name="Ausgabe 2 4 2 5 2 2" xfId="18551" xr:uid="{00000000-0005-0000-0000-00002F080000}"/>
    <cellStyle name="Ausgabe 2 4 2 5 2 3" xfId="30278" xr:uid="{00000000-0005-0000-0000-000030080000}"/>
    <cellStyle name="Ausgabe 2 4 2 5 3" xfId="10728" xr:uid="{00000000-0005-0000-0000-000031080000}"/>
    <cellStyle name="Ausgabe 2 4 2 5 3 2" xfId="22456" xr:uid="{00000000-0005-0000-0000-000032080000}"/>
    <cellStyle name="Ausgabe 2 4 2 5 3 3" xfId="34183" xr:uid="{00000000-0005-0000-0000-000033080000}"/>
    <cellStyle name="Ausgabe 2 4 2 5 4" xfId="14646" xr:uid="{00000000-0005-0000-0000-000034080000}"/>
    <cellStyle name="Ausgabe 2 4 2 5 5" xfId="26373" xr:uid="{00000000-0005-0000-0000-000035080000}"/>
    <cellStyle name="Ausgabe 2 4 2 6" xfId="4227" xr:uid="{00000000-0005-0000-0000-000036080000}"/>
    <cellStyle name="Ausgabe 2 4 2 6 2" xfId="15955" xr:uid="{00000000-0005-0000-0000-000037080000}"/>
    <cellStyle name="Ausgabe 2 4 2 6 3" xfId="27682" xr:uid="{00000000-0005-0000-0000-000038080000}"/>
    <cellStyle name="Ausgabe 2 4 2 7" xfId="8132" xr:uid="{00000000-0005-0000-0000-000039080000}"/>
    <cellStyle name="Ausgabe 2 4 2 7 2" xfId="19860" xr:uid="{00000000-0005-0000-0000-00003A080000}"/>
    <cellStyle name="Ausgabe 2 4 2 7 3" xfId="31587" xr:uid="{00000000-0005-0000-0000-00003B080000}"/>
    <cellStyle name="Ausgabe 2 4 2 8" xfId="12050" xr:uid="{00000000-0005-0000-0000-00003C080000}"/>
    <cellStyle name="Ausgabe 2 4 2 9" xfId="23777" xr:uid="{00000000-0005-0000-0000-00003D080000}"/>
    <cellStyle name="Ausgabe 2 4 3" xfId="421" xr:uid="{00000000-0005-0000-0000-00003E080000}"/>
    <cellStyle name="Ausgabe 2 4 3 2" xfId="850" xr:uid="{00000000-0005-0000-0000-00003F080000}"/>
    <cellStyle name="Ausgabe 2 4 3 2 2" xfId="2148" xr:uid="{00000000-0005-0000-0000-000040080000}"/>
    <cellStyle name="Ausgabe 2 4 3 2 2 2" xfId="6053" xr:uid="{00000000-0005-0000-0000-000041080000}"/>
    <cellStyle name="Ausgabe 2 4 3 2 2 2 2" xfId="17781" xr:uid="{00000000-0005-0000-0000-000042080000}"/>
    <cellStyle name="Ausgabe 2 4 3 2 2 2 3" xfId="29508" xr:uid="{00000000-0005-0000-0000-000043080000}"/>
    <cellStyle name="Ausgabe 2 4 3 2 2 3" xfId="9958" xr:uid="{00000000-0005-0000-0000-000044080000}"/>
    <cellStyle name="Ausgabe 2 4 3 2 2 3 2" xfId="21686" xr:uid="{00000000-0005-0000-0000-000045080000}"/>
    <cellStyle name="Ausgabe 2 4 3 2 2 3 3" xfId="33413" xr:uid="{00000000-0005-0000-0000-000046080000}"/>
    <cellStyle name="Ausgabe 2 4 3 2 2 4" xfId="13876" xr:uid="{00000000-0005-0000-0000-000047080000}"/>
    <cellStyle name="Ausgabe 2 4 3 2 2 5" xfId="25603" xr:uid="{00000000-0005-0000-0000-000048080000}"/>
    <cellStyle name="Ausgabe 2 4 3 2 3" xfId="3446" xr:uid="{00000000-0005-0000-0000-000049080000}"/>
    <cellStyle name="Ausgabe 2 4 3 2 3 2" xfId="7351" xr:uid="{00000000-0005-0000-0000-00004A080000}"/>
    <cellStyle name="Ausgabe 2 4 3 2 3 2 2" xfId="19079" xr:uid="{00000000-0005-0000-0000-00004B080000}"/>
    <cellStyle name="Ausgabe 2 4 3 2 3 2 3" xfId="30806" xr:uid="{00000000-0005-0000-0000-00004C080000}"/>
    <cellStyle name="Ausgabe 2 4 3 2 3 3" xfId="11256" xr:uid="{00000000-0005-0000-0000-00004D080000}"/>
    <cellStyle name="Ausgabe 2 4 3 2 3 3 2" xfId="22984" xr:uid="{00000000-0005-0000-0000-00004E080000}"/>
    <cellStyle name="Ausgabe 2 4 3 2 3 3 3" xfId="34711" xr:uid="{00000000-0005-0000-0000-00004F080000}"/>
    <cellStyle name="Ausgabe 2 4 3 2 3 4" xfId="15174" xr:uid="{00000000-0005-0000-0000-000050080000}"/>
    <cellStyle name="Ausgabe 2 4 3 2 3 5" xfId="26901" xr:uid="{00000000-0005-0000-0000-000051080000}"/>
    <cellStyle name="Ausgabe 2 4 3 2 4" xfId="4755" xr:uid="{00000000-0005-0000-0000-000052080000}"/>
    <cellStyle name="Ausgabe 2 4 3 2 4 2" xfId="16483" xr:uid="{00000000-0005-0000-0000-000053080000}"/>
    <cellStyle name="Ausgabe 2 4 3 2 4 3" xfId="28210" xr:uid="{00000000-0005-0000-0000-000054080000}"/>
    <cellStyle name="Ausgabe 2 4 3 2 5" xfId="8660" xr:uid="{00000000-0005-0000-0000-000055080000}"/>
    <cellStyle name="Ausgabe 2 4 3 2 5 2" xfId="20388" xr:uid="{00000000-0005-0000-0000-000056080000}"/>
    <cellStyle name="Ausgabe 2 4 3 2 5 3" xfId="32115" xr:uid="{00000000-0005-0000-0000-000057080000}"/>
    <cellStyle name="Ausgabe 2 4 3 2 6" xfId="12578" xr:uid="{00000000-0005-0000-0000-000058080000}"/>
    <cellStyle name="Ausgabe 2 4 3 2 7" xfId="24305" xr:uid="{00000000-0005-0000-0000-000059080000}"/>
    <cellStyle name="Ausgabe 2 4 3 3" xfId="1279" xr:uid="{00000000-0005-0000-0000-00005A080000}"/>
    <cellStyle name="Ausgabe 2 4 3 3 2" xfId="2577" xr:uid="{00000000-0005-0000-0000-00005B080000}"/>
    <cellStyle name="Ausgabe 2 4 3 3 2 2" xfId="6482" xr:uid="{00000000-0005-0000-0000-00005C080000}"/>
    <cellStyle name="Ausgabe 2 4 3 3 2 2 2" xfId="18210" xr:uid="{00000000-0005-0000-0000-00005D080000}"/>
    <cellStyle name="Ausgabe 2 4 3 3 2 2 3" xfId="29937" xr:uid="{00000000-0005-0000-0000-00005E080000}"/>
    <cellStyle name="Ausgabe 2 4 3 3 2 3" xfId="10387" xr:uid="{00000000-0005-0000-0000-00005F080000}"/>
    <cellStyle name="Ausgabe 2 4 3 3 2 3 2" xfId="22115" xr:uid="{00000000-0005-0000-0000-000060080000}"/>
    <cellStyle name="Ausgabe 2 4 3 3 2 3 3" xfId="33842" xr:uid="{00000000-0005-0000-0000-000061080000}"/>
    <cellStyle name="Ausgabe 2 4 3 3 2 4" xfId="14305" xr:uid="{00000000-0005-0000-0000-000062080000}"/>
    <cellStyle name="Ausgabe 2 4 3 3 2 5" xfId="26032" xr:uid="{00000000-0005-0000-0000-000063080000}"/>
    <cellStyle name="Ausgabe 2 4 3 3 3" xfId="3875" xr:uid="{00000000-0005-0000-0000-000064080000}"/>
    <cellStyle name="Ausgabe 2 4 3 3 3 2" xfId="7780" xr:uid="{00000000-0005-0000-0000-000065080000}"/>
    <cellStyle name="Ausgabe 2 4 3 3 3 2 2" xfId="19508" xr:uid="{00000000-0005-0000-0000-000066080000}"/>
    <cellStyle name="Ausgabe 2 4 3 3 3 2 3" xfId="31235" xr:uid="{00000000-0005-0000-0000-000067080000}"/>
    <cellStyle name="Ausgabe 2 4 3 3 3 3" xfId="11685" xr:uid="{00000000-0005-0000-0000-000068080000}"/>
    <cellStyle name="Ausgabe 2 4 3 3 3 3 2" xfId="23413" xr:uid="{00000000-0005-0000-0000-000069080000}"/>
    <cellStyle name="Ausgabe 2 4 3 3 3 3 3" xfId="35140" xr:uid="{00000000-0005-0000-0000-00006A080000}"/>
    <cellStyle name="Ausgabe 2 4 3 3 3 4" xfId="15603" xr:uid="{00000000-0005-0000-0000-00006B080000}"/>
    <cellStyle name="Ausgabe 2 4 3 3 3 5" xfId="27330" xr:uid="{00000000-0005-0000-0000-00006C080000}"/>
    <cellStyle name="Ausgabe 2 4 3 3 4" xfId="5184" xr:uid="{00000000-0005-0000-0000-00006D080000}"/>
    <cellStyle name="Ausgabe 2 4 3 3 4 2" xfId="16912" xr:uid="{00000000-0005-0000-0000-00006E080000}"/>
    <cellStyle name="Ausgabe 2 4 3 3 4 3" xfId="28639" xr:uid="{00000000-0005-0000-0000-00006F080000}"/>
    <cellStyle name="Ausgabe 2 4 3 3 5" xfId="9089" xr:uid="{00000000-0005-0000-0000-000070080000}"/>
    <cellStyle name="Ausgabe 2 4 3 3 5 2" xfId="20817" xr:uid="{00000000-0005-0000-0000-000071080000}"/>
    <cellStyle name="Ausgabe 2 4 3 3 5 3" xfId="32544" xr:uid="{00000000-0005-0000-0000-000072080000}"/>
    <cellStyle name="Ausgabe 2 4 3 3 6" xfId="13007" xr:uid="{00000000-0005-0000-0000-000073080000}"/>
    <cellStyle name="Ausgabe 2 4 3 3 7" xfId="24734" xr:uid="{00000000-0005-0000-0000-000074080000}"/>
    <cellStyle name="Ausgabe 2 4 3 4" xfId="1719" xr:uid="{00000000-0005-0000-0000-000075080000}"/>
    <cellStyle name="Ausgabe 2 4 3 4 2" xfId="5624" xr:uid="{00000000-0005-0000-0000-000076080000}"/>
    <cellStyle name="Ausgabe 2 4 3 4 2 2" xfId="17352" xr:uid="{00000000-0005-0000-0000-000077080000}"/>
    <cellStyle name="Ausgabe 2 4 3 4 2 3" xfId="29079" xr:uid="{00000000-0005-0000-0000-000078080000}"/>
    <cellStyle name="Ausgabe 2 4 3 4 3" xfId="9529" xr:uid="{00000000-0005-0000-0000-000079080000}"/>
    <cellStyle name="Ausgabe 2 4 3 4 3 2" xfId="21257" xr:uid="{00000000-0005-0000-0000-00007A080000}"/>
    <cellStyle name="Ausgabe 2 4 3 4 3 3" xfId="32984" xr:uid="{00000000-0005-0000-0000-00007B080000}"/>
    <cellStyle name="Ausgabe 2 4 3 4 4" xfId="13447" xr:uid="{00000000-0005-0000-0000-00007C080000}"/>
    <cellStyle name="Ausgabe 2 4 3 4 5" xfId="25174" xr:uid="{00000000-0005-0000-0000-00007D080000}"/>
    <cellStyle name="Ausgabe 2 4 3 5" xfId="3017" xr:uid="{00000000-0005-0000-0000-00007E080000}"/>
    <cellStyle name="Ausgabe 2 4 3 5 2" xfId="6922" xr:uid="{00000000-0005-0000-0000-00007F080000}"/>
    <cellStyle name="Ausgabe 2 4 3 5 2 2" xfId="18650" xr:uid="{00000000-0005-0000-0000-000080080000}"/>
    <cellStyle name="Ausgabe 2 4 3 5 2 3" xfId="30377" xr:uid="{00000000-0005-0000-0000-000081080000}"/>
    <cellStyle name="Ausgabe 2 4 3 5 3" xfId="10827" xr:uid="{00000000-0005-0000-0000-000082080000}"/>
    <cellStyle name="Ausgabe 2 4 3 5 3 2" xfId="22555" xr:uid="{00000000-0005-0000-0000-000083080000}"/>
    <cellStyle name="Ausgabe 2 4 3 5 3 3" xfId="34282" xr:uid="{00000000-0005-0000-0000-000084080000}"/>
    <cellStyle name="Ausgabe 2 4 3 5 4" xfId="14745" xr:uid="{00000000-0005-0000-0000-000085080000}"/>
    <cellStyle name="Ausgabe 2 4 3 5 5" xfId="26472" xr:uid="{00000000-0005-0000-0000-000086080000}"/>
    <cellStyle name="Ausgabe 2 4 3 6" xfId="4326" xr:uid="{00000000-0005-0000-0000-000087080000}"/>
    <cellStyle name="Ausgabe 2 4 3 6 2" xfId="16054" xr:uid="{00000000-0005-0000-0000-000088080000}"/>
    <cellStyle name="Ausgabe 2 4 3 6 3" xfId="27781" xr:uid="{00000000-0005-0000-0000-000089080000}"/>
    <cellStyle name="Ausgabe 2 4 3 7" xfId="8231" xr:uid="{00000000-0005-0000-0000-00008A080000}"/>
    <cellStyle name="Ausgabe 2 4 3 7 2" xfId="19959" xr:uid="{00000000-0005-0000-0000-00008B080000}"/>
    <cellStyle name="Ausgabe 2 4 3 7 3" xfId="31686" xr:uid="{00000000-0005-0000-0000-00008C080000}"/>
    <cellStyle name="Ausgabe 2 4 3 8" xfId="12149" xr:uid="{00000000-0005-0000-0000-00008D080000}"/>
    <cellStyle name="Ausgabe 2 4 3 9" xfId="23876" xr:uid="{00000000-0005-0000-0000-00008E080000}"/>
    <cellStyle name="Ausgabe 2 4 4" xfId="520" xr:uid="{00000000-0005-0000-0000-00008F080000}"/>
    <cellStyle name="Ausgabe 2 4 4 2" xfId="949" xr:uid="{00000000-0005-0000-0000-000090080000}"/>
    <cellStyle name="Ausgabe 2 4 4 2 2" xfId="2247" xr:uid="{00000000-0005-0000-0000-000091080000}"/>
    <cellStyle name="Ausgabe 2 4 4 2 2 2" xfId="6152" xr:uid="{00000000-0005-0000-0000-000092080000}"/>
    <cellStyle name="Ausgabe 2 4 4 2 2 2 2" xfId="17880" xr:uid="{00000000-0005-0000-0000-000093080000}"/>
    <cellStyle name="Ausgabe 2 4 4 2 2 2 3" xfId="29607" xr:uid="{00000000-0005-0000-0000-000094080000}"/>
    <cellStyle name="Ausgabe 2 4 4 2 2 3" xfId="10057" xr:uid="{00000000-0005-0000-0000-000095080000}"/>
    <cellStyle name="Ausgabe 2 4 4 2 2 3 2" xfId="21785" xr:uid="{00000000-0005-0000-0000-000096080000}"/>
    <cellStyle name="Ausgabe 2 4 4 2 2 3 3" xfId="33512" xr:uid="{00000000-0005-0000-0000-000097080000}"/>
    <cellStyle name="Ausgabe 2 4 4 2 2 4" xfId="13975" xr:uid="{00000000-0005-0000-0000-000098080000}"/>
    <cellStyle name="Ausgabe 2 4 4 2 2 5" xfId="25702" xr:uid="{00000000-0005-0000-0000-000099080000}"/>
    <cellStyle name="Ausgabe 2 4 4 2 3" xfId="3545" xr:uid="{00000000-0005-0000-0000-00009A080000}"/>
    <cellStyle name="Ausgabe 2 4 4 2 3 2" xfId="7450" xr:uid="{00000000-0005-0000-0000-00009B080000}"/>
    <cellStyle name="Ausgabe 2 4 4 2 3 2 2" xfId="19178" xr:uid="{00000000-0005-0000-0000-00009C080000}"/>
    <cellStyle name="Ausgabe 2 4 4 2 3 2 3" xfId="30905" xr:uid="{00000000-0005-0000-0000-00009D080000}"/>
    <cellStyle name="Ausgabe 2 4 4 2 3 3" xfId="11355" xr:uid="{00000000-0005-0000-0000-00009E080000}"/>
    <cellStyle name="Ausgabe 2 4 4 2 3 3 2" xfId="23083" xr:uid="{00000000-0005-0000-0000-00009F080000}"/>
    <cellStyle name="Ausgabe 2 4 4 2 3 3 3" xfId="34810" xr:uid="{00000000-0005-0000-0000-0000A0080000}"/>
    <cellStyle name="Ausgabe 2 4 4 2 3 4" xfId="15273" xr:uid="{00000000-0005-0000-0000-0000A1080000}"/>
    <cellStyle name="Ausgabe 2 4 4 2 3 5" xfId="27000" xr:uid="{00000000-0005-0000-0000-0000A2080000}"/>
    <cellStyle name="Ausgabe 2 4 4 2 4" xfId="4854" xr:uid="{00000000-0005-0000-0000-0000A3080000}"/>
    <cellStyle name="Ausgabe 2 4 4 2 4 2" xfId="16582" xr:uid="{00000000-0005-0000-0000-0000A4080000}"/>
    <cellStyle name="Ausgabe 2 4 4 2 4 3" xfId="28309" xr:uid="{00000000-0005-0000-0000-0000A5080000}"/>
    <cellStyle name="Ausgabe 2 4 4 2 5" xfId="8759" xr:uid="{00000000-0005-0000-0000-0000A6080000}"/>
    <cellStyle name="Ausgabe 2 4 4 2 5 2" xfId="20487" xr:uid="{00000000-0005-0000-0000-0000A7080000}"/>
    <cellStyle name="Ausgabe 2 4 4 2 5 3" xfId="32214" xr:uid="{00000000-0005-0000-0000-0000A8080000}"/>
    <cellStyle name="Ausgabe 2 4 4 2 6" xfId="12677" xr:uid="{00000000-0005-0000-0000-0000A9080000}"/>
    <cellStyle name="Ausgabe 2 4 4 2 7" xfId="24404" xr:uid="{00000000-0005-0000-0000-0000AA080000}"/>
    <cellStyle name="Ausgabe 2 4 4 3" xfId="1378" xr:uid="{00000000-0005-0000-0000-0000AB080000}"/>
    <cellStyle name="Ausgabe 2 4 4 3 2" xfId="2676" xr:uid="{00000000-0005-0000-0000-0000AC080000}"/>
    <cellStyle name="Ausgabe 2 4 4 3 2 2" xfId="6581" xr:uid="{00000000-0005-0000-0000-0000AD080000}"/>
    <cellStyle name="Ausgabe 2 4 4 3 2 2 2" xfId="18309" xr:uid="{00000000-0005-0000-0000-0000AE080000}"/>
    <cellStyle name="Ausgabe 2 4 4 3 2 2 3" xfId="30036" xr:uid="{00000000-0005-0000-0000-0000AF080000}"/>
    <cellStyle name="Ausgabe 2 4 4 3 2 3" xfId="10486" xr:uid="{00000000-0005-0000-0000-0000B0080000}"/>
    <cellStyle name="Ausgabe 2 4 4 3 2 3 2" xfId="22214" xr:uid="{00000000-0005-0000-0000-0000B1080000}"/>
    <cellStyle name="Ausgabe 2 4 4 3 2 3 3" xfId="33941" xr:uid="{00000000-0005-0000-0000-0000B2080000}"/>
    <cellStyle name="Ausgabe 2 4 4 3 2 4" xfId="14404" xr:uid="{00000000-0005-0000-0000-0000B3080000}"/>
    <cellStyle name="Ausgabe 2 4 4 3 2 5" xfId="26131" xr:uid="{00000000-0005-0000-0000-0000B4080000}"/>
    <cellStyle name="Ausgabe 2 4 4 3 3" xfId="3974" xr:uid="{00000000-0005-0000-0000-0000B5080000}"/>
    <cellStyle name="Ausgabe 2 4 4 3 3 2" xfId="7879" xr:uid="{00000000-0005-0000-0000-0000B6080000}"/>
    <cellStyle name="Ausgabe 2 4 4 3 3 2 2" xfId="19607" xr:uid="{00000000-0005-0000-0000-0000B7080000}"/>
    <cellStyle name="Ausgabe 2 4 4 3 3 2 3" xfId="31334" xr:uid="{00000000-0005-0000-0000-0000B8080000}"/>
    <cellStyle name="Ausgabe 2 4 4 3 3 3" xfId="11784" xr:uid="{00000000-0005-0000-0000-0000B9080000}"/>
    <cellStyle name="Ausgabe 2 4 4 3 3 3 2" xfId="23512" xr:uid="{00000000-0005-0000-0000-0000BA080000}"/>
    <cellStyle name="Ausgabe 2 4 4 3 3 3 3" xfId="35239" xr:uid="{00000000-0005-0000-0000-0000BB080000}"/>
    <cellStyle name="Ausgabe 2 4 4 3 3 4" xfId="15702" xr:uid="{00000000-0005-0000-0000-0000BC080000}"/>
    <cellStyle name="Ausgabe 2 4 4 3 3 5" xfId="27429" xr:uid="{00000000-0005-0000-0000-0000BD080000}"/>
    <cellStyle name="Ausgabe 2 4 4 3 4" xfId="5283" xr:uid="{00000000-0005-0000-0000-0000BE080000}"/>
    <cellStyle name="Ausgabe 2 4 4 3 4 2" xfId="17011" xr:uid="{00000000-0005-0000-0000-0000BF080000}"/>
    <cellStyle name="Ausgabe 2 4 4 3 4 3" xfId="28738" xr:uid="{00000000-0005-0000-0000-0000C0080000}"/>
    <cellStyle name="Ausgabe 2 4 4 3 5" xfId="9188" xr:uid="{00000000-0005-0000-0000-0000C1080000}"/>
    <cellStyle name="Ausgabe 2 4 4 3 5 2" xfId="20916" xr:uid="{00000000-0005-0000-0000-0000C2080000}"/>
    <cellStyle name="Ausgabe 2 4 4 3 5 3" xfId="32643" xr:uid="{00000000-0005-0000-0000-0000C3080000}"/>
    <cellStyle name="Ausgabe 2 4 4 3 6" xfId="13106" xr:uid="{00000000-0005-0000-0000-0000C4080000}"/>
    <cellStyle name="Ausgabe 2 4 4 3 7" xfId="24833" xr:uid="{00000000-0005-0000-0000-0000C5080000}"/>
    <cellStyle name="Ausgabe 2 4 4 4" xfId="1818" xr:uid="{00000000-0005-0000-0000-0000C6080000}"/>
    <cellStyle name="Ausgabe 2 4 4 4 2" xfId="5723" xr:uid="{00000000-0005-0000-0000-0000C7080000}"/>
    <cellStyle name="Ausgabe 2 4 4 4 2 2" xfId="17451" xr:uid="{00000000-0005-0000-0000-0000C8080000}"/>
    <cellStyle name="Ausgabe 2 4 4 4 2 3" xfId="29178" xr:uid="{00000000-0005-0000-0000-0000C9080000}"/>
    <cellStyle name="Ausgabe 2 4 4 4 3" xfId="9628" xr:uid="{00000000-0005-0000-0000-0000CA080000}"/>
    <cellStyle name="Ausgabe 2 4 4 4 3 2" xfId="21356" xr:uid="{00000000-0005-0000-0000-0000CB080000}"/>
    <cellStyle name="Ausgabe 2 4 4 4 3 3" xfId="33083" xr:uid="{00000000-0005-0000-0000-0000CC080000}"/>
    <cellStyle name="Ausgabe 2 4 4 4 4" xfId="13546" xr:uid="{00000000-0005-0000-0000-0000CD080000}"/>
    <cellStyle name="Ausgabe 2 4 4 4 5" xfId="25273" xr:uid="{00000000-0005-0000-0000-0000CE080000}"/>
    <cellStyle name="Ausgabe 2 4 4 5" xfId="3116" xr:uid="{00000000-0005-0000-0000-0000CF080000}"/>
    <cellStyle name="Ausgabe 2 4 4 5 2" xfId="7021" xr:uid="{00000000-0005-0000-0000-0000D0080000}"/>
    <cellStyle name="Ausgabe 2 4 4 5 2 2" xfId="18749" xr:uid="{00000000-0005-0000-0000-0000D1080000}"/>
    <cellStyle name="Ausgabe 2 4 4 5 2 3" xfId="30476" xr:uid="{00000000-0005-0000-0000-0000D2080000}"/>
    <cellStyle name="Ausgabe 2 4 4 5 3" xfId="10926" xr:uid="{00000000-0005-0000-0000-0000D3080000}"/>
    <cellStyle name="Ausgabe 2 4 4 5 3 2" xfId="22654" xr:uid="{00000000-0005-0000-0000-0000D4080000}"/>
    <cellStyle name="Ausgabe 2 4 4 5 3 3" xfId="34381" xr:uid="{00000000-0005-0000-0000-0000D5080000}"/>
    <cellStyle name="Ausgabe 2 4 4 5 4" xfId="14844" xr:uid="{00000000-0005-0000-0000-0000D6080000}"/>
    <cellStyle name="Ausgabe 2 4 4 5 5" xfId="26571" xr:uid="{00000000-0005-0000-0000-0000D7080000}"/>
    <cellStyle name="Ausgabe 2 4 4 6" xfId="4425" xr:uid="{00000000-0005-0000-0000-0000D8080000}"/>
    <cellStyle name="Ausgabe 2 4 4 6 2" xfId="16153" xr:uid="{00000000-0005-0000-0000-0000D9080000}"/>
    <cellStyle name="Ausgabe 2 4 4 6 3" xfId="27880" xr:uid="{00000000-0005-0000-0000-0000DA080000}"/>
    <cellStyle name="Ausgabe 2 4 4 7" xfId="8330" xr:uid="{00000000-0005-0000-0000-0000DB080000}"/>
    <cellStyle name="Ausgabe 2 4 4 7 2" xfId="20058" xr:uid="{00000000-0005-0000-0000-0000DC080000}"/>
    <cellStyle name="Ausgabe 2 4 4 7 3" xfId="31785" xr:uid="{00000000-0005-0000-0000-0000DD080000}"/>
    <cellStyle name="Ausgabe 2 4 4 8" xfId="12248" xr:uid="{00000000-0005-0000-0000-0000DE080000}"/>
    <cellStyle name="Ausgabe 2 4 4 9" xfId="23975" xr:uid="{00000000-0005-0000-0000-0000DF080000}"/>
    <cellStyle name="Ausgabe 2 4 5" xfId="662" xr:uid="{00000000-0005-0000-0000-0000E0080000}"/>
    <cellStyle name="Ausgabe 2 4 5 2" xfId="1960" xr:uid="{00000000-0005-0000-0000-0000E1080000}"/>
    <cellStyle name="Ausgabe 2 4 5 2 2" xfId="5865" xr:uid="{00000000-0005-0000-0000-0000E2080000}"/>
    <cellStyle name="Ausgabe 2 4 5 2 2 2" xfId="17593" xr:uid="{00000000-0005-0000-0000-0000E3080000}"/>
    <cellStyle name="Ausgabe 2 4 5 2 2 3" xfId="29320" xr:uid="{00000000-0005-0000-0000-0000E4080000}"/>
    <cellStyle name="Ausgabe 2 4 5 2 3" xfId="9770" xr:uid="{00000000-0005-0000-0000-0000E5080000}"/>
    <cellStyle name="Ausgabe 2 4 5 2 3 2" xfId="21498" xr:uid="{00000000-0005-0000-0000-0000E6080000}"/>
    <cellStyle name="Ausgabe 2 4 5 2 3 3" xfId="33225" xr:uid="{00000000-0005-0000-0000-0000E7080000}"/>
    <cellStyle name="Ausgabe 2 4 5 2 4" xfId="13688" xr:uid="{00000000-0005-0000-0000-0000E8080000}"/>
    <cellStyle name="Ausgabe 2 4 5 2 5" xfId="25415" xr:uid="{00000000-0005-0000-0000-0000E9080000}"/>
    <cellStyle name="Ausgabe 2 4 5 3" xfId="3258" xr:uid="{00000000-0005-0000-0000-0000EA080000}"/>
    <cellStyle name="Ausgabe 2 4 5 3 2" xfId="7163" xr:uid="{00000000-0005-0000-0000-0000EB080000}"/>
    <cellStyle name="Ausgabe 2 4 5 3 2 2" xfId="18891" xr:uid="{00000000-0005-0000-0000-0000EC080000}"/>
    <cellStyle name="Ausgabe 2 4 5 3 2 3" xfId="30618" xr:uid="{00000000-0005-0000-0000-0000ED080000}"/>
    <cellStyle name="Ausgabe 2 4 5 3 3" xfId="11068" xr:uid="{00000000-0005-0000-0000-0000EE080000}"/>
    <cellStyle name="Ausgabe 2 4 5 3 3 2" xfId="22796" xr:uid="{00000000-0005-0000-0000-0000EF080000}"/>
    <cellStyle name="Ausgabe 2 4 5 3 3 3" xfId="34523" xr:uid="{00000000-0005-0000-0000-0000F0080000}"/>
    <cellStyle name="Ausgabe 2 4 5 3 4" xfId="14986" xr:uid="{00000000-0005-0000-0000-0000F1080000}"/>
    <cellStyle name="Ausgabe 2 4 5 3 5" xfId="26713" xr:uid="{00000000-0005-0000-0000-0000F2080000}"/>
    <cellStyle name="Ausgabe 2 4 5 4" xfId="4567" xr:uid="{00000000-0005-0000-0000-0000F3080000}"/>
    <cellStyle name="Ausgabe 2 4 5 4 2" xfId="16295" xr:uid="{00000000-0005-0000-0000-0000F4080000}"/>
    <cellStyle name="Ausgabe 2 4 5 4 3" xfId="28022" xr:uid="{00000000-0005-0000-0000-0000F5080000}"/>
    <cellStyle name="Ausgabe 2 4 5 5" xfId="8472" xr:uid="{00000000-0005-0000-0000-0000F6080000}"/>
    <cellStyle name="Ausgabe 2 4 5 5 2" xfId="20200" xr:uid="{00000000-0005-0000-0000-0000F7080000}"/>
    <cellStyle name="Ausgabe 2 4 5 5 3" xfId="31927" xr:uid="{00000000-0005-0000-0000-0000F8080000}"/>
    <cellStyle name="Ausgabe 2 4 5 6" xfId="12390" xr:uid="{00000000-0005-0000-0000-0000F9080000}"/>
    <cellStyle name="Ausgabe 2 4 5 7" xfId="24117" xr:uid="{00000000-0005-0000-0000-0000FA080000}"/>
    <cellStyle name="Ausgabe 2 4 6" xfId="1091" xr:uid="{00000000-0005-0000-0000-0000FB080000}"/>
    <cellStyle name="Ausgabe 2 4 6 2" xfId="2389" xr:uid="{00000000-0005-0000-0000-0000FC080000}"/>
    <cellStyle name="Ausgabe 2 4 6 2 2" xfId="6294" xr:uid="{00000000-0005-0000-0000-0000FD080000}"/>
    <cellStyle name="Ausgabe 2 4 6 2 2 2" xfId="18022" xr:uid="{00000000-0005-0000-0000-0000FE080000}"/>
    <cellStyle name="Ausgabe 2 4 6 2 2 3" xfId="29749" xr:uid="{00000000-0005-0000-0000-0000FF080000}"/>
    <cellStyle name="Ausgabe 2 4 6 2 3" xfId="10199" xr:uid="{00000000-0005-0000-0000-000000090000}"/>
    <cellStyle name="Ausgabe 2 4 6 2 3 2" xfId="21927" xr:uid="{00000000-0005-0000-0000-000001090000}"/>
    <cellStyle name="Ausgabe 2 4 6 2 3 3" xfId="33654" xr:uid="{00000000-0005-0000-0000-000002090000}"/>
    <cellStyle name="Ausgabe 2 4 6 2 4" xfId="14117" xr:uid="{00000000-0005-0000-0000-000003090000}"/>
    <cellStyle name="Ausgabe 2 4 6 2 5" xfId="25844" xr:uid="{00000000-0005-0000-0000-000004090000}"/>
    <cellStyle name="Ausgabe 2 4 6 3" xfId="3687" xr:uid="{00000000-0005-0000-0000-000005090000}"/>
    <cellStyle name="Ausgabe 2 4 6 3 2" xfId="7592" xr:uid="{00000000-0005-0000-0000-000006090000}"/>
    <cellStyle name="Ausgabe 2 4 6 3 2 2" xfId="19320" xr:uid="{00000000-0005-0000-0000-000007090000}"/>
    <cellStyle name="Ausgabe 2 4 6 3 2 3" xfId="31047" xr:uid="{00000000-0005-0000-0000-000008090000}"/>
    <cellStyle name="Ausgabe 2 4 6 3 3" xfId="11497" xr:uid="{00000000-0005-0000-0000-000009090000}"/>
    <cellStyle name="Ausgabe 2 4 6 3 3 2" xfId="23225" xr:uid="{00000000-0005-0000-0000-00000A090000}"/>
    <cellStyle name="Ausgabe 2 4 6 3 3 3" xfId="34952" xr:uid="{00000000-0005-0000-0000-00000B090000}"/>
    <cellStyle name="Ausgabe 2 4 6 3 4" xfId="15415" xr:uid="{00000000-0005-0000-0000-00000C090000}"/>
    <cellStyle name="Ausgabe 2 4 6 3 5" xfId="27142" xr:uid="{00000000-0005-0000-0000-00000D090000}"/>
    <cellStyle name="Ausgabe 2 4 6 4" xfId="4996" xr:uid="{00000000-0005-0000-0000-00000E090000}"/>
    <cellStyle name="Ausgabe 2 4 6 4 2" xfId="16724" xr:uid="{00000000-0005-0000-0000-00000F090000}"/>
    <cellStyle name="Ausgabe 2 4 6 4 3" xfId="28451" xr:uid="{00000000-0005-0000-0000-000010090000}"/>
    <cellStyle name="Ausgabe 2 4 6 5" xfId="8901" xr:uid="{00000000-0005-0000-0000-000011090000}"/>
    <cellStyle name="Ausgabe 2 4 6 5 2" xfId="20629" xr:uid="{00000000-0005-0000-0000-000012090000}"/>
    <cellStyle name="Ausgabe 2 4 6 5 3" xfId="32356" xr:uid="{00000000-0005-0000-0000-000013090000}"/>
    <cellStyle name="Ausgabe 2 4 6 6" xfId="12819" xr:uid="{00000000-0005-0000-0000-000014090000}"/>
    <cellStyle name="Ausgabe 2 4 6 7" xfId="24546" xr:uid="{00000000-0005-0000-0000-000015090000}"/>
    <cellStyle name="Ausgabe 2 4 7" xfId="1531" xr:uid="{00000000-0005-0000-0000-000016090000}"/>
    <cellStyle name="Ausgabe 2 4 7 2" xfId="5436" xr:uid="{00000000-0005-0000-0000-000017090000}"/>
    <cellStyle name="Ausgabe 2 4 7 2 2" xfId="17164" xr:uid="{00000000-0005-0000-0000-000018090000}"/>
    <cellStyle name="Ausgabe 2 4 7 2 3" xfId="28891" xr:uid="{00000000-0005-0000-0000-000019090000}"/>
    <cellStyle name="Ausgabe 2 4 7 3" xfId="9341" xr:uid="{00000000-0005-0000-0000-00001A090000}"/>
    <cellStyle name="Ausgabe 2 4 7 3 2" xfId="21069" xr:uid="{00000000-0005-0000-0000-00001B090000}"/>
    <cellStyle name="Ausgabe 2 4 7 3 3" xfId="32796" xr:uid="{00000000-0005-0000-0000-00001C090000}"/>
    <cellStyle name="Ausgabe 2 4 7 4" xfId="13259" xr:uid="{00000000-0005-0000-0000-00001D090000}"/>
    <cellStyle name="Ausgabe 2 4 7 5" xfId="24986" xr:uid="{00000000-0005-0000-0000-00001E090000}"/>
    <cellStyle name="Ausgabe 2 4 8" xfId="2829" xr:uid="{00000000-0005-0000-0000-00001F090000}"/>
    <cellStyle name="Ausgabe 2 4 8 2" xfId="6734" xr:uid="{00000000-0005-0000-0000-000020090000}"/>
    <cellStyle name="Ausgabe 2 4 8 2 2" xfId="18462" xr:uid="{00000000-0005-0000-0000-000021090000}"/>
    <cellStyle name="Ausgabe 2 4 8 2 3" xfId="30189" xr:uid="{00000000-0005-0000-0000-000022090000}"/>
    <cellStyle name="Ausgabe 2 4 8 3" xfId="10639" xr:uid="{00000000-0005-0000-0000-000023090000}"/>
    <cellStyle name="Ausgabe 2 4 8 3 2" xfId="22367" xr:uid="{00000000-0005-0000-0000-000024090000}"/>
    <cellStyle name="Ausgabe 2 4 8 3 3" xfId="34094" xr:uid="{00000000-0005-0000-0000-000025090000}"/>
    <cellStyle name="Ausgabe 2 4 8 4" xfId="14557" xr:uid="{00000000-0005-0000-0000-000026090000}"/>
    <cellStyle name="Ausgabe 2 4 8 5" xfId="26284" xr:uid="{00000000-0005-0000-0000-000027090000}"/>
    <cellStyle name="Ausgabe 2 4 9" xfId="4138" xr:uid="{00000000-0005-0000-0000-000028090000}"/>
    <cellStyle name="Ausgabe 2 4 9 2" xfId="15866" xr:uid="{00000000-0005-0000-0000-000029090000}"/>
    <cellStyle name="Ausgabe 2 4 9 3" xfId="27593" xr:uid="{00000000-0005-0000-0000-00002A090000}"/>
    <cellStyle name="Ausgabe 2 5" xfId="196" xr:uid="{00000000-0005-0000-0000-00002B090000}"/>
    <cellStyle name="Ausgabe 2 5 10" xfId="8006" xr:uid="{00000000-0005-0000-0000-00002C090000}"/>
    <cellStyle name="Ausgabe 2 5 10 2" xfId="19734" xr:uid="{00000000-0005-0000-0000-00002D090000}"/>
    <cellStyle name="Ausgabe 2 5 10 3" xfId="31461" xr:uid="{00000000-0005-0000-0000-00002E090000}"/>
    <cellStyle name="Ausgabe 2 5 11" xfId="11924" xr:uid="{00000000-0005-0000-0000-00002F090000}"/>
    <cellStyle name="Ausgabe 2 5 12" xfId="23651" xr:uid="{00000000-0005-0000-0000-000030090000}"/>
    <cellStyle name="Ausgabe 2 5 2" xfId="329" xr:uid="{00000000-0005-0000-0000-000031090000}"/>
    <cellStyle name="Ausgabe 2 5 2 2" xfId="758" xr:uid="{00000000-0005-0000-0000-000032090000}"/>
    <cellStyle name="Ausgabe 2 5 2 2 2" xfId="2056" xr:uid="{00000000-0005-0000-0000-000033090000}"/>
    <cellStyle name="Ausgabe 2 5 2 2 2 2" xfId="5961" xr:uid="{00000000-0005-0000-0000-000034090000}"/>
    <cellStyle name="Ausgabe 2 5 2 2 2 2 2" xfId="17689" xr:uid="{00000000-0005-0000-0000-000035090000}"/>
    <cellStyle name="Ausgabe 2 5 2 2 2 2 3" xfId="29416" xr:uid="{00000000-0005-0000-0000-000036090000}"/>
    <cellStyle name="Ausgabe 2 5 2 2 2 3" xfId="9866" xr:uid="{00000000-0005-0000-0000-000037090000}"/>
    <cellStyle name="Ausgabe 2 5 2 2 2 3 2" xfId="21594" xr:uid="{00000000-0005-0000-0000-000038090000}"/>
    <cellStyle name="Ausgabe 2 5 2 2 2 3 3" xfId="33321" xr:uid="{00000000-0005-0000-0000-000039090000}"/>
    <cellStyle name="Ausgabe 2 5 2 2 2 4" xfId="13784" xr:uid="{00000000-0005-0000-0000-00003A090000}"/>
    <cellStyle name="Ausgabe 2 5 2 2 2 5" xfId="25511" xr:uid="{00000000-0005-0000-0000-00003B090000}"/>
    <cellStyle name="Ausgabe 2 5 2 2 3" xfId="3354" xr:uid="{00000000-0005-0000-0000-00003C090000}"/>
    <cellStyle name="Ausgabe 2 5 2 2 3 2" xfId="7259" xr:uid="{00000000-0005-0000-0000-00003D090000}"/>
    <cellStyle name="Ausgabe 2 5 2 2 3 2 2" xfId="18987" xr:uid="{00000000-0005-0000-0000-00003E090000}"/>
    <cellStyle name="Ausgabe 2 5 2 2 3 2 3" xfId="30714" xr:uid="{00000000-0005-0000-0000-00003F090000}"/>
    <cellStyle name="Ausgabe 2 5 2 2 3 3" xfId="11164" xr:uid="{00000000-0005-0000-0000-000040090000}"/>
    <cellStyle name="Ausgabe 2 5 2 2 3 3 2" xfId="22892" xr:uid="{00000000-0005-0000-0000-000041090000}"/>
    <cellStyle name="Ausgabe 2 5 2 2 3 3 3" xfId="34619" xr:uid="{00000000-0005-0000-0000-000042090000}"/>
    <cellStyle name="Ausgabe 2 5 2 2 3 4" xfId="15082" xr:uid="{00000000-0005-0000-0000-000043090000}"/>
    <cellStyle name="Ausgabe 2 5 2 2 3 5" xfId="26809" xr:uid="{00000000-0005-0000-0000-000044090000}"/>
    <cellStyle name="Ausgabe 2 5 2 2 4" xfId="4663" xr:uid="{00000000-0005-0000-0000-000045090000}"/>
    <cellStyle name="Ausgabe 2 5 2 2 4 2" xfId="16391" xr:uid="{00000000-0005-0000-0000-000046090000}"/>
    <cellStyle name="Ausgabe 2 5 2 2 4 3" xfId="28118" xr:uid="{00000000-0005-0000-0000-000047090000}"/>
    <cellStyle name="Ausgabe 2 5 2 2 5" xfId="8568" xr:uid="{00000000-0005-0000-0000-000048090000}"/>
    <cellStyle name="Ausgabe 2 5 2 2 5 2" xfId="20296" xr:uid="{00000000-0005-0000-0000-000049090000}"/>
    <cellStyle name="Ausgabe 2 5 2 2 5 3" xfId="32023" xr:uid="{00000000-0005-0000-0000-00004A090000}"/>
    <cellStyle name="Ausgabe 2 5 2 2 6" xfId="12486" xr:uid="{00000000-0005-0000-0000-00004B090000}"/>
    <cellStyle name="Ausgabe 2 5 2 2 7" xfId="24213" xr:uid="{00000000-0005-0000-0000-00004C090000}"/>
    <cellStyle name="Ausgabe 2 5 2 3" xfId="1187" xr:uid="{00000000-0005-0000-0000-00004D090000}"/>
    <cellStyle name="Ausgabe 2 5 2 3 2" xfId="2485" xr:uid="{00000000-0005-0000-0000-00004E090000}"/>
    <cellStyle name="Ausgabe 2 5 2 3 2 2" xfId="6390" xr:uid="{00000000-0005-0000-0000-00004F090000}"/>
    <cellStyle name="Ausgabe 2 5 2 3 2 2 2" xfId="18118" xr:uid="{00000000-0005-0000-0000-000050090000}"/>
    <cellStyle name="Ausgabe 2 5 2 3 2 2 3" xfId="29845" xr:uid="{00000000-0005-0000-0000-000051090000}"/>
    <cellStyle name="Ausgabe 2 5 2 3 2 3" xfId="10295" xr:uid="{00000000-0005-0000-0000-000052090000}"/>
    <cellStyle name="Ausgabe 2 5 2 3 2 3 2" xfId="22023" xr:uid="{00000000-0005-0000-0000-000053090000}"/>
    <cellStyle name="Ausgabe 2 5 2 3 2 3 3" xfId="33750" xr:uid="{00000000-0005-0000-0000-000054090000}"/>
    <cellStyle name="Ausgabe 2 5 2 3 2 4" xfId="14213" xr:uid="{00000000-0005-0000-0000-000055090000}"/>
    <cellStyle name="Ausgabe 2 5 2 3 2 5" xfId="25940" xr:uid="{00000000-0005-0000-0000-000056090000}"/>
    <cellStyle name="Ausgabe 2 5 2 3 3" xfId="3783" xr:uid="{00000000-0005-0000-0000-000057090000}"/>
    <cellStyle name="Ausgabe 2 5 2 3 3 2" xfId="7688" xr:uid="{00000000-0005-0000-0000-000058090000}"/>
    <cellStyle name="Ausgabe 2 5 2 3 3 2 2" xfId="19416" xr:uid="{00000000-0005-0000-0000-000059090000}"/>
    <cellStyle name="Ausgabe 2 5 2 3 3 2 3" xfId="31143" xr:uid="{00000000-0005-0000-0000-00005A090000}"/>
    <cellStyle name="Ausgabe 2 5 2 3 3 3" xfId="11593" xr:uid="{00000000-0005-0000-0000-00005B090000}"/>
    <cellStyle name="Ausgabe 2 5 2 3 3 3 2" xfId="23321" xr:uid="{00000000-0005-0000-0000-00005C090000}"/>
    <cellStyle name="Ausgabe 2 5 2 3 3 3 3" xfId="35048" xr:uid="{00000000-0005-0000-0000-00005D090000}"/>
    <cellStyle name="Ausgabe 2 5 2 3 3 4" xfId="15511" xr:uid="{00000000-0005-0000-0000-00005E090000}"/>
    <cellStyle name="Ausgabe 2 5 2 3 3 5" xfId="27238" xr:uid="{00000000-0005-0000-0000-00005F090000}"/>
    <cellStyle name="Ausgabe 2 5 2 3 4" xfId="5092" xr:uid="{00000000-0005-0000-0000-000060090000}"/>
    <cellStyle name="Ausgabe 2 5 2 3 4 2" xfId="16820" xr:uid="{00000000-0005-0000-0000-000061090000}"/>
    <cellStyle name="Ausgabe 2 5 2 3 4 3" xfId="28547" xr:uid="{00000000-0005-0000-0000-000062090000}"/>
    <cellStyle name="Ausgabe 2 5 2 3 5" xfId="8997" xr:uid="{00000000-0005-0000-0000-000063090000}"/>
    <cellStyle name="Ausgabe 2 5 2 3 5 2" xfId="20725" xr:uid="{00000000-0005-0000-0000-000064090000}"/>
    <cellStyle name="Ausgabe 2 5 2 3 5 3" xfId="32452" xr:uid="{00000000-0005-0000-0000-000065090000}"/>
    <cellStyle name="Ausgabe 2 5 2 3 6" xfId="12915" xr:uid="{00000000-0005-0000-0000-000066090000}"/>
    <cellStyle name="Ausgabe 2 5 2 3 7" xfId="24642" xr:uid="{00000000-0005-0000-0000-000067090000}"/>
    <cellStyle name="Ausgabe 2 5 2 4" xfId="1627" xr:uid="{00000000-0005-0000-0000-000068090000}"/>
    <cellStyle name="Ausgabe 2 5 2 4 2" xfId="5532" xr:uid="{00000000-0005-0000-0000-000069090000}"/>
    <cellStyle name="Ausgabe 2 5 2 4 2 2" xfId="17260" xr:uid="{00000000-0005-0000-0000-00006A090000}"/>
    <cellStyle name="Ausgabe 2 5 2 4 2 3" xfId="28987" xr:uid="{00000000-0005-0000-0000-00006B090000}"/>
    <cellStyle name="Ausgabe 2 5 2 4 3" xfId="9437" xr:uid="{00000000-0005-0000-0000-00006C090000}"/>
    <cellStyle name="Ausgabe 2 5 2 4 3 2" xfId="21165" xr:uid="{00000000-0005-0000-0000-00006D090000}"/>
    <cellStyle name="Ausgabe 2 5 2 4 3 3" xfId="32892" xr:uid="{00000000-0005-0000-0000-00006E090000}"/>
    <cellStyle name="Ausgabe 2 5 2 4 4" xfId="13355" xr:uid="{00000000-0005-0000-0000-00006F090000}"/>
    <cellStyle name="Ausgabe 2 5 2 4 5" xfId="25082" xr:uid="{00000000-0005-0000-0000-000070090000}"/>
    <cellStyle name="Ausgabe 2 5 2 5" xfId="2925" xr:uid="{00000000-0005-0000-0000-000071090000}"/>
    <cellStyle name="Ausgabe 2 5 2 5 2" xfId="6830" xr:uid="{00000000-0005-0000-0000-000072090000}"/>
    <cellStyle name="Ausgabe 2 5 2 5 2 2" xfId="18558" xr:uid="{00000000-0005-0000-0000-000073090000}"/>
    <cellStyle name="Ausgabe 2 5 2 5 2 3" xfId="30285" xr:uid="{00000000-0005-0000-0000-000074090000}"/>
    <cellStyle name="Ausgabe 2 5 2 5 3" xfId="10735" xr:uid="{00000000-0005-0000-0000-000075090000}"/>
    <cellStyle name="Ausgabe 2 5 2 5 3 2" xfId="22463" xr:uid="{00000000-0005-0000-0000-000076090000}"/>
    <cellStyle name="Ausgabe 2 5 2 5 3 3" xfId="34190" xr:uid="{00000000-0005-0000-0000-000077090000}"/>
    <cellStyle name="Ausgabe 2 5 2 5 4" xfId="14653" xr:uid="{00000000-0005-0000-0000-000078090000}"/>
    <cellStyle name="Ausgabe 2 5 2 5 5" xfId="26380" xr:uid="{00000000-0005-0000-0000-000079090000}"/>
    <cellStyle name="Ausgabe 2 5 2 6" xfId="4234" xr:uid="{00000000-0005-0000-0000-00007A090000}"/>
    <cellStyle name="Ausgabe 2 5 2 6 2" xfId="15962" xr:uid="{00000000-0005-0000-0000-00007B090000}"/>
    <cellStyle name="Ausgabe 2 5 2 6 3" xfId="27689" xr:uid="{00000000-0005-0000-0000-00007C090000}"/>
    <cellStyle name="Ausgabe 2 5 2 7" xfId="8139" xr:uid="{00000000-0005-0000-0000-00007D090000}"/>
    <cellStyle name="Ausgabe 2 5 2 7 2" xfId="19867" xr:uid="{00000000-0005-0000-0000-00007E090000}"/>
    <cellStyle name="Ausgabe 2 5 2 7 3" xfId="31594" xr:uid="{00000000-0005-0000-0000-00007F090000}"/>
    <cellStyle name="Ausgabe 2 5 2 8" xfId="12057" xr:uid="{00000000-0005-0000-0000-000080090000}"/>
    <cellStyle name="Ausgabe 2 5 2 9" xfId="23784" xr:uid="{00000000-0005-0000-0000-000081090000}"/>
    <cellStyle name="Ausgabe 2 5 3" xfId="428" xr:uid="{00000000-0005-0000-0000-000082090000}"/>
    <cellStyle name="Ausgabe 2 5 3 2" xfId="857" xr:uid="{00000000-0005-0000-0000-000083090000}"/>
    <cellStyle name="Ausgabe 2 5 3 2 2" xfId="2155" xr:uid="{00000000-0005-0000-0000-000084090000}"/>
    <cellStyle name="Ausgabe 2 5 3 2 2 2" xfId="6060" xr:uid="{00000000-0005-0000-0000-000085090000}"/>
    <cellStyle name="Ausgabe 2 5 3 2 2 2 2" xfId="17788" xr:uid="{00000000-0005-0000-0000-000086090000}"/>
    <cellStyle name="Ausgabe 2 5 3 2 2 2 3" xfId="29515" xr:uid="{00000000-0005-0000-0000-000087090000}"/>
    <cellStyle name="Ausgabe 2 5 3 2 2 3" xfId="9965" xr:uid="{00000000-0005-0000-0000-000088090000}"/>
    <cellStyle name="Ausgabe 2 5 3 2 2 3 2" xfId="21693" xr:uid="{00000000-0005-0000-0000-000089090000}"/>
    <cellStyle name="Ausgabe 2 5 3 2 2 3 3" xfId="33420" xr:uid="{00000000-0005-0000-0000-00008A090000}"/>
    <cellStyle name="Ausgabe 2 5 3 2 2 4" xfId="13883" xr:uid="{00000000-0005-0000-0000-00008B090000}"/>
    <cellStyle name="Ausgabe 2 5 3 2 2 5" xfId="25610" xr:uid="{00000000-0005-0000-0000-00008C090000}"/>
    <cellStyle name="Ausgabe 2 5 3 2 3" xfId="3453" xr:uid="{00000000-0005-0000-0000-00008D090000}"/>
    <cellStyle name="Ausgabe 2 5 3 2 3 2" xfId="7358" xr:uid="{00000000-0005-0000-0000-00008E090000}"/>
    <cellStyle name="Ausgabe 2 5 3 2 3 2 2" xfId="19086" xr:uid="{00000000-0005-0000-0000-00008F090000}"/>
    <cellStyle name="Ausgabe 2 5 3 2 3 2 3" xfId="30813" xr:uid="{00000000-0005-0000-0000-000090090000}"/>
    <cellStyle name="Ausgabe 2 5 3 2 3 3" xfId="11263" xr:uid="{00000000-0005-0000-0000-000091090000}"/>
    <cellStyle name="Ausgabe 2 5 3 2 3 3 2" xfId="22991" xr:uid="{00000000-0005-0000-0000-000092090000}"/>
    <cellStyle name="Ausgabe 2 5 3 2 3 3 3" xfId="34718" xr:uid="{00000000-0005-0000-0000-000093090000}"/>
    <cellStyle name="Ausgabe 2 5 3 2 3 4" xfId="15181" xr:uid="{00000000-0005-0000-0000-000094090000}"/>
    <cellStyle name="Ausgabe 2 5 3 2 3 5" xfId="26908" xr:uid="{00000000-0005-0000-0000-000095090000}"/>
    <cellStyle name="Ausgabe 2 5 3 2 4" xfId="4762" xr:uid="{00000000-0005-0000-0000-000096090000}"/>
    <cellStyle name="Ausgabe 2 5 3 2 4 2" xfId="16490" xr:uid="{00000000-0005-0000-0000-000097090000}"/>
    <cellStyle name="Ausgabe 2 5 3 2 4 3" xfId="28217" xr:uid="{00000000-0005-0000-0000-000098090000}"/>
    <cellStyle name="Ausgabe 2 5 3 2 5" xfId="8667" xr:uid="{00000000-0005-0000-0000-000099090000}"/>
    <cellStyle name="Ausgabe 2 5 3 2 5 2" xfId="20395" xr:uid="{00000000-0005-0000-0000-00009A090000}"/>
    <cellStyle name="Ausgabe 2 5 3 2 5 3" xfId="32122" xr:uid="{00000000-0005-0000-0000-00009B090000}"/>
    <cellStyle name="Ausgabe 2 5 3 2 6" xfId="12585" xr:uid="{00000000-0005-0000-0000-00009C090000}"/>
    <cellStyle name="Ausgabe 2 5 3 2 7" xfId="24312" xr:uid="{00000000-0005-0000-0000-00009D090000}"/>
    <cellStyle name="Ausgabe 2 5 3 3" xfId="1286" xr:uid="{00000000-0005-0000-0000-00009E090000}"/>
    <cellStyle name="Ausgabe 2 5 3 3 2" xfId="2584" xr:uid="{00000000-0005-0000-0000-00009F090000}"/>
    <cellStyle name="Ausgabe 2 5 3 3 2 2" xfId="6489" xr:uid="{00000000-0005-0000-0000-0000A0090000}"/>
    <cellStyle name="Ausgabe 2 5 3 3 2 2 2" xfId="18217" xr:uid="{00000000-0005-0000-0000-0000A1090000}"/>
    <cellStyle name="Ausgabe 2 5 3 3 2 2 3" xfId="29944" xr:uid="{00000000-0005-0000-0000-0000A2090000}"/>
    <cellStyle name="Ausgabe 2 5 3 3 2 3" xfId="10394" xr:uid="{00000000-0005-0000-0000-0000A3090000}"/>
    <cellStyle name="Ausgabe 2 5 3 3 2 3 2" xfId="22122" xr:uid="{00000000-0005-0000-0000-0000A4090000}"/>
    <cellStyle name="Ausgabe 2 5 3 3 2 3 3" xfId="33849" xr:uid="{00000000-0005-0000-0000-0000A5090000}"/>
    <cellStyle name="Ausgabe 2 5 3 3 2 4" xfId="14312" xr:uid="{00000000-0005-0000-0000-0000A6090000}"/>
    <cellStyle name="Ausgabe 2 5 3 3 2 5" xfId="26039" xr:uid="{00000000-0005-0000-0000-0000A7090000}"/>
    <cellStyle name="Ausgabe 2 5 3 3 3" xfId="3882" xr:uid="{00000000-0005-0000-0000-0000A8090000}"/>
    <cellStyle name="Ausgabe 2 5 3 3 3 2" xfId="7787" xr:uid="{00000000-0005-0000-0000-0000A9090000}"/>
    <cellStyle name="Ausgabe 2 5 3 3 3 2 2" xfId="19515" xr:uid="{00000000-0005-0000-0000-0000AA090000}"/>
    <cellStyle name="Ausgabe 2 5 3 3 3 2 3" xfId="31242" xr:uid="{00000000-0005-0000-0000-0000AB090000}"/>
    <cellStyle name="Ausgabe 2 5 3 3 3 3" xfId="11692" xr:uid="{00000000-0005-0000-0000-0000AC090000}"/>
    <cellStyle name="Ausgabe 2 5 3 3 3 3 2" xfId="23420" xr:uid="{00000000-0005-0000-0000-0000AD090000}"/>
    <cellStyle name="Ausgabe 2 5 3 3 3 3 3" xfId="35147" xr:uid="{00000000-0005-0000-0000-0000AE090000}"/>
    <cellStyle name="Ausgabe 2 5 3 3 3 4" xfId="15610" xr:uid="{00000000-0005-0000-0000-0000AF090000}"/>
    <cellStyle name="Ausgabe 2 5 3 3 3 5" xfId="27337" xr:uid="{00000000-0005-0000-0000-0000B0090000}"/>
    <cellStyle name="Ausgabe 2 5 3 3 4" xfId="5191" xr:uid="{00000000-0005-0000-0000-0000B1090000}"/>
    <cellStyle name="Ausgabe 2 5 3 3 4 2" xfId="16919" xr:uid="{00000000-0005-0000-0000-0000B2090000}"/>
    <cellStyle name="Ausgabe 2 5 3 3 4 3" xfId="28646" xr:uid="{00000000-0005-0000-0000-0000B3090000}"/>
    <cellStyle name="Ausgabe 2 5 3 3 5" xfId="9096" xr:uid="{00000000-0005-0000-0000-0000B4090000}"/>
    <cellStyle name="Ausgabe 2 5 3 3 5 2" xfId="20824" xr:uid="{00000000-0005-0000-0000-0000B5090000}"/>
    <cellStyle name="Ausgabe 2 5 3 3 5 3" xfId="32551" xr:uid="{00000000-0005-0000-0000-0000B6090000}"/>
    <cellStyle name="Ausgabe 2 5 3 3 6" xfId="13014" xr:uid="{00000000-0005-0000-0000-0000B7090000}"/>
    <cellStyle name="Ausgabe 2 5 3 3 7" xfId="24741" xr:uid="{00000000-0005-0000-0000-0000B8090000}"/>
    <cellStyle name="Ausgabe 2 5 3 4" xfId="1726" xr:uid="{00000000-0005-0000-0000-0000B9090000}"/>
    <cellStyle name="Ausgabe 2 5 3 4 2" xfId="5631" xr:uid="{00000000-0005-0000-0000-0000BA090000}"/>
    <cellStyle name="Ausgabe 2 5 3 4 2 2" xfId="17359" xr:uid="{00000000-0005-0000-0000-0000BB090000}"/>
    <cellStyle name="Ausgabe 2 5 3 4 2 3" xfId="29086" xr:uid="{00000000-0005-0000-0000-0000BC090000}"/>
    <cellStyle name="Ausgabe 2 5 3 4 3" xfId="9536" xr:uid="{00000000-0005-0000-0000-0000BD090000}"/>
    <cellStyle name="Ausgabe 2 5 3 4 3 2" xfId="21264" xr:uid="{00000000-0005-0000-0000-0000BE090000}"/>
    <cellStyle name="Ausgabe 2 5 3 4 3 3" xfId="32991" xr:uid="{00000000-0005-0000-0000-0000BF090000}"/>
    <cellStyle name="Ausgabe 2 5 3 4 4" xfId="13454" xr:uid="{00000000-0005-0000-0000-0000C0090000}"/>
    <cellStyle name="Ausgabe 2 5 3 4 5" xfId="25181" xr:uid="{00000000-0005-0000-0000-0000C1090000}"/>
    <cellStyle name="Ausgabe 2 5 3 5" xfId="3024" xr:uid="{00000000-0005-0000-0000-0000C2090000}"/>
    <cellStyle name="Ausgabe 2 5 3 5 2" xfId="6929" xr:uid="{00000000-0005-0000-0000-0000C3090000}"/>
    <cellStyle name="Ausgabe 2 5 3 5 2 2" xfId="18657" xr:uid="{00000000-0005-0000-0000-0000C4090000}"/>
    <cellStyle name="Ausgabe 2 5 3 5 2 3" xfId="30384" xr:uid="{00000000-0005-0000-0000-0000C5090000}"/>
    <cellStyle name="Ausgabe 2 5 3 5 3" xfId="10834" xr:uid="{00000000-0005-0000-0000-0000C6090000}"/>
    <cellStyle name="Ausgabe 2 5 3 5 3 2" xfId="22562" xr:uid="{00000000-0005-0000-0000-0000C7090000}"/>
    <cellStyle name="Ausgabe 2 5 3 5 3 3" xfId="34289" xr:uid="{00000000-0005-0000-0000-0000C8090000}"/>
    <cellStyle name="Ausgabe 2 5 3 5 4" xfId="14752" xr:uid="{00000000-0005-0000-0000-0000C9090000}"/>
    <cellStyle name="Ausgabe 2 5 3 5 5" xfId="26479" xr:uid="{00000000-0005-0000-0000-0000CA090000}"/>
    <cellStyle name="Ausgabe 2 5 3 6" xfId="4333" xr:uid="{00000000-0005-0000-0000-0000CB090000}"/>
    <cellStyle name="Ausgabe 2 5 3 6 2" xfId="16061" xr:uid="{00000000-0005-0000-0000-0000CC090000}"/>
    <cellStyle name="Ausgabe 2 5 3 6 3" xfId="27788" xr:uid="{00000000-0005-0000-0000-0000CD090000}"/>
    <cellStyle name="Ausgabe 2 5 3 7" xfId="8238" xr:uid="{00000000-0005-0000-0000-0000CE090000}"/>
    <cellStyle name="Ausgabe 2 5 3 7 2" xfId="19966" xr:uid="{00000000-0005-0000-0000-0000CF090000}"/>
    <cellStyle name="Ausgabe 2 5 3 7 3" xfId="31693" xr:uid="{00000000-0005-0000-0000-0000D0090000}"/>
    <cellStyle name="Ausgabe 2 5 3 8" xfId="12156" xr:uid="{00000000-0005-0000-0000-0000D1090000}"/>
    <cellStyle name="Ausgabe 2 5 3 9" xfId="23883" xr:uid="{00000000-0005-0000-0000-0000D2090000}"/>
    <cellStyle name="Ausgabe 2 5 4" xfId="527" xr:uid="{00000000-0005-0000-0000-0000D3090000}"/>
    <cellStyle name="Ausgabe 2 5 4 2" xfId="956" xr:uid="{00000000-0005-0000-0000-0000D4090000}"/>
    <cellStyle name="Ausgabe 2 5 4 2 2" xfId="2254" xr:uid="{00000000-0005-0000-0000-0000D5090000}"/>
    <cellStyle name="Ausgabe 2 5 4 2 2 2" xfId="6159" xr:uid="{00000000-0005-0000-0000-0000D6090000}"/>
    <cellStyle name="Ausgabe 2 5 4 2 2 2 2" xfId="17887" xr:uid="{00000000-0005-0000-0000-0000D7090000}"/>
    <cellStyle name="Ausgabe 2 5 4 2 2 2 3" xfId="29614" xr:uid="{00000000-0005-0000-0000-0000D8090000}"/>
    <cellStyle name="Ausgabe 2 5 4 2 2 3" xfId="10064" xr:uid="{00000000-0005-0000-0000-0000D9090000}"/>
    <cellStyle name="Ausgabe 2 5 4 2 2 3 2" xfId="21792" xr:uid="{00000000-0005-0000-0000-0000DA090000}"/>
    <cellStyle name="Ausgabe 2 5 4 2 2 3 3" xfId="33519" xr:uid="{00000000-0005-0000-0000-0000DB090000}"/>
    <cellStyle name="Ausgabe 2 5 4 2 2 4" xfId="13982" xr:uid="{00000000-0005-0000-0000-0000DC090000}"/>
    <cellStyle name="Ausgabe 2 5 4 2 2 5" xfId="25709" xr:uid="{00000000-0005-0000-0000-0000DD090000}"/>
    <cellStyle name="Ausgabe 2 5 4 2 3" xfId="3552" xr:uid="{00000000-0005-0000-0000-0000DE090000}"/>
    <cellStyle name="Ausgabe 2 5 4 2 3 2" xfId="7457" xr:uid="{00000000-0005-0000-0000-0000DF090000}"/>
    <cellStyle name="Ausgabe 2 5 4 2 3 2 2" xfId="19185" xr:uid="{00000000-0005-0000-0000-0000E0090000}"/>
    <cellStyle name="Ausgabe 2 5 4 2 3 2 3" xfId="30912" xr:uid="{00000000-0005-0000-0000-0000E1090000}"/>
    <cellStyle name="Ausgabe 2 5 4 2 3 3" xfId="11362" xr:uid="{00000000-0005-0000-0000-0000E2090000}"/>
    <cellStyle name="Ausgabe 2 5 4 2 3 3 2" xfId="23090" xr:uid="{00000000-0005-0000-0000-0000E3090000}"/>
    <cellStyle name="Ausgabe 2 5 4 2 3 3 3" xfId="34817" xr:uid="{00000000-0005-0000-0000-0000E4090000}"/>
    <cellStyle name="Ausgabe 2 5 4 2 3 4" xfId="15280" xr:uid="{00000000-0005-0000-0000-0000E5090000}"/>
    <cellStyle name="Ausgabe 2 5 4 2 3 5" xfId="27007" xr:uid="{00000000-0005-0000-0000-0000E6090000}"/>
    <cellStyle name="Ausgabe 2 5 4 2 4" xfId="4861" xr:uid="{00000000-0005-0000-0000-0000E7090000}"/>
    <cellStyle name="Ausgabe 2 5 4 2 4 2" xfId="16589" xr:uid="{00000000-0005-0000-0000-0000E8090000}"/>
    <cellStyle name="Ausgabe 2 5 4 2 4 3" xfId="28316" xr:uid="{00000000-0005-0000-0000-0000E9090000}"/>
    <cellStyle name="Ausgabe 2 5 4 2 5" xfId="8766" xr:uid="{00000000-0005-0000-0000-0000EA090000}"/>
    <cellStyle name="Ausgabe 2 5 4 2 5 2" xfId="20494" xr:uid="{00000000-0005-0000-0000-0000EB090000}"/>
    <cellStyle name="Ausgabe 2 5 4 2 5 3" xfId="32221" xr:uid="{00000000-0005-0000-0000-0000EC090000}"/>
    <cellStyle name="Ausgabe 2 5 4 2 6" xfId="12684" xr:uid="{00000000-0005-0000-0000-0000ED090000}"/>
    <cellStyle name="Ausgabe 2 5 4 2 7" xfId="24411" xr:uid="{00000000-0005-0000-0000-0000EE090000}"/>
    <cellStyle name="Ausgabe 2 5 4 3" xfId="1385" xr:uid="{00000000-0005-0000-0000-0000EF090000}"/>
    <cellStyle name="Ausgabe 2 5 4 3 2" xfId="2683" xr:uid="{00000000-0005-0000-0000-0000F0090000}"/>
    <cellStyle name="Ausgabe 2 5 4 3 2 2" xfId="6588" xr:uid="{00000000-0005-0000-0000-0000F1090000}"/>
    <cellStyle name="Ausgabe 2 5 4 3 2 2 2" xfId="18316" xr:uid="{00000000-0005-0000-0000-0000F2090000}"/>
    <cellStyle name="Ausgabe 2 5 4 3 2 2 3" xfId="30043" xr:uid="{00000000-0005-0000-0000-0000F3090000}"/>
    <cellStyle name="Ausgabe 2 5 4 3 2 3" xfId="10493" xr:uid="{00000000-0005-0000-0000-0000F4090000}"/>
    <cellStyle name="Ausgabe 2 5 4 3 2 3 2" xfId="22221" xr:uid="{00000000-0005-0000-0000-0000F5090000}"/>
    <cellStyle name="Ausgabe 2 5 4 3 2 3 3" xfId="33948" xr:uid="{00000000-0005-0000-0000-0000F6090000}"/>
    <cellStyle name="Ausgabe 2 5 4 3 2 4" xfId="14411" xr:uid="{00000000-0005-0000-0000-0000F7090000}"/>
    <cellStyle name="Ausgabe 2 5 4 3 2 5" xfId="26138" xr:uid="{00000000-0005-0000-0000-0000F8090000}"/>
    <cellStyle name="Ausgabe 2 5 4 3 3" xfId="3981" xr:uid="{00000000-0005-0000-0000-0000F9090000}"/>
    <cellStyle name="Ausgabe 2 5 4 3 3 2" xfId="7886" xr:uid="{00000000-0005-0000-0000-0000FA090000}"/>
    <cellStyle name="Ausgabe 2 5 4 3 3 2 2" xfId="19614" xr:uid="{00000000-0005-0000-0000-0000FB090000}"/>
    <cellStyle name="Ausgabe 2 5 4 3 3 2 3" xfId="31341" xr:uid="{00000000-0005-0000-0000-0000FC090000}"/>
    <cellStyle name="Ausgabe 2 5 4 3 3 3" xfId="11791" xr:uid="{00000000-0005-0000-0000-0000FD090000}"/>
    <cellStyle name="Ausgabe 2 5 4 3 3 3 2" xfId="23519" xr:uid="{00000000-0005-0000-0000-0000FE090000}"/>
    <cellStyle name="Ausgabe 2 5 4 3 3 3 3" xfId="35246" xr:uid="{00000000-0005-0000-0000-0000FF090000}"/>
    <cellStyle name="Ausgabe 2 5 4 3 3 4" xfId="15709" xr:uid="{00000000-0005-0000-0000-0000000A0000}"/>
    <cellStyle name="Ausgabe 2 5 4 3 3 5" xfId="27436" xr:uid="{00000000-0005-0000-0000-0000010A0000}"/>
    <cellStyle name="Ausgabe 2 5 4 3 4" xfId="5290" xr:uid="{00000000-0005-0000-0000-0000020A0000}"/>
    <cellStyle name="Ausgabe 2 5 4 3 4 2" xfId="17018" xr:uid="{00000000-0005-0000-0000-0000030A0000}"/>
    <cellStyle name="Ausgabe 2 5 4 3 4 3" xfId="28745" xr:uid="{00000000-0005-0000-0000-0000040A0000}"/>
    <cellStyle name="Ausgabe 2 5 4 3 5" xfId="9195" xr:uid="{00000000-0005-0000-0000-0000050A0000}"/>
    <cellStyle name="Ausgabe 2 5 4 3 5 2" xfId="20923" xr:uid="{00000000-0005-0000-0000-0000060A0000}"/>
    <cellStyle name="Ausgabe 2 5 4 3 5 3" xfId="32650" xr:uid="{00000000-0005-0000-0000-0000070A0000}"/>
    <cellStyle name="Ausgabe 2 5 4 3 6" xfId="13113" xr:uid="{00000000-0005-0000-0000-0000080A0000}"/>
    <cellStyle name="Ausgabe 2 5 4 3 7" xfId="24840" xr:uid="{00000000-0005-0000-0000-0000090A0000}"/>
    <cellStyle name="Ausgabe 2 5 4 4" xfId="1825" xr:uid="{00000000-0005-0000-0000-00000A0A0000}"/>
    <cellStyle name="Ausgabe 2 5 4 4 2" xfId="5730" xr:uid="{00000000-0005-0000-0000-00000B0A0000}"/>
    <cellStyle name="Ausgabe 2 5 4 4 2 2" xfId="17458" xr:uid="{00000000-0005-0000-0000-00000C0A0000}"/>
    <cellStyle name="Ausgabe 2 5 4 4 2 3" xfId="29185" xr:uid="{00000000-0005-0000-0000-00000D0A0000}"/>
    <cellStyle name="Ausgabe 2 5 4 4 3" xfId="9635" xr:uid="{00000000-0005-0000-0000-00000E0A0000}"/>
    <cellStyle name="Ausgabe 2 5 4 4 3 2" xfId="21363" xr:uid="{00000000-0005-0000-0000-00000F0A0000}"/>
    <cellStyle name="Ausgabe 2 5 4 4 3 3" xfId="33090" xr:uid="{00000000-0005-0000-0000-0000100A0000}"/>
    <cellStyle name="Ausgabe 2 5 4 4 4" xfId="13553" xr:uid="{00000000-0005-0000-0000-0000110A0000}"/>
    <cellStyle name="Ausgabe 2 5 4 4 5" xfId="25280" xr:uid="{00000000-0005-0000-0000-0000120A0000}"/>
    <cellStyle name="Ausgabe 2 5 4 5" xfId="3123" xr:uid="{00000000-0005-0000-0000-0000130A0000}"/>
    <cellStyle name="Ausgabe 2 5 4 5 2" xfId="7028" xr:uid="{00000000-0005-0000-0000-0000140A0000}"/>
    <cellStyle name="Ausgabe 2 5 4 5 2 2" xfId="18756" xr:uid="{00000000-0005-0000-0000-0000150A0000}"/>
    <cellStyle name="Ausgabe 2 5 4 5 2 3" xfId="30483" xr:uid="{00000000-0005-0000-0000-0000160A0000}"/>
    <cellStyle name="Ausgabe 2 5 4 5 3" xfId="10933" xr:uid="{00000000-0005-0000-0000-0000170A0000}"/>
    <cellStyle name="Ausgabe 2 5 4 5 3 2" xfId="22661" xr:uid="{00000000-0005-0000-0000-0000180A0000}"/>
    <cellStyle name="Ausgabe 2 5 4 5 3 3" xfId="34388" xr:uid="{00000000-0005-0000-0000-0000190A0000}"/>
    <cellStyle name="Ausgabe 2 5 4 5 4" xfId="14851" xr:uid="{00000000-0005-0000-0000-00001A0A0000}"/>
    <cellStyle name="Ausgabe 2 5 4 5 5" xfId="26578" xr:uid="{00000000-0005-0000-0000-00001B0A0000}"/>
    <cellStyle name="Ausgabe 2 5 4 6" xfId="4432" xr:uid="{00000000-0005-0000-0000-00001C0A0000}"/>
    <cellStyle name="Ausgabe 2 5 4 6 2" xfId="16160" xr:uid="{00000000-0005-0000-0000-00001D0A0000}"/>
    <cellStyle name="Ausgabe 2 5 4 6 3" xfId="27887" xr:uid="{00000000-0005-0000-0000-00001E0A0000}"/>
    <cellStyle name="Ausgabe 2 5 4 7" xfId="8337" xr:uid="{00000000-0005-0000-0000-00001F0A0000}"/>
    <cellStyle name="Ausgabe 2 5 4 7 2" xfId="20065" xr:uid="{00000000-0005-0000-0000-0000200A0000}"/>
    <cellStyle name="Ausgabe 2 5 4 7 3" xfId="31792" xr:uid="{00000000-0005-0000-0000-0000210A0000}"/>
    <cellStyle name="Ausgabe 2 5 4 8" xfId="12255" xr:uid="{00000000-0005-0000-0000-0000220A0000}"/>
    <cellStyle name="Ausgabe 2 5 4 9" xfId="23982" xr:uid="{00000000-0005-0000-0000-0000230A0000}"/>
    <cellStyle name="Ausgabe 2 5 5" xfId="625" xr:uid="{00000000-0005-0000-0000-0000240A0000}"/>
    <cellStyle name="Ausgabe 2 5 5 2" xfId="1923" xr:uid="{00000000-0005-0000-0000-0000250A0000}"/>
    <cellStyle name="Ausgabe 2 5 5 2 2" xfId="5828" xr:uid="{00000000-0005-0000-0000-0000260A0000}"/>
    <cellStyle name="Ausgabe 2 5 5 2 2 2" xfId="17556" xr:uid="{00000000-0005-0000-0000-0000270A0000}"/>
    <cellStyle name="Ausgabe 2 5 5 2 2 3" xfId="29283" xr:uid="{00000000-0005-0000-0000-0000280A0000}"/>
    <cellStyle name="Ausgabe 2 5 5 2 3" xfId="9733" xr:uid="{00000000-0005-0000-0000-0000290A0000}"/>
    <cellStyle name="Ausgabe 2 5 5 2 3 2" xfId="21461" xr:uid="{00000000-0005-0000-0000-00002A0A0000}"/>
    <cellStyle name="Ausgabe 2 5 5 2 3 3" xfId="33188" xr:uid="{00000000-0005-0000-0000-00002B0A0000}"/>
    <cellStyle name="Ausgabe 2 5 5 2 4" xfId="13651" xr:uid="{00000000-0005-0000-0000-00002C0A0000}"/>
    <cellStyle name="Ausgabe 2 5 5 2 5" xfId="25378" xr:uid="{00000000-0005-0000-0000-00002D0A0000}"/>
    <cellStyle name="Ausgabe 2 5 5 3" xfId="3221" xr:uid="{00000000-0005-0000-0000-00002E0A0000}"/>
    <cellStyle name="Ausgabe 2 5 5 3 2" xfId="7126" xr:uid="{00000000-0005-0000-0000-00002F0A0000}"/>
    <cellStyle name="Ausgabe 2 5 5 3 2 2" xfId="18854" xr:uid="{00000000-0005-0000-0000-0000300A0000}"/>
    <cellStyle name="Ausgabe 2 5 5 3 2 3" xfId="30581" xr:uid="{00000000-0005-0000-0000-0000310A0000}"/>
    <cellStyle name="Ausgabe 2 5 5 3 3" xfId="11031" xr:uid="{00000000-0005-0000-0000-0000320A0000}"/>
    <cellStyle name="Ausgabe 2 5 5 3 3 2" xfId="22759" xr:uid="{00000000-0005-0000-0000-0000330A0000}"/>
    <cellStyle name="Ausgabe 2 5 5 3 3 3" xfId="34486" xr:uid="{00000000-0005-0000-0000-0000340A0000}"/>
    <cellStyle name="Ausgabe 2 5 5 3 4" xfId="14949" xr:uid="{00000000-0005-0000-0000-0000350A0000}"/>
    <cellStyle name="Ausgabe 2 5 5 3 5" xfId="26676" xr:uid="{00000000-0005-0000-0000-0000360A0000}"/>
    <cellStyle name="Ausgabe 2 5 5 4" xfId="4530" xr:uid="{00000000-0005-0000-0000-0000370A0000}"/>
    <cellStyle name="Ausgabe 2 5 5 4 2" xfId="16258" xr:uid="{00000000-0005-0000-0000-0000380A0000}"/>
    <cellStyle name="Ausgabe 2 5 5 4 3" xfId="27985" xr:uid="{00000000-0005-0000-0000-0000390A0000}"/>
    <cellStyle name="Ausgabe 2 5 5 5" xfId="8435" xr:uid="{00000000-0005-0000-0000-00003A0A0000}"/>
    <cellStyle name="Ausgabe 2 5 5 5 2" xfId="20163" xr:uid="{00000000-0005-0000-0000-00003B0A0000}"/>
    <cellStyle name="Ausgabe 2 5 5 5 3" xfId="31890" xr:uid="{00000000-0005-0000-0000-00003C0A0000}"/>
    <cellStyle name="Ausgabe 2 5 5 6" xfId="12353" xr:uid="{00000000-0005-0000-0000-00003D0A0000}"/>
    <cellStyle name="Ausgabe 2 5 5 7" xfId="24080" xr:uid="{00000000-0005-0000-0000-00003E0A0000}"/>
    <cellStyle name="Ausgabe 2 5 6" xfId="1054" xr:uid="{00000000-0005-0000-0000-00003F0A0000}"/>
    <cellStyle name="Ausgabe 2 5 6 2" xfId="2352" xr:uid="{00000000-0005-0000-0000-0000400A0000}"/>
    <cellStyle name="Ausgabe 2 5 6 2 2" xfId="6257" xr:uid="{00000000-0005-0000-0000-0000410A0000}"/>
    <cellStyle name="Ausgabe 2 5 6 2 2 2" xfId="17985" xr:uid="{00000000-0005-0000-0000-0000420A0000}"/>
    <cellStyle name="Ausgabe 2 5 6 2 2 3" xfId="29712" xr:uid="{00000000-0005-0000-0000-0000430A0000}"/>
    <cellStyle name="Ausgabe 2 5 6 2 3" xfId="10162" xr:uid="{00000000-0005-0000-0000-0000440A0000}"/>
    <cellStyle name="Ausgabe 2 5 6 2 3 2" xfId="21890" xr:uid="{00000000-0005-0000-0000-0000450A0000}"/>
    <cellStyle name="Ausgabe 2 5 6 2 3 3" xfId="33617" xr:uid="{00000000-0005-0000-0000-0000460A0000}"/>
    <cellStyle name="Ausgabe 2 5 6 2 4" xfId="14080" xr:uid="{00000000-0005-0000-0000-0000470A0000}"/>
    <cellStyle name="Ausgabe 2 5 6 2 5" xfId="25807" xr:uid="{00000000-0005-0000-0000-0000480A0000}"/>
    <cellStyle name="Ausgabe 2 5 6 3" xfId="3650" xr:uid="{00000000-0005-0000-0000-0000490A0000}"/>
    <cellStyle name="Ausgabe 2 5 6 3 2" xfId="7555" xr:uid="{00000000-0005-0000-0000-00004A0A0000}"/>
    <cellStyle name="Ausgabe 2 5 6 3 2 2" xfId="19283" xr:uid="{00000000-0005-0000-0000-00004B0A0000}"/>
    <cellStyle name="Ausgabe 2 5 6 3 2 3" xfId="31010" xr:uid="{00000000-0005-0000-0000-00004C0A0000}"/>
    <cellStyle name="Ausgabe 2 5 6 3 3" xfId="11460" xr:uid="{00000000-0005-0000-0000-00004D0A0000}"/>
    <cellStyle name="Ausgabe 2 5 6 3 3 2" xfId="23188" xr:uid="{00000000-0005-0000-0000-00004E0A0000}"/>
    <cellStyle name="Ausgabe 2 5 6 3 3 3" xfId="34915" xr:uid="{00000000-0005-0000-0000-00004F0A0000}"/>
    <cellStyle name="Ausgabe 2 5 6 3 4" xfId="15378" xr:uid="{00000000-0005-0000-0000-0000500A0000}"/>
    <cellStyle name="Ausgabe 2 5 6 3 5" xfId="27105" xr:uid="{00000000-0005-0000-0000-0000510A0000}"/>
    <cellStyle name="Ausgabe 2 5 6 4" xfId="4959" xr:uid="{00000000-0005-0000-0000-0000520A0000}"/>
    <cellStyle name="Ausgabe 2 5 6 4 2" xfId="16687" xr:uid="{00000000-0005-0000-0000-0000530A0000}"/>
    <cellStyle name="Ausgabe 2 5 6 4 3" xfId="28414" xr:uid="{00000000-0005-0000-0000-0000540A0000}"/>
    <cellStyle name="Ausgabe 2 5 6 5" xfId="8864" xr:uid="{00000000-0005-0000-0000-0000550A0000}"/>
    <cellStyle name="Ausgabe 2 5 6 5 2" xfId="20592" xr:uid="{00000000-0005-0000-0000-0000560A0000}"/>
    <cellStyle name="Ausgabe 2 5 6 5 3" xfId="32319" xr:uid="{00000000-0005-0000-0000-0000570A0000}"/>
    <cellStyle name="Ausgabe 2 5 6 6" xfId="12782" xr:uid="{00000000-0005-0000-0000-0000580A0000}"/>
    <cellStyle name="Ausgabe 2 5 6 7" xfId="24509" xr:uid="{00000000-0005-0000-0000-0000590A0000}"/>
    <cellStyle name="Ausgabe 2 5 7" xfId="1494" xr:uid="{00000000-0005-0000-0000-00005A0A0000}"/>
    <cellStyle name="Ausgabe 2 5 7 2" xfId="5399" xr:uid="{00000000-0005-0000-0000-00005B0A0000}"/>
    <cellStyle name="Ausgabe 2 5 7 2 2" xfId="17127" xr:uid="{00000000-0005-0000-0000-00005C0A0000}"/>
    <cellStyle name="Ausgabe 2 5 7 2 3" xfId="28854" xr:uid="{00000000-0005-0000-0000-00005D0A0000}"/>
    <cellStyle name="Ausgabe 2 5 7 3" xfId="9304" xr:uid="{00000000-0005-0000-0000-00005E0A0000}"/>
    <cellStyle name="Ausgabe 2 5 7 3 2" xfId="21032" xr:uid="{00000000-0005-0000-0000-00005F0A0000}"/>
    <cellStyle name="Ausgabe 2 5 7 3 3" xfId="32759" xr:uid="{00000000-0005-0000-0000-0000600A0000}"/>
    <cellStyle name="Ausgabe 2 5 7 4" xfId="13222" xr:uid="{00000000-0005-0000-0000-0000610A0000}"/>
    <cellStyle name="Ausgabe 2 5 7 5" xfId="24949" xr:uid="{00000000-0005-0000-0000-0000620A0000}"/>
    <cellStyle name="Ausgabe 2 5 8" xfId="2792" xr:uid="{00000000-0005-0000-0000-0000630A0000}"/>
    <cellStyle name="Ausgabe 2 5 8 2" xfId="6697" xr:uid="{00000000-0005-0000-0000-0000640A0000}"/>
    <cellStyle name="Ausgabe 2 5 8 2 2" xfId="18425" xr:uid="{00000000-0005-0000-0000-0000650A0000}"/>
    <cellStyle name="Ausgabe 2 5 8 2 3" xfId="30152" xr:uid="{00000000-0005-0000-0000-0000660A0000}"/>
    <cellStyle name="Ausgabe 2 5 8 3" xfId="10602" xr:uid="{00000000-0005-0000-0000-0000670A0000}"/>
    <cellStyle name="Ausgabe 2 5 8 3 2" xfId="22330" xr:uid="{00000000-0005-0000-0000-0000680A0000}"/>
    <cellStyle name="Ausgabe 2 5 8 3 3" xfId="34057" xr:uid="{00000000-0005-0000-0000-0000690A0000}"/>
    <cellStyle name="Ausgabe 2 5 8 4" xfId="14520" xr:uid="{00000000-0005-0000-0000-00006A0A0000}"/>
    <cellStyle name="Ausgabe 2 5 8 5" xfId="26247" xr:uid="{00000000-0005-0000-0000-00006B0A0000}"/>
    <cellStyle name="Ausgabe 2 5 9" xfId="4101" xr:uid="{00000000-0005-0000-0000-00006C0A0000}"/>
    <cellStyle name="Ausgabe 2 5 9 2" xfId="15829" xr:uid="{00000000-0005-0000-0000-00006D0A0000}"/>
    <cellStyle name="Ausgabe 2 5 9 3" xfId="27556" xr:uid="{00000000-0005-0000-0000-00006E0A0000}"/>
    <cellStyle name="Ausgabe 2 6" xfId="188" xr:uid="{00000000-0005-0000-0000-00006F0A0000}"/>
    <cellStyle name="Ausgabe 2 6 10" xfId="7998" xr:uid="{00000000-0005-0000-0000-0000700A0000}"/>
    <cellStyle name="Ausgabe 2 6 10 2" xfId="19726" xr:uid="{00000000-0005-0000-0000-0000710A0000}"/>
    <cellStyle name="Ausgabe 2 6 10 3" xfId="31453" xr:uid="{00000000-0005-0000-0000-0000720A0000}"/>
    <cellStyle name="Ausgabe 2 6 11" xfId="11916" xr:uid="{00000000-0005-0000-0000-0000730A0000}"/>
    <cellStyle name="Ausgabe 2 6 12" xfId="23643" xr:uid="{00000000-0005-0000-0000-0000740A0000}"/>
    <cellStyle name="Ausgabe 2 6 2" xfId="338" xr:uid="{00000000-0005-0000-0000-0000750A0000}"/>
    <cellStyle name="Ausgabe 2 6 2 2" xfId="767" xr:uid="{00000000-0005-0000-0000-0000760A0000}"/>
    <cellStyle name="Ausgabe 2 6 2 2 2" xfId="2065" xr:uid="{00000000-0005-0000-0000-0000770A0000}"/>
    <cellStyle name="Ausgabe 2 6 2 2 2 2" xfId="5970" xr:uid="{00000000-0005-0000-0000-0000780A0000}"/>
    <cellStyle name="Ausgabe 2 6 2 2 2 2 2" xfId="17698" xr:uid="{00000000-0005-0000-0000-0000790A0000}"/>
    <cellStyle name="Ausgabe 2 6 2 2 2 2 3" xfId="29425" xr:uid="{00000000-0005-0000-0000-00007A0A0000}"/>
    <cellStyle name="Ausgabe 2 6 2 2 2 3" xfId="9875" xr:uid="{00000000-0005-0000-0000-00007B0A0000}"/>
    <cellStyle name="Ausgabe 2 6 2 2 2 3 2" xfId="21603" xr:uid="{00000000-0005-0000-0000-00007C0A0000}"/>
    <cellStyle name="Ausgabe 2 6 2 2 2 3 3" xfId="33330" xr:uid="{00000000-0005-0000-0000-00007D0A0000}"/>
    <cellStyle name="Ausgabe 2 6 2 2 2 4" xfId="13793" xr:uid="{00000000-0005-0000-0000-00007E0A0000}"/>
    <cellStyle name="Ausgabe 2 6 2 2 2 5" xfId="25520" xr:uid="{00000000-0005-0000-0000-00007F0A0000}"/>
    <cellStyle name="Ausgabe 2 6 2 2 3" xfId="3363" xr:uid="{00000000-0005-0000-0000-0000800A0000}"/>
    <cellStyle name="Ausgabe 2 6 2 2 3 2" xfId="7268" xr:uid="{00000000-0005-0000-0000-0000810A0000}"/>
    <cellStyle name="Ausgabe 2 6 2 2 3 2 2" xfId="18996" xr:uid="{00000000-0005-0000-0000-0000820A0000}"/>
    <cellStyle name="Ausgabe 2 6 2 2 3 2 3" xfId="30723" xr:uid="{00000000-0005-0000-0000-0000830A0000}"/>
    <cellStyle name="Ausgabe 2 6 2 2 3 3" xfId="11173" xr:uid="{00000000-0005-0000-0000-0000840A0000}"/>
    <cellStyle name="Ausgabe 2 6 2 2 3 3 2" xfId="22901" xr:uid="{00000000-0005-0000-0000-0000850A0000}"/>
    <cellStyle name="Ausgabe 2 6 2 2 3 3 3" xfId="34628" xr:uid="{00000000-0005-0000-0000-0000860A0000}"/>
    <cellStyle name="Ausgabe 2 6 2 2 3 4" xfId="15091" xr:uid="{00000000-0005-0000-0000-0000870A0000}"/>
    <cellStyle name="Ausgabe 2 6 2 2 3 5" xfId="26818" xr:uid="{00000000-0005-0000-0000-0000880A0000}"/>
    <cellStyle name="Ausgabe 2 6 2 2 4" xfId="4672" xr:uid="{00000000-0005-0000-0000-0000890A0000}"/>
    <cellStyle name="Ausgabe 2 6 2 2 4 2" xfId="16400" xr:uid="{00000000-0005-0000-0000-00008A0A0000}"/>
    <cellStyle name="Ausgabe 2 6 2 2 4 3" xfId="28127" xr:uid="{00000000-0005-0000-0000-00008B0A0000}"/>
    <cellStyle name="Ausgabe 2 6 2 2 5" xfId="8577" xr:uid="{00000000-0005-0000-0000-00008C0A0000}"/>
    <cellStyle name="Ausgabe 2 6 2 2 5 2" xfId="20305" xr:uid="{00000000-0005-0000-0000-00008D0A0000}"/>
    <cellStyle name="Ausgabe 2 6 2 2 5 3" xfId="32032" xr:uid="{00000000-0005-0000-0000-00008E0A0000}"/>
    <cellStyle name="Ausgabe 2 6 2 2 6" xfId="12495" xr:uid="{00000000-0005-0000-0000-00008F0A0000}"/>
    <cellStyle name="Ausgabe 2 6 2 2 7" xfId="24222" xr:uid="{00000000-0005-0000-0000-0000900A0000}"/>
    <cellStyle name="Ausgabe 2 6 2 3" xfId="1196" xr:uid="{00000000-0005-0000-0000-0000910A0000}"/>
    <cellStyle name="Ausgabe 2 6 2 3 2" xfId="2494" xr:uid="{00000000-0005-0000-0000-0000920A0000}"/>
    <cellStyle name="Ausgabe 2 6 2 3 2 2" xfId="6399" xr:uid="{00000000-0005-0000-0000-0000930A0000}"/>
    <cellStyle name="Ausgabe 2 6 2 3 2 2 2" xfId="18127" xr:uid="{00000000-0005-0000-0000-0000940A0000}"/>
    <cellStyle name="Ausgabe 2 6 2 3 2 2 3" xfId="29854" xr:uid="{00000000-0005-0000-0000-0000950A0000}"/>
    <cellStyle name="Ausgabe 2 6 2 3 2 3" xfId="10304" xr:uid="{00000000-0005-0000-0000-0000960A0000}"/>
    <cellStyle name="Ausgabe 2 6 2 3 2 3 2" xfId="22032" xr:uid="{00000000-0005-0000-0000-0000970A0000}"/>
    <cellStyle name="Ausgabe 2 6 2 3 2 3 3" xfId="33759" xr:uid="{00000000-0005-0000-0000-0000980A0000}"/>
    <cellStyle name="Ausgabe 2 6 2 3 2 4" xfId="14222" xr:uid="{00000000-0005-0000-0000-0000990A0000}"/>
    <cellStyle name="Ausgabe 2 6 2 3 2 5" xfId="25949" xr:uid="{00000000-0005-0000-0000-00009A0A0000}"/>
    <cellStyle name="Ausgabe 2 6 2 3 3" xfId="3792" xr:uid="{00000000-0005-0000-0000-00009B0A0000}"/>
    <cellStyle name="Ausgabe 2 6 2 3 3 2" xfId="7697" xr:uid="{00000000-0005-0000-0000-00009C0A0000}"/>
    <cellStyle name="Ausgabe 2 6 2 3 3 2 2" xfId="19425" xr:uid="{00000000-0005-0000-0000-00009D0A0000}"/>
    <cellStyle name="Ausgabe 2 6 2 3 3 2 3" xfId="31152" xr:uid="{00000000-0005-0000-0000-00009E0A0000}"/>
    <cellStyle name="Ausgabe 2 6 2 3 3 3" xfId="11602" xr:uid="{00000000-0005-0000-0000-00009F0A0000}"/>
    <cellStyle name="Ausgabe 2 6 2 3 3 3 2" xfId="23330" xr:uid="{00000000-0005-0000-0000-0000A00A0000}"/>
    <cellStyle name="Ausgabe 2 6 2 3 3 3 3" xfId="35057" xr:uid="{00000000-0005-0000-0000-0000A10A0000}"/>
    <cellStyle name="Ausgabe 2 6 2 3 3 4" xfId="15520" xr:uid="{00000000-0005-0000-0000-0000A20A0000}"/>
    <cellStyle name="Ausgabe 2 6 2 3 3 5" xfId="27247" xr:uid="{00000000-0005-0000-0000-0000A30A0000}"/>
    <cellStyle name="Ausgabe 2 6 2 3 4" xfId="5101" xr:uid="{00000000-0005-0000-0000-0000A40A0000}"/>
    <cellStyle name="Ausgabe 2 6 2 3 4 2" xfId="16829" xr:uid="{00000000-0005-0000-0000-0000A50A0000}"/>
    <cellStyle name="Ausgabe 2 6 2 3 4 3" xfId="28556" xr:uid="{00000000-0005-0000-0000-0000A60A0000}"/>
    <cellStyle name="Ausgabe 2 6 2 3 5" xfId="9006" xr:uid="{00000000-0005-0000-0000-0000A70A0000}"/>
    <cellStyle name="Ausgabe 2 6 2 3 5 2" xfId="20734" xr:uid="{00000000-0005-0000-0000-0000A80A0000}"/>
    <cellStyle name="Ausgabe 2 6 2 3 5 3" xfId="32461" xr:uid="{00000000-0005-0000-0000-0000A90A0000}"/>
    <cellStyle name="Ausgabe 2 6 2 3 6" xfId="12924" xr:uid="{00000000-0005-0000-0000-0000AA0A0000}"/>
    <cellStyle name="Ausgabe 2 6 2 3 7" xfId="24651" xr:uid="{00000000-0005-0000-0000-0000AB0A0000}"/>
    <cellStyle name="Ausgabe 2 6 2 4" xfId="1636" xr:uid="{00000000-0005-0000-0000-0000AC0A0000}"/>
    <cellStyle name="Ausgabe 2 6 2 4 2" xfId="5541" xr:uid="{00000000-0005-0000-0000-0000AD0A0000}"/>
    <cellStyle name="Ausgabe 2 6 2 4 2 2" xfId="17269" xr:uid="{00000000-0005-0000-0000-0000AE0A0000}"/>
    <cellStyle name="Ausgabe 2 6 2 4 2 3" xfId="28996" xr:uid="{00000000-0005-0000-0000-0000AF0A0000}"/>
    <cellStyle name="Ausgabe 2 6 2 4 3" xfId="9446" xr:uid="{00000000-0005-0000-0000-0000B00A0000}"/>
    <cellStyle name="Ausgabe 2 6 2 4 3 2" xfId="21174" xr:uid="{00000000-0005-0000-0000-0000B10A0000}"/>
    <cellStyle name="Ausgabe 2 6 2 4 3 3" xfId="32901" xr:uid="{00000000-0005-0000-0000-0000B20A0000}"/>
    <cellStyle name="Ausgabe 2 6 2 4 4" xfId="13364" xr:uid="{00000000-0005-0000-0000-0000B30A0000}"/>
    <cellStyle name="Ausgabe 2 6 2 4 5" xfId="25091" xr:uid="{00000000-0005-0000-0000-0000B40A0000}"/>
    <cellStyle name="Ausgabe 2 6 2 5" xfId="2934" xr:uid="{00000000-0005-0000-0000-0000B50A0000}"/>
    <cellStyle name="Ausgabe 2 6 2 5 2" xfId="6839" xr:uid="{00000000-0005-0000-0000-0000B60A0000}"/>
    <cellStyle name="Ausgabe 2 6 2 5 2 2" xfId="18567" xr:uid="{00000000-0005-0000-0000-0000B70A0000}"/>
    <cellStyle name="Ausgabe 2 6 2 5 2 3" xfId="30294" xr:uid="{00000000-0005-0000-0000-0000B80A0000}"/>
    <cellStyle name="Ausgabe 2 6 2 5 3" xfId="10744" xr:uid="{00000000-0005-0000-0000-0000B90A0000}"/>
    <cellStyle name="Ausgabe 2 6 2 5 3 2" xfId="22472" xr:uid="{00000000-0005-0000-0000-0000BA0A0000}"/>
    <cellStyle name="Ausgabe 2 6 2 5 3 3" xfId="34199" xr:uid="{00000000-0005-0000-0000-0000BB0A0000}"/>
    <cellStyle name="Ausgabe 2 6 2 5 4" xfId="14662" xr:uid="{00000000-0005-0000-0000-0000BC0A0000}"/>
    <cellStyle name="Ausgabe 2 6 2 5 5" xfId="26389" xr:uid="{00000000-0005-0000-0000-0000BD0A0000}"/>
    <cellStyle name="Ausgabe 2 6 2 6" xfId="4243" xr:uid="{00000000-0005-0000-0000-0000BE0A0000}"/>
    <cellStyle name="Ausgabe 2 6 2 6 2" xfId="15971" xr:uid="{00000000-0005-0000-0000-0000BF0A0000}"/>
    <cellStyle name="Ausgabe 2 6 2 6 3" xfId="27698" xr:uid="{00000000-0005-0000-0000-0000C00A0000}"/>
    <cellStyle name="Ausgabe 2 6 2 7" xfId="8148" xr:uid="{00000000-0005-0000-0000-0000C10A0000}"/>
    <cellStyle name="Ausgabe 2 6 2 7 2" xfId="19876" xr:uid="{00000000-0005-0000-0000-0000C20A0000}"/>
    <cellStyle name="Ausgabe 2 6 2 7 3" xfId="31603" xr:uid="{00000000-0005-0000-0000-0000C30A0000}"/>
    <cellStyle name="Ausgabe 2 6 2 8" xfId="12066" xr:uid="{00000000-0005-0000-0000-0000C40A0000}"/>
    <cellStyle name="Ausgabe 2 6 2 9" xfId="23793" xr:uid="{00000000-0005-0000-0000-0000C50A0000}"/>
    <cellStyle name="Ausgabe 2 6 3" xfId="437" xr:uid="{00000000-0005-0000-0000-0000C60A0000}"/>
    <cellStyle name="Ausgabe 2 6 3 2" xfId="866" xr:uid="{00000000-0005-0000-0000-0000C70A0000}"/>
    <cellStyle name="Ausgabe 2 6 3 2 2" xfId="2164" xr:uid="{00000000-0005-0000-0000-0000C80A0000}"/>
    <cellStyle name="Ausgabe 2 6 3 2 2 2" xfId="6069" xr:uid="{00000000-0005-0000-0000-0000C90A0000}"/>
    <cellStyle name="Ausgabe 2 6 3 2 2 2 2" xfId="17797" xr:uid="{00000000-0005-0000-0000-0000CA0A0000}"/>
    <cellStyle name="Ausgabe 2 6 3 2 2 2 3" xfId="29524" xr:uid="{00000000-0005-0000-0000-0000CB0A0000}"/>
    <cellStyle name="Ausgabe 2 6 3 2 2 3" xfId="9974" xr:uid="{00000000-0005-0000-0000-0000CC0A0000}"/>
    <cellStyle name="Ausgabe 2 6 3 2 2 3 2" xfId="21702" xr:uid="{00000000-0005-0000-0000-0000CD0A0000}"/>
    <cellStyle name="Ausgabe 2 6 3 2 2 3 3" xfId="33429" xr:uid="{00000000-0005-0000-0000-0000CE0A0000}"/>
    <cellStyle name="Ausgabe 2 6 3 2 2 4" xfId="13892" xr:uid="{00000000-0005-0000-0000-0000CF0A0000}"/>
    <cellStyle name="Ausgabe 2 6 3 2 2 5" xfId="25619" xr:uid="{00000000-0005-0000-0000-0000D00A0000}"/>
    <cellStyle name="Ausgabe 2 6 3 2 3" xfId="3462" xr:uid="{00000000-0005-0000-0000-0000D10A0000}"/>
    <cellStyle name="Ausgabe 2 6 3 2 3 2" xfId="7367" xr:uid="{00000000-0005-0000-0000-0000D20A0000}"/>
    <cellStyle name="Ausgabe 2 6 3 2 3 2 2" xfId="19095" xr:uid="{00000000-0005-0000-0000-0000D30A0000}"/>
    <cellStyle name="Ausgabe 2 6 3 2 3 2 3" xfId="30822" xr:uid="{00000000-0005-0000-0000-0000D40A0000}"/>
    <cellStyle name="Ausgabe 2 6 3 2 3 3" xfId="11272" xr:uid="{00000000-0005-0000-0000-0000D50A0000}"/>
    <cellStyle name="Ausgabe 2 6 3 2 3 3 2" xfId="23000" xr:uid="{00000000-0005-0000-0000-0000D60A0000}"/>
    <cellStyle name="Ausgabe 2 6 3 2 3 3 3" xfId="34727" xr:uid="{00000000-0005-0000-0000-0000D70A0000}"/>
    <cellStyle name="Ausgabe 2 6 3 2 3 4" xfId="15190" xr:uid="{00000000-0005-0000-0000-0000D80A0000}"/>
    <cellStyle name="Ausgabe 2 6 3 2 3 5" xfId="26917" xr:uid="{00000000-0005-0000-0000-0000D90A0000}"/>
    <cellStyle name="Ausgabe 2 6 3 2 4" xfId="4771" xr:uid="{00000000-0005-0000-0000-0000DA0A0000}"/>
    <cellStyle name="Ausgabe 2 6 3 2 4 2" xfId="16499" xr:uid="{00000000-0005-0000-0000-0000DB0A0000}"/>
    <cellStyle name="Ausgabe 2 6 3 2 4 3" xfId="28226" xr:uid="{00000000-0005-0000-0000-0000DC0A0000}"/>
    <cellStyle name="Ausgabe 2 6 3 2 5" xfId="8676" xr:uid="{00000000-0005-0000-0000-0000DD0A0000}"/>
    <cellStyle name="Ausgabe 2 6 3 2 5 2" xfId="20404" xr:uid="{00000000-0005-0000-0000-0000DE0A0000}"/>
    <cellStyle name="Ausgabe 2 6 3 2 5 3" xfId="32131" xr:uid="{00000000-0005-0000-0000-0000DF0A0000}"/>
    <cellStyle name="Ausgabe 2 6 3 2 6" xfId="12594" xr:uid="{00000000-0005-0000-0000-0000E00A0000}"/>
    <cellStyle name="Ausgabe 2 6 3 2 7" xfId="24321" xr:uid="{00000000-0005-0000-0000-0000E10A0000}"/>
    <cellStyle name="Ausgabe 2 6 3 3" xfId="1295" xr:uid="{00000000-0005-0000-0000-0000E20A0000}"/>
    <cellStyle name="Ausgabe 2 6 3 3 2" xfId="2593" xr:uid="{00000000-0005-0000-0000-0000E30A0000}"/>
    <cellStyle name="Ausgabe 2 6 3 3 2 2" xfId="6498" xr:uid="{00000000-0005-0000-0000-0000E40A0000}"/>
    <cellStyle name="Ausgabe 2 6 3 3 2 2 2" xfId="18226" xr:uid="{00000000-0005-0000-0000-0000E50A0000}"/>
    <cellStyle name="Ausgabe 2 6 3 3 2 2 3" xfId="29953" xr:uid="{00000000-0005-0000-0000-0000E60A0000}"/>
    <cellStyle name="Ausgabe 2 6 3 3 2 3" xfId="10403" xr:uid="{00000000-0005-0000-0000-0000E70A0000}"/>
    <cellStyle name="Ausgabe 2 6 3 3 2 3 2" xfId="22131" xr:uid="{00000000-0005-0000-0000-0000E80A0000}"/>
    <cellStyle name="Ausgabe 2 6 3 3 2 3 3" xfId="33858" xr:uid="{00000000-0005-0000-0000-0000E90A0000}"/>
    <cellStyle name="Ausgabe 2 6 3 3 2 4" xfId="14321" xr:uid="{00000000-0005-0000-0000-0000EA0A0000}"/>
    <cellStyle name="Ausgabe 2 6 3 3 2 5" xfId="26048" xr:uid="{00000000-0005-0000-0000-0000EB0A0000}"/>
    <cellStyle name="Ausgabe 2 6 3 3 3" xfId="3891" xr:uid="{00000000-0005-0000-0000-0000EC0A0000}"/>
    <cellStyle name="Ausgabe 2 6 3 3 3 2" xfId="7796" xr:uid="{00000000-0005-0000-0000-0000ED0A0000}"/>
    <cellStyle name="Ausgabe 2 6 3 3 3 2 2" xfId="19524" xr:uid="{00000000-0005-0000-0000-0000EE0A0000}"/>
    <cellStyle name="Ausgabe 2 6 3 3 3 2 3" xfId="31251" xr:uid="{00000000-0005-0000-0000-0000EF0A0000}"/>
    <cellStyle name="Ausgabe 2 6 3 3 3 3" xfId="11701" xr:uid="{00000000-0005-0000-0000-0000F00A0000}"/>
    <cellStyle name="Ausgabe 2 6 3 3 3 3 2" xfId="23429" xr:uid="{00000000-0005-0000-0000-0000F10A0000}"/>
    <cellStyle name="Ausgabe 2 6 3 3 3 3 3" xfId="35156" xr:uid="{00000000-0005-0000-0000-0000F20A0000}"/>
    <cellStyle name="Ausgabe 2 6 3 3 3 4" xfId="15619" xr:uid="{00000000-0005-0000-0000-0000F30A0000}"/>
    <cellStyle name="Ausgabe 2 6 3 3 3 5" xfId="27346" xr:uid="{00000000-0005-0000-0000-0000F40A0000}"/>
    <cellStyle name="Ausgabe 2 6 3 3 4" xfId="5200" xr:uid="{00000000-0005-0000-0000-0000F50A0000}"/>
    <cellStyle name="Ausgabe 2 6 3 3 4 2" xfId="16928" xr:uid="{00000000-0005-0000-0000-0000F60A0000}"/>
    <cellStyle name="Ausgabe 2 6 3 3 4 3" xfId="28655" xr:uid="{00000000-0005-0000-0000-0000F70A0000}"/>
    <cellStyle name="Ausgabe 2 6 3 3 5" xfId="9105" xr:uid="{00000000-0005-0000-0000-0000F80A0000}"/>
    <cellStyle name="Ausgabe 2 6 3 3 5 2" xfId="20833" xr:uid="{00000000-0005-0000-0000-0000F90A0000}"/>
    <cellStyle name="Ausgabe 2 6 3 3 5 3" xfId="32560" xr:uid="{00000000-0005-0000-0000-0000FA0A0000}"/>
    <cellStyle name="Ausgabe 2 6 3 3 6" xfId="13023" xr:uid="{00000000-0005-0000-0000-0000FB0A0000}"/>
    <cellStyle name="Ausgabe 2 6 3 3 7" xfId="24750" xr:uid="{00000000-0005-0000-0000-0000FC0A0000}"/>
    <cellStyle name="Ausgabe 2 6 3 4" xfId="1735" xr:uid="{00000000-0005-0000-0000-0000FD0A0000}"/>
    <cellStyle name="Ausgabe 2 6 3 4 2" xfId="5640" xr:uid="{00000000-0005-0000-0000-0000FE0A0000}"/>
    <cellStyle name="Ausgabe 2 6 3 4 2 2" xfId="17368" xr:uid="{00000000-0005-0000-0000-0000FF0A0000}"/>
    <cellStyle name="Ausgabe 2 6 3 4 2 3" xfId="29095" xr:uid="{00000000-0005-0000-0000-0000000B0000}"/>
    <cellStyle name="Ausgabe 2 6 3 4 3" xfId="9545" xr:uid="{00000000-0005-0000-0000-0000010B0000}"/>
    <cellStyle name="Ausgabe 2 6 3 4 3 2" xfId="21273" xr:uid="{00000000-0005-0000-0000-0000020B0000}"/>
    <cellStyle name="Ausgabe 2 6 3 4 3 3" xfId="33000" xr:uid="{00000000-0005-0000-0000-0000030B0000}"/>
    <cellStyle name="Ausgabe 2 6 3 4 4" xfId="13463" xr:uid="{00000000-0005-0000-0000-0000040B0000}"/>
    <cellStyle name="Ausgabe 2 6 3 4 5" xfId="25190" xr:uid="{00000000-0005-0000-0000-0000050B0000}"/>
    <cellStyle name="Ausgabe 2 6 3 5" xfId="3033" xr:uid="{00000000-0005-0000-0000-0000060B0000}"/>
    <cellStyle name="Ausgabe 2 6 3 5 2" xfId="6938" xr:uid="{00000000-0005-0000-0000-0000070B0000}"/>
    <cellStyle name="Ausgabe 2 6 3 5 2 2" xfId="18666" xr:uid="{00000000-0005-0000-0000-0000080B0000}"/>
    <cellStyle name="Ausgabe 2 6 3 5 2 3" xfId="30393" xr:uid="{00000000-0005-0000-0000-0000090B0000}"/>
    <cellStyle name="Ausgabe 2 6 3 5 3" xfId="10843" xr:uid="{00000000-0005-0000-0000-00000A0B0000}"/>
    <cellStyle name="Ausgabe 2 6 3 5 3 2" xfId="22571" xr:uid="{00000000-0005-0000-0000-00000B0B0000}"/>
    <cellStyle name="Ausgabe 2 6 3 5 3 3" xfId="34298" xr:uid="{00000000-0005-0000-0000-00000C0B0000}"/>
    <cellStyle name="Ausgabe 2 6 3 5 4" xfId="14761" xr:uid="{00000000-0005-0000-0000-00000D0B0000}"/>
    <cellStyle name="Ausgabe 2 6 3 5 5" xfId="26488" xr:uid="{00000000-0005-0000-0000-00000E0B0000}"/>
    <cellStyle name="Ausgabe 2 6 3 6" xfId="4342" xr:uid="{00000000-0005-0000-0000-00000F0B0000}"/>
    <cellStyle name="Ausgabe 2 6 3 6 2" xfId="16070" xr:uid="{00000000-0005-0000-0000-0000100B0000}"/>
    <cellStyle name="Ausgabe 2 6 3 6 3" xfId="27797" xr:uid="{00000000-0005-0000-0000-0000110B0000}"/>
    <cellStyle name="Ausgabe 2 6 3 7" xfId="8247" xr:uid="{00000000-0005-0000-0000-0000120B0000}"/>
    <cellStyle name="Ausgabe 2 6 3 7 2" xfId="19975" xr:uid="{00000000-0005-0000-0000-0000130B0000}"/>
    <cellStyle name="Ausgabe 2 6 3 7 3" xfId="31702" xr:uid="{00000000-0005-0000-0000-0000140B0000}"/>
    <cellStyle name="Ausgabe 2 6 3 8" xfId="12165" xr:uid="{00000000-0005-0000-0000-0000150B0000}"/>
    <cellStyle name="Ausgabe 2 6 3 9" xfId="23892" xr:uid="{00000000-0005-0000-0000-0000160B0000}"/>
    <cellStyle name="Ausgabe 2 6 4" xfId="536" xr:uid="{00000000-0005-0000-0000-0000170B0000}"/>
    <cellStyle name="Ausgabe 2 6 4 2" xfId="965" xr:uid="{00000000-0005-0000-0000-0000180B0000}"/>
    <cellStyle name="Ausgabe 2 6 4 2 2" xfId="2263" xr:uid="{00000000-0005-0000-0000-0000190B0000}"/>
    <cellStyle name="Ausgabe 2 6 4 2 2 2" xfId="6168" xr:uid="{00000000-0005-0000-0000-00001A0B0000}"/>
    <cellStyle name="Ausgabe 2 6 4 2 2 2 2" xfId="17896" xr:uid="{00000000-0005-0000-0000-00001B0B0000}"/>
    <cellStyle name="Ausgabe 2 6 4 2 2 2 3" xfId="29623" xr:uid="{00000000-0005-0000-0000-00001C0B0000}"/>
    <cellStyle name="Ausgabe 2 6 4 2 2 3" xfId="10073" xr:uid="{00000000-0005-0000-0000-00001D0B0000}"/>
    <cellStyle name="Ausgabe 2 6 4 2 2 3 2" xfId="21801" xr:uid="{00000000-0005-0000-0000-00001E0B0000}"/>
    <cellStyle name="Ausgabe 2 6 4 2 2 3 3" xfId="33528" xr:uid="{00000000-0005-0000-0000-00001F0B0000}"/>
    <cellStyle name="Ausgabe 2 6 4 2 2 4" xfId="13991" xr:uid="{00000000-0005-0000-0000-0000200B0000}"/>
    <cellStyle name="Ausgabe 2 6 4 2 2 5" xfId="25718" xr:uid="{00000000-0005-0000-0000-0000210B0000}"/>
    <cellStyle name="Ausgabe 2 6 4 2 3" xfId="3561" xr:uid="{00000000-0005-0000-0000-0000220B0000}"/>
    <cellStyle name="Ausgabe 2 6 4 2 3 2" xfId="7466" xr:uid="{00000000-0005-0000-0000-0000230B0000}"/>
    <cellStyle name="Ausgabe 2 6 4 2 3 2 2" xfId="19194" xr:uid="{00000000-0005-0000-0000-0000240B0000}"/>
    <cellStyle name="Ausgabe 2 6 4 2 3 2 3" xfId="30921" xr:uid="{00000000-0005-0000-0000-0000250B0000}"/>
    <cellStyle name="Ausgabe 2 6 4 2 3 3" xfId="11371" xr:uid="{00000000-0005-0000-0000-0000260B0000}"/>
    <cellStyle name="Ausgabe 2 6 4 2 3 3 2" xfId="23099" xr:uid="{00000000-0005-0000-0000-0000270B0000}"/>
    <cellStyle name="Ausgabe 2 6 4 2 3 3 3" xfId="34826" xr:uid="{00000000-0005-0000-0000-0000280B0000}"/>
    <cellStyle name="Ausgabe 2 6 4 2 3 4" xfId="15289" xr:uid="{00000000-0005-0000-0000-0000290B0000}"/>
    <cellStyle name="Ausgabe 2 6 4 2 3 5" xfId="27016" xr:uid="{00000000-0005-0000-0000-00002A0B0000}"/>
    <cellStyle name="Ausgabe 2 6 4 2 4" xfId="4870" xr:uid="{00000000-0005-0000-0000-00002B0B0000}"/>
    <cellStyle name="Ausgabe 2 6 4 2 4 2" xfId="16598" xr:uid="{00000000-0005-0000-0000-00002C0B0000}"/>
    <cellStyle name="Ausgabe 2 6 4 2 4 3" xfId="28325" xr:uid="{00000000-0005-0000-0000-00002D0B0000}"/>
    <cellStyle name="Ausgabe 2 6 4 2 5" xfId="8775" xr:uid="{00000000-0005-0000-0000-00002E0B0000}"/>
    <cellStyle name="Ausgabe 2 6 4 2 5 2" xfId="20503" xr:uid="{00000000-0005-0000-0000-00002F0B0000}"/>
    <cellStyle name="Ausgabe 2 6 4 2 5 3" xfId="32230" xr:uid="{00000000-0005-0000-0000-0000300B0000}"/>
    <cellStyle name="Ausgabe 2 6 4 2 6" xfId="12693" xr:uid="{00000000-0005-0000-0000-0000310B0000}"/>
    <cellStyle name="Ausgabe 2 6 4 2 7" xfId="24420" xr:uid="{00000000-0005-0000-0000-0000320B0000}"/>
    <cellStyle name="Ausgabe 2 6 4 3" xfId="1394" xr:uid="{00000000-0005-0000-0000-0000330B0000}"/>
    <cellStyle name="Ausgabe 2 6 4 3 2" xfId="2692" xr:uid="{00000000-0005-0000-0000-0000340B0000}"/>
    <cellStyle name="Ausgabe 2 6 4 3 2 2" xfId="6597" xr:uid="{00000000-0005-0000-0000-0000350B0000}"/>
    <cellStyle name="Ausgabe 2 6 4 3 2 2 2" xfId="18325" xr:uid="{00000000-0005-0000-0000-0000360B0000}"/>
    <cellStyle name="Ausgabe 2 6 4 3 2 2 3" xfId="30052" xr:uid="{00000000-0005-0000-0000-0000370B0000}"/>
    <cellStyle name="Ausgabe 2 6 4 3 2 3" xfId="10502" xr:uid="{00000000-0005-0000-0000-0000380B0000}"/>
    <cellStyle name="Ausgabe 2 6 4 3 2 3 2" xfId="22230" xr:uid="{00000000-0005-0000-0000-0000390B0000}"/>
    <cellStyle name="Ausgabe 2 6 4 3 2 3 3" xfId="33957" xr:uid="{00000000-0005-0000-0000-00003A0B0000}"/>
    <cellStyle name="Ausgabe 2 6 4 3 2 4" xfId="14420" xr:uid="{00000000-0005-0000-0000-00003B0B0000}"/>
    <cellStyle name="Ausgabe 2 6 4 3 2 5" xfId="26147" xr:uid="{00000000-0005-0000-0000-00003C0B0000}"/>
    <cellStyle name="Ausgabe 2 6 4 3 3" xfId="3990" xr:uid="{00000000-0005-0000-0000-00003D0B0000}"/>
    <cellStyle name="Ausgabe 2 6 4 3 3 2" xfId="7895" xr:uid="{00000000-0005-0000-0000-00003E0B0000}"/>
    <cellStyle name="Ausgabe 2 6 4 3 3 2 2" xfId="19623" xr:uid="{00000000-0005-0000-0000-00003F0B0000}"/>
    <cellStyle name="Ausgabe 2 6 4 3 3 2 3" xfId="31350" xr:uid="{00000000-0005-0000-0000-0000400B0000}"/>
    <cellStyle name="Ausgabe 2 6 4 3 3 3" xfId="11800" xr:uid="{00000000-0005-0000-0000-0000410B0000}"/>
    <cellStyle name="Ausgabe 2 6 4 3 3 3 2" xfId="23528" xr:uid="{00000000-0005-0000-0000-0000420B0000}"/>
    <cellStyle name="Ausgabe 2 6 4 3 3 3 3" xfId="35255" xr:uid="{00000000-0005-0000-0000-0000430B0000}"/>
    <cellStyle name="Ausgabe 2 6 4 3 3 4" xfId="15718" xr:uid="{00000000-0005-0000-0000-0000440B0000}"/>
    <cellStyle name="Ausgabe 2 6 4 3 3 5" xfId="27445" xr:uid="{00000000-0005-0000-0000-0000450B0000}"/>
    <cellStyle name="Ausgabe 2 6 4 3 4" xfId="5299" xr:uid="{00000000-0005-0000-0000-0000460B0000}"/>
    <cellStyle name="Ausgabe 2 6 4 3 4 2" xfId="17027" xr:uid="{00000000-0005-0000-0000-0000470B0000}"/>
    <cellStyle name="Ausgabe 2 6 4 3 4 3" xfId="28754" xr:uid="{00000000-0005-0000-0000-0000480B0000}"/>
    <cellStyle name="Ausgabe 2 6 4 3 5" xfId="9204" xr:uid="{00000000-0005-0000-0000-0000490B0000}"/>
    <cellStyle name="Ausgabe 2 6 4 3 5 2" xfId="20932" xr:uid="{00000000-0005-0000-0000-00004A0B0000}"/>
    <cellStyle name="Ausgabe 2 6 4 3 5 3" xfId="32659" xr:uid="{00000000-0005-0000-0000-00004B0B0000}"/>
    <cellStyle name="Ausgabe 2 6 4 3 6" xfId="13122" xr:uid="{00000000-0005-0000-0000-00004C0B0000}"/>
    <cellStyle name="Ausgabe 2 6 4 3 7" xfId="24849" xr:uid="{00000000-0005-0000-0000-00004D0B0000}"/>
    <cellStyle name="Ausgabe 2 6 4 4" xfId="1834" xr:uid="{00000000-0005-0000-0000-00004E0B0000}"/>
    <cellStyle name="Ausgabe 2 6 4 4 2" xfId="5739" xr:uid="{00000000-0005-0000-0000-00004F0B0000}"/>
    <cellStyle name="Ausgabe 2 6 4 4 2 2" xfId="17467" xr:uid="{00000000-0005-0000-0000-0000500B0000}"/>
    <cellStyle name="Ausgabe 2 6 4 4 2 3" xfId="29194" xr:uid="{00000000-0005-0000-0000-0000510B0000}"/>
    <cellStyle name="Ausgabe 2 6 4 4 3" xfId="9644" xr:uid="{00000000-0005-0000-0000-0000520B0000}"/>
    <cellStyle name="Ausgabe 2 6 4 4 3 2" xfId="21372" xr:uid="{00000000-0005-0000-0000-0000530B0000}"/>
    <cellStyle name="Ausgabe 2 6 4 4 3 3" xfId="33099" xr:uid="{00000000-0005-0000-0000-0000540B0000}"/>
    <cellStyle name="Ausgabe 2 6 4 4 4" xfId="13562" xr:uid="{00000000-0005-0000-0000-0000550B0000}"/>
    <cellStyle name="Ausgabe 2 6 4 4 5" xfId="25289" xr:uid="{00000000-0005-0000-0000-0000560B0000}"/>
    <cellStyle name="Ausgabe 2 6 4 5" xfId="3132" xr:uid="{00000000-0005-0000-0000-0000570B0000}"/>
    <cellStyle name="Ausgabe 2 6 4 5 2" xfId="7037" xr:uid="{00000000-0005-0000-0000-0000580B0000}"/>
    <cellStyle name="Ausgabe 2 6 4 5 2 2" xfId="18765" xr:uid="{00000000-0005-0000-0000-0000590B0000}"/>
    <cellStyle name="Ausgabe 2 6 4 5 2 3" xfId="30492" xr:uid="{00000000-0005-0000-0000-00005A0B0000}"/>
    <cellStyle name="Ausgabe 2 6 4 5 3" xfId="10942" xr:uid="{00000000-0005-0000-0000-00005B0B0000}"/>
    <cellStyle name="Ausgabe 2 6 4 5 3 2" xfId="22670" xr:uid="{00000000-0005-0000-0000-00005C0B0000}"/>
    <cellStyle name="Ausgabe 2 6 4 5 3 3" xfId="34397" xr:uid="{00000000-0005-0000-0000-00005D0B0000}"/>
    <cellStyle name="Ausgabe 2 6 4 5 4" xfId="14860" xr:uid="{00000000-0005-0000-0000-00005E0B0000}"/>
    <cellStyle name="Ausgabe 2 6 4 5 5" xfId="26587" xr:uid="{00000000-0005-0000-0000-00005F0B0000}"/>
    <cellStyle name="Ausgabe 2 6 4 6" xfId="4441" xr:uid="{00000000-0005-0000-0000-0000600B0000}"/>
    <cellStyle name="Ausgabe 2 6 4 6 2" xfId="16169" xr:uid="{00000000-0005-0000-0000-0000610B0000}"/>
    <cellStyle name="Ausgabe 2 6 4 6 3" xfId="27896" xr:uid="{00000000-0005-0000-0000-0000620B0000}"/>
    <cellStyle name="Ausgabe 2 6 4 7" xfId="8346" xr:uid="{00000000-0005-0000-0000-0000630B0000}"/>
    <cellStyle name="Ausgabe 2 6 4 7 2" xfId="20074" xr:uid="{00000000-0005-0000-0000-0000640B0000}"/>
    <cellStyle name="Ausgabe 2 6 4 7 3" xfId="31801" xr:uid="{00000000-0005-0000-0000-0000650B0000}"/>
    <cellStyle name="Ausgabe 2 6 4 8" xfId="12264" xr:uid="{00000000-0005-0000-0000-0000660B0000}"/>
    <cellStyle name="Ausgabe 2 6 4 9" xfId="23991" xr:uid="{00000000-0005-0000-0000-0000670B0000}"/>
    <cellStyle name="Ausgabe 2 6 5" xfId="617" xr:uid="{00000000-0005-0000-0000-0000680B0000}"/>
    <cellStyle name="Ausgabe 2 6 5 2" xfId="1915" xr:uid="{00000000-0005-0000-0000-0000690B0000}"/>
    <cellStyle name="Ausgabe 2 6 5 2 2" xfId="5820" xr:uid="{00000000-0005-0000-0000-00006A0B0000}"/>
    <cellStyle name="Ausgabe 2 6 5 2 2 2" xfId="17548" xr:uid="{00000000-0005-0000-0000-00006B0B0000}"/>
    <cellStyle name="Ausgabe 2 6 5 2 2 3" xfId="29275" xr:uid="{00000000-0005-0000-0000-00006C0B0000}"/>
    <cellStyle name="Ausgabe 2 6 5 2 3" xfId="9725" xr:uid="{00000000-0005-0000-0000-00006D0B0000}"/>
    <cellStyle name="Ausgabe 2 6 5 2 3 2" xfId="21453" xr:uid="{00000000-0005-0000-0000-00006E0B0000}"/>
    <cellStyle name="Ausgabe 2 6 5 2 3 3" xfId="33180" xr:uid="{00000000-0005-0000-0000-00006F0B0000}"/>
    <cellStyle name="Ausgabe 2 6 5 2 4" xfId="13643" xr:uid="{00000000-0005-0000-0000-0000700B0000}"/>
    <cellStyle name="Ausgabe 2 6 5 2 5" xfId="25370" xr:uid="{00000000-0005-0000-0000-0000710B0000}"/>
    <cellStyle name="Ausgabe 2 6 5 3" xfId="3213" xr:uid="{00000000-0005-0000-0000-0000720B0000}"/>
    <cellStyle name="Ausgabe 2 6 5 3 2" xfId="7118" xr:uid="{00000000-0005-0000-0000-0000730B0000}"/>
    <cellStyle name="Ausgabe 2 6 5 3 2 2" xfId="18846" xr:uid="{00000000-0005-0000-0000-0000740B0000}"/>
    <cellStyle name="Ausgabe 2 6 5 3 2 3" xfId="30573" xr:uid="{00000000-0005-0000-0000-0000750B0000}"/>
    <cellStyle name="Ausgabe 2 6 5 3 3" xfId="11023" xr:uid="{00000000-0005-0000-0000-0000760B0000}"/>
    <cellStyle name="Ausgabe 2 6 5 3 3 2" xfId="22751" xr:uid="{00000000-0005-0000-0000-0000770B0000}"/>
    <cellStyle name="Ausgabe 2 6 5 3 3 3" xfId="34478" xr:uid="{00000000-0005-0000-0000-0000780B0000}"/>
    <cellStyle name="Ausgabe 2 6 5 3 4" xfId="14941" xr:uid="{00000000-0005-0000-0000-0000790B0000}"/>
    <cellStyle name="Ausgabe 2 6 5 3 5" xfId="26668" xr:uid="{00000000-0005-0000-0000-00007A0B0000}"/>
    <cellStyle name="Ausgabe 2 6 5 4" xfId="4522" xr:uid="{00000000-0005-0000-0000-00007B0B0000}"/>
    <cellStyle name="Ausgabe 2 6 5 4 2" xfId="16250" xr:uid="{00000000-0005-0000-0000-00007C0B0000}"/>
    <cellStyle name="Ausgabe 2 6 5 4 3" xfId="27977" xr:uid="{00000000-0005-0000-0000-00007D0B0000}"/>
    <cellStyle name="Ausgabe 2 6 5 5" xfId="8427" xr:uid="{00000000-0005-0000-0000-00007E0B0000}"/>
    <cellStyle name="Ausgabe 2 6 5 5 2" xfId="20155" xr:uid="{00000000-0005-0000-0000-00007F0B0000}"/>
    <cellStyle name="Ausgabe 2 6 5 5 3" xfId="31882" xr:uid="{00000000-0005-0000-0000-0000800B0000}"/>
    <cellStyle name="Ausgabe 2 6 5 6" xfId="12345" xr:uid="{00000000-0005-0000-0000-0000810B0000}"/>
    <cellStyle name="Ausgabe 2 6 5 7" xfId="24072" xr:uid="{00000000-0005-0000-0000-0000820B0000}"/>
    <cellStyle name="Ausgabe 2 6 6" xfId="1046" xr:uid="{00000000-0005-0000-0000-0000830B0000}"/>
    <cellStyle name="Ausgabe 2 6 6 2" xfId="2344" xr:uid="{00000000-0005-0000-0000-0000840B0000}"/>
    <cellStyle name="Ausgabe 2 6 6 2 2" xfId="6249" xr:uid="{00000000-0005-0000-0000-0000850B0000}"/>
    <cellStyle name="Ausgabe 2 6 6 2 2 2" xfId="17977" xr:uid="{00000000-0005-0000-0000-0000860B0000}"/>
    <cellStyle name="Ausgabe 2 6 6 2 2 3" xfId="29704" xr:uid="{00000000-0005-0000-0000-0000870B0000}"/>
    <cellStyle name="Ausgabe 2 6 6 2 3" xfId="10154" xr:uid="{00000000-0005-0000-0000-0000880B0000}"/>
    <cellStyle name="Ausgabe 2 6 6 2 3 2" xfId="21882" xr:uid="{00000000-0005-0000-0000-0000890B0000}"/>
    <cellStyle name="Ausgabe 2 6 6 2 3 3" xfId="33609" xr:uid="{00000000-0005-0000-0000-00008A0B0000}"/>
    <cellStyle name="Ausgabe 2 6 6 2 4" xfId="14072" xr:uid="{00000000-0005-0000-0000-00008B0B0000}"/>
    <cellStyle name="Ausgabe 2 6 6 2 5" xfId="25799" xr:uid="{00000000-0005-0000-0000-00008C0B0000}"/>
    <cellStyle name="Ausgabe 2 6 6 3" xfId="3642" xr:uid="{00000000-0005-0000-0000-00008D0B0000}"/>
    <cellStyle name="Ausgabe 2 6 6 3 2" xfId="7547" xr:uid="{00000000-0005-0000-0000-00008E0B0000}"/>
    <cellStyle name="Ausgabe 2 6 6 3 2 2" xfId="19275" xr:uid="{00000000-0005-0000-0000-00008F0B0000}"/>
    <cellStyle name="Ausgabe 2 6 6 3 2 3" xfId="31002" xr:uid="{00000000-0005-0000-0000-0000900B0000}"/>
    <cellStyle name="Ausgabe 2 6 6 3 3" xfId="11452" xr:uid="{00000000-0005-0000-0000-0000910B0000}"/>
    <cellStyle name="Ausgabe 2 6 6 3 3 2" xfId="23180" xr:uid="{00000000-0005-0000-0000-0000920B0000}"/>
    <cellStyle name="Ausgabe 2 6 6 3 3 3" xfId="34907" xr:uid="{00000000-0005-0000-0000-0000930B0000}"/>
    <cellStyle name="Ausgabe 2 6 6 3 4" xfId="15370" xr:uid="{00000000-0005-0000-0000-0000940B0000}"/>
    <cellStyle name="Ausgabe 2 6 6 3 5" xfId="27097" xr:uid="{00000000-0005-0000-0000-0000950B0000}"/>
    <cellStyle name="Ausgabe 2 6 6 4" xfId="4951" xr:uid="{00000000-0005-0000-0000-0000960B0000}"/>
    <cellStyle name="Ausgabe 2 6 6 4 2" xfId="16679" xr:uid="{00000000-0005-0000-0000-0000970B0000}"/>
    <cellStyle name="Ausgabe 2 6 6 4 3" xfId="28406" xr:uid="{00000000-0005-0000-0000-0000980B0000}"/>
    <cellStyle name="Ausgabe 2 6 6 5" xfId="8856" xr:uid="{00000000-0005-0000-0000-0000990B0000}"/>
    <cellStyle name="Ausgabe 2 6 6 5 2" xfId="20584" xr:uid="{00000000-0005-0000-0000-00009A0B0000}"/>
    <cellStyle name="Ausgabe 2 6 6 5 3" xfId="32311" xr:uid="{00000000-0005-0000-0000-00009B0B0000}"/>
    <cellStyle name="Ausgabe 2 6 6 6" xfId="12774" xr:uid="{00000000-0005-0000-0000-00009C0B0000}"/>
    <cellStyle name="Ausgabe 2 6 6 7" xfId="24501" xr:uid="{00000000-0005-0000-0000-00009D0B0000}"/>
    <cellStyle name="Ausgabe 2 6 7" xfId="1486" xr:uid="{00000000-0005-0000-0000-00009E0B0000}"/>
    <cellStyle name="Ausgabe 2 6 7 2" xfId="5391" xr:uid="{00000000-0005-0000-0000-00009F0B0000}"/>
    <cellStyle name="Ausgabe 2 6 7 2 2" xfId="17119" xr:uid="{00000000-0005-0000-0000-0000A00B0000}"/>
    <cellStyle name="Ausgabe 2 6 7 2 3" xfId="28846" xr:uid="{00000000-0005-0000-0000-0000A10B0000}"/>
    <cellStyle name="Ausgabe 2 6 7 3" xfId="9296" xr:uid="{00000000-0005-0000-0000-0000A20B0000}"/>
    <cellStyle name="Ausgabe 2 6 7 3 2" xfId="21024" xr:uid="{00000000-0005-0000-0000-0000A30B0000}"/>
    <cellStyle name="Ausgabe 2 6 7 3 3" xfId="32751" xr:uid="{00000000-0005-0000-0000-0000A40B0000}"/>
    <cellStyle name="Ausgabe 2 6 7 4" xfId="13214" xr:uid="{00000000-0005-0000-0000-0000A50B0000}"/>
    <cellStyle name="Ausgabe 2 6 7 5" xfId="24941" xr:uid="{00000000-0005-0000-0000-0000A60B0000}"/>
    <cellStyle name="Ausgabe 2 6 8" xfId="2784" xr:uid="{00000000-0005-0000-0000-0000A70B0000}"/>
    <cellStyle name="Ausgabe 2 6 8 2" xfId="6689" xr:uid="{00000000-0005-0000-0000-0000A80B0000}"/>
    <cellStyle name="Ausgabe 2 6 8 2 2" xfId="18417" xr:uid="{00000000-0005-0000-0000-0000A90B0000}"/>
    <cellStyle name="Ausgabe 2 6 8 2 3" xfId="30144" xr:uid="{00000000-0005-0000-0000-0000AA0B0000}"/>
    <cellStyle name="Ausgabe 2 6 8 3" xfId="10594" xr:uid="{00000000-0005-0000-0000-0000AB0B0000}"/>
    <cellStyle name="Ausgabe 2 6 8 3 2" xfId="22322" xr:uid="{00000000-0005-0000-0000-0000AC0B0000}"/>
    <cellStyle name="Ausgabe 2 6 8 3 3" xfId="34049" xr:uid="{00000000-0005-0000-0000-0000AD0B0000}"/>
    <cellStyle name="Ausgabe 2 6 8 4" xfId="14512" xr:uid="{00000000-0005-0000-0000-0000AE0B0000}"/>
    <cellStyle name="Ausgabe 2 6 8 5" xfId="26239" xr:uid="{00000000-0005-0000-0000-0000AF0B0000}"/>
    <cellStyle name="Ausgabe 2 6 9" xfId="4093" xr:uid="{00000000-0005-0000-0000-0000B00B0000}"/>
    <cellStyle name="Ausgabe 2 6 9 2" xfId="15821" xr:uid="{00000000-0005-0000-0000-0000B10B0000}"/>
    <cellStyle name="Ausgabe 2 6 9 3" xfId="27548" xr:uid="{00000000-0005-0000-0000-0000B20B0000}"/>
    <cellStyle name="Ausgabe 2 7" xfId="242" xr:uid="{00000000-0005-0000-0000-0000B30B0000}"/>
    <cellStyle name="Ausgabe 2 7 2" xfId="671" xr:uid="{00000000-0005-0000-0000-0000B40B0000}"/>
    <cellStyle name="Ausgabe 2 7 2 2" xfId="1969" xr:uid="{00000000-0005-0000-0000-0000B50B0000}"/>
    <cellStyle name="Ausgabe 2 7 2 2 2" xfId="5874" xr:uid="{00000000-0005-0000-0000-0000B60B0000}"/>
    <cellStyle name="Ausgabe 2 7 2 2 2 2" xfId="17602" xr:uid="{00000000-0005-0000-0000-0000B70B0000}"/>
    <cellStyle name="Ausgabe 2 7 2 2 2 3" xfId="29329" xr:uid="{00000000-0005-0000-0000-0000B80B0000}"/>
    <cellStyle name="Ausgabe 2 7 2 2 3" xfId="9779" xr:uid="{00000000-0005-0000-0000-0000B90B0000}"/>
    <cellStyle name="Ausgabe 2 7 2 2 3 2" xfId="21507" xr:uid="{00000000-0005-0000-0000-0000BA0B0000}"/>
    <cellStyle name="Ausgabe 2 7 2 2 3 3" xfId="33234" xr:uid="{00000000-0005-0000-0000-0000BB0B0000}"/>
    <cellStyle name="Ausgabe 2 7 2 2 4" xfId="13697" xr:uid="{00000000-0005-0000-0000-0000BC0B0000}"/>
    <cellStyle name="Ausgabe 2 7 2 2 5" xfId="25424" xr:uid="{00000000-0005-0000-0000-0000BD0B0000}"/>
    <cellStyle name="Ausgabe 2 7 2 3" xfId="3267" xr:uid="{00000000-0005-0000-0000-0000BE0B0000}"/>
    <cellStyle name="Ausgabe 2 7 2 3 2" xfId="7172" xr:uid="{00000000-0005-0000-0000-0000BF0B0000}"/>
    <cellStyle name="Ausgabe 2 7 2 3 2 2" xfId="18900" xr:uid="{00000000-0005-0000-0000-0000C00B0000}"/>
    <cellStyle name="Ausgabe 2 7 2 3 2 3" xfId="30627" xr:uid="{00000000-0005-0000-0000-0000C10B0000}"/>
    <cellStyle name="Ausgabe 2 7 2 3 3" xfId="11077" xr:uid="{00000000-0005-0000-0000-0000C20B0000}"/>
    <cellStyle name="Ausgabe 2 7 2 3 3 2" xfId="22805" xr:uid="{00000000-0005-0000-0000-0000C30B0000}"/>
    <cellStyle name="Ausgabe 2 7 2 3 3 3" xfId="34532" xr:uid="{00000000-0005-0000-0000-0000C40B0000}"/>
    <cellStyle name="Ausgabe 2 7 2 3 4" xfId="14995" xr:uid="{00000000-0005-0000-0000-0000C50B0000}"/>
    <cellStyle name="Ausgabe 2 7 2 3 5" xfId="26722" xr:uid="{00000000-0005-0000-0000-0000C60B0000}"/>
    <cellStyle name="Ausgabe 2 7 2 4" xfId="4576" xr:uid="{00000000-0005-0000-0000-0000C70B0000}"/>
    <cellStyle name="Ausgabe 2 7 2 4 2" xfId="16304" xr:uid="{00000000-0005-0000-0000-0000C80B0000}"/>
    <cellStyle name="Ausgabe 2 7 2 4 3" xfId="28031" xr:uid="{00000000-0005-0000-0000-0000C90B0000}"/>
    <cellStyle name="Ausgabe 2 7 2 5" xfId="8481" xr:uid="{00000000-0005-0000-0000-0000CA0B0000}"/>
    <cellStyle name="Ausgabe 2 7 2 5 2" xfId="20209" xr:uid="{00000000-0005-0000-0000-0000CB0B0000}"/>
    <cellStyle name="Ausgabe 2 7 2 5 3" xfId="31936" xr:uid="{00000000-0005-0000-0000-0000CC0B0000}"/>
    <cellStyle name="Ausgabe 2 7 2 6" xfId="12399" xr:uid="{00000000-0005-0000-0000-0000CD0B0000}"/>
    <cellStyle name="Ausgabe 2 7 2 7" xfId="24126" xr:uid="{00000000-0005-0000-0000-0000CE0B0000}"/>
    <cellStyle name="Ausgabe 2 7 3" xfId="1100" xr:uid="{00000000-0005-0000-0000-0000CF0B0000}"/>
    <cellStyle name="Ausgabe 2 7 3 2" xfId="2398" xr:uid="{00000000-0005-0000-0000-0000D00B0000}"/>
    <cellStyle name="Ausgabe 2 7 3 2 2" xfId="6303" xr:uid="{00000000-0005-0000-0000-0000D10B0000}"/>
    <cellStyle name="Ausgabe 2 7 3 2 2 2" xfId="18031" xr:uid="{00000000-0005-0000-0000-0000D20B0000}"/>
    <cellStyle name="Ausgabe 2 7 3 2 2 3" xfId="29758" xr:uid="{00000000-0005-0000-0000-0000D30B0000}"/>
    <cellStyle name="Ausgabe 2 7 3 2 3" xfId="10208" xr:uid="{00000000-0005-0000-0000-0000D40B0000}"/>
    <cellStyle name="Ausgabe 2 7 3 2 3 2" xfId="21936" xr:uid="{00000000-0005-0000-0000-0000D50B0000}"/>
    <cellStyle name="Ausgabe 2 7 3 2 3 3" xfId="33663" xr:uid="{00000000-0005-0000-0000-0000D60B0000}"/>
    <cellStyle name="Ausgabe 2 7 3 2 4" xfId="14126" xr:uid="{00000000-0005-0000-0000-0000D70B0000}"/>
    <cellStyle name="Ausgabe 2 7 3 2 5" xfId="25853" xr:uid="{00000000-0005-0000-0000-0000D80B0000}"/>
    <cellStyle name="Ausgabe 2 7 3 3" xfId="3696" xr:uid="{00000000-0005-0000-0000-0000D90B0000}"/>
    <cellStyle name="Ausgabe 2 7 3 3 2" xfId="7601" xr:uid="{00000000-0005-0000-0000-0000DA0B0000}"/>
    <cellStyle name="Ausgabe 2 7 3 3 2 2" xfId="19329" xr:uid="{00000000-0005-0000-0000-0000DB0B0000}"/>
    <cellStyle name="Ausgabe 2 7 3 3 2 3" xfId="31056" xr:uid="{00000000-0005-0000-0000-0000DC0B0000}"/>
    <cellStyle name="Ausgabe 2 7 3 3 3" xfId="11506" xr:uid="{00000000-0005-0000-0000-0000DD0B0000}"/>
    <cellStyle name="Ausgabe 2 7 3 3 3 2" xfId="23234" xr:uid="{00000000-0005-0000-0000-0000DE0B0000}"/>
    <cellStyle name="Ausgabe 2 7 3 3 3 3" xfId="34961" xr:uid="{00000000-0005-0000-0000-0000DF0B0000}"/>
    <cellStyle name="Ausgabe 2 7 3 3 4" xfId="15424" xr:uid="{00000000-0005-0000-0000-0000E00B0000}"/>
    <cellStyle name="Ausgabe 2 7 3 3 5" xfId="27151" xr:uid="{00000000-0005-0000-0000-0000E10B0000}"/>
    <cellStyle name="Ausgabe 2 7 3 4" xfId="5005" xr:uid="{00000000-0005-0000-0000-0000E20B0000}"/>
    <cellStyle name="Ausgabe 2 7 3 4 2" xfId="16733" xr:uid="{00000000-0005-0000-0000-0000E30B0000}"/>
    <cellStyle name="Ausgabe 2 7 3 4 3" xfId="28460" xr:uid="{00000000-0005-0000-0000-0000E40B0000}"/>
    <cellStyle name="Ausgabe 2 7 3 5" xfId="8910" xr:uid="{00000000-0005-0000-0000-0000E50B0000}"/>
    <cellStyle name="Ausgabe 2 7 3 5 2" xfId="20638" xr:uid="{00000000-0005-0000-0000-0000E60B0000}"/>
    <cellStyle name="Ausgabe 2 7 3 5 3" xfId="32365" xr:uid="{00000000-0005-0000-0000-0000E70B0000}"/>
    <cellStyle name="Ausgabe 2 7 3 6" xfId="12828" xr:uid="{00000000-0005-0000-0000-0000E80B0000}"/>
    <cellStyle name="Ausgabe 2 7 3 7" xfId="24555" xr:uid="{00000000-0005-0000-0000-0000E90B0000}"/>
    <cellStyle name="Ausgabe 2 7 4" xfId="1540" xr:uid="{00000000-0005-0000-0000-0000EA0B0000}"/>
    <cellStyle name="Ausgabe 2 7 4 2" xfId="5445" xr:uid="{00000000-0005-0000-0000-0000EB0B0000}"/>
    <cellStyle name="Ausgabe 2 7 4 2 2" xfId="17173" xr:uid="{00000000-0005-0000-0000-0000EC0B0000}"/>
    <cellStyle name="Ausgabe 2 7 4 2 3" xfId="28900" xr:uid="{00000000-0005-0000-0000-0000ED0B0000}"/>
    <cellStyle name="Ausgabe 2 7 4 3" xfId="9350" xr:uid="{00000000-0005-0000-0000-0000EE0B0000}"/>
    <cellStyle name="Ausgabe 2 7 4 3 2" xfId="21078" xr:uid="{00000000-0005-0000-0000-0000EF0B0000}"/>
    <cellStyle name="Ausgabe 2 7 4 3 3" xfId="32805" xr:uid="{00000000-0005-0000-0000-0000F00B0000}"/>
    <cellStyle name="Ausgabe 2 7 4 4" xfId="13268" xr:uid="{00000000-0005-0000-0000-0000F10B0000}"/>
    <cellStyle name="Ausgabe 2 7 4 5" xfId="24995" xr:uid="{00000000-0005-0000-0000-0000F20B0000}"/>
    <cellStyle name="Ausgabe 2 7 5" xfId="2838" xr:uid="{00000000-0005-0000-0000-0000F30B0000}"/>
    <cellStyle name="Ausgabe 2 7 5 2" xfId="6743" xr:uid="{00000000-0005-0000-0000-0000F40B0000}"/>
    <cellStyle name="Ausgabe 2 7 5 2 2" xfId="18471" xr:uid="{00000000-0005-0000-0000-0000F50B0000}"/>
    <cellStyle name="Ausgabe 2 7 5 2 3" xfId="30198" xr:uid="{00000000-0005-0000-0000-0000F60B0000}"/>
    <cellStyle name="Ausgabe 2 7 5 3" xfId="10648" xr:uid="{00000000-0005-0000-0000-0000F70B0000}"/>
    <cellStyle name="Ausgabe 2 7 5 3 2" xfId="22376" xr:uid="{00000000-0005-0000-0000-0000F80B0000}"/>
    <cellStyle name="Ausgabe 2 7 5 3 3" xfId="34103" xr:uid="{00000000-0005-0000-0000-0000F90B0000}"/>
    <cellStyle name="Ausgabe 2 7 5 4" xfId="14566" xr:uid="{00000000-0005-0000-0000-0000FA0B0000}"/>
    <cellStyle name="Ausgabe 2 7 5 5" xfId="26293" xr:uid="{00000000-0005-0000-0000-0000FB0B0000}"/>
    <cellStyle name="Ausgabe 2 7 6" xfId="4147" xr:uid="{00000000-0005-0000-0000-0000FC0B0000}"/>
    <cellStyle name="Ausgabe 2 7 6 2" xfId="15875" xr:uid="{00000000-0005-0000-0000-0000FD0B0000}"/>
    <cellStyle name="Ausgabe 2 7 6 3" xfId="27602" xr:uid="{00000000-0005-0000-0000-0000FE0B0000}"/>
    <cellStyle name="Ausgabe 2 7 7" xfId="8052" xr:uid="{00000000-0005-0000-0000-0000FF0B0000}"/>
    <cellStyle name="Ausgabe 2 7 7 2" xfId="19780" xr:uid="{00000000-0005-0000-0000-0000000C0000}"/>
    <cellStyle name="Ausgabe 2 7 7 3" xfId="31507" xr:uid="{00000000-0005-0000-0000-0000010C0000}"/>
    <cellStyle name="Ausgabe 2 7 8" xfId="11970" xr:uid="{00000000-0005-0000-0000-0000020C0000}"/>
    <cellStyle name="Ausgabe 2 7 9" xfId="23697" xr:uid="{00000000-0005-0000-0000-0000030C0000}"/>
    <cellStyle name="Ausgabe 2 8" xfId="265" xr:uid="{00000000-0005-0000-0000-0000040C0000}"/>
    <cellStyle name="Ausgabe 2 8 2" xfId="694" xr:uid="{00000000-0005-0000-0000-0000050C0000}"/>
    <cellStyle name="Ausgabe 2 8 2 2" xfId="1992" xr:uid="{00000000-0005-0000-0000-0000060C0000}"/>
    <cellStyle name="Ausgabe 2 8 2 2 2" xfId="5897" xr:uid="{00000000-0005-0000-0000-0000070C0000}"/>
    <cellStyle name="Ausgabe 2 8 2 2 2 2" xfId="17625" xr:uid="{00000000-0005-0000-0000-0000080C0000}"/>
    <cellStyle name="Ausgabe 2 8 2 2 2 3" xfId="29352" xr:uid="{00000000-0005-0000-0000-0000090C0000}"/>
    <cellStyle name="Ausgabe 2 8 2 2 3" xfId="9802" xr:uid="{00000000-0005-0000-0000-00000A0C0000}"/>
    <cellStyle name="Ausgabe 2 8 2 2 3 2" xfId="21530" xr:uid="{00000000-0005-0000-0000-00000B0C0000}"/>
    <cellStyle name="Ausgabe 2 8 2 2 3 3" xfId="33257" xr:uid="{00000000-0005-0000-0000-00000C0C0000}"/>
    <cellStyle name="Ausgabe 2 8 2 2 4" xfId="13720" xr:uid="{00000000-0005-0000-0000-00000D0C0000}"/>
    <cellStyle name="Ausgabe 2 8 2 2 5" xfId="25447" xr:uid="{00000000-0005-0000-0000-00000E0C0000}"/>
    <cellStyle name="Ausgabe 2 8 2 3" xfId="3290" xr:uid="{00000000-0005-0000-0000-00000F0C0000}"/>
    <cellStyle name="Ausgabe 2 8 2 3 2" xfId="7195" xr:uid="{00000000-0005-0000-0000-0000100C0000}"/>
    <cellStyle name="Ausgabe 2 8 2 3 2 2" xfId="18923" xr:uid="{00000000-0005-0000-0000-0000110C0000}"/>
    <cellStyle name="Ausgabe 2 8 2 3 2 3" xfId="30650" xr:uid="{00000000-0005-0000-0000-0000120C0000}"/>
    <cellStyle name="Ausgabe 2 8 2 3 3" xfId="11100" xr:uid="{00000000-0005-0000-0000-0000130C0000}"/>
    <cellStyle name="Ausgabe 2 8 2 3 3 2" xfId="22828" xr:uid="{00000000-0005-0000-0000-0000140C0000}"/>
    <cellStyle name="Ausgabe 2 8 2 3 3 3" xfId="34555" xr:uid="{00000000-0005-0000-0000-0000150C0000}"/>
    <cellStyle name="Ausgabe 2 8 2 3 4" xfId="15018" xr:uid="{00000000-0005-0000-0000-0000160C0000}"/>
    <cellStyle name="Ausgabe 2 8 2 3 5" xfId="26745" xr:uid="{00000000-0005-0000-0000-0000170C0000}"/>
    <cellStyle name="Ausgabe 2 8 2 4" xfId="4599" xr:uid="{00000000-0005-0000-0000-0000180C0000}"/>
    <cellStyle name="Ausgabe 2 8 2 4 2" xfId="16327" xr:uid="{00000000-0005-0000-0000-0000190C0000}"/>
    <cellStyle name="Ausgabe 2 8 2 4 3" xfId="28054" xr:uid="{00000000-0005-0000-0000-00001A0C0000}"/>
    <cellStyle name="Ausgabe 2 8 2 5" xfId="8504" xr:uid="{00000000-0005-0000-0000-00001B0C0000}"/>
    <cellStyle name="Ausgabe 2 8 2 5 2" xfId="20232" xr:uid="{00000000-0005-0000-0000-00001C0C0000}"/>
    <cellStyle name="Ausgabe 2 8 2 5 3" xfId="31959" xr:uid="{00000000-0005-0000-0000-00001D0C0000}"/>
    <cellStyle name="Ausgabe 2 8 2 6" xfId="12422" xr:uid="{00000000-0005-0000-0000-00001E0C0000}"/>
    <cellStyle name="Ausgabe 2 8 2 7" xfId="24149" xr:uid="{00000000-0005-0000-0000-00001F0C0000}"/>
    <cellStyle name="Ausgabe 2 8 3" xfId="1123" xr:uid="{00000000-0005-0000-0000-0000200C0000}"/>
    <cellStyle name="Ausgabe 2 8 3 2" xfId="2421" xr:uid="{00000000-0005-0000-0000-0000210C0000}"/>
    <cellStyle name="Ausgabe 2 8 3 2 2" xfId="6326" xr:uid="{00000000-0005-0000-0000-0000220C0000}"/>
    <cellStyle name="Ausgabe 2 8 3 2 2 2" xfId="18054" xr:uid="{00000000-0005-0000-0000-0000230C0000}"/>
    <cellStyle name="Ausgabe 2 8 3 2 2 3" xfId="29781" xr:uid="{00000000-0005-0000-0000-0000240C0000}"/>
    <cellStyle name="Ausgabe 2 8 3 2 3" xfId="10231" xr:uid="{00000000-0005-0000-0000-0000250C0000}"/>
    <cellStyle name="Ausgabe 2 8 3 2 3 2" xfId="21959" xr:uid="{00000000-0005-0000-0000-0000260C0000}"/>
    <cellStyle name="Ausgabe 2 8 3 2 3 3" xfId="33686" xr:uid="{00000000-0005-0000-0000-0000270C0000}"/>
    <cellStyle name="Ausgabe 2 8 3 2 4" xfId="14149" xr:uid="{00000000-0005-0000-0000-0000280C0000}"/>
    <cellStyle name="Ausgabe 2 8 3 2 5" xfId="25876" xr:uid="{00000000-0005-0000-0000-0000290C0000}"/>
    <cellStyle name="Ausgabe 2 8 3 3" xfId="3719" xr:uid="{00000000-0005-0000-0000-00002A0C0000}"/>
    <cellStyle name="Ausgabe 2 8 3 3 2" xfId="7624" xr:uid="{00000000-0005-0000-0000-00002B0C0000}"/>
    <cellStyle name="Ausgabe 2 8 3 3 2 2" xfId="19352" xr:uid="{00000000-0005-0000-0000-00002C0C0000}"/>
    <cellStyle name="Ausgabe 2 8 3 3 2 3" xfId="31079" xr:uid="{00000000-0005-0000-0000-00002D0C0000}"/>
    <cellStyle name="Ausgabe 2 8 3 3 3" xfId="11529" xr:uid="{00000000-0005-0000-0000-00002E0C0000}"/>
    <cellStyle name="Ausgabe 2 8 3 3 3 2" xfId="23257" xr:uid="{00000000-0005-0000-0000-00002F0C0000}"/>
    <cellStyle name="Ausgabe 2 8 3 3 3 3" xfId="34984" xr:uid="{00000000-0005-0000-0000-0000300C0000}"/>
    <cellStyle name="Ausgabe 2 8 3 3 4" xfId="15447" xr:uid="{00000000-0005-0000-0000-0000310C0000}"/>
    <cellStyle name="Ausgabe 2 8 3 3 5" xfId="27174" xr:uid="{00000000-0005-0000-0000-0000320C0000}"/>
    <cellStyle name="Ausgabe 2 8 3 4" xfId="5028" xr:uid="{00000000-0005-0000-0000-0000330C0000}"/>
    <cellStyle name="Ausgabe 2 8 3 4 2" xfId="16756" xr:uid="{00000000-0005-0000-0000-0000340C0000}"/>
    <cellStyle name="Ausgabe 2 8 3 4 3" xfId="28483" xr:uid="{00000000-0005-0000-0000-0000350C0000}"/>
    <cellStyle name="Ausgabe 2 8 3 5" xfId="8933" xr:uid="{00000000-0005-0000-0000-0000360C0000}"/>
    <cellStyle name="Ausgabe 2 8 3 5 2" xfId="20661" xr:uid="{00000000-0005-0000-0000-0000370C0000}"/>
    <cellStyle name="Ausgabe 2 8 3 5 3" xfId="32388" xr:uid="{00000000-0005-0000-0000-0000380C0000}"/>
    <cellStyle name="Ausgabe 2 8 3 6" xfId="12851" xr:uid="{00000000-0005-0000-0000-0000390C0000}"/>
    <cellStyle name="Ausgabe 2 8 3 7" xfId="24578" xr:uid="{00000000-0005-0000-0000-00003A0C0000}"/>
    <cellStyle name="Ausgabe 2 8 4" xfId="1563" xr:uid="{00000000-0005-0000-0000-00003B0C0000}"/>
    <cellStyle name="Ausgabe 2 8 4 2" xfId="5468" xr:uid="{00000000-0005-0000-0000-00003C0C0000}"/>
    <cellStyle name="Ausgabe 2 8 4 2 2" xfId="17196" xr:uid="{00000000-0005-0000-0000-00003D0C0000}"/>
    <cellStyle name="Ausgabe 2 8 4 2 3" xfId="28923" xr:uid="{00000000-0005-0000-0000-00003E0C0000}"/>
    <cellStyle name="Ausgabe 2 8 4 3" xfId="9373" xr:uid="{00000000-0005-0000-0000-00003F0C0000}"/>
    <cellStyle name="Ausgabe 2 8 4 3 2" xfId="21101" xr:uid="{00000000-0005-0000-0000-0000400C0000}"/>
    <cellStyle name="Ausgabe 2 8 4 3 3" xfId="32828" xr:uid="{00000000-0005-0000-0000-0000410C0000}"/>
    <cellStyle name="Ausgabe 2 8 4 4" xfId="13291" xr:uid="{00000000-0005-0000-0000-0000420C0000}"/>
    <cellStyle name="Ausgabe 2 8 4 5" xfId="25018" xr:uid="{00000000-0005-0000-0000-0000430C0000}"/>
    <cellStyle name="Ausgabe 2 8 5" xfId="2861" xr:uid="{00000000-0005-0000-0000-0000440C0000}"/>
    <cellStyle name="Ausgabe 2 8 5 2" xfId="6766" xr:uid="{00000000-0005-0000-0000-0000450C0000}"/>
    <cellStyle name="Ausgabe 2 8 5 2 2" xfId="18494" xr:uid="{00000000-0005-0000-0000-0000460C0000}"/>
    <cellStyle name="Ausgabe 2 8 5 2 3" xfId="30221" xr:uid="{00000000-0005-0000-0000-0000470C0000}"/>
    <cellStyle name="Ausgabe 2 8 5 3" xfId="10671" xr:uid="{00000000-0005-0000-0000-0000480C0000}"/>
    <cellStyle name="Ausgabe 2 8 5 3 2" xfId="22399" xr:uid="{00000000-0005-0000-0000-0000490C0000}"/>
    <cellStyle name="Ausgabe 2 8 5 3 3" xfId="34126" xr:uid="{00000000-0005-0000-0000-00004A0C0000}"/>
    <cellStyle name="Ausgabe 2 8 5 4" xfId="14589" xr:uid="{00000000-0005-0000-0000-00004B0C0000}"/>
    <cellStyle name="Ausgabe 2 8 5 5" xfId="26316" xr:uid="{00000000-0005-0000-0000-00004C0C0000}"/>
    <cellStyle name="Ausgabe 2 8 6" xfId="4170" xr:uid="{00000000-0005-0000-0000-00004D0C0000}"/>
    <cellStyle name="Ausgabe 2 8 6 2" xfId="15898" xr:uid="{00000000-0005-0000-0000-00004E0C0000}"/>
    <cellStyle name="Ausgabe 2 8 6 3" xfId="27625" xr:uid="{00000000-0005-0000-0000-00004F0C0000}"/>
    <cellStyle name="Ausgabe 2 8 7" xfId="8075" xr:uid="{00000000-0005-0000-0000-0000500C0000}"/>
    <cellStyle name="Ausgabe 2 8 7 2" xfId="19803" xr:uid="{00000000-0005-0000-0000-0000510C0000}"/>
    <cellStyle name="Ausgabe 2 8 7 3" xfId="31530" xr:uid="{00000000-0005-0000-0000-0000520C0000}"/>
    <cellStyle name="Ausgabe 2 8 8" xfId="11993" xr:uid="{00000000-0005-0000-0000-0000530C0000}"/>
    <cellStyle name="Ausgabe 2 8 9" xfId="23720" xr:uid="{00000000-0005-0000-0000-0000540C0000}"/>
    <cellStyle name="Ausgabe 2 9" xfId="273" xr:uid="{00000000-0005-0000-0000-0000550C0000}"/>
    <cellStyle name="Ausgabe 2 9 2" xfId="702" xr:uid="{00000000-0005-0000-0000-0000560C0000}"/>
    <cellStyle name="Ausgabe 2 9 2 2" xfId="2000" xr:uid="{00000000-0005-0000-0000-0000570C0000}"/>
    <cellStyle name="Ausgabe 2 9 2 2 2" xfId="5905" xr:uid="{00000000-0005-0000-0000-0000580C0000}"/>
    <cellStyle name="Ausgabe 2 9 2 2 2 2" xfId="17633" xr:uid="{00000000-0005-0000-0000-0000590C0000}"/>
    <cellStyle name="Ausgabe 2 9 2 2 2 3" xfId="29360" xr:uid="{00000000-0005-0000-0000-00005A0C0000}"/>
    <cellStyle name="Ausgabe 2 9 2 2 3" xfId="9810" xr:uid="{00000000-0005-0000-0000-00005B0C0000}"/>
    <cellStyle name="Ausgabe 2 9 2 2 3 2" xfId="21538" xr:uid="{00000000-0005-0000-0000-00005C0C0000}"/>
    <cellStyle name="Ausgabe 2 9 2 2 3 3" xfId="33265" xr:uid="{00000000-0005-0000-0000-00005D0C0000}"/>
    <cellStyle name="Ausgabe 2 9 2 2 4" xfId="13728" xr:uid="{00000000-0005-0000-0000-00005E0C0000}"/>
    <cellStyle name="Ausgabe 2 9 2 2 5" xfId="25455" xr:uid="{00000000-0005-0000-0000-00005F0C0000}"/>
    <cellStyle name="Ausgabe 2 9 2 3" xfId="3298" xr:uid="{00000000-0005-0000-0000-0000600C0000}"/>
    <cellStyle name="Ausgabe 2 9 2 3 2" xfId="7203" xr:uid="{00000000-0005-0000-0000-0000610C0000}"/>
    <cellStyle name="Ausgabe 2 9 2 3 2 2" xfId="18931" xr:uid="{00000000-0005-0000-0000-0000620C0000}"/>
    <cellStyle name="Ausgabe 2 9 2 3 2 3" xfId="30658" xr:uid="{00000000-0005-0000-0000-0000630C0000}"/>
    <cellStyle name="Ausgabe 2 9 2 3 3" xfId="11108" xr:uid="{00000000-0005-0000-0000-0000640C0000}"/>
    <cellStyle name="Ausgabe 2 9 2 3 3 2" xfId="22836" xr:uid="{00000000-0005-0000-0000-0000650C0000}"/>
    <cellStyle name="Ausgabe 2 9 2 3 3 3" xfId="34563" xr:uid="{00000000-0005-0000-0000-0000660C0000}"/>
    <cellStyle name="Ausgabe 2 9 2 3 4" xfId="15026" xr:uid="{00000000-0005-0000-0000-0000670C0000}"/>
    <cellStyle name="Ausgabe 2 9 2 3 5" xfId="26753" xr:uid="{00000000-0005-0000-0000-0000680C0000}"/>
    <cellStyle name="Ausgabe 2 9 2 4" xfId="4607" xr:uid="{00000000-0005-0000-0000-0000690C0000}"/>
    <cellStyle name="Ausgabe 2 9 2 4 2" xfId="16335" xr:uid="{00000000-0005-0000-0000-00006A0C0000}"/>
    <cellStyle name="Ausgabe 2 9 2 4 3" xfId="28062" xr:uid="{00000000-0005-0000-0000-00006B0C0000}"/>
    <cellStyle name="Ausgabe 2 9 2 5" xfId="8512" xr:uid="{00000000-0005-0000-0000-00006C0C0000}"/>
    <cellStyle name="Ausgabe 2 9 2 5 2" xfId="20240" xr:uid="{00000000-0005-0000-0000-00006D0C0000}"/>
    <cellStyle name="Ausgabe 2 9 2 5 3" xfId="31967" xr:uid="{00000000-0005-0000-0000-00006E0C0000}"/>
    <cellStyle name="Ausgabe 2 9 2 6" xfId="12430" xr:uid="{00000000-0005-0000-0000-00006F0C0000}"/>
    <cellStyle name="Ausgabe 2 9 2 7" xfId="24157" xr:uid="{00000000-0005-0000-0000-0000700C0000}"/>
    <cellStyle name="Ausgabe 2 9 3" xfId="1131" xr:uid="{00000000-0005-0000-0000-0000710C0000}"/>
    <cellStyle name="Ausgabe 2 9 3 2" xfId="2429" xr:uid="{00000000-0005-0000-0000-0000720C0000}"/>
    <cellStyle name="Ausgabe 2 9 3 2 2" xfId="6334" xr:uid="{00000000-0005-0000-0000-0000730C0000}"/>
    <cellStyle name="Ausgabe 2 9 3 2 2 2" xfId="18062" xr:uid="{00000000-0005-0000-0000-0000740C0000}"/>
    <cellStyle name="Ausgabe 2 9 3 2 2 3" xfId="29789" xr:uid="{00000000-0005-0000-0000-0000750C0000}"/>
    <cellStyle name="Ausgabe 2 9 3 2 3" xfId="10239" xr:uid="{00000000-0005-0000-0000-0000760C0000}"/>
    <cellStyle name="Ausgabe 2 9 3 2 3 2" xfId="21967" xr:uid="{00000000-0005-0000-0000-0000770C0000}"/>
    <cellStyle name="Ausgabe 2 9 3 2 3 3" xfId="33694" xr:uid="{00000000-0005-0000-0000-0000780C0000}"/>
    <cellStyle name="Ausgabe 2 9 3 2 4" xfId="14157" xr:uid="{00000000-0005-0000-0000-0000790C0000}"/>
    <cellStyle name="Ausgabe 2 9 3 2 5" xfId="25884" xr:uid="{00000000-0005-0000-0000-00007A0C0000}"/>
    <cellStyle name="Ausgabe 2 9 3 3" xfId="3727" xr:uid="{00000000-0005-0000-0000-00007B0C0000}"/>
    <cellStyle name="Ausgabe 2 9 3 3 2" xfId="7632" xr:uid="{00000000-0005-0000-0000-00007C0C0000}"/>
    <cellStyle name="Ausgabe 2 9 3 3 2 2" xfId="19360" xr:uid="{00000000-0005-0000-0000-00007D0C0000}"/>
    <cellStyle name="Ausgabe 2 9 3 3 2 3" xfId="31087" xr:uid="{00000000-0005-0000-0000-00007E0C0000}"/>
    <cellStyle name="Ausgabe 2 9 3 3 3" xfId="11537" xr:uid="{00000000-0005-0000-0000-00007F0C0000}"/>
    <cellStyle name="Ausgabe 2 9 3 3 3 2" xfId="23265" xr:uid="{00000000-0005-0000-0000-0000800C0000}"/>
    <cellStyle name="Ausgabe 2 9 3 3 3 3" xfId="34992" xr:uid="{00000000-0005-0000-0000-0000810C0000}"/>
    <cellStyle name="Ausgabe 2 9 3 3 4" xfId="15455" xr:uid="{00000000-0005-0000-0000-0000820C0000}"/>
    <cellStyle name="Ausgabe 2 9 3 3 5" xfId="27182" xr:uid="{00000000-0005-0000-0000-0000830C0000}"/>
    <cellStyle name="Ausgabe 2 9 3 4" xfId="5036" xr:uid="{00000000-0005-0000-0000-0000840C0000}"/>
    <cellStyle name="Ausgabe 2 9 3 4 2" xfId="16764" xr:uid="{00000000-0005-0000-0000-0000850C0000}"/>
    <cellStyle name="Ausgabe 2 9 3 4 3" xfId="28491" xr:uid="{00000000-0005-0000-0000-0000860C0000}"/>
    <cellStyle name="Ausgabe 2 9 3 5" xfId="8941" xr:uid="{00000000-0005-0000-0000-0000870C0000}"/>
    <cellStyle name="Ausgabe 2 9 3 5 2" xfId="20669" xr:uid="{00000000-0005-0000-0000-0000880C0000}"/>
    <cellStyle name="Ausgabe 2 9 3 5 3" xfId="32396" xr:uid="{00000000-0005-0000-0000-0000890C0000}"/>
    <cellStyle name="Ausgabe 2 9 3 6" xfId="12859" xr:uid="{00000000-0005-0000-0000-00008A0C0000}"/>
    <cellStyle name="Ausgabe 2 9 3 7" xfId="24586" xr:uid="{00000000-0005-0000-0000-00008B0C0000}"/>
    <cellStyle name="Ausgabe 2 9 4" xfId="1571" xr:uid="{00000000-0005-0000-0000-00008C0C0000}"/>
    <cellStyle name="Ausgabe 2 9 4 2" xfId="5476" xr:uid="{00000000-0005-0000-0000-00008D0C0000}"/>
    <cellStyle name="Ausgabe 2 9 4 2 2" xfId="17204" xr:uid="{00000000-0005-0000-0000-00008E0C0000}"/>
    <cellStyle name="Ausgabe 2 9 4 2 3" xfId="28931" xr:uid="{00000000-0005-0000-0000-00008F0C0000}"/>
    <cellStyle name="Ausgabe 2 9 4 3" xfId="9381" xr:uid="{00000000-0005-0000-0000-0000900C0000}"/>
    <cellStyle name="Ausgabe 2 9 4 3 2" xfId="21109" xr:uid="{00000000-0005-0000-0000-0000910C0000}"/>
    <cellStyle name="Ausgabe 2 9 4 3 3" xfId="32836" xr:uid="{00000000-0005-0000-0000-0000920C0000}"/>
    <cellStyle name="Ausgabe 2 9 4 4" xfId="13299" xr:uid="{00000000-0005-0000-0000-0000930C0000}"/>
    <cellStyle name="Ausgabe 2 9 4 5" xfId="25026" xr:uid="{00000000-0005-0000-0000-0000940C0000}"/>
    <cellStyle name="Ausgabe 2 9 5" xfId="2869" xr:uid="{00000000-0005-0000-0000-0000950C0000}"/>
    <cellStyle name="Ausgabe 2 9 5 2" xfId="6774" xr:uid="{00000000-0005-0000-0000-0000960C0000}"/>
    <cellStyle name="Ausgabe 2 9 5 2 2" xfId="18502" xr:uid="{00000000-0005-0000-0000-0000970C0000}"/>
    <cellStyle name="Ausgabe 2 9 5 2 3" xfId="30229" xr:uid="{00000000-0005-0000-0000-0000980C0000}"/>
    <cellStyle name="Ausgabe 2 9 5 3" xfId="10679" xr:uid="{00000000-0005-0000-0000-0000990C0000}"/>
    <cellStyle name="Ausgabe 2 9 5 3 2" xfId="22407" xr:uid="{00000000-0005-0000-0000-00009A0C0000}"/>
    <cellStyle name="Ausgabe 2 9 5 3 3" xfId="34134" xr:uid="{00000000-0005-0000-0000-00009B0C0000}"/>
    <cellStyle name="Ausgabe 2 9 5 4" xfId="14597" xr:uid="{00000000-0005-0000-0000-00009C0C0000}"/>
    <cellStyle name="Ausgabe 2 9 5 5" xfId="26324" xr:uid="{00000000-0005-0000-0000-00009D0C0000}"/>
    <cellStyle name="Ausgabe 2 9 6" xfId="4178" xr:uid="{00000000-0005-0000-0000-00009E0C0000}"/>
    <cellStyle name="Ausgabe 2 9 6 2" xfId="15906" xr:uid="{00000000-0005-0000-0000-00009F0C0000}"/>
    <cellStyle name="Ausgabe 2 9 6 3" xfId="27633" xr:uid="{00000000-0005-0000-0000-0000A00C0000}"/>
    <cellStyle name="Ausgabe 2 9 7" xfId="8083" xr:uid="{00000000-0005-0000-0000-0000A10C0000}"/>
    <cellStyle name="Ausgabe 2 9 7 2" xfId="19811" xr:uid="{00000000-0005-0000-0000-0000A20C0000}"/>
    <cellStyle name="Ausgabe 2 9 7 3" xfId="31538" xr:uid="{00000000-0005-0000-0000-0000A30C0000}"/>
    <cellStyle name="Ausgabe 2 9 8" xfId="12001" xr:uid="{00000000-0005-0000-0000-0000A40C0000}"/>
    <cellStyle name="Ausgabe 2 9 9" xfId="23728" xr:uid="{00000000-0005-0000-0000-0000A50C0000}"/>
    <cellStyle name="Ausgabe 3" xfId="54" xr:uid="{00000000-0005-0000-0000-0000A60C0000}"/>
    <cellStyle name="Ausgabe 3 10" xfId="211" xr:uid="{00000000-0005-0000-0000-0000A70C0000}"/>
    <cellStyle name="Ausgabe 3 10 2" xfId="640" xr:uid="{00000000-0005-0000-0000-0000A80C0000}"/>
    <cellStyle name="Ausgabe 3 10 2 2" xfId="1938" xr:uid="{00000000-0005-0000-0000-0000A90C0000}"/>
    <cellStyle name="Ausgabe 3 10 2 2 2" xfId="5843" xr:uid="{00000000-0005-0000-0000-0000AA0C0000}"/>
    <cellStyle name="Ausgabe 3 10 2 2 2 2" xfId="17571" xr:uid="{00000000-0005-0000-0000-0000AB0C0000}"/>
    <cellStyle name="Ausgabe 3 10 2 2 2 3" xfId="29298" xr:uid="{00000000-0005-0000-0000-0000AC0C0000}"/>
    <cellStyle name="Ausgabe 3 10 2 2 3" xfId="9748" xr:uid="{00000000-0005-0000-0000-0000AD0C0000}"/>
    <cellStyle name="Ausgabe 3 10 2 2 3 2" xfId="21476" xr:uid="{00000000-0005-0000-0000-0000AE0C0000}"/>
    <cellStyle name="Ausgabe 3 10 2 2 3 3" xfId="33203" xr:uid="{00000000-0005-0000-0000-0000AF0C0000}"/>
    <cellStyle name="Ausgabe 3 10 2 2 4" xfId="13666" xr:uid="{00000000-0005-0000-0000-0000B00C0000}"/>
    <cellStyle name="Ausgabe 3 10 2 2 5" xfId="25393" xr:uid="{00000000-0005-0000-0000-0000B10C0000}"/>
    <cellStyle name="Ausgabe 3 10 2 3" xfId="3236" xr:uid="{00000000-0005-0000-0000-0000B20C0000}"/>
    <cellStyle name="Ausgabe 3 10 2 3 2" xfId="7141" xr:uid="{00000000-0005-0000-0000-0000B30C0000}"/>
    <cellStyle name="Ausgabe 3 10 2 3 2 2" xfId="18869" xr:uid="{00000000-0005-0000-0000-0000B40C0000}"/>
    <cellStyle name="Ausgabe 3 10 2 3 2 3" xfId="30596" xr:uid="{00000000-0005-0000-0000-0000B50C0000}"/>
    <cellStyle name="Ausgabe 3 10 2 3 3" xfId="11046" xr:uid="{00000000-0005-0000-0000-0000B60C0000}"/>
    <cellStyle name="Ausgabe 3 10 2 3 3 2" xfId="22774" xr:uid="{00000000-0005-0000-0000-0000B70C0000}"/>
    <cellStyle name="Ausgabe 3 10 2 3 3 3" xfId="34501" xr:uid="{00000000-0005-0000-0000-0000B80C0000}"/>
    <cellStyle name="Ausgabe 3 10 2 3 4" xfId="14964" xr:uid="{00000000-0005-0000-0000-0000B90C0000}"/>
    <cellStyle name="Ausgabe 3 10 2 3 5" xfId="26691" xr:uid="{00000000-0005-0000-0000-0000BA0C0000}"/>
    <cellStyle name="Ausgabe 3 10 2 4" xfId="4545" xr:uid="{00000000-0005-0000-0000-0000BB0C0000}"/>
    <cellStyle name="Ausgabe 3 10 2 4 2" xfId="16273" xr:uid="{00000000-0005-0000-0000-0000BC0C0000}"/>
    <cellStyle name="Ausgabe 3 10 2 4 3" xfId="28000" xr:uid="{00000000-0005-0000-0000-0000BD0C0000}"/>
    <cellStyle name="Ausgabe 3 10 2 5" xfId="8450" xr:uid="{00000000-0005-0000-0000-0000BE0C0000}"/>
    <cellStyle name="Ausgabe 3 10 2 5 2" xfId="20178" xr:uid="{00000000-0005-0000-0000-0000BF0C0000}"/>
    <cellStyle name="Ausgabe 3 10 2 5 3" xfId="31905" xr:uid="{00000000-0005-0000-0000-0000C00C0000}"/>
    <cellStyle name="Ausgabe 3 10 2 6" xfId="12368" xr:uid="{00000000-0005-0000-0000-0000C10C0000}"/>
    <cellStyle name="Ausgabe 3 10 2 7" xfId="24095" xr:uid="{00000000-0005-0000-0000-0000C20C0000}"/>
    <cellStyle name="Ausgabe 3 10 3" xfId="1069" xr:uid="{00000000-0005-0000-0000-0000C30C0000}"/>
    <cellStyle name="Ausgabe 3 10 3 2" xfId="2367" xr:uid="{00000000-0005-0000-0000-0000C40C0000}"/>
    <cellStyle name="Ausgabe 3 10 3 2 2" xfId="6272" xr:uid="{00000000-0005-0000-0000-0000C50C0000}"/>
    <cellStyle name="Ausgabe 3 10 3 2 2 2" xfId="18000" xr:uid="{00000000-0005-0000-0000-0000C60C0000}"/>
    <cellStyle name="Ausgabe 3 10 3 2 2 3" xfId="29727" xr:uid="{00000000-0005-0000-0000-0000C70C0000}"/>
    <cellStyle name="Ausgabe 3 10 3 2 3" xfId="10177" xr:uid="{00000000-0005-0000-0000-0000C80C0000}"/>
    <cellStyle name="Ausgabe 3 10 3 2 3 2" xfId="21905" xr:uid="{00000000-0005-0000-0000-0000C90C0000}"/>
    <cellStyle name="Ausgabe 3 10 3 2 3 3" xfId="33632" xr:uid="{00000000-0005-0000-0000-0000CA0C0000}"/>
    <cellStyle name="Ausgabe 3 10 3 2 4" xfId="14095" xr:uid="{00000000-0005-0000-0000-0000CB0C0000}"/>
    <cellStyle name="Ausgabe 3 10 3 2 5" xfId="25822" xr:uid="{00000000-0005-0000-0000-0000CC0C0000}"/>
    <cellStyle name="Ausgabe 3 10 3 3" xfId="3665" xr:uid="{00000000-0005-0000-0000-0000CD0C0000}"/>
    <cellStyle name="Ausgabe 3 10 3 3 2" xfId="7570" xr:uid="{00000000-0005-0000-0000-0000CE0C0000}"/>
    <cellStyle name="Ausgabe 3 10 3 3 2 2" xfId="19298" xr:uid="{00000000-0005-0000-0000-0000CF0C0000}"/>
    <cellStyle name="Ausgabe 3 10 3 3 2 3" xfId="31025" xr:uid="{00000000-0005-0000-0000-0000D00C0000}"/>
    <cellStyle name="Ausgabe 3 10 3 3 3" xfId="11475" xr:uid="{00000000-0005-0000-0000-0000D10C0000}"/>
    <cellStyle name="Ausgabe 3 10 3 3 3 2" xfId="23203" xr:uid="{00000000-0005-0000-0000-0000D20C0000}"/>
    <cellStyle name="Ausgabe 3 10 3 3 3 3" xfId="34930" xr:uid="{00000000-0005-0000-0000-0000D30C0000}"/>
    <cellStyle name="Ausgabe 3 10 3 3 4" xfId="15393" xr:uid="{00000000-0005-0000-0000-0000D40C0000}"/>
    <cellStyle name="Ausgabe 3 10 3 3 5" xfId="27120" xr:uid="{00000000-0005-0000-0000-0000D50C0000}"/>
    <cellStyle name="Ausgabe 3 10 3 4" xfId="4974" xr:uid="{00000000-0005-0000-0000-0000D60C0000}"/>
    <cellStyle name="Ausgabe 3 10 3 4 2" xfId="16702" xr:uid="{00000000-0005-0000-0000-0000D70C0000}"/>
    <cellStyle name="Ausgabe 3 10 3 4 3" xfId="28429" xr:uid="{00000000-0005-0000-0000-0000D80C0000}"/>
    <cellStyle name="Ausgabe 3 10 3 5" xfId="8879" xr:uid="{00000000-0005-0000-0000-0000D90C0000}"/>
    <cellStyle name="Ausgabe 3 10 3 5 2" xfId="20607" xr:uid="{00000000-0005-0000-0000-0000DA0C0000}"/>
    <cellStyle name="Ausgabe 3 10 3 5 3" xfId="32334" xr:uid="{00000000-0005-0000-0000-0000DB0C0000}"/>
    <cellStyle name="Ausgabe 3 10 3 6" xfId="12797" xr:uid="{00000000-0005-0000-0000-0000DC0C0000}"/>
    <cellStyle name="Ausgabe 3 10 3 7" xfId="24524" xr:uid="{00000000-0005-0000-0000-0000DD0C0000}"/>
    <cellStyle name="Ausgabe 3 10 4" xfId="1509" xr:uid="{00000000-0005-0000-0000-0000DE0C0000}"/>
    <cellStyle name="Ausgabe 3 10 4 2" xfId="5414" xr:uid="{00000000-0005-0000-0000-0000DF0C0000}"/>
    <cellStyle name="Ausgabe 3 10 4 2 2" xfId="17142" xr:uid="{00000000-0005-0000-0000-0000E00C0000}"/>
    <cellStyle name="Ausgabe 3 10 4 2 3" xfId="28869" xr:uid="{00000000-0005-0000-0000-0000E10C0000}"/>
    <cellStyle name="Ausgabe 3 10 4 3" xfId="9319" xr:uid="{00000000-0005-0000-0000-0000E20C0000}"/>
    <cellStyle name="Ausgabe 3 10 4 3 2" xfId="21047" xr:uid="{00000000-0005-0000-0000-0000E30C0000}"/>
    <cellStyle name="Ausgabe 3 10 4 3 3" xfId="32774" xr:uid="{00000000-0005-0000-0000-0000E40C0000}"/>
    <cellStyle name="Ausgabe 3 10 4 4" xfId="13237" xr:uid="{00000000-0005-0000-0000-0000E50C0000}"/>
    <cellStyle name="Ausgabe 3 10 4 5" xfId="24964" xr:uid="{00000000-0005-0000-0000-0000E60C0000}"/>
    <cellStyle name="Ausgabe 3 10 5" xfId="2807" xr:uid="{00000000-0005-0000-0000-0000E70C0000}"/>
    <cellStyle name="Ausgabe 3 10 5 2" xfId="6712" xr:uid="{00000000-0005-0000-0000-0000E80C0000}"/>
    <cellStyle name="Ausgabe 3 10 5 2 2" xfId="18440" xr:uid="{00000000-0005-0000-0000-0000E90C0000}"/>
    <cellStyle name="Ausgabe 3 10 5 2 3" xfId="30167" xr:uid="{00000000-0005-0000-0000-0000EA0C0000}"/>
    <cellStyle name="Ausgabe 3 10 5 3" xfId="10617" xr:uid="{00000000-0005-0000-0000-0000EB0C0000}"/>
    <cellStyle name="Ausgabe 3 10 5 3 2" xfId="22345" xr:uid="{00000000-0005-0000-0000-0000EC0C0000}"/>
    <cellStyle name="Ausgabe 3 10 5 3 3" xfId="34072" xr:uid="{00000000-0005-0000-0000-0000ED0C0000}"/>
    <cellStyle name="Ausgabe 3 10 5 4" xfId="14535" xr:uid="{00000000-0005-0000-0000-0000EE0C0000}"/>
    <cellStyle name="Ausgabe 3 10 5 5" xfId="26262" xr:uid="{00000000-0005-0000-0000-0000EF0C0000}"/>
    <cellStyle name="Ausgabe 3 10 6" xfId="4116" xr:uid="{00000000-0005-0000-0000-0000F00C0000}"/>
    <cellStyle name="Ausgabe 3 10 6 2" xfId="15844" xr:uid="{00000000-0005-0000-0000-0000F10C0000}"/>
    <cellStyle name="Ausgabe 3 10 6 3" xfId="27571" xr:uid="{00000000-0005-0000-0000-0000F20C0000}"/>
    <cellStyle name="Ausgabe 3 10 7" xfId="8021" xr:uid="{00000000-0005-0000-0000-0000F30C0000}"/>
    <cellStyle name="Ausgabe 3 10 7 2" xfId="19749" xr:uid="{00000000-0005-0000-0000-0000F40C0000}"/>
    <cellStyle name="Ausgabe 3 10 7 3" xfId="31476" xr:uid="{00000000-0005-0000-0000-0000F50C0000}"/>
    <cellStyle name="Ausgabe 3 10 8" xfId="11939" xr:uid="{00000000-0005-0000-0000-0000F60C0000}"/>
    <cellStyle name="Ausgabe 3 10 9" xfId="23666" xr:uid="{00000000-0005-0000-0000-0000F70C0000}"/>
    <cellStyle name="Ausgabe 3 11" xfId="249" xr:uid="{00000000-0005-0000-0000-0000F80C0000}"/>
    <cellStyle name="Ausgabe 3 11 2" xfId="678" xr:uid="{00000000-0005-0000-0000-0000F90C0000}"/>
    <cellStyle name="Ausgabe 3 11 2 2" xfId="1976" xr:uid="{00000000-0005-0000-0000-0000FA0C0000}"/>
    <cellStyle name="Ausgabe 3 11 2 2 2" xfId="5881" xr:uid="{00000000-0005-0000-0000-0000FB0C0000}"/>
    <cellStyle name="Ausgabe 3 11 2 2 2 2" xfId="17609" xr:uid="{00000000-0005-0000-0000-0000FC0C0000}"/>
    <cellStyle name="Ausgabe 3 11 2 2 2 3" xfId="29336" xr:uid="{00000000-0005-0000-0000-0000FD0C0000}"/>
    <cellStyle name="Ausgabe 3 11 2 2 3" xfId="9786" xr:uid="{00000000-0005-0000-0000-0000FE0C0000}"/>
    <cellStyle name="Ausgabe 3 11 2 2 3 2" xfId="21514" xr:uid="{00000000-0005-0000-0000-0000FF0C0000}"/>
    <cellStyle name="Ausgabe 3 11 2 2 3 3" xfId="33241" xr:uid="{00000000-0005-0000-0000-0000000D0000}"/>
    <cellStyle name="Ausgabe 3 11 2 2 4" xfId="13704" xr:uid="{00000000-0005-0000-0000-0000010D0000}"/>
    <cellStyle name="Ausgabe 3 11 2 2 5" xfId="25431" xr:uid="{00000000-0005-0000-0000-0000020D0000}"/>
    <cellStyle name="Ausgabe 3 11 2 3" xfId="3274" xr:uid="{00000000-0005-0000-0000-0000030D0000}"/>
    <cellStyle name="Ausgabe 3 11 2 3 2" xfId="7179" xr:uid="{00000000-0005-0000-0000-0000040D0000}"/>
    <cellStyle name="Ausgabe 3 11 2 3 2 2" xfId="18907" xr:uid="{00000000-0005-0000-0000-0000050D0000}"/>
    <cellStyle name="Ausgabe 3 11 2 3 2 3" xfId="30634" xr:uid="{00000000-0005-0000-0000-0000060D0000}"/>
    <cellStyle name="Ausgabe 3 11 2 3 3" xfId="11084" xr:uid="{00000000-0005-0000-0000-0000070D0000}"/>
    <cellStyle name="Ausgabe 3 11 2 3 3 2" xfId="22812" xr:uid="{00000000-0005-0000-0000-0000080D0000}"/>
    <cellStyle name="Ausgabe 3 11 2 3 3 3" xfId="34539" xr:uid="{00000000-0005-0000-0000-0000090D0000}"/>
    <cellStyle name="Ausgabe 3 11 2 3 4" xfId="15002" xr:uid="{00000000-0005-0000-0000-00000A0D0000}"/>
    <cellStyle name="Ausgabe 3 11 2 3 5" xfId="26729" xr:uid="{00000000-0005-0000-0000-00000B0D0000}"/>
    <cellStyle name="Ausgabe 3 11 2 4" xfId="4583" xr:uid="{00000000-0005-0000-0000-00000C0D0000}"/>
    <cellStyle name="Ausgabe 3 11 2 4 2" xfId="16311" xr:uid="{00000000-0005-0000-0000-00000D0D0000}"/>
    <cellStyle name="Ausgabe 3 11 2 4 3" xfId="28038" xr:uid="{00000000-0005-0000-0000-00000E0D0000}"/>
    <cellStyle name="Ausgabe 3 11 2 5" xfId="8488" xr:uid="{00000000-0005-0000-0000-00000F0D0000}"/>
    <cellStyle name="Ausgabe 3 11 2 5 2" xfId="20216" xr:uid="{00000000-0005-0000-0000-0000100D0000}"/>
    <cellStyle name="Ausgabe 3 11 2 5 3" xfId="31943" xr:uid="{00000000-0005-0000-0000-0000110D0000}"/>
    <cellStyle name="Ausgabe 3 11 2 6" xfId="12406" xr:uid="{00000000-0005-0000-0000-0000120D0000}"/>
    <cellStyle name="Ausgabe 3 11 2 7" xfId="24133" xr:uid="{00000000-0005-0000-0000-0000130D0000}"/>
    <cellStyle name="Ausgabe 3 11 3" xfId="1107" xr:uid="{00000000-0005-0000-0000-0000140D0000}"/>
    <cellStyle name="Ausgabe 3 11 3 2" xfId="2405" xr:uid="{00000000-0005-0000-0000-0000150D0000}"/>
    <cellStyle name="Ausgabe 3 11 3 2 2" xfId="6310" xr:uid="{00000000-0005-0000-0000-0000160D0000}"/>
    <cellStyle name="Ausgabe 3 11 3 2 2 2" xfId="18038" xr:uid="{00000000-0005-0000-0000-0000170D0000}"/>
    <cellStyle name="Ausgabe 3 11 3 2 2 3" xfId="29765" xr:uid="{00000000-0005-0000-0000-0000180D0000}"/>
    <cellStyle name="Ausgabe 3 11 3 2 3" xfId="10215" xr:uid="{00000000-0005-0000-0000-0000190D0000}"/>
    <cellStyle name="Ausgabe 3 11 3 2 3 2" xfId="21943" xr:uid="{00000000-0005-0000-0000-00001A0D0000}"/>
    <cellStyle name="Ausgabe 3 11 3 2 3 3" xfId="33670" xr:uid="{00000000-0005-0000-0000-00001B0D0000}"/>
    <cellStyle name="Ausgabe 3 11 3 2 4" xfId="14133" xr:uid="{00000000-0005-0000-0000-00001C0D0000}"/>
    <cellStyle name="Ausgabe 3 11 3 2 5" xfId="25860" xr:uid="{00000000-0005-0000-0000-00001D0D0000}"/>
    <cellStyle name="Ausgabe 3 11 3 3" xfId="3703" xr:uid="{00000000-0005-0000-0000-00001E0D0000}"/>
    <cellStyle name="Ausgabe 3 11 3 3 2" xfId="7608" xr:uid="{00000000-0005-0000-0000-00001F0D0000}"/>
    <cellStyle name="Ausgabe 3 11 3 3 2 2" xfId="19336" xr:uid="{00000000-0005-0000-0000-0000200D0000}"/>
    <cellStyle name="Ausgabe 3 11 3 3 2 3" xfId="31063" xr:uid="{00000000-0005-0000-0000-0000210D0000}"/>
    <cellStyle name="Ausgabe 3 11 3 3 3" xfId="11513" xr:uid="{00000000-0005-0000-0000-0000220D0000}"/>
    <cellStyle name="Ausgabe 3 11 3 3 3 2" xfId="23241" xr:uid="{00000000-0005-0000-0000-0000230D0000}"/>
    <cellStyle name="Ausgabe 3 11 3 3 3 3" xfId="34968" xr:uid="{00000000-0005-0000-0000-0000240D0000}"/>
    <cellStyle name="Ausgabe 3 11 3 3 4" xfId="15431" xr:uid="{00000000-0005-0000-0000-0000250D0000}"/>
    <cellStyle name="Ausgabe 3 11 3 3 5" xfId="27158" xr:uid="{00000000-0005-0000-0000-0000260D0000}"/>
    <cellStyle name="Ausgabe 3 11 3 4" xfId="5012" xr:uid="{00000000-0005-0000-0000-0000270D0000}"/>
    <cellStyle name="Ausgabe 3 11 3 4 2" xfId="16740" xr:uid="{00000000-0005-0000-0000-0000280D0000}"/>
    <cellStyle name="Ausgabe 3 11 3 4 3" xfId="28467" xr:uid="{00000000-0005-0000-0000-0000290D0000}"/>
    <cellStyle name="Ausgabe 3 11 3 5" xfId="8917" xr:uid="{00000000-0005-0000-0000-00002A0D0000}"/>
    <cellStyle name="Ausgabe 3 11 3 5 2" xfId="20645" xr:uid="{00000000-0005-0000-0000-00002B0D0000}"/>
    <cellStyle name="Ausgabe 3 11 3 5 3" xfId="32372" xr:uid="{00000000-0005-0000-0000-00002C0D0000}"/>
    <cellStyle name="Ausgabe 3 11 3 6" xfId="12835" xr:uid="{00000000-0005-0000-0000-00002D0D0000}"/>
    <cellStyle name="Ausgabe 3 11 3 7" xfId="24562" xr:uid="{00000000-0005-0000-0000-00002E0D0000}"/>
    <cellStyle name="Ausgabe 3 11 4" xfId="1547" xr:uid="{00000000-0005-0000-0000-00002F0D0000}"/>
    <cellStyle name="Ausgabe 3 11 4 2" xfId="5452" xr:uid="{00000000-0005-0000-0000-0000300D0000}"/>
    <cellStyle name="Ausgabe 3 11 4 2 2" xfId="17180" xr:uid="{00000000-0005-0000-0000-0000310D0000}"/>
    <cellStyle name="Ausgabe 3 11 4 2 3" xfId="28907" xr:uid="{00000000-0005-0000-0000-0000320D0000}"/>
    <cellStyle name="Ausgabe 3 11 4 3" xfId="9357" xr:uid="{00000000-0005-0000-0000-0000330D0000}"/>
    <cellStyle name="Ausgabe 3 11 4 3 2" xfId="21085" xr:uid="{00000000-0005-0000-0000-0000340D0000}"/>
    <cellStyle name="Ausgabe 3 11 4 3 3" xfId="32812" xr:uid="{00000000-0005-0000-0000-0000350D0000}"/>
    <cellStyle name="Ausgabe 3 11 4 4" xfId="13275" xr:uid="{00000000-0005-0000-0000-0000360D0000}"/>
    <cellStyle name="Ausgabe 3 11 4 5" xfId="25002" xr:uid="{00000000-0005-0000-0000-0000370D0000}"/>
    <cellStyle name="Ausgabe 3 11 5" xfId="2845" xr:uid="{00000000-0005-0000-0000-0000380D0000}"/>
    <cellStyle name="Ausgabe 3 11 5 2" xfId="6750" xr:uid="{00000000-0005-0000-0000-0000390D0000}"/>
    <cellStyle name="Ausgabe 3 11 5 2 2" xfId="18478" xr:uid="{00000000-0005-0000-0000-00003A0D0000}"/>
    <cellStyle name="Ausgabe 3 11 5 2 3" xfId="30205" xr:uid="{00000000-0005-0000-0000-00003B0D0000}"/>
    <cellStyle name="Ausgabe 3 11 5 3" xfId="10655" xr:uid="{00000000-0005-0000-0000-00003C0D0000}"/>
    <cellStyle name="Ausgabe 3 11 5 3 2" xfId="22383" xr:uid="{00000000-0005-0000-0000-00003D0D0000}"/>
    <cellStyle name="Ausgabe 3 11 5 3 3" xfId="34110" xr:uid="{00000000-0005-0000-0000-00003E0D0000}"/>
    <cellStyle name="Ausgabe 3 11 5 4" xfId="14573" xr:uid="{00000000-0005-0000-0000-00003F0D0000}"/>
    <cellStyle name="Ausgabe 3 11 5 5" xfId="26300" xr:uid="{00000000-0005-0000-0000-0000400D0000}"/>
    <cellStyle name="Ausgabe 3 11 6" xfId="4154" xr:uid="{00000000-0005-0000-0000-0000410D0000}"/>
    <cellStyle name="Ausgabe 3 11 6 2" xfId="15882" xr:uid="{00000000-0005-0000-0000-0000420D0000}"/>
    <cellStyle name="Ausgabe 3 11 6 3" xfId="27609" xr:uid="{00000000-0005-0000-0000-0000430D0000}"/>
    <cellStyle name="Ausgabe 3 11 7" xfId="8059" xr:uid="{00000000-0005-0000-0000-0000440D0000}"/>
    <cellStyle name="Ausgabe 3 11 7 2" xfId="19787" xr:uid="{00000000-0005-0000-0000-0000450D0000}"/>
    <cellStyle name="Ausgabe 3 11 7 3" xfId="31514" xr:uid="{00000000-0005-0000-0000-0000460D0000}"/>
    <cellStyle name="Ausgabe 3 11 8" xfId="11977" xr:uid="{00000000-0005-0000-0000-0000470D0000}"/>
    <cellStyle name="Ausgabe 3 11 9" xfId="23704" xr:uid="{00000000-0005-0000-0000-0000480D0000}"/>
    <cellStyle name="Ausgabe 3 12" xfId="301" xr:uid="{00000000-0005-0000-0000-0000490D0000}"/>
    <cellStyle name="Ausgabe 3 12 2" xfId="730" xr:uid="{00000000-0005-0000-0000-00004A0D0000}"/>
    <cellStyle name="Ausgabe 3 12 2 2" xfId="2028" xr:uid="{00000000-0005-0000-0000-00004B0D0000}"/>
    <cellStyle name="Ausgabe 3 12 2 2 2" xfId="5933" xr:uid="{00000000-0005-0000-0000-00004C0D0000}"/>
    <cellStyle name="Ausgabe 3 12 2 2 2 2" xfId="17661" xr:uid="{00000000-0005-0000-0000-00004D0D0000}"/>
    <cellStyle name="Ausgabe 3 12 2 2 2 3" xfId="29388" xr:uid="{00000000-0005-0000-0000-00004E0D0000}"/>
    <cellStyle name="Ausgabe 3 12 2 2 3" xfId="9838" xr:uid="{00000000-0005-0000-0000-00004F0D0000}"/>
    <cellStyle name="Ausgabe 3 12 2 2 3 2" xfId="21566" xr:uid="{00000000-0005-0000-0000-0000500D0000}"/>
    <cellStyle name="Ausgabe 3 12 2 2 3 3" xfId="33293" xr:uid="{00000000-0005-0000-0000-0000510D0000}"/>
    <cellStyle name="Ausgabe 3 12 2 2 4" xfId="13756" xr:uid="{00000000-0005-0000-0000-0000520D0000}"/>
    <cellStyle name="Ausgabe 3 12 2 2 5" xfId="25483" xr:uid="{00000000-0005-0000-0000-0000530D0000}"/>
    <cellStyle name="Ausgabe 3 12 2 3" xfId="3326" xr:uid="{00000000-0005-0000-0000-0000540D0000}"/>
    <cellStyle name="Ausgabe 3 12 2 3 2" xfId="7231" xr:uid="{00000000-0005-0000-0000-0000550D0000}"/>
    <cellStyle name="Ausgabe 3 12 2 3 2 2" xfId="18959" xr:uid="{00000000-0005-0000-0000-0000560D0000}"/>
    <cellStyle name="Ausgabe 3 12 2 3 2 3" xfId="30686" xr:uid="{00000000-0005-0000-0000-0000570D0000}"/>
    <cellStyle name="Ausgabe 3 12 2 3 3" xfId="11136" xr:uid="{00000000-0005-0000-0000-0000580D0000}"/>
    <cellStyle name="Ausgabe 3 12 2 3 3 2" xfId="22864" xr:uid="{00000000-0005-0000-0000-0000590D0000}"/>
    <cellStyle name="Ausgabe 3 12 2 3 3 3" xfId="34591" xr:uid="{00000000-0005-0000-0000-00005A0D0000}"/>
    <cellStyle name="Ausgabe 3 12 2 3 4" xfId="15054" xr:uid="{00000000-0005-0000-0000-00005B0D0000}"/>
    <cellStyle name="Ausgabe 3 12 2 3 5" xfId="26781" xr:uid="{00000000-0005-0000-0000-00005C0D0000}"/>
    <cellStyle name="Ausgabe 3 12 2 4" xfId="4635" xr:uid="{00000000-0005-0000-0000-00005D0D0000}"/>
    <cellStyle name="Ausgabe 3 12 2 4 2" xfId="16363" xr:uid="{00000000-0005-0000-0000-00005E0D0000}"/>
    <cellStyle name="Ausgabe 3 12 2 4 3" xfId="28090" xr:uid="{00000000-0005-0000-0000-00005F0D0000}"/>
    <cellStyle name="Ausgabe 3 12 2 5" xfId="8540" xr:uid="{00000000-0005-0000-0000-0000600D0000}"/>
    <cellStyle name="Ausgabe 3 12 2 5 2" xfId="20268" xr:uid="{00000000-0005-0000-0000-0000610D0000}"/>
    <cellStyle name="Ausgabe 3 12 2 5 3" xfId="31995" xr:uid="{00000000-0005-0000-0000-0000620D0000}"/>
    <cellStyle name="Ausgabe 3 12 2 6" xfId="12458" xr:uid="{00000000-0005-0000-0000-0000630D0000}"/>
    <cellStyle name="Ausgabe 3 12 2 7" xfId="24185" xr:uid="{00000000-0005-0000-0000-0000640D0000}"/>
    <cellStyle name="Ausgabe 3 12 3" xfId="1159" xr:uid="{00000000-0005-0000-0000-0000650D0000}"/>
    <cellStyle name="Ausgabe 3 12 3 2" xfId="2457" xr:uid="{00000000-0005-0000-0000-0000660D0000}"/>
    <cellStyle name="Ausgabe 3 12 3 2 2" xfId="6362" xr:uid="{00000000-0005-0000-0000-0000670D0000}"/>
    <cellStyle name="Ausgabe 3 12 3 2 2 2" xfId="18090" xr:uid="{00000000-0005-0000-0000-0000680D0000}"/>
    <cellStyle name="Ausgabe 3 12 3 2 2 3" xfId="29817" xr:uid="{00000000-0005-0000-0000-0000690D0000}"/>
    <cellStyle name="Ausgabe 3 12 3 2 3" xfId="10267" xr:uid="{00000000-0005-0000-0000-00006A0D0000}"/>
    <cellStyle name="Ausgabe 3 12 3 2 3 2" xfId="21995" xr:uid="{00000000-0005-0000-0000-00006B0D0000}"/>
    <cellStyle name="Ausgabe 3 12 3 2 3 3" xfId="33722" xr:uid="{00000000-0005-0000-0000-00006C0D0000}"/>
    <cellStyle name="Ausgabe 3 12 3 2 4" xfId="14185" xr:uid="{00000000-0005-0000-0000-00006D0D0000}"/>
    <cellStyle name="Ausgabe 3 12 3 2 5" xfId="25912" xr:uid="{00000000-0005-0000-0000-00006E0D0000}"/>
    <cellStyle name="Ausgabe 3 12 3 3" xfId="3755" xr:uid="{00000000-0005-0000-0000-00006F0D0000}"/>
    <cellStyle name="Ausgabe 3 12 3 3 2" xfId="7660" xr:uid="{00000000-0005-0000-0000-0000700D0000}"/>
    <cellStyle name="Ausgabe 3 12 3 3 2 2" xfId="19388" xr:uid="{00000000-0005-0000-0000-0000710D0000}"/>
    <cellStyle name="Ausgabe 3 12 3 3 2 3" xfId="31115" xr:uid="{00000000-0005-0000-0000-0000720D0000}"/>
    <cellStyle name="Ausgabe 3 12 3 3 3" xfId="11565" xr:uid="{00000000-0005-0000-0000-0000730D0000}"/>
    <cellStyle name="Ausgabe 3 12 3 3 3 2" xfId="23293" xr:uid="{00000000-0005-0000-0000-0000740D0000}"/>
    <cellStyle name="Ausgabe 3 12 3 3 3 3" xfId="35020" xr:uid="{00000000-0005-0000-0000-0000750D0000}"/>
    <cellStyle name="Ausgabe 3 12 3 3 4" xfId="15483" xr:uid="{00000000-0005-0000-0000-0000760D0000}"/>
    <cellStyle name="Ausgabe 3 12 3 3 5" xfId="27210" xr:uid="{00000000-0005-0000-0000-0000770D0000}"/>
    <cellStyle name="Ausgabe 3 12 3 4" xfId="5064" xr:uid="{00000000-0005-0000-0000-0000780D0000}"/>
    <cellStyle name="Ausgabe 3 12 3 4 2" xfId="16792" xr:uid="{00000000-0005-0000-0000-0000790D0000}"/>
    <cellStyle name="Ausgabe 3 12 3 4 3" xfId="28519" xr:uid="{00000000-0005-0000-0000-00007A0D0000}"/>
    <cellStyle name="Ausgabe 3 12 3 5" xfId="8969" xr:uid="{00000000-0005-0000-0000-00007B0D0000}"/>
    <cellStyle name="Ausgabe 3 12 3 5 2" xfId="20697" xr:uid="{00000000-0005-0000-0000-00007C0D0000}"/>
    <cellStyle name="Ausgabe 3 12 3 5 3" xfId="32424" xr:uid="{00000000-0005-0000-0000-00007D0D0000}"/>
    <cellStyle name="Ausgabe 3 12 3 6" xfId="12887" xr:uid="{00000000-0005-0000-0000-00007E0D0000}"/>
    <cellStyle name="Ausgabe 3 12 3 7" xfId="24614" xr:uid="{00000000-0005-0000-0000-00007F0D0000}"/>
    <cellStyle name="Ausgabe 3 12 4" xfId="1599" xr:uid="{00000000-0005-0000-0000-0000800D0000}"/>
    <cellStyle name="Ausgabe 3 12 4 2" xfId="5504" xr:uid="{00000000-0005-0000-0000-0000810D0000}"/>
    <cellStyle name="Ausgabe 3 12 4 2 2" xfId="17232" xr:uid="{00000000-0005-0000-0000-0000820D0000}"/>
    <cellStyle name="Ausgabe 3 12 4 2 3" xfId="28959" xr:uid="{00000000-0005-0000-0000-0000830D0000}"/>
    <cellStyle name="Ausgabe 3 12 4 3" xfId="9409" xr:uid="{00000000-0005-0000-0000-0000840D0000}"/>
    <cellStyle name="Ausgabe 3 12 4 3 2" xfId="21137" xr:uid="{00000000-0005-0000-0000-0000850D0000}"/>
    <cellStyle name="Ausgabe 3 12 4 3 3" xfId="32864" xr:uid="{00000000-0005-0000-0000-0000860D0000}"/>
    <cellStyle name="Ausgabe 3 12 4 4" xfId="13327" xr:uid="{00000000-0005-0000-0000-0000870D0000}"/>
    <cellStyle name="Ausgabe 3 12 4 5" xfId="25054" xr:uid="{00000000-0005-0000-0000-0000880D0000}"/>
    <cellStyle name="Ausgabe 3 12 5" xfId="2897" xr:uid="{00000000-0005-0000-0000-0000890D0000}"/>
    <cellStyle name="Ausgabe 3 12 5 2" xfId="6802" xr:uid="{00000000-0005-0000-0000-00008A0D0000}"/>
    <cellStyle name="Ausgabe 3 12 5 2 2" xfId="18530" xr:uid="{00000000-0005-0000-0000-00008B0D0000}"/>
    <cellStyle name="Ausgabe 3 12 5 2 3" xfId="30257" xr:uid="{00000000-0005-0000-0000-00008C0D0000}"/>
    <cellStyle name="Ausgabe 3 12 5 3" xfId="10707" xr:uid="{00000000-0005-0000-0000-00008D0D0000}"/>
    <cellStyle name="Ausgabe 3 12 5 3 2" xfId="22435" xr:uid="{00000000-0005-0000-0000-00008E0D0000}"/>
    <cellStyle name="Ausgabe 3 12 5 3 3" xfId="34162" xr:uid="{00000000-0005-0000-0000-00008F0D0000}"/>
    <cellStyle name="Ausgabe 3 12 5 4" xfId="14625" xr:uid="{00000000-0005-0000-0000-0000900D0000}"/>
    <cellStyle name="Ausgabe 3 12 5 5" xfId="26352" xr:uid="{00000000-0005-0000-0000-0000910D0000}"/>
    <cellStyle name="Ausgabe 3 12 6" xfId="4206" xr:uid="{00000000-0005-0000-0000-0000920D0000}"/>
    <cellStyle name="Ausgabe 3 12 6 2" xfId="15934" xr:uid="{00000000-0005-0000-0000-0000930D0000}"/>
    <cellStyle name="Ausgabe 3 12 6 3" xfId="27661" xr:uid="{00000000-0005-0000-0000-0000940D0000}"/>
    <cellStyle name="Ausgabe 3 12 7" xfId="8111" xr:uid="{00000000-0005-0000-0000-0000950D0000}"/>
    <cellStyle name="Ausgabe 3 12 7 2" xfId="19839" xr:uid="{00000000-0005-0000-0000-0000960D0000}"/>
    <cellStyle name="Ausgabe 3 12 7 3" xfId="31566" xr:uid="{00000000-0005-0000-0000-0000970D0000}"/>
    <cellStyle name="Ausgabe 3 12 8" xfId="12029" xr:uid="{00000000-0005-0000-0000-0000980D0000}"/>
    <cellStyle name="Ausgabe 3 12 9" xfId="23756" xr:uid="{00000000-0005-0000-0000-0000990D0000}"/>
    <cellStyle name="Ausgabe 3 13" xfId="309" xr:uid="{00000000-0005-0000-0000-00009A0D0000}"/>
    <cellStyle name="Ausgabe 3 13 2" xfId="738" xr:uid="{00000000-0005-0000-0000-00009B0D0000}"/>
    <cellStyle name="Ausgabe 3 13 2 2" xfId="2036" xr:uid="{00000000-0005-0000-0000-00009C0D0000}"/>
    <cellStyle name="Ausgabe 3 13 2 2 2" xfId="5941" xr:uid="{00000000-0005-0000-0000-00009D0D0000}"/>
    <cellStyle name="Ausgabe 3 13 2 2 2 2" xfId="17669" xr:uid="{00000000-0005-0000-0000-00009E0D0000}"/>
    <cellStyle name="Ausgabe 3 13 2 2 2 3" xfId="29396" xr:uid="{00000000-0005-0000-0000-00009F0D0000}"/>
    <cellStyle name="Ausgabe 3 13 2 2 3" xfId="9846" xr:uid="{00000000-0005-0000-0000-0000A00D0000}"/>
    <cellStyle name="Ausgabe 3 13 2 2 3 2" xfId="21574" xr:uid="{00000000-0005-0000-0000-0000A10D0000}"/>
    <cellStyle name="Ausgabe 3 13 2 2 3 3" xfId="33301" xr:uid="{00000000-0005-0000-0000-0000A20D0000}"/>
    <cellStyle name="Ausgabe 3 13 2 2 4" xfId="13764" xr:uid="{00000000-0005-0000-0000-0000A30D0000}"/>
    <cellStyle name="Ausgabe 3 13 2 2 5" xfId="25491" xr:uid="{00000000-0005-0000-0000-0000A40D0000}"/>
    <cellStyle name="Ausgabe 3 13 2 3" xfId="3334" xr:uid="{00000000-0005-0000-0000-0000A50D0000}"/>
    <cellStyle name="Ausgabe 3 13 2 3 2" xfId="7239" xr:uid="{00000000-0005-0000-0000-0000A60D0000}"/>
    <cellStyle name="Ausgabe 3 13 2 3 2 2" xfId="18967" xr:uid="{00000000-0005-0000-0000-0000A70D0000}"/>
    <cellStyle name="Ausgabe 3 13 2 3 2 3" xfId="30694" xr:uid="{00000000-0005-0000-0000-0000A80D0000}"/>
    <cellStyle name="Ausgabe 3 13 2 3 3" xfId="11144" xr:uid="{00000000-0005-0000-0000-0000A90D0000}"/>
    <cellStyle name="Ausgabe 3 13 2 3 3 2" xfId="22872" xr:uid="{00000000-0005-0000-0000-0000AA0D0000}"/>
    <cellStyle name="Ausgabe 3 13 2 3 3 3" xfId="34599" xr:uid="{00000000-0005-0000-0000-0000AB0D0000}"/>
    <cellStyle name="Ausgabe 3 13 2 3 4" xfId="15062" xr:uid="{00000000-0005-0000-0000-0000AC0D0000}"/>
    <cellStyle name="Ausgabe 3 13 2 3 5" xfId="26789" xr:uid="{00000000-0005-0000-0000-0000AD0D0000}"/>
    <cellStyle name="Ausgabe 3 13 2 4" xfId="4643" xr:uid="{00000000-0005-0000-0000-0000AE0D0000}"/>
    <cellStyle name="Ausgabe 3 13 2 4 2" xfId="16371" xr:uid="{00000000-0005-0000-0000-0000AF0D0000}"/>
    <cellStyle name="Ausgabe 3 13 2 4 3" xfId="28098" xr:uid="{00000000-0005-0000-0000-0000B00D0000}"/>
    <cellStyle name="Ausgabe 3 13 2 5" xfId="8548" xr:uid="{00000000-0005-0000-0000-0000B10D0000}"/>
    <cellStyle name="Ausgabe 3 13 2 5 2" xfId="20276" xr:uid="{00000000-0005-0000-0000-0000B20D0000}"/>
    <cellStyle name="Ausgabe 3 13 2 5 3" xfId="32003" xr:uid="{00000000-0005-0000-0000-0000B30D0000}"/>
    <cellStyle name="Ausgabe 3 13 2 6" xfId="12466" xr:uid="{00000000-0005-0000-0000-0000B40D0000}"/>
    <cellStyle name="Ausgabe 3 13 2 7" xfId="24193" xr:uid="{00000000-0005-0000-0000-0000B50D0000}"/>
    <cellStyle name="Ausgabe 3 13 3" xfId="1167" xr:uid="{00000000-0005-0000-0000-0000B60D0000}"/>
    <cellStyle name="Ausgabe 3 13 3 2" xfId="2465" xr:uid="{00000000-0005-0000-0000-0000B70D0000}"/>
    <cellStyle name="Ausgabe 3 13 3 2 2" xfId="6370" xr:uid="{00000000-0005-0000-0000-0000B80D0000}"/>
    <cellStyle name="Ausgabe 3 13 3 2 2 2" xfId="18098" xr:uid="{00000000-0005-0000-0000-0000B90D0000}"/>
    <cellStyle name="Ausgabe 3 13 3 2 2 3" xfId="29825" xr:uid="{00000000-0005-0000-0000-0000BA0D0000}"/>
    <cellStyle name="Ausgabe 3 13 3 2 3" xfId="10275" xr:uid="{00000000-0005-0000-0000-0000BB0D0000}"/>
    <cellStyle name="Ausgabe 3 13 3 2 3 2" xfId="22003" xr:uid="{00000000-0005-0000-0000-0000BC0D0000}"/>
    <cellStyle name="Ausgabe 3 13 3 2 3 3" xfId="33730" xr:uid="{00000000-0005-0000-0000-0000BD0D0000}"/>
    <cellStyle name="Ausgabe 3 13 3 2 4" xfId="14193" xr:uid="{00000000-0005-0000-0000-0000BE0D0000}"/>
    <cellStyle name="Ausgabe 3 13 3 2 5" xfId="25920" xr:uid="{00000000-0005-0000-0000-0000BF0D0000}"/>
    <cellStyle name="Ausgabe 3 13 3 3" xfId="3763" xr:uid="{00000000-0005-0000-0000-0000C00D0000}"/>
    <cellStyle name="Ausgabe 3 13 3 3 2" xfId="7668" xr:uid="{00000000-0005-0000-0000-0000C10D0000}"/>
    <cellStyle name="Ausgabe 3 13 3 3 2 2" xfId="19396" xr:uid="{00000000-0005-0000-0000-0000C20D0000}"/>
    <cellStyle name="Ausgabe 3 13 3 3 2 3" xfId="31123" xr:uid="{00000000-0005-0000-0000-0000C30D0000}"/>
    <cellStyle name="Ausgabe 3 13 3 3 3" xfId="11573" xr:uid="{00000000-0005-0000-0000-0000C40D0000}"/>
    <cellStyle name="Ausgabe 3 13 3 3 3 2" xfId="23301" xr:uid="{00000000-0005-0000-0000-0000C50D0000}"/>
    <cellStyle name="Ausgabe 3 13 3 3 3 3" xfId="35028" xr:uid="{00000000-0005-0000-0000-0000C60D0000}"/>
    <cellStyle name="Ausgabe 3 13 3 3 4" xfId="15491" xr:uid="{00000000-0005-0000-0000-0000C70D0000}"/>
    <cellStyle name="Ausgabe 3 13 3 3 5" xfId="27218" xr:uid="{00000000-0005-0000-0000-0000C80D0000}"/>
    <cellStyle name="Ausgabe 3 13 3 4" xfId="5072" xr:uid="{00000000-0005-0000-0000-0000C90D0000}"/>
    <cellStyle name="Ausgabe 3 13 3 4 2" xfId="16800" xr:uid="{00000000-0005-0000-0000-0000CA0D0000}"/>
    <cellStyle name="Ausgabe 3 13 3 4 3" xfId="28527" xr:uid="{00000000-0005-0000-0000-0000CB0D0000}"/>
    <cellStyle name="Ausgabe 3 13 3 5" xfId="8977" xr:uid="{00000000-0005-0000-0000-0000CC0D0000}"/>
    <cellStyle name="Ausgabe 3 13 3 5 2" xfId="20705" xr:uid="{00000000-0005-0000-0000-0000CD0D0000}"/>
    <cellStyle name="Ausgabe 3 13 3 5 3" xfId="32432" xr:uid="{00000000-0005-0000-0000-0000CE0D0000}"/>
    <cellStyle name="Ausgabe 3 13 3 6" xfId="12895" xr:uid="{00000000-0005-0000-0000-0000CF0D0000}"/>
    <cellStyle name="Ausgabe 3 13 3 7" xfId="24622" xr:uid="{00000000-0005-0000-0000-0000D00D0000}"/>
    <cellStyle name="Ausgabe 3 13 4" xfId="1607" xr:uid="{00000000-0005-0000-0000-0000D10D0000}"/>
    <cellStyle name="Ausgabe 3 13 4 2" xfId="5512" xr:uid="{00000000-0005-0000-0000-0000D20D0000}"/>
    <cellStyle name="Ausgabe 3 13 4 2 2" xfId="17240" xr:uid="{00000000-0005-0000-0000-0000D30D0000}"/>
    <cellStyle name="Ausgabe 3 13 4 2 3" xfId="28967" xr:uid="{00000000-0005-0000-0000-0000D40D0000}"/>
    <cellStyle name="Ausgabe 3 13 4 3" xfId="9417" xr:uid="{00000000-0005-0000-0000-0000D50D0000}"/>
    <cellStyle name="Ausgabe 3 13 4 3 2" xfId="21145" xr:uid="{00000000-0005-0000-0000-0000D60D0000}"/>
    <cellStyle name="Ausgabe 3 13 4 3 3" xfId="32872" xr:uid="{00000000-0005-0000-0000-0000D70D0000}"/>
    <cellStyle name="Ausgabe 3 13 4 4" xfId="13335" xr:uid="{00000000-0005-0000-0000-0000D80D0000}"/>
    <cellStyle name="Ausgabe 3 13 4 5" xfId="25062" xr:uid="{00000000-0005-0000-0000-0000D90D0000}"/>
    <cellStyle name="Ausgabe 3 13 5" xfId="2905" xr:uid="{00000000-0005-0000-0000-0000DA0D0000}"/>
    <cellStyle name="Ausgabe 3 13 5 2" xfId="6810" xr:uid="{00000000-0005-0000-0000-0000DB0D0000}"/>
    <cellStyle name="Ausgabe 3 13 5 2 2" xfId="18538" xr:uid="{00000000-0005-0000-0000-0000DC0D0000}"/>
    <cellStyle name="Ausgabe 3 13 5 2 3" xfId="30265" xr:uid="{00000000-0005-0000-0000-0000DD0D0000}"/>
    <cellStyle name="Ausgabe 3 13 5 3" xfId="10715" xr:uid="{00000000-0005-0000-0000-0000DE0D0000}"/>
    <cellStyle name="Ausgabe 3 13 5 3 2" xfId="22443" xr:uid="{00000000-0005-0000-0000-0000DF0D0000}"/>
    <cellStyle name="Ausgabe 3 13 5 3 3" xfId="34170" xr:uid="{00000000-0005-0000-0000-0000E00D0000}"/>
    <cellStyle name="Ausgabe 3 13 5 4" xfId="14633" xr:uid="{00000000-0005-0000-0000-0000E10D0000}"/>
    <cellStyle name="Ausgabe 3 13 5 5" xfId="26360" xr:uid="{00000000-0005-0000-0000-0000E20D0000}"/>
    <cellStyle name="Ausgabe 3 13 6" xfId="4214" xr:uid="{00000000-0005-0000-0000-0000E30D0000}"/>
    <cellStyle name="Ausgabe 3 13 6 2" xfId="15942" xr:uid="{00000000-0005-0000-0000-0000E40D0000}"/>
    <cellStyle name="Ausgabe 3 13 6 3" xfId="27669" xr:uid="{00000000-0005-0000-0000-0000E50D0000}"/>
    <cellStyle name="Ausgabe 3 13 7" xfId="8119" xr:uid="{00000000-0005-0000-0000-0000E60D0000}"/>
    <cellStyle name="Ausgabe 3 13 7 2" xfId="19847" xr:uid="{00000000-0005-0000-0000-0000E70D0000}"/>
    <cellStyle name="Ausgabe 3 13 7 3" xfId="31574" xr:uid="{00000000-0005-0000-0000-0000E80D0000}"/>
    <cellStyle name="Ausgabe 3 13 8" xfId="12037" xr:uid="{00000000-0005-0000-0000-0000E90D0000}"/>
    <cellStyle name="Ausgabe 3 13 9" xfId="23764" xr:uid="{00000000-0005-0000-0000-0000EA0D0000}"/>
    <cellStyle name="Ausgabe 3 14" xfId="177" xr:uid="{00000000-0005-0000-0000-0000EB0D0000}"/>
    <cellStyle name="Ausgabe 3 14 2" xfId="1475" xr:uid="{00000000-0005-0000-0000-0000EC0D0000}"/>
    <cellStyle name="Ausgabe 3 14 2 2" xfId="5380" xr:uid="{00000000-0005-0000-0000-0000ED0D0000}"/>
    <cellStyle name="Ausgabe 3 14 2 2 2" xfId="17108" xr:uid="{00000000-0005-0000-0000-0000EE0D0000}"/>
    <cellStyle name="Ausgabe 3 14 2 2 3" xfId="28835" xr:uid="{00000000-0005-0000-0000-0000EF0D0000}"/>
    <cellStyle name="Ausgabe 3 14 2 3" xfId="9285" xr:uid="{00000000-0005-0000-0000-0000F00D0000}"/>
    <cellStyle name="Ausgabe 3 14 2 3 2" xfId="21013" xr:uid="{00000000-0005-0000-0000-0000F10D0000}"/>
    <cellStyle name="Ausgabe 3 14 2 3 3" xfId="32740" xr:uid="{00000000-0005-0000-0000-0000F20D0000}"/>
    <cellStyle name="Ausgabe 3 14 2 4" xfId="13203" xr:uid="{00000000-0005-0000-0000-0000F30D0000}"/>
    <cellStyle name="Ausgabe 3 14 2 5" xfId="24930" xr:uid="{00000000-0005-0000-0000-0000F40D0000}"/>
    <cellStyle name="Ausgabe 3 14 3" xfId="2773" xr:uid="{00000000-0005-0000-0000-0000F50D0000}"/>
    <cellStyle name="Ausgabe 3 14 3 2" xfId="6678" xr:uid="{00000000-0005-0000-0000-0000F60D0000}"/>
    <cellStyle name="Ausgabe 3 14 3 2 2" xfId="18406" xr:uid="{00000000-0005-0000-0000-0000F70D0000}"/>
    <cellStyle name="Ausgabe 3 14 3 2 3" xfId="30133" xr:uid="{00000000-0005-0000-0000-0000F80D0000}"/>
    <cellStyle name="Ausgabe 3 14 3 3" xfId="10583" xr:uid="{00000000-0005-0000-0000-0000F90D0000}"/>
    <cellStyle name="Ausgabe 3 14 3 3 2" xfId="22311" xr:uid="{00000000-0005-0000-0000-0000FA0D0000}"/>
    <cellStyle name="Ausgabe 3 14 3 3 3" xfId="34038" xr:uid="{00000000-0005-0000-0000-0000FB0D0000}"/>
    <cellStyle name="Ausgabe 3 14 3 4" xfId="14501" xr:uid="{00000000-0005-0000-0000-0000FC0D0000}"/>
    <cellStyle name="Ausgabe 3 14 3 5" xfId="26228" xr:uid="{00000000-0005-0000-0000-0000FD0D0000}"/>
    <cellStyle name="Ausgabe 3 14 4" xfId="4082" xr:uid="{00000000-0005-0000-0000-0000FE0D0000}"/>
    <cellStyle name="Ausgabe 3 14 4 2" xfId="15810" xr:uid="{00000000-0005-0000-0000-0000FF0D0000}"/>
    <cellStyle name="Ausgabe 3 14 4 3" xfId="27537" xr:uid="{00000000-0005-0000-0000-0000000E0000}"/>
    <cellStyle name="Ausgabe 3 14 5" xfId="7987" xr:uid="{00000000-0005-0000-0000-0000010E0000}"/>
    <cellStyle name="Ausgabe 3 14 5 2" xfId="19715" xr:uid="{00000000-0005-0000-0000-0000020E0000}"/>
    <cellStyle name="Ausgabe 3 14 5 3" xfId="31442" xr:uid="{00000000-0005-0000-0000-0000030E0000}"/>
    <cellStyle name="Ausgabe 3 14 6" xfId="11905" xr:uid="{00000000-0005-0000-0000-0000040E0000}"/>
    <cellStyle name="Ausgabe 3 14 7" xfId="23632" xr:uid="{00000000-0005-0000-0000-0000050E0000}"/>
    <cellStyle name="Ausgabe 3 15" xfId="166" xr:uid="{00000000-0005-0000-0000-0000060E0000}"/>
    <cellStyle name="Ausgabe 3 15 2" xfId="4071" xr:uid="{00000000-0005-0000-0000-0000070E0000}"/>
    <cellStyle name="Ausgabe 3 15 2 2" xfId="15799" xr:uid="{00000000-0005-0000-0000-0000080E0000}"/>
    <cellStyle name="Ausgabe 3 15 2 3" xfId="27526" xr:uid="{00000000-0005-0000-0000-0000090E0000}"/>
    <cellStyle name="Ausgabe 3 15 3" xfId="7976" xr:uid="{00000000-0005-0000-0000-00000A0E0000}"/>
    <cellStyle name="Ausgabe 3 15 3 2" xfId="19704" xr:uid="{00000000-0005-0000-0000-00000B0E0000}"/>
    <cellStyle name="Ausgabe 3 15 3 3" xfId="31431" xr:uid="{00000000-0005-0000-0000-00000C0E0000}"/>
    <cellStyle name="Ausgabe 3 15 4" xfId="11894" xr:uid="{00000000-0005-0000-0000-00000D0E0000}"/>
    <cellStyle name="Ausgabe 3 15 5" xfId="23621" xr:uid="{00000000-0005-0000-0000-00000E0E0000}"/>
    <cellStyle name="Ausgabe 3 16" xfId="155" xr:uid="{00000000-0005-0000-0000-00000F0E0000}"/>
    <cellStyle name="Ausgabe 3 16 2" xfId="11883" xr:uid="{00000000-0005-0000-0000-0000100E0000}"/>
    <cellStyle name="Ausgabe 3 16 3" xfId="23610" xr:uid="{00000000-0005-0000-0000-0000110E0000}"/>
    <cellStyle name="Ausgabe 3 17" xfId="138" xr:uid="{00000000-0005-0000-0000-0000120E0000}"/>
    <cellStyle name="Ausgabe 3 18" xfId="133" xr:uid="{00000000-0005-0000-0000-0000130E0000}"/>
    <cellStyle name="Ausgabe 3 19" xfId="119" xr:uid="{00000000-0005-0000-0000-0000140E0000}"/>
    <cellStyle name="Ausgabe 3 2" xfId="110" xr:uid="{00000000-0005-0000-0000-0000150E0000}"/>
    <cellStyle name="Ausgabe 3 2 10" xfId="2822" xr:uid="{00000000-0005-0000-0000-0000160E0000}"/>
    <cellStyle name="Ausgabe 3 2 10 2" xfId="6727" xr:uid="{00000000-0005-0000-0000-0000170E0000}"/>
    <cellStyle name="Ausgabe 3 2 10 2 2" xfId="18455" xr:uid="{00000000-0005-0000-0000-0000180E0000}"/>
    <cellStyle name="Ausgabe 3 2 10 2 3" xfId="30182" xr:uid="{00000000-0005-0000-0000-0000190E0000}"/>
    <cellStyle name="Ausgabe 3 2 10 3" xfId="10632" xr:uid="{00000000-0005-0000-0000-00001A0E0000}"/>
    <cellStyle name="Ausgabe 3 2 10 3 2" xfId="22360" xr:uid="{00000000-0005-0000-0000-00001B0E0000}"/>
    <cellStyle name="Ausgabe 3 2 10 3 3" xfId="34087" xr:uid="{00000000-0005-0000-0000-00001C0E0000}"/>
    <cellStyle name="Ausgabe 3 2 10 4" xfId="14550" xr:uid="{00000000-0005-0000-0000-00001D0E0000}"/>
    <cellStyle name="Ausgabe 3 2 10 5" xfId="26277" xr:uid="{00000000-0005-0000-0000-00001E0E0000}"/>
    <cellStyle name="Ausgabe 3 2 11" xfId="4131" xr:uid="{00000000-0005-0000-0000-00001F0E0000}"/>
    <cellStyle name="Ausgabe 3 2 11 2" xfId="15859" xr:uid="{00000000-0005-0000-0000-0000200E0000}"/>
    <cellStyle name="Ausgabe 3 2 11 3" xfId="27586" xr:uid="{00000000-0005-0000-0000-0000210E0000}"/>
    <cellStyle name="Ausgabe 3 2 12" xfId="8036" xr:uid="{00000000-0005-0000-0000-0000220E0000}"/>
    <cellStyle name="Ausgabe 3 2 12 2" xfId="19764" xr:uid="{00000000-0005-0000-0000-0000230E0000}"/>
    <cellStyle name="Ausgabe 3 2 12 3" xfId="31491" xr:uid="{00000000-0005-0000-0000-0000240E0000}"/>
    <cellStyle name="Ausgabe 3 2 13" xfId="11954" xr:uid="{00000000-0005-0000-0000-0000250E0000}"/>
    <cellStyle name="Ausgabe 3 2 14" xfId="23681" xr:uid="{00000000-0005-0000-0000-0000260E0000}"/>
    <cellStyle name="Ausgabe 3 2 15" xfId="35338" xr:uid="{00000000-0005-0000-0000-0000270E0000}"/>
    <cellStyle name="Ausgabe 3 2 16" xfId="35352" xr:uid="{00000000-0005-0000-0000-0000280E0000}"/>
    <cellStyle name="Ausgabe 3 2 17" xfId="35363" xr:uid="{00000000-0005-0000-0000-0000290E0000}"/>
    <cellStyle name="Ausgabe 3 2 18" xfId="226" xr:uid="{00000000-0005-0000-0000-00002A0E0000}"/>
    <cellStyle name="Ausgabe 3 2 2" xfId="384" xr:uid="{00000000-0005-0000-0000-00002B0E0000}"/>
    <cellStyle name="Ausgabe 3 2 2 10" xfId="12112" xr:uid="{00000000-0005-0000-0000-00002C0E0000}"/>
    <cellStyle name="Ausgabe 3 2 2 11" xfId="23839" xr:uid="{00000000-0005-0000-0000-00002D0E0000}"/>
    <cellStyle name="Ausgabe 3 2 2 2" xfId="483" xr:uid="{00000000-0005-0000-0000-00002E0E0000}"/>
    <cellStyle name="Ausgabe 3 2 2 2 2" xfId="912" xr:uid="{00000000-0005-0000-0000-00002F0E0000}"/>
    <cellStyle name="Ausgabe 3 2 2 2 2 2" xfId="2210" xr:uid="{00000000-0005-0000-0000-0000300E0000}"/>
    <cellStyle name="Ausgabe 3 2 2 2 2 2 2" xfId="6115" xr:uid="{00000000-0005-0000-0000-0000310E0000}"/>
    <cellStyle name="Ausgabe 3 2 2 2 2 2 2 2" xfId="17843" xr:uid="{00000000-0005-0000-0000-0000320E0000}"/>
    <cellStyle name="Ausgabe 3 2 2 2 2 2 2 3" xfId="29570" xr:uid="{00000000-0005-0000-0000-0000330E0000}"/>
    <cellStyle name="Ausgabe 3 2 2 2 2 2 3" xfId="10020" xr:uid="{00000000-0005-0000-0000-0000340E0000}"/>
    <cellStyle name="Ausgabe 3 2 2 2 2 2 3 2" xfId="21748" xr:uid="{00000000-0005-0000-0000-0000350E0000}"/>
    <cellStyle name="Ausgabe 3 2 2 2 2 2 3 3" xfId="33475" xr:uid="{00000000-0005-0000-0000-0000360E0000}"/>
    <cellStyle name="Ausgabe 3 2 2 2 2 2 4" xfId="13938" xr:uid="{00000000-0005-0000-0000-0000370E0000}"/>
    <cellStyle name="Ausgabe 3 2 2 2 2 2 5" xfId="25665" xr:uid="{00000000-0005-0000-0000-0000380E0000}"/>
    <cellStyle name="Ausgabe 3 2 2 2 2 3" xfId="3508" xr:uid="{00000000-0005-0000-0000-0000390E0000}"/>
    <cellStyle name="Ausgabe 3 2 2 2 2 3 2" xfId="7413" xr:uid="{00000000-0005-0000-0000-00003A0E0000}"/>
    <cellStyle name="Ausgabe 3 2 2 2 2 3 2 2" xfId="19141" xr:uid="{00000000-0005-0000-0000-00003B0E0000}"/>
    <cellStyle name="Ausgabe 3 2 2 2 2 3 2 3" xfId="30868" xr:uid="{00000000-0005-0000-0000-00003C0E0000}"/>
    <cellStyle name="Ausgabe 3 2 2 2 2 3 3" xfId="11318" xr:uid="{00000000-0005-0000-0000-00003D0E0000}"/>
    <cellStyle name="Ausgabe 3 2 2 2 2 3 3 2" xfId="23046" xr:uid="{00000000-0005-0000-0000-00003E0E0000}"/>
    <cellStyle name="Ausgabe 3 2 2 2 2 3 3 3" xfId="34773" xr:uid="{00000000-0005-0000-0000-00003F0E0000}"/>
    <cellStyle name="Ausgabe 3 2 2 2 2 3 4" xfId="15236" xr:uid="{00000000-0005-0000-0000-0000400E0000}"/>
    <cellStyle name="Ausgabe 3 2 2 2 2 3 5" xfId="26963" xr:uid="{00000000-0005-0000-0000-0000410E0000}"/>
    <cellStyle name="Ausgabe 3 2 2 2 2 4" xfId="4817" xr:uid="{00000000-0005-0000-0000-0000420E0000}"/>
    <cellStyle name="Ausgabe 3 2 2 2 2 4 2" xfId="16545" xr:uid="{00000000-0005-0000-0000-0000430E0000}"/>
    <cellStyle name="Ausgabe 3 2 2 2 2 4 3" xfId="28272" xr:uid="{00000000-0005-0000-0000-0000440E0000}"/>
    <cellStyle name="Ausgabe 3 2 2 2 2 5" xfId="8722" xr:uid="{00000000-0005-0000-0000-0000450E0000}"/>
    <cellStyle name="Ausgabe 3 2 2 2 2 5 2" xfId="20450" xr:uid="{00000000-0005-0000-0000-0000460E0000}"/>
    <cellStyle name="Ausgabe 3 2 2 2 2 5 3" xfId="32177" xr:uid="{00000000-0005-0000-0000-0000470E0000}"/>
    <cellStyle name="Ausgabe 3 2 2 2 2 6" xfId="12640" xr:uid="{00000000-0005-0000-0000-0000480E0000}"/>
    <cellStyle name="Ausgabe 3 2 2 2 2 7" xfId="24367" xr:uid="{00000000-0005-0000-0000-0000490E0000}"/>
    <cellStyle name="Ausgabe 3 2 2 2 3" xfId="1341" xr:uid="{00000000-0005-0000-0000-00004A0E0000}"/>
    <cellStyle name="Ausgabe 3 2 2 2 3 2" xfId="2639" xr:uid="{00000000-0005-0000-0000-00004B0E0000}"/>
    <cellStyle name="Ausgabe 3 2 2 2 3 2 2" xfId="6544" xr:uid="{00000000-0005-0000-0000-00004C0E0000}"/>
    <cellStyle name="Ausgabe 3 2 2 2 3 2 2 2" xfId="18272" xr:uid="{00000000-0005-0000-0000-00004D0E0000}"/>
    <cellStyle name="Ausgabe 3 2 2 2 3 2 2 3" xfId="29999" xr:uid="{00000000-0005-0000-0000-00004E0E0000}"/>
    <cellStyle name="Ausgabe 3 2 2 2 3 2 3" xfId="10449" xr:uid="{00000000-0005-0000-0000-00004F0E0000}"/>
    <cellStyle name="Ausgabe 3 2 2 2 3 2 3 2" xfId="22177" xr:uid="{00000000-0005-0000-0000-0000500E0000}"/>
    <cellStyle name="Ausgabe 3 2 2 2 3 2 3 3" xfId="33904" xr:uid="{00000000-0005-0000-0000-0000510E0000}"/>
    <cellStyle name="Ausgabe 3 2 2 2 3 2 4" xfId="14367" xr:uid="{00000000-0005-0000-0000-0000520E0000}"/>
    <cellStyle name="Ausgabe 3 2 2 2 3 2 5" xfId="26094" xr:uid="{00000000-0005-0000-0000-0000530E0000}"/>
    <cellStyle name="Ausgabe 3 2 2 2 3 3" xfId="3937" xr:uid="{00000000-0005-0000-0000-0000540E0000}"/>
    <cellStyle name="Ausgabe 3 2 2 2 3 3 2" xfId="7842" xr:uid="{00000000-0005-0000-0000-0000550E0000}"/>
    <cellStyle name="Ausgabe 3 2 2 2 3 3 2 2" xfId="19570" xr:uid="{00000000-0005-0000-0000-0000560E0000}"/>
    <cellStyle name="Ausgabe 3 2 2 2 3 3 2 3" xfId="31297" xr:uid="{00000000-0005-0000-0000-0000570E0000}"/>
    <cellStyle name="Ausgabe 3 2 2 2 3 3 3" xfId="11747" xr:uid="{00000000-0005-0000-0000-0000580E0000}"/>
    <cellStyle name="Ausgabe 3 2 2 2 3 3 3 2" xfId="23475" xr:uid="{00000000-0005-0000-0000-0000590E0000}"/>
    <cellStyle name="Ausgabe 3 2 2 2 3 3 3 3" xfId="35202" xr:uid="{00000000-0005-0000-0000-00005A0E0000}"/>
    <cellStyle name="Ausgabe 3 2 2 2 3 3 4" xfId="15665" xr:uid="{00000000-0005-0000-0000-00005B0E0000}"/>
    <cellStyle name="Ausgabe 3 2 2 2 3 3 5" xfId="27392" xr:uid="{00000000-0005-0000-0000-00005C0E0000}"/>
    <cellStyle name="Ausgabe 3 2 2 2 3 4" xfId="5246" xr:uid="{00000000-0005-0000-0000-00005D0E0000}"/>
    <cellStyle name="Ausgabe 3 2 2 2 3 4 2" xfId="16974" xr:uid="{00000000-0005-0000-0000-00005E0E0000}"/>
    <cellStyle name="Ausgabe 3 2 2 2 3 4 3" xfId="28701" xr:uid="{00000000-0005-0000-0000-00005F0E0000}"/>
    <cellStyle name="Ausgabe 3 2 2 2 3 5" xfId="9151" xr:uid="{00000000-0005-0000-0000-0000600E0000}"/>
    <cellStyle name="Ausgabe 3 2 2 2 3 5 2" xfId="20879" xr:uid="{00000000-0005-0000-0000-0000610E0000}"/>
    <cellStyle name="Ausgabe 3 2 2 2 3 5 3" xfId="32606" xr:uid="{00000000-0005-0000-0000-0000620E0000}"/>
    <cellStyle name="Ausgabe 3 2 2 2 3 6" xfId="13069" xr:uid="{00000000-0005-0000-0000-0000630E0000}"/>
    <cellStyle name="Ausgabe 3 2 2 2 3 7" xfId="24796" xr:uid="{00000000-0005-0000-0000-0000640E0000}"/>
    <cellStyle name="Ausgabe 3 2 2 2 4" xfId="1781" xr:uid="{00000000-0005-0000-0000-0000650E0000}"/>
    <cellStyle name="Ausgabe 3 2 2 2 4 2" xfId="5686" xr:uid="{00000000-0005-0000-0000-0000660E0000}"/>
    <cellStyle name="Ausgabe 3 2 2 2 4 2 2" xfId="17414" xr:uid="{00000000-0005-0000-0000-0000670E0000}"/>
    <cellStyle name="Ausgabe 3 2 2 2 4 2 3" xfId="29141" xr:uid="{00000000-0005-0000-0000-0000680E0000}"/>
    <cellStyle name="Ausgabe 3 2 2 2 4 3" xfId="9591" xr:uid="{00000000-0005-0000-0000-0000690E0000}"/>
    <cellStyle name="Ausgabe 3 2 2 2 4 3 2" xfId="21319" xr:uid="{00000000-0005-0000-0000-00006A0E0000}"/>
    <cellStyle name="Ausgabe 3 2 2 2 4 3 3" xfId="33046" xr:uid="{00000000-0005-0000-0000-00006B0E0000}"/>
    <cellStyle name="Ausgabe 3 2 2 2 4 4" xfId="13509" xr:uid="{00000000-0005-0000-0000-00006C0E0000}"/>
    <cellStyle name="Ausgabe 3 2 2 2 4 5" xfId="25236" xr:uid="{00000000-0005-0000-0000-00006D0E0000}"/>
    <cellStyle name="Ausgabe 3 2 2 2 5" xfId="3079" xr:uid="{00000000-0005-0000-0000-00006E0E0000}"/>
    <cellStyle name="Ausgabe 3 2 2 2 5 2" xfId="6984" xr:uid="{00000000-0005-0000-0000-00006F0E0000}"/>
    <cellStyle name="Ausgabe 3 2 2 2 5 2 2" xfId="18712" xr:uid="{00000000-0005-0000-0000-0000700E0000}"/>
    <cellStyle name="Ausgabe 3 2 2 2 5 2 3" xfId="30439" xr:uid="{00000000-0005-0000-0000-0000710E0000}"/>
    <cellStyle name="Ausgabe 3 2 2 2 5 3" xfId="10889" xr:uid="{00000000-0005-0000-0000-0000720E0000}"/>
    <cellStyle name="Ausgabe 3 2 2 2 5 3 2" xfId="22617" xr:uid="{00000000-0005-0000-0000-0000730E0000}"/>
    <cellStyle name="Ausgabe 3 2 2 2 5 3 3" xfId="34344" xr:uid="{00000000-0005-0000-0000-0000740E0000}"/>
    <cellStyle name="Ausgabe 3 2 2 2 5 4" xfId="14807" xr:uid="{00000000-0005-0000-0000-0000750E0000}"/>
    <cellStyle name="Ausgabe 3 2 2 2 5 5" xfId="26534" xr:uid="{00000000-0005-0000-0000-0000760E0000}"/>
    <cellStyle name="Ausgabe 3 2 2 2 6" xfId="4388" xr:uid="{00000000-0005-0000-0000-0000770E0000}"/>
    <cellStyle name="Ausgabe 3 2 2 2 6 2" xfId="16116" xr:uid="{00000000-0005-0000-0000-0000780E0000}"/>
    <cellStyle name="Ausgabe 3 2 2 2 6 3" xfId="27843" xr:uid="{00000000-0005-0000-0000-0000790E0000}"/>
    <cellStyle name="Ausgabe 3 2 2 2 7" xfId="8293" xr:uid="{00000000-0005-0000-0000-00007A0E0000}"/>
    <cellStyle name="Ausgabe 3 2 2 2 7 2" xfId="20021" xr:uid="{00000000-0005-0000-0000-00007B0E0000}"/>
    <cellStyle name="Ausgabe 3 2 2 2 7 3" xfId="31748" xr:uid="{00000000-0005-0000-0000-00007C0E0000}"/>
    <cellStyle name="Ausgabe 3 2 2 2 8" xfId="12211" xr:uid="{00000000-0005-0000-0000-00007D0E0000}"/>
    <cellStyle name="Ausgabe 3 2 2 2 9" xfId="23938" xr:uid="{00000000-0005-0000-0000-00007E0E0000}"/>
    <cellStyle name="Ausgabe 3 2 2 3" xfId="582" xr:uid="{00000000-0005-0000-0000-00007F0E0000}"/>
    <cellStyle name="Ausgabe 3 2 2 3 2" xfId="1011" xr:uid="{00000000-0005-0000-0000-0000800E0000}"/>
    <cellStyle name="Ausgabe 3 2 2 3 2 2" xfId="2309" xr:uid="{00000000-0005-0000-0000-0000810E0000}"/>
    <cellStyle name="Ausgabe 3 2 2 3 2 2 2" xfId="6214" xr:uid="{00000000-0005-0000-0000-0000820E0000}"/>
    <cellStyle name="Ausgabe 3 2 2 3 2 2 2 2" xfId="17942" xr:uid="{00000000-0005-0000-0000-0000830E0000}"/>
    <cellStyle name="Ausgabe 3 2 2 3 2 2 2 3" xfId="29669" xr:uid="{00000000-0005-0000-0000-0000840E0000}"/>
    <cellStyle name="Ausgabe 3 2 2 3 2 2 3" xfId="10119" xr:uid="{00000000-0005-0000-0000-0000850E0000}"/>
    <cellStyle name="Ausgabe 3 2 2 3 2 2 3 2" xfId="21847" xr:uid="{00000000-0005-0000-0000-0000860E0000}"/>
    <cellStyle name="Ausgabe 3 2 2 3 2 2 3 3" xfId="33574" xr:uid="{00000000-0005-0000-0000-0000870E0000}"/>
    <cellStyle name="Ausgabe 3 2 2 3 2 2 4" xfId="14037" xr:uid="{00000000-0005-0000-0000-0000880E0000}"/>
    <cellStyle name="Ausgabe 3 2 2 3 2 2 5" xfId="25764" xr:uid="{00000000-0005-0000-0000-0000890E0000}"/>
    <cellStyle name="Ausgabe 3 2 2 3 2 3" xfId="3607" xr:uid="{00000000-0005-0000-0000-00008A0E0000}"/>
    <cellStyle name="Ausgabe 3 2 2 3 2 3 2" xfId="7512" xr:uid="{00000000-0005-0000-0000-00008B0E0000}"/>
    <cellStyle name="Ausgabe 3 2 2 3 2 3 2 2" xfId="19240" xr:uid="{00000000-0005-0000-0000-00008C0E0000}"/>
    <cellStyle name="Ausgabe 3 2 2 3 2 3 2 3" xfId="30967" xr:uid="{00000000-0005-0000-0000-00008D0E0000}"/>
    <cellStyle name="Ausgabe 3 2 2 3 2 3 3" xfId="11417" xr:uid="{00000000-0005-0000-0000-00008E0E0000}"/>
    <cellStyle name="Ausgabe 3 2 2 3 2 3 3 2" xfId="23145" xr:uid="{00000000-0005-0000-0000-00008F0E0000}"/>
    <cellStyle name="Ausgabe 3 2 2 3 2 3 3 3" xfId="34872" xr:uid="{00000000-0005-0000-0000-0000900E0000}"/>
    <cellStyle name="Ausgabe 3 2 2 3 2 3 4" xfId="15335" xr:uid="{00000000-0005-0000-0000-0000910E0000}"/>
    <cellStyle name="Ausgabe 3 2 2 3 2 3 5" xfId="27062" xr:uid="{00000000-0005-0000-0000-0000920E0000}"/>
    <cellStyle name="Ausgabe 3 2 2 3 2 4" xfId="4916" xr:uid="{00000000-0005-0000-0000-0000930E0000}"/>
    <cellStyle name="Ausgabe 3 2 2 3 2 4 2" xfId="16644" xr:uid="{00000000-0005-0000-0000-0000940E0000}"/>
    <cellStyle name="Ausgabe 3 2 2 3 2 4 3" xfId="28371" xr:uid="{00000000-0005-0000-0000-0000950E0000}"/>
    <cellStyle name="Ausgabe 3 2 2 3 2 5" xfId="8821" xr:uid="{00000000-0005-0000-0000-0000960E0000}"/>
    <cellStyle name="Ausgabe 3 2 2 3 2 5 2" xfId="20549" xr:uid="{00000000-0005-0000-0000-0000970E0000}"/>
    <cellStyle name="Ausgabe 3 2 2 3 2 5 3" xfId="32276" xr:uid="{00000000-0005-0000-0000-0000980E0000}"/>
    <cellStyle name="Ausgabe 3 2 2 3 2 6" xfId="12739" xr:uid="{00000000-0005-0000-0000-0000990E0000}"/>
    <cellStyle name="Ausgabe 3 2 2 3 2 7" xfId="24466" xr:uid="{00000000-0005-0000-0000-00009A0E0000}"/>
    <cellStyle name="Ausgabe 3 2 2 3 3" xfId="1440" xr:uid="{00000000-0005-0000-0000-00009B0E0000}"/>
    <cellStyle name="Ausgabe 3 2 2 3 3 2" xfId="2738" xr:uid="{00000000-0005-0000-0000-00009C0E0000}"/>
    <cellStyle name="Ausgabe 3 2 2 3 3 2 2" xfId="6643" xr:uid="{00000000-0005-0000-0000-00009D0E0000}"/>
    <cellStyle name="Ausgabe 3 2 2 3 3 2 2 2" xfId="18371" xr:uid="{00000000-0005-0000-0000-00009E0E0000}"/>
    <cellStyle name="Ausgabe 3 2 2 3 3 2 2 3" xfId="30098" xr:uid="{00000000-0005-0000-0000-00009F0E0000}"/>
    <cellStyle name="Ausgabe 3 2 2 3 3 2 3" xfId="10548" xr:uid="{00000000-0005-0000-0000-0000A00E0000}"/>
    <cellStyle name="Ausgabe 3 2 2 3 3 2 3 2" xfId="22276" xr:uid="{00000000-0005-0000-0000-0000A10E0000}"/>
    <cellStyle name="Ausgabe 3 2 2 3 3 2 3 3" xfId="34003" xr:uid="{00000000-0005-0000-0000-0000A20E0000}"/>
    <cellStyle name="Ausgabe 3 2 2 3 3 2 4" xfId="14466" xr:uid="{00000000-0005-0000-0000-0000A30E0000}"/>
    <cellStyle name="Ausgabe 3 2 2 3 3 2 5" xfId="26193" xr:uid="{00000000-0005-0000-0000-0000A40E0000}"/>
    <cellStyle name="Ausgabe 3 2 2 3 3 3" xfId="4036" xr:uid="{00000000-0005-0000-0000-0000A50E0000}"/>
    <cellStyle name="Ausgabe 3 2 2 3 3 3 2" xfId="7941" xr:uid="{00000000-0005-0000-0000-0000A60E0000}"/>
    <cellStyle name="Ausgabe 3 2 2 3 3 3 2 2" xfId="19669" xr:uid="{00000000-0005-0000-0000-0000A70E0000}"/>
    <cellStyle name="Ausgabe 3 2 2 3 3 3 2 3" xfId="31396" xr:uid="{00000000-0005-0000-0000-0000A80E0000}"/>
    <cellStyle name="Ausgabe 3 2 2 3 3 3 3" xfId="11846" xr:uid="{00000000-0005-0000-0000-0000A90E0000}"/>
    <cellStyle name="Ausgabe 3 2 2 3 3 3 3 2" xfId="23574" xr:uid="{00000000-0005-0000-0000-0000AA0E0000}"/>
    <cellStyle name="Ausgabe 3 2 2 3 3 3 3 3" xfId="35301" xr:uid="{00000000-0005-0000-0000-0000AB0E0000}"/>
    <cellStyle name="Ausgabe 3 2 2 3 3 3 4" xfId="15764" xr:uid="{00000000-0005-0000-0000-0000AC0E0000}"/>
    <cellStyle name="Ausgabe 3 2 2 3 3 3 5" xfId="27491" xr:uid="{00000000-0005-0000-0000-0000AD0E0000}"/>
    <cellStyle name="Ausgabe 3 2 2 3 3 4" xfId="5345" xr:uid="{00000000-0005-0000-0000-0000AE0E0000}"/>
    <cellStyle name="Ausgabe 3 2 2 3 3 4 2" xfId="17073" xr:uid="{00000000-0005-0000-0000-0000AF0E0000}"/>
    <cellStyle name="Ausgabe 3 2 2 3 3 4 3" xfId="28800" xr:uid="{00000000-0005-0000-0000-0000B00E0000}"/>
    <cellStyle name="Ausgabe 3 2 2 3 3 5" xfId="9250" xr:uid="{00000000-0005-0000-0000-0000B10E0000}"/>
    <cellStyle name="Ausgabe 3 2 2 3 3 5 2" xfId="20978" xr:uid="{00000000-0005-0000-0000-0000B20E0000}"/>
    <cellStyle name="Ausgabe 3 2 2 3 3 5 3" xfId="32705" xr:uid="{00000000-0005-0000-0000-0000B30E0000}"/>
    <cellStyle name="Ausgabe 3 2 2 3 3 6" xfId="13168" xr:uid="{00000000-0005-0000-0000-0000B40E0000}"/>
    <cellStyle name="Ausgabe 3 2 2 3 3 7" xfId="24895" xr:uid="{00000000-0005-0000-0000-0000B50E0000}"/>
    <cellStyle name="Ausgabe 3 2 2 3 4" xfId="1880" xr:uid="{00000000-0005-0000-0000-0000B60E0000}"/>
    <cellStyle name="Ausgabe 3 2 2 3 4 2" xfId="5785" xr:uid="{00000000-0005-0000-0000-0000B70E0000}"/>
    <cellStyle name="Ausgabe 3 2 2 3 4 2 2" xfId="17513" xr:uid="{00000000-0005-0000-0000-0000B80E0000}"/>
    <cellStyle name="Ausgabe 3 2 2 3 4 2 3" xfId="29240" xr:uid="{00000000-0005-0000-0000-0000B90E0000}"/>
    <cellStyle name="Ausgabe 3 2 2 3 4 3" xfId="9690" xr:uid="{00000000-0005-0000-0000-0000BA0E0000}"/>
    <cellStyle name="Ausgabe 3 2 2 3 4 3 2" xfId="21418" xr:uid="{00000000-0005-0000-0000-0000BB0E0000}"/>
    <cellStyle name="Ausgabe 3 2 2 3 4 3 3" xfId="33145" xr:uid="{00000000-0005-0000-0000-0000BC0E0000}"/>
    <cellStyle name="Ausgabe 3 2 2 3 4 4" xfId="13608" xr:uid="{00000000-0005-0000-0000-0000BD0E0000}"/>
    <cellStyle name="Ausgabe 3 2 2 3 4 5" xfId="25335" xr:uid="{00000000-0005-0000-0000-0000BE0E0000}"/>
    <cellStyle name="Ausgabe 3 2 2 3 5" xfId="3178" xr:uid="{00000000-0005-0000-0000-0000BF0E0000}"/>
    <cellStyle name="Ausgabe 3 2 2 3 5 2" xfId="7083" xr:uid="{00000000-0005-0000-0000-0000C00E0000}"/>
    <cellStyle name="Ausgabe 3 2 2 3 5 2 2" xfId="18811" xr:uid="{00000000-0005-0000-0000-0000C10E0000}"/>
    <cellStyle name="Ausgabe 3 2 2 3 5 2 3" xfId="30538" xr:uid="{00000000-0005-0000-0000-0000C20E0000}"/>
    <cellStyle name="Ausgabe 3 2 2 3 5 3" xfId="10988" xr:uid="{00000000-0005-0000-0000-0000C30E0000}"/>
    <cellStyle name="Ausgabe 3 2 2 3 5 3 2" xfId="22716" xr:uid="{00000000-0005-0000-0000-0000C40E0000}"/>
    <cellStyle name="Ausgabe 3 2 2 3 5 3 3" xfId="34443" xr:uid="{00000000-0005-0000-0000-0000C50E0000}"/>
    <cellStyle name="Ausgabe 3 2 2 3 5 4" xfId="14906" xr:uid="{00000000-0005-0000-0000-0000C60E0000}"/>
    <cellStyle name="Ausgabe 3 2 2 3 5 5" xfId="26633" xr:uid="{00000000-0005-0000-0000-0000C70E0000}"/>
    <cellStyle name="Ausgabe 3 2 2 3 6" xfId="4487" xr:uid="{00000000-0005-0000-0000-0000C80E0000}"/>
    <cellStyle name="Ausgabe 3 2 2 3 6 2" xfId="16215" xr:uid="{00000000-0005-0000-0000-0000C90E0000}"/>
    <cellStyle name="Ausgabe 3 2 2 3 6 3" xfId="27942" xr:uid="{00000000-0005-0000-0000-0000CA0E0000}"/>
    <cellStyle name="Ausgabe 3 2 2 3 7" xfId="8392" xr:uid="{00000000-0005-0000-0000-0000CB0E0000}"/>
    <cellStyle name="Ausgabe 3 2 2 3 7 2" xfId="20120" xr:uid="{00000000-0005-0000-0000-0000CC0E0000}"/>
    <cellStyle name="Ausgabe 3 2 2 3 7 3" xfId="31847" xr:uid="{00000000-0005-0000-0000-0000CD0E0000}"/>
    <cellStyle name="Ausgabe 3 2 2 3 8" xfId="12310" xr:uid="{00000000-0005-0000-0000-0000CE0E0000}"/>
    <cellStyle name="Ausgabe 3 2 2 3 9" xfId="24037" xr:uid="{00000000-0005-0000-0000-0000CF0E0000}"/>
    <cellStyle name="Ausgabe 3 2 2 4" xfId="813" xr:uid="{00000000-0005-0000-0000-0000D00E0000}"/>
    <cellStyle name="Ausgabe 3 2 2 4 2" xfId="2111" xr:uid="{00000000-0005-0000-0000-0000D10E0000}"/>
    <cellStyle name="Ausgabe 3 2 2 4 2 2" xfId="6016" xr:uid="{00000000-0005-0000-0000-0000D20E0000}"/>
    <cellStyle name="Ausgabe 3 2 2 4 2 2 2" xfId="17744" xr:uid="{00000000-0005-0000-0000-0000D30E0000}"/>
    <cellStyle name="Ausgabe 3 2 2 4 2 2 3" xfId="29471" xr:uid="{00000000-0005-0000-0000-0000D40E0000}"/>
    <cellStyle name="Ausgabe 3 2 2 4 2 3" xfId="9921" xr:uid="{00000000-0005-0000-0000-0000D50E0000}"/>
    <cellStyle name="Ausgabe 3 2 2 4 2 3 2" xfId="21649" xr:uid="{00000000-0005-0000-0000-0000D60E0000}"/>
    <cellStyle name="Ausgabe 3 2 2 4 2 3 3" xfId="33376" xr:uid="{00000000-0005-0000-0000-0000D70E0000}"/>
    <cellStyle name="Ausgabe 3 2 2 4 2 4" xfId="13839" xr:uid="{00000000-0005-0000-0000-0000D80E0000}"/>
    <cellStyle name="Ausgabe 3 2 2 4 2 5" xfId="25566" xr:uid="{00000000-0005-0000-0000-0000D90E0000}"/>
    <cellStyle name="Ausgabe 3 2 2 4 3" xfId="3409" xr:uid="{00000000-0005-0000-0000-0000DA0E0000}"/>
    <cellStyle name="Ausgabe 3 2 2 4 3 2" xfId="7314" xr:uid="{00000000-0005-0000-0000-0000DB0E0000}"/>
    <cellStyle name="Ausgabe 3 2 2 4 3 2 2" xfId="19042" xr:uid="{00000000-0005-0000-0000-0000DC0E0000}"/>
    <cellStyle name="Ausgabe 3 2 2 4 3 2 3" xfId="30769" xr:uid="{00000000-0005-0000-0000-0000DD0E0000}"/>
    <cellStyle name="Ausgabe 3 2 2 4 3 3" xfId="11219" xr:uid="{00000000-0005-0000-0000-0000DE0E0000}"/>
    <cellStyle name="Ausgabe 3 2 2 4 3 3 2" xfId="22947" xr:uid="{00000000-0005-0000-0000-0000DF0E0000}"/>
    <cellStyle name="Ausgabe 3 2 2 4 3 3 3" xfId="34674" xr:uid="{00000000-0005-0000-0000-0000E00E0000}"/>
    <cellStyle name="Ausgabe 3 2 2 4 3 4" xfId="15137" xr:uid="{00000000-0005-0000-0000-0000E10E0000}"/>
    <cellStyle name="Ausgabe 3 2 2 4 3 5" xfId="26864" xr:uid="{00000000-0005-0000-0000-0000E20E0000}"/>
    <cellStyle name="Ausgabe 3 2 2 4 4" xfId="4718" xr:uid="{00000000-0005-0000-0000-0000E30E0000}"/>
    <cellStyle name="Ausgabe 3 2 2 4 4 2" xfId="16446" xr:uid="{00000000-0005-0000-0000-0000E40E0000}"/>
    <cellStyle name="Ausgabe 3 2 2 4 4 3" xfId="28173" xr:uid="{00000000-0005-0000-0000-0000E50E0000}"/>
    <cellStyle name="Ausgabe 3 2 2 4 5" xfId="8623" xr:uid="{00000000-0005-0000-0000-0000E60E0000}"/>
    <cellStyle name="Ausgabe 3 2 2 4 5 2" xfId="20351" xr:uid="{00000000-0005-0000-0000-0000E70E0000}"/>
    <cellStyle name="Ausgabe 3 2 2 4 5 3" xfId="32078" xr:uid="{00000000-0005-0000-0000-0000E80E0000}"/>
    <cellStyle name="Ausgabe 3 2 2 4 6" xfId="12541" xr:uid="{00000000-0005-0000-0000-0000E90E0000}"/>
    <cellStyle name="Ausgabe 3 2 2 4 7" xfId="24268" xr:uid="{00000000-0005-0000-0000-0000EA0E0000}"/>
    <cellStyle name="Ausgabe 3 2 2 5" xfId="1242" xr:uid="{00000000-0005-0000-0000-0000EB0E0000}"/>
    <cellStyle name="Ausgabe 3 2 2 5 2" xfId="2540" xr:uid="{00000000-0005-0000-0000-0000EC0E0000}"/>
    <cellStyle name="Ausgabe 3 2 2 5 2 2" xfId="6445" xr:uid="{00000000-0005-0000-0000-0000ED0E0000}"/>
    <cellStyle name="Ausgabe 3 2 2 5 2 2 2" xfId="18173" xr:uid="{00000000-0005-0000-0000-0000EE0E0000}"/>
    <cellStyle name="Ausgabe 3 2 2 5 2 2 3" xfId="29900" xr:uid="{00000000-0005-0000-0000-0000EF0E0000}"/>
    <cellStyle name="Ausgabe 3 2 2 5 2 3" xfId="10350" xr:uid="{00000000-0005-0000-0000-0000F00E0000}"/>
    <cellStyle name="Ausgabe 3 2 2 5 2 3 2" xfId="22078" xr:uid="{00000000-0005-0000-0000-0000F10E0000}"/>
    <cellStyle name="Ausgabe 3 2 2 5 2 3 3" xfId="33805" xr:uid="{00000000-0005-0000-0000-0000F20E0000}"/>
    <cellStyle name="Ausgabe 3 2 2 5 2 4" xfId="14268" xr:uid="{00000000-0005-0000-0000-0000F30E0000}"/>
    <cellStyle name="Ausgabe 3 2 2 5 2 5" xfId="25995" xr:uid="{00000000-0005-0000-0000-0000F40E0000}"/>
    <cellStyle name="Ausgabe 3 2 2 5 3" xfId="3838" xr:uid="{00000000-0005-0000-0000-0000F50E0000}"/>
    <cellStyle name="Ausgabe 3 2 2 5 3 2" xfId="7743" xr:uid="{00000000-0005-0000-0000-0000F60E0000}"/>
    <cellStyle name="Ausgabe 3 2 2 5 3 2 2" xfId="19471" xr:uid="{00000000-0005-0000-0000-0000F70E0000}"/>
    <cellStyle name="Ausgabe 3 2 2 5 3 2 3" xfId="31198" xr:uid="{00000000-0005-0000-0000-0000F80E0000}"/>
    <cellStyle name="Ausgabe 3 2 2 5 3 3" xfId="11648" xr:uid="{00000000-0005-0000-0000-0000F90E0000}"/>
    <cellStyle name="Ausgabe 3 2 2 5 3 3 2" xfId="23376" xr:uid="{00000000-0005-0000-0000-0000FA0E0000}"/>
    <cellStyle name="Ausgabe 3 2 2 5 3 3 3" xfId="35103" xr:uid="{00000000-0005-0000-0000-0000FB0E0000}"/>
    <cellStyle name="Ausgabe 3 2 2 5 3 4" xfId="15566" xr:uid="{00000000-0005-0000-0000-0000FC0E0000}"/>
    <cellStyle name="Ausgabe 3 2 2 5 3 5" xfId="27293" xr:uid="{00000000-0005-0000-0000-0000FD0E0000}"/>
    <cellStyle name="Ausgabe 3 2 2 5 4" xfId="5147" xr:uid="{00000000-0005-0000-0000-0000FE0E0000}"/>
    <cellStyle name="Ausgabe 3 2 2 5 4 2" xfId="16875" xr:uid="{00000000-0005-0000-0000-0000FF0E0000}"/>
    <cellStyle name="Ausgabe 3 2 2 5 4 3" xfId="28602" xr:uid="{00000000-0005-0000-0000-0000000F0000}"/>
    <cellStyle name="Ausgabe 3 2 2 5 5" xfId="9052" xr:uid="{00000000-0005-0000-0000-0000010F0000}"/>
    <cellStyle name="Ausgabe 3 2 2 5 5 2" xfId="20780" xr:uid="{00000000-0005-0000-0000-0000020F0000}"/>
    <cellStyle name="Ausgabe 3 2 2 5 5 3" xfId="32507" xr:uid="{00000000-0005-0000-0000-0000030F0000}"/>
    <cellStyle name="Ausgabe 3 2 2 5 6" xfId="12970" xr:uid="{00000000-0005-0000-0000-0000040F0000}"/>
    <cellStyle name="Ausgabe 3 2 2 5 7" xfId="24697" xr:uid="{00000000-0005-0000-0000-0000050F0000}"/>
    <cellStyle name="Ausgabe 3 2 2 6" xfId="1682" xr:uid="{00000000-0005-0000-0000-0000060F0000}"/>
    <cellStyle name="Ausgabe 3 2 2 6 2" xfId="5587" xr:uid="{00000000-0005-0000-0000-0000070F0000}"/>
    <cellStyle name="Ausgabe 3 2 2 6 2 2" xfId="17315" xr:uid="{00000000-0005-0000-0000-0000080F0000}"/>
    <cellStyle name="Ausgabe 3 2 2 6 2 3" xfId="29042" xr:uid="{00000000-0005-0000-0000-0000090F0000}"/>
    <cellStyle name="Ausgabe 3 2 2 6 3" xfId="9492" xr:uid="{00000000-0005-0000-0000-00000A0F0000}"/>
    <cellStyle name="Ausgabe 3 2 2 6 3 2" xfId="21220" xr:uid="{00000000-0005-0000-0000-00000B0F0000}"/>
    <cellStyle name="Ausgabe 3 2 2 6 3 3" xfId="32947" xr:uid="{00000000-0005-0000-0000-00000C0F0000}"/>
    <cellStyle name="Ausgabe 3 2 2 6 4" xfId="13410" xr:uid="{00000000-0005-0000-0000-00000D0F0000}"/>
    <cellStyle name="Ausgabe 3 2 2 6 5" xfId="25137" xr:uid="{00000000-0005-0000-0000-00000E0F0000}"/>
    <cellStyle name="Ausgabe 3 2 2 7" xfId="2980" xr:uid="{00000000-0005-0000-0000-00000F0F0000}"/>
    <cellStyle name="Ausgabe 3 2 2 7 2" xfId="6885" xr:uid="{00000000-0005-0000-0000-0000100F0000}"/>
    <cellStyle name="Ausgabe 3 2 2 7 2 2" xfId="18613" xr:uid="{00000000-0005-0000-0000-0000110F0000}"/>
    <cellStyle name="Ausgabe 3 2 2 7 2 3" xfId="30340" xr:uid="{00000000-0005-0000-0000-0000120F0000}"/>
    <cellStyle name="Ausgabe 3 2 2 7 3" xfId="10790" xr:uid="{00000000-0005-0000-0000-0000130F0000}"/>
    <cellStyle name="Ausgabe 3 2 2 7 3 2" xfId="22518" xr:uid="{00000000-0005-0000-0000-0000140F0000}"/>
    <cellStyle name="Ausgabe 3 2 2 7 3 3" xfId="34245" xr:uid="{00000000-0005-0000-0000-0000150F0000}"/>
    <cellStyle name="Ausgabe 3 2 2 7 4" xfId="14708" xr:uid="{00000000-0005-0000-0000-0000160F0000}"/>
    <cellStyle name="Ausgabe 3 2 2 7 5" xfId="26435" xr:uid="{00000000-0005-0000-0000-0000170F0000}"/>
    <cellStyle name="Ausgabe 3 2 2 8" xfId="4289" xr:uid="{00000000-0005-0000-0000-0000180F0000}"/>
    <cellStyle name="Ausgabe 3 2 2 8 2" xfId="16017" xr:uid="{00000000-0005-0000-0000-0000190F0000}"/>
    <cellStyle name="Ausgabe 3 2 2 8 3" xfId="27744" xr:uid="{00000000-0005-0000-0000-00001A0F0000}"/>
    <cellStyle name="Ausgabe 3 2 2 9" xfId="8194" xr:uid="{00000000-0005-0000-0000-00001B0F0000}"/>
    <cellStyle name="Ausgabe 3 2 2 9 2" xfId="19922" xr:uid="{00000000-0005-0000-0000-00001C0F0000}"/>
    <cellStyle name="Ausgabe 3 2 2 9 3" xfId="31649" xr:uid="{00000000-0005-0000-0000-00001D0F0000}"/>
    <cellStyle name="Ausgabe 3 2 3" xfId="406" xr:uid="{00000000-0005-0000-0000-00001E0F0000}"/>
    <cellStyle name="Ausgabe 3 2 3 10" xfId="12134" xr:uid="{00000000-0005-0000-0000-00001F0F0000}"/>
    <cellStyle name="Ausgabe 3 2 3 11" xfId="23861" xr:uid="{00000000-0005-0000-0000-0000200F0000}"/>
    <cellStyle name="Ausgabe 3 2 3 2" xfId="505" xr:uid="{00000000-0005-0000-0000-0000210F0000}"/>
    <cellStyle name="Ausgabe 3 2 3 2 2" xfId="934" xr:uid="{00000000-0005-0000-0000-0000220F0000}"/>
    <cellStyle name="Ausgabe 3 2 3 2 2 2" xfId="2232" xr:uid="{00000000-0005-0000-0000-0000230F0000}"/>
    <cellStyle name="Ausgabe 3 2 3 2 2 2 2" xfId="6137" xr:uid="{00000000-0005-0000-0000-0000240F0000}"/>
    <cellStyle name="Ausgabe 3 2 3 2 2 2 2 2" xfId="17865" xr:uid="{00000000-0005-0000-0000-0000250F0000}"/>
    <cellStyle name="Ausgabe 3 2 3 2 2 2 2 3" xfId="29592" xr:uid="{00000000-0005-0000-0000-0000260F0000}"/>
    <cellStyle name="Ausgabe 3 2 3 2 2 2 3" xfId="10042" xr:uid="{00000000-0005-0000-0000-0000270F0000}"/>
    <cellStyle name="Ausgabe 3 2 3 2 2 2 3 2" xfId="21770" xr:uid="{00000000-0005-0000-0000-0000280F0000}"/>
    <cellStyle name="Ausgabe 3 2 3 2 2 2 3 3" xfId="33497" xr:uid="{00000000-0005-0000-0000-0000290F0000}"/>
    <cellStyle name="Ausgabe 3 2 3 2 2 2 4" xfId="13960" xr:uid="{00000000-0005-0000-0000-00002A0F0000}"/>
    <cellStyle name="Ausgabe 3 2 3 2 2 2 5" xfId="25687" xr:uid="{00000000-0005-0000-0000-00002B0F0000}"/>
    <cellStyle name="Ausgabe 3 2 3 2 2 3" xfId="3530" xr:uid="{00000000-0005-0000-0000-00002C0F0000}"/>
    <cellStyle name="Ausgabe 3 2 3 2 2 3 2" xfId="7435" xr:uid="{00000000-0005-0000-0000-00002D0F0000}"/>
    <cellStyle name="Ausgabe 3 2 3 2 2 3 2 2" xfId="19163" xr:uid="{00000000-0005-0000-0000-00002E0F0000}"/>
    <cellStyle name="Ausgabe 3 2 3 2 2 3 2 3" xfId="30890" xr:uid="{00000000-0005-0000-0000-00002F0F0000}"/>
    <cellStyle name="Ausgabe 3 2 3 2 2 3 3" xfId="11340" xr:uid="{00000000-0005-0000-0000-0000300F0000}"/>
    <cellStyle name="Ausgabe 3 2 3 2 2 3 3 2" xfId="23068" xr:uid="{00000000-0005-0000-0000-0000310F0000}"/>
    <cellStyle name="Ausgabe 3 2 3 2 2 3 3 3" xfId="34795" xr:uid="{00000000-0005-0000-0000-0000320F0000}"/>
    <cellStyle name="Ausgabe 3 2 3 2 2 3 4" xfId="15258" xr:uid="{00000000-0005-0000-0000-0000330F0000}"/>
    <cellStyle name="Ausgabe 3 2 3 2 2 3 5" xfId="26985" xr:uid="{00000000-0005-0000-0000-0000340F0000}"/>
    <cellStyle name="Ausgabe 3 2 3 2 2 4" xfId="4839" xr:uid="{00000000-0005-0000-0000-0000350F0000}"/>
    <cellStyle name="Ausgabe 3 2 3 2 2 4 2" xfId="16567" xr:uid="{00000000-0005-0000-0000-0000360F0000}"/>
    <cellStyle name="Ausgabe 3 2 3 2 2 4 3" xfId="28294" xr:uid="{00000000-0005-0000-0000-0000370F0000}"/>
    <cellStyle name="Ausgabe 3 2 3 2 2 5" xfId="8744" xr:uid="{00000000-0005-0000-0000-0000380F0000}"/>
    <cellStyle name="Ausgabe 3 2 3 2 2 5 2" xfId="20472" xr:uid="{00000000-0005-0000-0000-0000390F0000}"/>
    <cellStyle name="Ausgabe 3 2 3 2 2 5 3" xfId="32199" xr:uid="{00000000-0005-0000-0000-00003A0F0000}"/>
    <cellStyle name="Ausgabe 3 2 3 2 2 6" xfId="12662" xr:uid="{00000000-0005-0000-0000-00003B0F0000}"/>
    <cellStyle name="Ausgabe 3 2 3 2 2 7" xfId="24389" xr:uid="{00000000-0005-0000-0000-00003C0F0000}"/>
    <cellStyle name="Ausgabe 3 2 3 2 3" xfId="1363" xr:uid="{00000000-0005-0000-0000-00003D0F0000}"/>
    <cellStyle name="Ausgabe 3 2 3 2 3 2" xfId="2661" xr:uid="{00000000-0005-0000-0000-00003E0F0000}"/>
    <cellStyle name="Ausgabe 3 2 3 2 3 2 2" xfId="6566" xr:uid="{00000000-0005-0000-0000-00003F0F0000}"/>
    <cellStyle name="Ausgabe 3 2 3 2 3 2 2 2" xfId="18294" xr:uid="{00000000-0005-0000-0000-0000400F0000}"/>
    <cellStyle name="Ausgabe 3 2 3 2 3 2 2 3" xfId="30021" xr:uid="{00000000-0005-0000-0000-0000410F0000}"/>
    <cellStyle name="Ausgabe 3 2 3 2 3 2 3" xfId="10471" xr:uid="{00000000-0005-0000-0000-0000420F0000}"/>
    <cellStyle name="Ausgabe 3 2 3 2 3 2 3 2" xfId="22199" xr:uid="{00000000-0005-0000-0000-0000430F0000}"/>
    <cellStyle name="Ausgabe 3 2 3 2 3 2 3 3" xfId="33926" xr:uid="{00000000-0005-0000-0000-0000440F0000}"/>
    <cellStyle name="Ausgabe 3 2 3 2 3 2 4" xfId="14389" xr:uid="{00000000-0005-0000-0000-0000450F0000}"/>
    <cellStyle name="Ausgabe 3 2 3 2 3 2 5" xfId="26116" xr:uid="{00000000-0005-0000-0000-0000460F0000}"/>
    <cellStyle name="Ausgabe 3 2 3 2 3 3" xfId="3959" xr:uid="{00000000-0005-0000-0000-0000470F0000}"/>
    <cellStyle name="Ausgabe 3 2 3 2 3 3 2" xfId="7864" xr:uid="{00000000-0005-0000-0000-0000480F0000}"/>
    <cellStyle name="Ausgabe 3 2 3 2 3 3 2 2" xfId="19592" xr:uid="{00000000-0005-0000-0000-0000490F0000}"/>
    <cellStyle name="Ausgabe 3 2 3 2 3 3 2 3" xfId="31319" xr:uid="{00000000-0005-0000-0000-00004A0F0000}"/>
    <cellStyle name="Ausgabe 3 2 3 2 3 3 3" xfId="11769" xr:uid="{00000000-0005-0000-0000-00004B0F0000}"/>
    <cellStyle name="Ausgabe 3 2 3 2 3 3 3 2" xfId="23497" xr:uid="{00000000-0005-0000-0000-00004C0F0000}"/>
    <cellStyle name="Ausgabe 3 2 3 2 3 3 3 3" xfId="35224" xr:uid="{00000000-0005-0000-0000-00004D0F0000}"/>
    <cellStyle name="Ausgabe 3 2 3 2 3 3 4" xfId="15687" xr:uid="{00000000-0005-0000-0000-00004E0F0000}"/>
    <cellStyle name="Ausgabe 3 2 3 2 3 3 5" xfId="27414" xr:uid="{00000000-0005-0000-0000-00004F0F0000}"/>
    <cellStyle name="Ausgabe 3 2 3 2 3 4" xfId="5268" xr:uid="{00000000-0005-0000-0000-0000500F0000}"/>
    <cellStyle name="Ausgabe 3 2 3 2 3 4 2" xfId="16996" xr:uid="{00000000-0005-0000-0000-0000510F0000}"/>
    <cellStyle name="Ausgabe 3 2 3 2 3 4 3" xfId="28723" xr:uid="{00000000-0005-0000-0000-0000520F0000}"/>
    <cellStyle name="Ausgabe 3 2 3 2 3 5" xfId="9173" xr:uid="{00000000-0005-0000-0000-0000530F0000}"/>
    <cellStyle name="Ausgabe 3 2 3 2 3 5 2" xfId="20901" xr:uid="{00000000-0005-0000-0000-0000540F0000}"/>
    <cellStyle name="Ausgabe 3 2 3 2 3 5 3" xfId="32628" xr:uid="{00000000-0005-0000-0000-0000550F0000}"/>
    <cellStyle name="Ausgabe 3 2 3 2 3 6" xfId="13091" xr:uid="{00000000-0005-0000-0000-0000560F0000}"/>
    <cellStyle name="Ausgabe 3 2 3 2 3 7" xfId="24818" xr:uid="{00000000-0005-0000-0000-0000570F0000}"/>
    <cellStyle name="Ausgabe 3 2 3 2 4" xfId="1803" xr:uid="{00000000-0005-0000-0000-0000580F0000}"/>
    <cellStyle name="Ausgabe 3 2 3 2 4 2" xfId="5708" xr:uid="{00000000-0005-0000-0000-0000590F0000}"/>
    <cellStyle name="Ausgabe 3 2 3 2 4 2 2" xfId="17436" xr:uid="{00000000-0005-0000-0000-00005A0F0000}"/>
    <cellStyle name="Ausgabe 3 2 3 2 4 2 3" xfId="29163" xr:uid="{00000000-0005-0000-0000-00005B0F0000}"/>
    <cellStyle name="Ausgabe 3 2 3 2 4 3" xfId="9613" xr:uid="{00000000-0005-0000-0000-00005C0F0000}"/>
    <cellStyle name="Ausgabe 3 2 3 2 4 3 2" xfId="21341" xr:uid="{00000000-0005-0000-0000-00005D0F0000}"/>
    <cellStyle name="Ausgabe 3 2 3 2 4 3 3" xfId="33068" xr:uid="{00000000-0005-0000-0000-00005E0F0000}"/>
    <cellStyle name="Ausgabe 3 2 3 2 4 4" xfId="13531" xr:uid="{00000000-0005-0000-0000-00005F0F0000}"/>
    <cellStyle name="Ausgabe 3 2 3 2 4 5" xfId="25258" xr:uid="{00000000-0005-0000-0000-0000600F0000}"/>
    <cellStyle name="Ausgabe 3 2 3 2 5" xfId="3101" xr:uid="{00000000-0005-0000-0000-0000610F0000}"/>
    <cellStyle name="Ausgabe 3 2 3 2 5 2" xfId="7006" xr:uid="{00000000-0005-0000-0000-0000620F0000}"/>
    <cellStyle name="Ausgabe 3 2 3 2 5 2 2" xfId="18734" xr:uid="{00000000-0005-0000-0000-0000630F0000}"/>
    <cellStyle name="Ausgabe 3 2 3 2 5 2 3" xfId="30461" xr:uid="{00000000-0005-0000-0000-0000640F0000}"/>
    <cellStyle name="Ausgabe 3 2 3 2 5 3" xfId="10911" xr:uid="{00000000-0005-0000-0000-0000650F0000}"/>
    <cellStyle name="Ausgabe 3 2 3 2 5 3 2" xfId="22639" xr:uid="{00000000-0005-0000-0000-0000660F0000}"/>
    <cellStyle name="Ausgabe 3 2 3 2 5 3 3" xfId="34366" xr:uid="{00000000-0005-0000-0000-0000670F0000}"/>
    <cellStyle name="Ausgabe 3 2 3 2 5 4" xfId="14829" xr:uid="{00000000-0005-0000-0000-0000680F0000}"/>
    <cellStyle name="Ausgabe 3 2 3 2 5 5" xfId="26556" xr:uid="{00000000-0005-0000-0000-0000690F0000}"/>
    <cellStyle name="Ausgabe 3 2 3 2 6" xfId="4410" xr:uid="{00000000-0005-0000-0000-00006A0F0000}"/>
    <cellStyle name="Ausgabe 3 2 3 2 6 2" xfId="16138" xr:uid="{00000000-0005-0000-0000-00006B0F0000}"/>
    <cellStyle name="Ausgabe 3 2 3 2 6 3" xfId="27865" xr:uid="{00000000-0005-0000-0000-00006C0F0000}"/>
    <cellStyle name="Ausgabe 3 2 3 2 7" xfId="8315" xr:uid="{00000000-0005-0000-0000-00006D0F0000}"/>
    <cellStyle name="Ausgabe 3 2 3 2 7 2" xfId="20043" xr:uid="{00000000-0005-0000-0000-00006E0F0000}"/>
    <cellStyle name="Ausgabe 3 2 3 2 7 3" xfId="31770" xr:uid="{00000000-0005-0000-0000-00006F0F0000}"/>
    <cellStyle name="Ausgabe 3 2 3 2 8" xfId="12233" xr:uid="{00000000-0005-0000-0000-0000700F0000}"/>
    <cellStyle name="Ausgabe 3 2 3 2 9" xfId="23960" xr:uid="{00000000-0005-0000-0000-0000710F0000}"/>
    <cellStyle name="Ausgabe 3 2 3 3" xfId="604" xr:uid="{00000000-0005-0000-0000-0000720F0000}"/>
    <cellStyle name="Ausgabe 3 2 3 3 2" xfId="1033" xr:uid="{00000000-0005-0000-0000-0000730F0000}"/>
    <cellStyle name="Ausgabe 3 2 3 3 2 2" xfId="2331" xr:uid="{00000000-0005-0000-0000-0000740F0000}"/>
    <cellStyle name="Ausgabe 3 2 3 3 2 2 2" xfId="6236" xr:uid="{00000000-0005-0000-0000-0000750F0000}"/>
    <cellStyle name="Ausgabe 3 2 3 3 2 2 2 2" xfId="17964" xr:uid="{00000000-0005-0000-0000-0000760F0000}"/>
    <cellStyle name="Ausgabe 3 2 3 3 2 2 2 3" xfId="29691" xr:uid="{00000000-0005-0000-0000-0000770F0000}"/>
    <cellStyle name="Ausgabe 3 2 3 3 2 2 3" xfId="10141" xr:uid="{00000000-0005-0000-0000-0000780F0000}"/>
    <cellStyle name="Ausgabe 3 2 3 3 2 2 3 2" xfId="21869" xr:uid="{00000000-0005-0000-0000-0000790F0000}"/>
    <cellStyle name="Ausgabe 3 2 3 3 2 2 3 3" xfId="33596" xr:uid="{00000000-0005-0000-0000-00007A0F0000}"/>
    <cellStyle name="Ausgabe 3 2 3 3 2 2 4" xfId="14059" xr:uid="{00000000-0005-0000-0000-00007B0F0000}"/>
    <cellStyle name="Ausgabe 3 2 3 3 2 2 5" xfId="25786" xr:uid="{00000000-0005-0000-0000-00007C0F0000}"/>
    <cellStyle name="Ausgabe 3 2 3 3 2 3" xfId="3629" xr:uid="{00000000-0005-0000-0000-00007D0F0000}"/>
    <cellStyle name="Ausgabe 3 2 3 3 2 3 2" xfId="7534" xr:uid="{00000000-0005-0000-0000-00007E0F0000}"/>
    <cellStyle name="Ausgabe 3 2 3 3 2 3 2 2" xfId="19262" xr:uid="{00000000-0005-0000-0000-00007F0F0000}"/>
    <cellStyle name="Ausgabe 3 2 3 3 2 3 2 3" xfId="30989" xr:uid="{00000000-0005-0000-0000-0000800F0000}"/>
    <cellStyle name="Ausgabe 3 2 3 3 2 3 3" xfId="11439" xr:uid="{00000000-0005-0000-0000-0000810F0000}"/>
    <cellStyle name="Ausgabe 3 2 3 3 2 3 3 2" xfId="23167" xr:uid="{00000000-0005-0000-0000-0000820F0000}"/>
    <cellStyle name="Ausgabe 3 2 3 3 2 3 3 3" xfId="34894" xr:uid="{00000000-0005-0000-0000-0000830F0000}"/>
    <cellStyle name="Ausgabe 3 2 3 3 2 3 4" xfId="15357" xr:uid="{00000000-0005-0000-0000-0000840F0000}"/>
    <cellStyle name="Ausgabe 3 2 3 3 2 3 5" xfId="27084" xr:uid="{00000000-0005-0000-0000-0000850F0000}"/>
    <cellStyle name="Ausgabe 3 2 3 3 2 4" xfId="4938" xr:uid="{00000000-0005-0000-0000-0000860F0000}"/>
    <cellStyle name="Ausgabe 3 2 3 3 2 4 2" xfId="16666" xr:uid="{00000000-0005-0000-0000-0000870F0000}"/>
    <cellStyle name="Ausgabe 3 2 3 3 2 4 3" xfId="28393" xr:uid="{00000000-0005-0000-0000-0000880F0000}"/>
    <cellStyle name="Ausgabe 3 2 3 3 2 5" xfId="8843" xr:uid="{00000000-0005-0000-0000-0000890F0000}"/>
    <cellStyle name="Ausgabe 3 2 3 3 2 5 2" xfId="20571" xr:uid="{00000000-0005-0000-0000-00008A0F0000}"/>
    <cellStyle name="Ausgabe 3 2 3 3 2 5 3" xfId="32298" xr:uid="{00000000-0005-0000-0000-00008B0F0000}"/>
    <cellStyle name="Ausgabe 3 2 3 3 2 6" xfId="12761" xr:uid="{00000000-0005-0000-0000-00008C0F0000}"/>
    <cellStyle name="Ausgabe 3 2 3 3 2 7" xfId="24488" xr:uid="{00000000-0005-0000-0000-00008D0F0000}"/>
    <cellStyle name="Ausgabe 3 2 3 3 3" xfId="1462" xr:uid="{00000000-0005-0000-0000-00008E0F0000}"/>
    <cellStyle name="Ausgabe 3 2 3 3 3 2" xfId="2760" xr:uid="{00000000-0005-0000-0000-00008F0F0000}"/>
    <cellStyle name="Ausgabe 3 2 3 3 3 2 2" xfId="6665" xr:uid="{00000000-0005-0000-0000-0000900F0000}"/>
    <cellStyle name="Ausgabe 3 2 3 3 3 2 2 2" xfId="18393" xr:uid="{00000000-0005-0000-0000-0000910F0000}"/>
    <cellStyle name="Ausgabe 3 2 3 3 3 2 2 3" xfId="30120" xr:uid="{00000000-0005-0000-0000-0000920F0000}"/>
    <cellStyle name="Ausgabe 3 2 3 3 3 2 3" xfId="10570" xr:uid="{00000000-0005-0000-0000-0000930F0000}"/>
    <cellStyle name="Ausgabe 3 2 3 3 3 2 3 2" xfId="22298" xr:uid="{00000000-0005-0000-0000-0000940F0000}"/>
    <cellStyle name="Ausgabe 3 2 3 3 3 2 3 3" xfId="34025" xr:uid="{00000000-0005-0000-0000-0000950F0000}"/>
    <cellStyle name="Ausgabe 3 2 3 3 3 2 4" xfId="14488" xr:uid="{00000000-0005-0000-0000-0000960F0000}"/>
    <cellStyle name="Ausgabe 3 2 3 3 3 2 5" xfId="26215" xr:uid="{00000000-0005-0000-0000-0000970F0000}"/>
    <cellStyle name="Ausgabe 3 2 3 3 3 3" xfId="4058" xr:uid="{00000000-0005-0000-0000-0000980F0000}"/>
    <cellStyle name="Ausgabe 3 2 3 3 3 3 2" xfId="7963" xr:uid="{00000000-0005-0000-0000-0000990F0000}"/>
    <cellStyle name="Ausgabe 3 2 3 3 3 3 2 2" xfId="19691" xr:uid="{00000000-0005-0000-0000-00009A0F0000}"/>
    <cellStyle name="Ausgabe 3 2 3 3 3 3 2 3" xfId="31418" xr:uid="{00000000-0005-0000-0000-00009B0F0000}"/>
    <cellStyle name="Ausgabe 3 2 3 3 3 3 3" xfId="11868" xr:uid="{00000000-0005-0000-0000-00009C0F0000}"/>
    <cellStyle name="Ausgabe 3 2 3 3 3 3 3 2" xfId="23596" xr:uid="{00000000-0005-0000-0000-00009D0F0000}"/>
    <cellStyle name="Ausgabe 3 2 3 3 3 3 3 3" xfId="35323" xr:uid="{00000000-0005-0000-0000-00009E0F0000}"/>
    <cellStyle name="Ausgabe 3 2 3 3 3 3 4" xfId="15786" xr:uid="{00000000-0005-0000-0000-00009F0F0000}"/>
    <cellStyle name="Ausgabe 3 2 3 3 3 3 5" xfId="27513" xr:uid="{00000000-0005-0000-0000-0000A00F0000}"/>
    <cellStyle name="Ausgabe 3 2 3 3 3 4" xfId="5367" xr:uid="{00000000-0005-0000-0000-0000A10F0000}"/>
    <cellStyle name="Ausgabe 3 2 3 3 3 4 2" xfId="17095" xr:uid="{00000000-0005-0000-0000-0000A20F0000}"/>
    <cellStyle name="Ausgabe 3 2 3 3 3 4 3" xfId="28822" xr:uid="{00000000-0005-0000-0000-0000A30F0000}"/>
    <cellStyle name="Ausgabe 3 2 3 3 3 5" xfId="9272" xr:uid="{00000000-0005-0000-0000-0000A40F0000}"/>
    <cellStyle name="Ausgabe 3 2 3 3 3 5 2" xfId="21000" xr:uid="{00000000-0005-0000-0000-0000A50F0000}"/>
    <cellStyle name="Ausgabe 3 2 3 3 3 5 3" xfId="32727" xr:uid="{00000000-0005-0000-0000-0000A60F0000}"/>
    <cellStyle name="Ausgabe 3 2 3 3 3 6" xfId="13190" xr:uid="{00000000-0005-0000-0000-0000A70F0000}"/>
    <cellStyle name="Ausgabe 3 2 3 3 3 7" xfId="24917" xr:uid="{00000000-0005-0000-0000-0000A80F0000}"/>
    <cellStyle name="Ausgabe 3 2 3 3 4" xfId="1902" xr:uid="{00000000-0005-0000-0000-0000A90F0000}"/>
    <cellStyle name="Ausgabe 3 2 3 3 4 2" xfId="5807" xr:uid="{00000000-0005-0000-0000-0000AA0F0000}"/>
    <cellStyle name="Ausgabe 3 2 3 3 4 2 2" xfId="17535" xr:uid="{00000000-0005-0000-0000-0000AB0F0000}"/>
    <cellStyle name="Ausgabe 3 2 3 3 4 2 3" xfId="29262" xr:uid="{00000000-0005-0000-0000-0000AC0F0000}"/>
    <cellStyle name="Ausgabe 3 2 3 3 4 3" xfId="9712" xr:uid="{00000000-0005-0000-0000-0000AD0F0000}"/>
    <cellStyle name="Ausgabe 3 2 3 3 4 3 2" xfId="21440" xr:uid="{00000000-0005-0000-0000-0000AE0F0000}"/>
    <cellStyle name="Ausgabe 3 2 3 3 4 3 3" xfId="33167" xr:uid="{00000000-0005-0000-0000-0000AF0F0000}"/>
    <cellStyle name="Ausgabe 3 2 3 3 4 4" xfId="13630" xr:uid="{00000000-0005-0000-0000-0000B00F0000}"/>
    <cellStyle name="Ausgabe 3 2 3 3 4 5" xfId="25357" xr:uid="{00000000-0005-0000-0000-0000B10F0000}"/>
    <cellStyle name="Ausgabe 3 2 3 3 5" xfId="3200" xr:uid="{00000000-0005-0000-0000-0000B20F0000}"/>
    <cellStyle name="Ausgabe 3 2 3 3 5 2" xfId="7105" xr:uid="{00000000-0005-0000-0000-0000B30F0000}"/>
    <cellStyle name="Ausgabe 3 2 3 3 5 2 2" xfId="18833" xr:uid="{00000000-0005-0000-0000-0000B40F0000}"/>
    <cellStyle name="Ausgabe 3 2 3 3 5 2 3" xfId="30560" xr:uid="{00000000-0005-0000-0000-0000B50F0000}"/>
    <cellStyle name="Ausgabe 3 2 3 3 5 3" xfId="11010" xr:uid="{00000000-0005-0000-0000-0000B60F0000}"/>
    <cellStyle name="Ausgabe 3 2 3 3 5 3 2" xfId="22738" xr:uid="{00000000-0005-0000-0000-0000B70F0000}"/>
    <cellStyle name="Ausgabe 3 2 3 3 5 3 3" xfId="34465" xr:uid="{00000000-0005-0000-0000-0000B80F0000}"/>
    <cellStyle name="Ausgabe 3 2 3 3 5 4" xfId="14928" xr:uid="{00000000-0005-0000-0000-0000B90F0000}"/>
    <cellStyle name="Ausgabe 3 2 3 3 5 5" xfId="26655" xr:uid="{00000000-0005-0000-0000-0000BA0F0000}"/>
    <cellStyle name="Ausgabe 3 2 3 3 6" xfId="4509" xr:uid="{00000000-0005-0000-0000-0000BB0F0000}"/>
    <cellStyle name="Ausgabe 3 2 3 3 6 2" xfId="16237" xr:uid="{00000000-0005-0000-0000-0000BC0F0000}"/>
    <cellStyle name="Ausgabe 3 2 3 3 6 3" xfId="27964" xr:uid="{00000000-0005-0000-0000-0000BD0F0000}"/>
    <cellStyle name="Ausgabe 3 2 3 3 7" xfId="8414" xr:uid="{00000000-0005-0000-0000-0000BE0F0000}"/>
    <cellStyle name="Ausgabe 3 2 3 3 7 2" xfId="20142" xr:uid="{00000000-0005-0000-0000-0000BF0F0000}"/>
    <cellStyle name="Ausgabe 3 2 3 3 7 3" xfId="31869" xr:uid="{00000000-0005-0000-0000-0000C00F0000}"/>
    <cellStyle name="Ausgabe 3 2 3 3 8" xfId="12332" xr:uid="{00000000-0005-0000-0000-0000C10F0000}"/>
    <cellStyle name="Ausgabe 3 2 3 3 9" xfId="24059" xr:uid="{00000000-0005-0000-0000-0000C20F0000}"/>
    <cellStyle name="Ausgabe 3 2 3 4" xfId="835" xr:uid="{00000000-0005-0000-0000-0000C30F0000}"/>
    <cellStyle name="Ausgabe 3 2 3 4 2" xfId="2133" xr:uid="{00000000-0005-0000-0000-0000C40F0000}"/>
    <cellStyle name="Ausgabe 3 2 3 4 2 2" xfId="6038" xr:uid="{00000000-0005-0000-0000-0000C50F0000}"/>
    <cellStyle name="Ausgabe 3 2 3 4 2 2 2" xfId="17766" xr:uid="{00000000-0005-0000-0000-0000C60F0000}"/>
    <cellStyle name="Ausgabe 3 2 3 4 2 2 3" xfId="29493" xr:uid="{00000000-0005-0000-0000-0000C70F0000}"/>
    <cellStyle name="Ausgabe 3 2 3 4 2 3" xfId="9943" xr:uid="{00000000-0005-0000-0000-0000C80F0000}"/>
    <cellStyle name="Ausgabe 3 2 3 4 2 3 2" xfId="21671" xr:uid="{00000000-0005-0000-0000-0000C90F0000}"/>
    <cellStyle name="Ausgabe 3 2 3 4 2 3 3" xfId="33398" xr:uid="{00000000-0005-0000-0000-0000CA0F0000}"/>
    <cellStyle name="Ausgabe 3 2 3 4 2 4" xfId="13861" xr:uid="{00000000-0005-0000-0000-0000CB0F0000}"/>
    <cellStyle name="Ausgabe 3 2 3 4 2 5" xfId="25588" xr:uid="{00000000-0005-0000-0000-0000CC0F0000}"/>
    <cellStyle name="Ausgabe 3 2 3 4 3" xfId="3431" xr:uid="{00000000-0005-0000-0000-0000CD0F0000}"/>
    <cellStyle name="Ausgabe 3 2 3 4 3 2" xfId="7336" xr:uid="{00000000-0005-0000-0000-0000CE0F0000}"/>
    <cellStyle name="Ausgabe 3 2 3 4 3 2 2" xfId="19064" xr:uid="{00000000-0005-0000-0000-0000CF0F0000}"/>
    <cellStyle name="Ausgabe 3 2 3 4 3 2 3" xfId="30791" xr:uid="{00000000-0005-0000-0000-0000D00F0000}"/>
    <cellStyle name="Ausgabe 3 2 3 4 3 3" xfId="11241" xr:uid="{00000000-0005-0000-0000-0000D10F0000}"/>
    <cellStyle name="Ausgabe 3 2 3 4 3 3 2" xfId="22969" xr:uid="{00000000-0005-0000-0000-0000D20F0000}"/>
    <cellStyle name="Ausgabe 3 2 3 4 3 3 3" xfId="34696" xr:uid="{00000000-0005-0000-0000-0000D30F0000}"/>
    <cellStyle name="Ausgabe 3 2 3 4 3 4" xfId="15159" xr:uid="{00000000-0005-0000-0000-0000D40F0000}"/>
    <cellStyle name="Ausgabe 3 2 3 4 3 5" xfId="26886" xr:uid="{00000000-0005-0000-0000-0000D50F0000}"/>
    <cellStyle name="Ausgabe 3 2 3 4 4" xfId="4740" xr:uid="{00000000-0005-0000-0000-0000D60F0000}"/>
    <cellStyle name="Ausgabe 3 2 3 4 4 2" xfId="16468" xr:uid="{00000000-0005-0000-0000-0000D70F0000}"/>
    <cellStyle name="Ausgabe 3 2 3 4 4 3" xfId="28195" xr:uid="{00000000-0005-0000-0000-0000D80F0000}"/>
    <cellStyle name="Ausgabe 3 2 3 4 5" xfId="8645" xr:uid="{00000000-0005-0000-0000-0000D90F0000}"/>
    <cellStyle name="Ausgabe 3 2 3 4 5 2" xfId="20373" xr:uid="{00000000-0005-0000-0000-0000DA0F0000}"/>
    <cellStyle name="Ausgabe 3 2 3 4 5 3" xfId="32100" xr:uid="{00000000-0005-0000-0000-0000DB0F0000}"/>
    <cellStyle name="Ausgabe 3 2 3 4 6" xfId="12563" xr:uid="{00000000-0005-0000-0000-0000DC0F0000}"/>
    <cellStyle name="Ausgabe 3 2 3 4 7" xfId="24290" xr:uid="{00000000-0005-0000-0000-0000DD0F0000}"/>
    <cellStyle name="Ausgabe 3 2 3 5" xfId="1264" xr:uid="{00000000-0005-0000-0000-0000DE0F0000}"/>
    <cellStyle name="Ausgabe 3 2 3 5 2" xfId="2562" xr:uid="{00000000-0005-0000-0000-0000DF0F0000}"/>
    <cellStyle name="Ausgabe 3 2 3 5 2 2" xfId="6467" xr:uid="{00000000-0005-0000-0000-0000E00F0000}"/>
    <cellStyle name="Ausgabe 3 2 3 5 2 2 2" xfId="18195" xr:uid="{00000000-0005-0000-0000-0000E10F0000}"/>
    <cellStyle name="Ausgabe 3 2 3 5 2 2 3" xfId="29922" xr:uid="{00000000-0005-0000-0000-0000E20F0000}"/>
    <cellStyle name="Ausgabe 3 2 3 5 2 3" xfId="10372" xr:uid="{00000000-0005-0000-0000-0000E30F0000}"/>
    <cellStyle name="Ausgabe 3 2 3 5 2 3 2" xfId="22100" xr:uid="{00000000-0005-0000-0000-0000E40F0000}"/>
    <cellStyle name="Ausgabe 3 2 3 5 2 3 3" xfId="33827" xr:uid="{00000000-0005-0000-0000-0000E50F0000}"/>
    <cellStyle name="Ausgabe 3 2 3 5 2 4" xfId="14290" xr:uid="{00000000-0005-0000-0000-0000E60F0000}"/>
    <cellStyle name="Ausgabe 3 2 3 5 2 5" xfId="26017" xr:uid="{00000000-0005-0000-0000-0000E70F0000}"/>
    <cellStyle name="Ausgabe 3 2 3 5 3" xfId="3860" xr:uid="{00000000-0005-0000-0000-0000E80F0000}"/>
    <cellStyle name="Ausgabe 3 2 3 5 3 2" xfId="7765" xr:uid="{00000000-0005-0000-0000-0000E90F0000}"/>
    <cellStyle name="Ausgabe 3 2 3 5 3 2 2" xfId="19493" xr:uid="{00000000-0005-0000-0000-0000EA0F0000}"/>
    <cellStyle name="Ausgabe 3 2 3 5 3 2 3" xfId="31220" xr:uid="{00000000-0005-0000-0000-0000EB0F0000}"/>
    <cellStyle name="Ausgabe 3 2 3 5 3 3" xfId="11670" xr:uid="{00000000-0005-0000-0000-0000EC0F0000}"/>
    <cellStyle name="Ausgabe 3 2 3 5 3 3 2" xfId="23398" xr:uid="{00000000-0005-0000-0000-0000ED0F0000}"/>
    <cellStyle name="Ausgabe 3 2 3 5 3 3 3" xfId="35125" xr:uid="{00000000-0005-0000-0000-0000EE0F0000}"/>
    <cellStyle name="Ausgabe 3 2 3 5 3 4" xfId="15588" xr:uid="{00000000-0005-0000-0000-0000EF0F0000}"/>
    <cellStyle name="Ausgabe 3 2 3 5 3 5" xfId="27315" xr:uid="{00000000-0005-0000-0000-0000F00F0000}"/>
    <cellStyle name="Ausgabe 3 2 3 5 4" xfId="5169" xr:uid="{00000000-0005-0000-0000-0000F10F0000}"/>
    <cellStyle name="Ausgabe 3 2 3 5 4 2" xfId="16897" xr:uid="{00000000-0005-0000-0000-0000F20F0000}"/>
    <cellStyle name="Ausgabe 3 2 3 5 4 3" xfId="28624" xr:uid="{00000000-0005-0000-0000-0000F30F0000}"/>
    <cellStyle name="Ausgabe 3 2 3 5 5" xfId="9074" xr:uid="{00000000-0005-0000-0000-0000F40F0000}"/>
    <cellStyle name="Ausgabe 3 2 3 5 5 2" xfId="20802" xr:uid="{00000000-0005-0000-0000-0000F50F0000}"/>
    <cellStyle name="Ausgabe 3 2 3 5 5 3" xfId="32529" xr:uid="{00000000-0005-0000-0000-0000F60F0000}"/>
    <cellStyle name="Ausgabe 3 2 3 5 6" xfId="12992" xr:uid="{00000000-0005-0000-0000-0000F70F0000}"/>
    <cellStyle name="Ausgabe 3 2 3 5 7" xfId="24719" xr:uid="{00000000-0005-0000-0000-0000F80F0000}"/>
    <cellStyle name="Ausgabe 3 2 3 6" xfId="1704" xr:uid="{00000000-0005-0000-0000-0000F90F0000}"/>
    <cellStyle name="Ausgabe 3 2 3 6 2" xfId="5609" xr:uid="{00000000-0005-0000-0000-0000FA0F0000}"/>
    <cellStyle name="Ausgabe 3 2 3 6 2 2" xfId="17337" xr:uid="{00000000-0005-0000-0000-0000FB0F0000}"/>
    <cellStyle name="Ausgabe 3 2 3 6 2 3" xfId="29064" xr:uid="{00000000-0005-0000-0000-0000FC0F0000}"/>
    <cellStyle name="Ausgabe 3 2 3 6 3" xfId="9514" xr:uid="{00000000-0005-0000-0000-0000FD0F0000}"/>
    <cellStyle name="Ausgabe 3 2 3 6 3 2" xfId="21242" xr:uid="{00000000-0005-0000-0000-0000FE0F0000}"/>
    <cellStyle name="Ausgabe 3 2 3 6 3 3" xfId="32969" xr:uid="{00000000-0005-0000-0000-0000FF0F0000}"/>
    <cellStyle name="Ausgabe 3 2 3 6 4" xfId="13432" xr:uid="{00000000-0005-0000-0000-000000100000}"/>
    <cellStyle name="Ausgabe 3 2 3 6 5" xfId="25159" xr:uid="{00000000-0005-0000-0000-000001100000}"/>
    <cellStyle name="Ausgabe 3 2 3 7" xfId="3002" xr:uid="{00000000-0005-0000-0000-000002100000}"/>
    <cellStyle name="Ausgabe 3 2 3 7 2" xfId="6907" xr:uid="{00000000-0005-0000-0000-000003100000}"/>
    <cellStyle name="Ausgabe 3 2 3 7 2 2" xfId="18635" xr:uid="{00000000-0005-0000-0000-000004100000}"/>
    <cellStyle name="Ausgabe 3 2 3 7 2 3" xfId="30362" xr:uid="{00000000-0005-0000-0000-000005100000}"/>
    <cellStyle name="Ausgabe 3 2 3 7 3" xfId="10812" xr:uid="{00000000-0005-0000-0000-000006100000}"/>
    <cellStyle name="Ausgabe 3 2 3 7 3 2" xfId="22540" xr:uid="{00000000-0005-0000-0000-000007100000}"/>
    <cellStyle name="Ausgabe 3 2 3 7 3 3" xfId="34267" xr:uid="{00000000-0005-0000-0000-000008100000}"/>
    <cellStyle name="Ausgabe 3 2 3 7 4" xfId="14730" xr:uid="{00000000-0005-0000-0000-000009100000}"/>
    <cellStyle name="Ausgabe 3 2 3 7 5" xfId="26457" xr:uid="{00000000-0005-0000-0000-00000A100000}"/>
    <cellStyle name="Ausgabe 3 2 3 8" xfId="4311" xr:uid="{00000000-0005-0000-0000-00000B100000}"/>
    <cellStyle name="Ausgabe 3 2 3 8 2" xfId="16039" xr:uid="{00000000-0005-0000-0000-00000C100000}"/>
    <cellStyle name="Ausgabe 3 2 3 8 3" xfId="27766" xr:uid="{00000000-0005-0000-0000-00000D100000}"/>
    <cellStyle name="Ausgabe 3 2 3 9" xfId="8216" xr:uid="{00000000-0005-0000-0000-00000E100000}"/>
    <cellStyle name="Ausgabe 3 2 3 9 2" xfId="19944" xr:uid="{00000000-0005-0000-0000-00000F100000}"/>
    <cellStyle name="Ausgabe 3 2 3 9 3" xfId="31671" xr:uid="{00000000-0005-0000-0000-000010100000}"/>
    <cellStyle name="Ausgabe 3 2 4" xfId="361" xr:uid="{00000000-0005-0000-0000-000011100000}"/>
    <cellStyle name="Ausgabe 3 2 4 2" xfId="790" xr:uid="{00000000-0005-0000-0000-000012100000}"/>
    <cellStyle name="Ausgabe 3 2 4 2 2" xfId="2088" xr:uid="{00000000-0005-0000-0000-000013100000}"/>
    <cellStyle name="Ausgabe 3 2 4 2 2 2" xfId="5993" xr:uid="{00000000-0005-0000-0000-000014100000}"/>
    <cellStyle name="Ausgabe 3 2 4 2 2 2 2" xfId="17721" xr:uid="{00000000-0005-0000-0000-000015100000}"/>
    <cellStyle name="Ausgabe 3 2 4 2 2 2 3" xfId="29448" xr:uid="{00000000-0005-0000-0000-000016100000}"/>
    <cellStyle name="Ausgabe 3 2 4 2 2 3" xfId="9898" xr:uid="{00000000-0005-0000-0000-000017100000}"/>
    <cellStyle name="Ausgabe 3 2 4 2 2 3 2" xfId="21626" xr:uid="{00000000-0005-0000-0000-000018100000}"/>
    <cellStyle name="Ausgabe 3 2 4 2 2 3 3" xfId="33353" xr:uid="{00000000-0005-0000-0000-000019100000}"/>
    <cellStyle name="Ausgabe 3 2 4 2 2 4" xfId="13816" xr:uid="{00000000-0005-0000-0000-00001A100000}"/>
    <cellStyle name="Ausgabe 3 2 4 2 2 5" xfId="25543" xr:uid="{00000000-0005-0000-0000-00001B100000}"/>
    <cellStyle name="Ausgabe 3 2 4 2 3" xfId="3386" xr:uid="{00000000-0005-0000-0000-00001C100000}"/>
    <cellStyle name="Ausgabe 3 2 4 2 3 2" xfId="7291" xr:uid="{00000000-0005-0000-0000-00001D100000}"/>
    <cellStyle name="Ausgabe 3 2 4 2 3 2 2" xfId="19019" xr:uid="{00000000-0005-0000-0000-00001E100000}"/>
    <cellStyle name="Ausgabe 3 2 4 2 3 2 3" xfId="30746" xr:uid="{00000000-0005-0000-0000-00001F100000}"/>
    <cellStyle name="Ausgabe 3 2 4 2 3 3" xfId="11196" xr:uid="{00000000-0005-0000-0000-000020100000}"/>
    <cellStyle name="Ausgabe 3 2 4 2 3 3 2" xfId="22924" xr:uid="{00000000-0005-0000-0000-000021100000}"/>
    <cellStyle name="Ausgabe 3 2 4 2 3 3 3" xfId="34651" xr:uid="{00000000-0005-0000-0000-000022100000}"/>
    <cellStyle name="Ausgabe 3 2 4 2 3 4" xfId="15114" xr:uid="{00000000-0005-0000-0000-000023100000}"/>
    <cellStyle name="Ausgabe 3 2 4 2 3 5" xfId="26841" xr:uid="{00000000-0005-0000-0000-000024100000}"/>
    <cellStyle name="Ausgabe 3 2 4 2 4" xfId="4695" xr:uid="{00000000-0005-0000-0000-000025100000}"/>
    <cellStyle name="Ausgabe 3 2 4 2 4 2" xfId="16423" xr:uid="{00000000-0005-0000-0000-000026100000}"/>
    <cellStyle name="Ausgabe 3 2 4 2 4 3" xfId="28150" xr:uid="{00000000-0005-0000-0000-000027100000}"/>
    <cellStyle name="Ausgabe 3 2 4 2 5" xfId="8600" xr:uid="{00000000-0005-0000-0000-000028100000}"/>
    <cellStyle name="Ausgabe 3 2 4 2 5 2" xfId="20328" xr:uid="{00000000-0005-0000-0000-000029100000}"/>
    <cellStyle name="Ausgabe 3 2 4 2 5 3" xfId="32055" xr:uid="{00000000-0005-0000-0000-00002A100000}"/>
    <cellStyle name="Ausgabe 3 2 4 2 6" xfId="12518" xr:uid="{00000000-0005-0000-0000-00002B100000}"/>
    <cellStyle name="Ausgabe 3 2 4 2 7" xfId="24245" xr:uid="{00000000-0005-0000-0000-00002C100000}"/>
    <cellStyle name="Ausgabe 3 2 4 3" xfId="1219" xr:uid="{00000000-0005-0000-0000-00002D100000}"/>
    <cellStyle name="Ausgabe 3 2 4 3 2" xfId="2517" xr:uid="{00000000-0005-0000-0000-00002E100000}"/>
    <cellStyle name="Ausgabe 3 2 4 3 2 2" xfId="6422" xr:uid="{00000000-0005-0000-0000-00002F100000}"/>
    <cellStyle name="Ausgabe 3 2 4 3 2 2 2" xfId="18150" xr:uid="{00000000-0005-0000-0000-000030100000}"/>
    <cellStyle name="Ausgabe 3 2 4 3 2 2 3" xfId="29877" xr:uid="{00000000-0005-0000-0000-000031100000}"/>
    <cellStyle name="Ausgabe 3 2 4 3 2 3" xfId="10327" xr:uid="{00000000-0005-0000-0000-000032100000}"/>
    <cellStyle name="Ausgabe 3 2 4 3 2 3 2" xfId="22055" xr:uid="{00000000-0005-0000-0000-000033100000}"/>
    <cellStyle name="Ausgabe 3 2 4 3 2 3 3" xfId="33782" xr:uid="{00000000-0005-0000-0000-000034100000}"/>
    <cellStyle name="Ausgabe 3 2 4 3 2 4" xfId="14245" xr:uid="{00000000-0005-0000-0000-000035100000}"/>
    <cellStyle name="Ausgabe 3 2 4 3 2 5" xfId="25972" xr:uid="{00000000-0005-0000-0000-000036100000}"/>
    <cellStyle name="Ausgabe 3 2 4 3 3" xfId="3815" xr:uid="{00000000-0005-0000-0000-000037100000}"/>
    <cellStyle name="Ausgabe 3 2 4 3 3 2" xfId="7720" xr:uid="{00000000-0005-0000-0000-000038100000}"/>
    <cellStyle name="Ausgabe 3 2 4 3 3 2 2" xfId="19448" xr:uid="{00000000-0005-0000-0000-000039100000}"/>
    <cellStyle name="Ausgabe 3 2 4 3 3 2 3" xfId="31175" xr:uid="{00000000-0005-0000-0000-00003A100000}"/>
    <cellStyle name="Ausgabe 3 2 4 3 3 3" xfId="11625" xr:uid="{00000000-0005-0000-0000-00003B100000}"/>
    <cellStyle name="Ausgabe 3 2 4 3 3 3 2" xfId="23353" xr:uid="{00000000-0005-0000-0000-00003C100000}"/>
    <cellStyle name="Ausgabe 3 2 4 3 3 3 3" xfId="35080" xr:uid="{00000000-0005-0000-0000-00003D100000}"/>
    <cellStyle name="Ausgabe 3 2 4 3 3 4" xfId="15543" xr:uid="{00000000-0005-0000-0000-00003E100000}"/>
    <cellStyle name="Ausgabe 3 2 4 3 3 5" xfId="27270" xr:uid="{00000000-0005-0000-0000-00003F100000}"/>
    <cellStyle name="Ausgabe 3 2 4 3 4" xfId="5124" xr:uid="{00000000-0005-0000-0000-000040100000}"/>
    <cellStyle name="Ausgabe 3 2 4 3 4 2" xfId="16852" xr:uid="{00000000-0005-0000-0000-000041100000}"/>
    <cellStyle name="Ausgabe 3 2 4 3 4 3" xfId="28579" xr:uid="{00000000-0005-0000-0000-000042100000}"/>
    <cellStyle name="Ausgabe 3 2 4 3 5" xfId="9029" xr:uid="{00000000-0005-0000-0000-000043100000}"/>
    <cellStyle name="Ausgabe 3 2 4 3 5 2" xfId="20757" xr:uid="{00000000-0005-0000-0000-000044100000}"/>
    <cellStyle name="Ausgabe 3 2 4 3 5 3" xfId="32484" xr:uid="{00000000-0005-0000-0000-000045100000}"/>
    <cellStyle name="Ausgabe 3 2 4 3 6" xfId="12947" xr:uid="{00000000-0005-0000-0000-000046100000}"/>
    <cellStyle name="Ausgabe 3 2 4 3 7" xfId="24674" xr:uid="{00000000-0005-0000-0000-000047100000}"/>
    <cellStyle name="Ausgabe 3 2 4 4" xfId="1659" xr:uid="{00000000-0005-0000-0000-000048100000}"/>
    <cellStyle name="Ausgabe 3 2 4 4 2" xfId="5564" xr:uid="{00000000-0005-0000-0000-000049100000}"/>
    <cellStyle name="Ausgabe 3 2 4 4 2 2" xfId="17292" xr:uid="{00000000-0005-0000-0000-00004A100000}"/>
    <cellStyle name="Ausgabe 3 2 4 4 2 3" xfId="29019" xr:uid="{00000000-0005-0000-0000-00004B100000}"/>
    <cellStyle name="Ausgabe 3 2 4 4 3" xfId="9469" xr:uid="{00000000-0005-0000-0000-00004C100000}"/>
    <cellStyle name="Ausgabe 3 2 4 4 3 2" xfId="21197" xr:uid="{00000000-0005-0000-0000-00004D100000}"/>
    <cellStyle name="Ausgabe 3 2 4 4 3 3" xfId="32924" xr:uid="{00000000-0005-0000-0000-00004E100000}"/>
    <cellStyle name="Ausgabe 3 2 4 4 4" xfId="13387" xr:uid="{00000000-0005-0000-0000-00004F100000}"/>
    <cellStyle name="Ausgabe 3 2 4 4 5" xfId="25114" xr:uid="{00000000-0005-0000-0000-000050100000}"/>
    <cellStyle name="Ausgabe 3 2 4 5" xfId="2957" xr:uid="{00000000-0005-0000-0000-000051100000}"/>
    <cellStyle name="Ausgabe 3 2 4 5 2" xfId="6862" xr:uid="{00000000-0005-0000-0000-000052100000}"/>
    <cellStyle name="Ausgabe 3 2 4 5 2 2" xfId="18590" xr:uid="{00000000-0005-0000-0000-000053100000}"/>
    <cellStyle name="Ausgabe 3 2 4 5 2 3" xfId="30317" xr:uid="{00000000-0005-0000-0000-000054100000}"/>
    <cellStyle name="Ausgabe 3 2 4 5 3" xfId="10767" xr:uid="{00000000-0005-0000-0000-000055100000}"/>
    <cellStyle name="Ausgabe 3 2 4 5 3 2" xfId="22495" xr:uid="{00000000-0005-0000-0000-000056100000}"/>
    <cellStyle name="Ausgabe 3 2 4 5 3 3" xfId="34222" xr:uid="{00000000-0005-0000-0000-000057100000}"/>
    <cellStyle name="Ausgabe 3 2 4 5 4" xfId="14685" xr:uid="{00000000-0005-0000-0000-000058100000}"/>
    <cellStyle name="Ausgabe 3 2 4 5 5" xfId="26412" xr:uid="{00000000-0005-0000-0000-000059100000}"/>
    <cellStyle name="Ausgabe 3 2 4 6" xfId="4266" xr:uid="{00000000-0005-0000-0000-00005A100000}"/>
    <cellStyle name="Ausgabe 3 2 4 6 2" xfId="15994" xr:uid="{00000000-0005-0000-0000-00005B100000}"/>
    <cellStyle name="Ausgabe 3 2 4 6 3" xfId="27721" xr:uid="{00000000-0005-0000-0000-00005C100000}"/>
    <cellStyle name="Ausgabe 3 2 4 7" xfId="8171" xr:uid="{00000000-0005-0000-0000-00005D100000}"/>
    <cellStyle name="Ausgabe 3 2 4 7 2" xfId="19899" xr:uid="{00000000-0005-0000-0000-00005E100000}"/>
    <cellStyle name="Ausgabe 3 2 4 7 3" xfId="31626" xr:uid="{00000000-0005-0000-0000-00005F100000}"/>
    <cellStyle name="Ausgabe 3 2 4 8" xfId="12089" xr:uid="{00000000-0005-0000-0000-000060100000}"/>
    <cellStyle name="Ausgabe 3 2 4 9" xfId="23816" xr:uid="{00000000-0005-0000-0000-000061100000}"/>
    <cellStyle name="Ausgabe 3 2 5" xfId="460" xr:uid="{00000000-0005-0000-0000-000062100000}"/>
    <cellStyle name="Ausgabe 3 2 5 2" xfId="889" xr:uid="{00000000-0005-0000-0000-000063100000}"/>
    <cellStyle name="Ausgabe 3 2 5 2 2" xfId="2187" xr:uid="{00000000-0005-0000-0000-000064100000}"/>
    <cellStyle name="Ausgabe 3 2 5 2 2 2" xfId="6092" xr:uid="{00000000-0005-0000-0000-000065100000}"/>
    <cellStyle name="Ausgabe 3 2 5 2 2 2 2" xfId="17820" xr:uid="{00000000-0005-0000-0000-000066100000}"/>
    <cellStyle name="Ausgabe 3 2 5 2 2 2 3" xfId="29547" xr:uid="{00000000-0005-0000-0000-000067100000}"/>
    <cellStyle name="Ausgabe 3 2 5 2 2 3" xfId="9997" xr:uid="{00000000-0005-0000-0000-000068100000}"/>
    <cellStyle name="Ausgabe 3 2 5 2 2 3 2" xfId="21725" xr:uid="{00000000-0005-0000-0000-000069100000}"/>
    <cellStyle name="Ausgabe 3 2 5 2 2 3 3" xfId="33452" xr:uid="{00000000-0005-0000-0000-00006A100000}"/>
    <cellStyle name="Ausgabe 3 2 5 2 2 4" xfId="13915" xr:uid="{00000000-0005-0000-0000-00006B100000}"/>
    <cellStyle name="Ausgabe 3 2 5 2 2 5" xfId="25642" xr:uid="{00000000-0005-0000-0000-00006C100000}"/>
    <cellStyle name="Ausgabe 3 2 5 2 3" xfId="3485" xr:uid="{00000000-0005-0000-0000-00006D100000}"/>
    <cellStyle name="Ausgabe 3 2 5 2 3 2" xfId="7390" xr:uid="{00000000-0005-0000-0000-00006E100000}"/>
    <cellStyle name="Ausgabe 3 2 5 2 3 2 2" xfId="19118" xr:uid="{00000000-0005-0000-0000-00006F100000}"/>
    <cellStyle name="Ausgabe 3 2 5 2 3 2 3" xfId="30845" xr:uid="{00000000-0005-0000-0000-000070100000}"/>
    <cellStyle name="Ausgabe 3 2 5 2 3 3" xfId="11295" xr:uid="{00000000-0005-0000-0000-000071100000}"/>
    <cellStyle name="Ausgabe 3 2 5 2 3 3 2" xfId="23023" xr:uid="{00000000-0005-0000-0000-000072100000}"/>
    <cellStyle name="Ausgabe 3 2 5 2 3 3 3" xfId="34750" xr:uid="{00000000-0005-0000-0000-000073100000}"/>
    <cellStyle name="Ausgabe 3 2 5 2 3 4" xfId="15213" xr:uid="{00000000-0005-0000-0000-000074100000}"/>
    <cellStyle name="Ausgabe 3 2 5 2 3 5" xfId="26940" xr:uid="{00000000-0005-0000-0000-000075100000}"/>
    <cellStyle name="Ausgabe 3 2 5 2 4" xfId="4794" xr:uid="{00000000-0005-0000-0000-000076100000}"/>
    <cellStyle name="Ausgabe 3 2 5 2 4 2" xfId="16522" xr:uid="{00000000-0005-0000-0000-000077100000}"/>
    <cellStyle name="Ausgabe 3 2 5 2 4 3" xfId="28249" xr:uid="{00000000-0005-0000-0000-000078100000}"/>
    <cellStyle name="Ausgabe 3 2 5 2 5" xfId="8699" xr:uid="{00000000-0005-0000-0000-000079100000}"/>
    <cellStyle name="Ausgabe 3 2 5 2 5 2" xfId="20427" xr:uid="{00000000-0005-0000-0000-00007A100000}"/>
    <cellStyle name="Ausgabe 3 2 5 2 5 3" xfId="32154" xr:uid="{00000000-0005-0000-0000-00007B100000}"/>
    <cellStyle name="Ausgabe 3 2 5 2 6" xfId="12617" xr:uid="{00000000-0005-0000-0000-00007C100000}"/>
    <cellStyle name="Ausgabe 3 2 5 2 7" xfId="24344" xr:uid="{00000000-0005-0000-0000-00007D100000}"/>
    <cellStyle name="Ausgabe 3 2 5 3" xfId="1318" xr:uid="{00000000-0005-0000-0000-00007E100000}"/>
    <cellStyle name="Ausgabe 3 2 5 3 2" xfId="2616" xr:uid="{00000000-0005-0000-0000-00007F100000}"/>
    <cellStyle name="Ausgabe 3 2 5 3 2 2" xfId="6521" xr:uid="{00000000-0005-0000-0000-000080100000}"/>
    <cellStyle name="Ausgabe 3 2 5 3 2 2 2" xfId="18249" xr:uid="{00000000-0005-0000-0000-000081100000}"/>
    <cellStyle name="Ausgabe 3 2 5 3 2 2 3" xfId="29976" xr:uid="{00000000-0005-0000-0000-000082100000}"/>
    <cellStyle name="Ausgabe 3 2 5 3 2 3" xfId="10426" xr:uid="{00000000-0005-0000-0000-000083100000}"/>
    <cellStyle name="Ausgabe 3 2 5 3 2 3 2" xfId="22154" xr:uid="{00000000-0005-0000-0000-000084100000}"/>
    <cellStyle name="Ausgabe 3 2 5 3 2 3 3" xfId="33881" xr:uid="{00000000-0005-0000-0000-000085100000}"/>
    <cellStyle name="Ausgabe 3 2 5 3 2 4" xfId="14344" xr:uid="{00000000-0005-0000-0000-000086100000}"/>
    <cellStyle name="Ausgabe 3 2 5 3 2 5" xfId="26071" xr:uid="{00000000-0005-0000-0000-000087100000}"/>
    <cellStyle name="Ausgabe 3 2 5 3 3" xfId="3914" xr:uid="{00000000-0005-0000-0000-000088100000}"/>
    <cellStyle name="Ausgabe 3 2 5 3 3 2" xfId="7819" xr:uid="{00000000-0005-0000-0000-000089100000}"/>
    <cellStyle name="Ausgabe 3 2 5 3 3 2 2" xfId="19547" xr:uid="{00000000-0005-0000-0000-00008A100000}"/>
    <cellStyle name="Ausgabe 3 2 5 3 3 2 3" xfId="31274" xr:uid="{00000000-0005-0000-0000-00008B100000}"/>
    <cellStyle name="Ausgabe 3 2 5 3 3 3" xfId="11724" xr:uid="{00000000-0005-0000-0000-00008C100000}"/>
    <cellStyle name="Ausgabe 3 2 5 3 3 3 2" xfId="23452" xr:uid="{00000000-0005-0000-0000-00008D100000}"/>
    <cellStyle name="Ausgabe 3 2 5 3 3 3 3" xfId="35179" xr:uid="{00000000-0005-0000-0000-00008E100000}"/>
    <cellStyle name="Ausgabe 3 2 5 3 3 4" xfId="15642" xr:uid="{00000000-0005-0000-0000-00008F100000}"/>
    <cellStyle name="Ausgabe 3 2 5 3 3 5" xfId="27369" xr:uid="{00000000-0005-0000-0000-000090100000}"/>
    <cellStyle name="Ausgabe 3 2 5 3 4" xfId="5223" xr:uid="{00000000-0005-0000-0000-000091100000}"/>
    <cellStyle name="Ausgabe 3 2 5 3 4 2" xfId="16951" xr:uid="{00000000-0005-0000-0000-000092100000}"/>
    <cellStyle name="Ausgabe 3 2 5 3 4 3" xfId="28678" xr:uid="{00000000-0005-0000-0000-000093100000}"/>
    <cellStyle name="Ausgabe 3 2 5 3 5" xfId="9128" xr:uid="{00000000-0005-0000-0000-000094100000}"/>
    <cellStyle name="Ausgabe 3 2 5 3 5 2" xfId="20856" xr:uid="{00000000-0005-0000-0000-000095100000}"/>
    <cellStyle name="Ausgabe 3 2 5 3 5 3" xfId="32583" xr:uid="{00000000-0005-0000-0000-000096100000}"/>
    <cellStyle name="Ausgabe 3 2 5 3 6" xfId="13046" xr:uid="{00000000-0005-0000-0000-000097100000}"/>
    <cellStyle name="Ausgabe 3 2 5 3 7" xfId="24773" xr:uid="{00000000-0005-0000-0000-000098100000}"/>
    <cellStyle name="Ausgabe 3 2 5 4" xfId="1758" xr:uid="{00000000-0005-0000-0000-000099100000}"/>
    <cellStyle name="Ausgabe 3 2 5 4 2" xfId="5663" xr:uid="{00000000-0005-0000-0000-00009A100000}"/>
    <cellStyle name="Ausgabe 3 2 5 4 2 2" xfId="17391" xr:uid="{00000000-0005-0000-0000-00009B100000}"/>
    <cellStyle name="Ausgabe 3 2 5 4 2 3" xfId="29118" xr:uid="{00000000-0005-0000-0000-00009C100000}"/>
    <cellStyle name="Ausgabe 3 2 5 4 3" xfId="9568" xr:uid="{00000000-0005-0000-0000-00009D100000}"/>
    <cellStyle name="Ausgabe 3 2 5 4 3 2" xfId="21296" xr:uid="{00000000-0005-0000-0000-00009E100000}"/>
    <cellStyle name="Ausgabe 3 2 5 4 3 3" xfId="33023" xr:uid="{00000000-0005-0000-0000-00009F100000}"/>
    <cellStyle name="Ausgabe 3 2 5 4 4" xfId="13486" xr:uid="{00000000-0005-0000-0000-0000A0100000}"/>
    <cellStyle name="Ausgabe 3 2 5 4 5" xfId="25213" xr:uid="{00000000-0005-0000-0000-0000A1100000}"/>
    <cellStyle name="Ausgabe 3 2 5 5" xfId="3056" xr:uid="{00000000-0005-0000-0000-0000A2100000}"/>
    <cellStyle name="Ausgabe 3 2 5 5 2" xfId="6961" xr:uid="{00000000-0005-0000-0000-0000A3100000}"/>
    <cellStyle name="Ausgabe 3 2 5 5 2 2" xfId="18689" xr:uid="{00000000-0005-0000-0000-0000A4100000}"/>
    <cellStyle name="Ausgabe 3 2 5 5 2 3" xfId="30416" xr:uid="{00000000-0005-0000-0000-0000A5100000}"/>
    <cellStyle name="Ausgabe 3 2 5 5 3" xfId="10866" xr:uid="{00000000-0005-0000-0000-0000A6100000}"/>
    <cellStyle name="Ausgabe 3 2 5 5 3 2" xfId="22594" xr:uid="{00000000-0005-0000-0000-0000A7100000}"/>
    <cellStyle name="Ausgabe 3 2 5 5 3 3" xfId="34321" xr:uid="{00000000-0005-0000-0000-0000A8100000}"/>
    <cellStyle name="Ausgabe 3 2 5 5 4" xfId="14784" xr:uid="{00000000-0005-0000-0000-0000A9100000}"/>
    <cellStyle name="Ausgabe 3 2 5 5 5" xfId="26511" xr:uid="{00000000-0005-0000-0000-0000AA100000}"/>
    <cellStyle name="Ausgabe 3 2 5 6" xfId="4365" xr:uid="{00000000-0005-0000-0000-0000AB100000}"/>
    <cellStyle name="Ausgabe 3 2 5 6 2" xfId="16093" xr:uid="{00000000-0005-0000-0000-0000AC100000}"/>
    <cellStyle name="Ausgabe 3 2 5 6 3" xfId="27820" xr:uid="{00000000-0005-0000-0000-0000AD100000}"/>
    <cellStyle name="Ausgabe 3 2 5 7" xfId="8270" xr:uid="{00000000-0005-0000-0000-0000AE100000}"/>
    <cellStyle name="Ausgabe 3 2 5 7 2" xfId="19998" xr:uid="{00000000-0005-0000-0000-0000AF100000}"/>
    <cellStyle name="Ausgabe 3 2 5 7 3" xfId="31725" xr:uid="{00000000-0005-0000-0000-0000B0100000}"/>
    <cellStyle name="Ausgabe 3 2 5 8" xfId="12188" xr:uid="{00000000-0005-0000-0000-0000B1100000}"/>
    <cellStyle name="Ausgabe 3 2 5 9" xfId="23915" xr:uid="{00000000-0005-0000-0000-0000B2100000}"/>
    <cellStyle name="Ausgabe 3 2 6" xfId="559" xr:uid="{00000000-0005-0000-0000-0000B3100000}"/>
    <cellStyle name="Ausgabe 3 2 6 2" xfId="988" xr:uid="{00000000-0005-0000-0000-0000B4100000}"/>
    <cellStyle name="Ausgabe 3 2 6 2 2" xfId="2286" xr:uid="{00000000-0005-0000-0000-0000B5100000}"/>
    <cellStyle name="Ausgabe 3 2 6 2 2 2" xfId="6191" xr:uid="{00000000-0005-0000-0000-0000B6100000}"/>
    <cellStyle name="Ausgabe 3 2 6 2 2 2 2" xfId="17919" xr:uid="{00000000-0005-0000-0000-0000B7100000}"/>
    <cellStyle name="Ausgabe 3 2 6 2 2 2 3" xfId="29646" xr:uid="{00000000-0005-0000-0000-0000B8100000}"/>
    <cellStyle name="Ausgabe 3 2 6 2 2 3" xfId="10096" xr:uid="{00000000-0005-0000-0000-0000B9100000}"/>
    <cellStyle name="Ausgabe 3 2 6 2 2 3 2" xfId="21824" xr:uid="{00000000-0005-0000-0000-0000BA100000}"/>
    <cellStyle name="Ausgabe 3 2 6 2 2 3 3" xfId="33551" xr:uid="{00000000-0005-0000-0000-0000BB100000}"/>
    <cellStyle name="Ausgabe 3 2 6 2 2 4" xfId="14014" xr:uid="{00000000-0005-0000-0000-0000BC100000}"/>
    <cellStyle name="Ausgabe 3 2 6 2 2 5" xfId="25741" xr:uid="{00000000-0005-0000-0000-0000BD100000}"/>
    <cellStyle name="Ausgabe 3 2 6 2 3" xfId="3584" xr:uid="{00000000-0005-0000-0000-0000BE100000}"/>
    <cellStyle name="Ausgabe 3 2 6 2 3 2" xfId="7489" xr:uid="{00000000-0005-0000-0000-0000BF100000}"/>
    <cellStyle name="Ausgabe 3 2 6 2 3 2 2" xfId="19217" xr:uid="{00000000-0005-0000-0000-0000C0100000}"/>
    <cellStyle name="Ausgabe 3 2 6 2 3 2 3" xfId="30944" xr:uid="{00000000-0005-0000-0000-0000C1100000}"/>
    <cellStyle name="Ausgabe 3 2 6 2 3 3" xfId="11394" xr:uid="{00000000-0005-0000-0000-0000C2100000}"/>
    <cellStyle name="Ausgabe 3 2 6 2 3 3 2" xfId="23122" xr:uid="{00000000-0005-0000-0000-0000C3100000}"/>
    <cellStyle name="Ausgabe 3 2 6 2 3 3 3" xfId="34849" xr:uid="{00000000-0005-0000-0000-0000C4100000}"/>
    <cellStyle name="Ausgabe 3 2 6 2 3 4" xfId="15312" xr:uid="{00000000-0005-0000-0000-0000C5100000}"/>
    <cellStyle name="Ausgabe 3 2 6 2 3 5" xfId="27039" xr:uid="{00000000-0005-0000-0000-0000C6100000}"/>
    <cellStyle name="Ausgabe 3 2 6 2 4" xfId="4893" xr:uid="{00000000-0005-0000-0000-0000C7100000}"/>
    <cellStyle name="Ausgabe 3 2 6 2 4 2" xfId="16621" xr:uid="{00000000-0005-0000-0000-0000C8100000}"/>
    <cellStyle name="Ausgabe 3 2 6 2 4 3" xfId="28348" xr:uid="{00000000-0005-0000-0000-0000C9100000}"/>
    <cellStyle name="Ausgabe 3 2 6 2 5" xfId="8798" xr:uid="{00000000-0005-0000-0000-0000CA100000}"/>
    <cellStyle name="Ausgabe 3 2 6 2 5 2" xfId="20526" xr:uid="{00000000-0005-0000-0000-0000CB100000}"/>
    <cellStyle name="Ausgabe 3 2 6 2 5 3" xfId="32253" xr:uid="{00000000-0005-0000-0000-0000CC100000}"/>
    <cellStyle name="Ausgabe 3 2 6 2 6" xfId="12716" xr:uid="{00000000-0005-0000-0000-0000CD100000}"/>
    <cellStyle name="Ausgabe 3 2 6 2 7" xfId="24443" xr:uid="{00000000-0005-0000-0000-0000CE100000}"/>
    <cellStyle name="Ausgabe 3 2 6 3" xfId="1417" xr:uid="{00000000-0005-0000-0000-0000CF100000}"/>
    <cellStyle name="Ausgabe 3 2 6 3 2" xfId="2715" xr:uid="{00000000-0005-0000-0000-0000D0100000}"/>
    <cellStyle name="Ausgabe 3 2 6 3 2 2" xfId="6620" xr:uid="{00000000-0005-0000-0000-0000D1100000}"/>
    <cellStyle name="Ausgabe 3 2 6 3 2 2 2" xfId="18348" xr:uid="{00000000-0005-0000-0000-0000D2100000}"/>
    <cellStyle name="Ausgabe 3 2 6 3 2 2 3" xfId="30075" xr:uid="{00000000-0005-0000-0000-0000D3100000}"/>
    <cellStyle name="Ausgabe 3 2 6 3 2 3" xfId="10525" xr:uid="{00000000-0005-0000-0000-0000D4100000}"/>
    <cellStyle name="Ausgabe 3 2 6 3 2 3 2" xfId="22253" xr:uid="{00000000-0005-0000-0000-0000D5100000}"/>
    <cellStyle name="Ausgabe 3 2 6 3 2 3 3" xfId="33980" xr:uid="{00000000-0005-0000-0000-0000D6100000}"/>
    <cellStyle name="Ausgabe 3 2 6 3 2 4" xfId="14443" xr:uid="{00000000-0005-0000-0000-0000D7100000}"/>
    <cellStyle name="Ausgabe 3 2 6 3 2 5" xfId="26170" xr:uid="{00000000-0005-0000-0000-0000D8100000}"/>
    <cellStyle name="Ausgabe 3 2 6 3 3" xfId="4013" xr:uid="{00000000-0005-0000-0000-0000D9100000}"/>
    <cellStyle name="Ausgabe 3 2 6 3 3 2" xfId="7918" xr:uid="{00000000-0005-0000-0000-0000DA100000}"/>
    <cellStyle name="Ausgabe 3 2 6 3 3 2 2" xfId="19646" xr:uid="{00000000-0005-0000-0000-0000DB100000}"/>
    <cellStyle name="Ausgabe 3 2 6 3 3 2 3" xfId="31373" xr:uid="{00000000-0005-0000-0000-0000DC100000}"/>
    <cellStyle name="Ausgabe 3 2 6 3 3 3" xfId="11823" xr:uid="{00000000-0005-0000-0000-0000DD100000}"/>
    <cellStyle name="Ausgabe 3 2 6 3 3 3 2" xfId="23551" xr:uid="{00000000-0005-0000-0000-0000DE100000}"/>
    <cellStyle name="Ausgabe 3 2 6 3 3 3 3" xfId="35278" xr:uid="{00000000-0005-0000-0000-0000DF100000}"/>
    <cellStyle name="Ausgabe 3 2 6 3 3 4" xfId="15741" xr:uid="{00000000-0005-0000-0000-0000E0100000}"/>
    <cellStyle name="Ausgabe 3 2 6 3 3 5" xfId="27468" xr:uid="{00000000-0005-0000-0000-0000E1100000}"/>
    <cellStyle name="Ausgabe 3 2 6 3 4" xfId="5322" xr:uid="{00000000-0005-0000-0000-0000E2100000}"/>
    <cellStyle name="Ausgabe 3 2 6 3 4 2" xfId="17050" xr:uid="{00000000-0005-0000-0000-0000E3100000}"/>
    <cellStyle name="Ausgabe 3 2 6 3 4 3" xfId="28777" xr:uid="{00000000-0005-0000-0000-0000E4100000}"/>
    <cellStyle name="Ausgabe 3 2 6 3 5" xfId="9227" xr:uid="{00000000-0005-0000-0000-0000E5100000}"/>
    <cellStyle name="Ausgabe 3 2 6 3 5 2" xfId="20955" xr:uid="{00000000-0005-0000-0000-0000E6100000}"/>
    <cellStyle name="Ausgabe 3 2 6 3 5 3" xfId="32682" xr:uid="{00000000-0005-0000-0000-0000E7100000}"/>
    <cellStyle name="Ausgabe 3 2 6 3 6" xfId="13145" xr:uid="{00000000-0005-0000-0000-0000E8100000}"/>
    <cellStyle name="Ausgabe 3 2 6 3 7" xfId="24872" xr:uid="{00000000-0005-0000-0000-0000E9100000}"/>
    <cellStyle name="Ausgabe 3 2 6 4" xfId="1857" xr:uid="{00000000-0005-0000-0000-0000EA100000}"/>
    <cellStyle name="Ausgabe 3 2 6 4 2" xfId="5762" xr:uid="{00000000-0005-0000-0000-0000EB100000}"/>
    <cellStyle name="Ausgabe 3 2 6 4 2 2" xfId="17490" xr:uid="{00000000-0005-0000-0000-0000EC100000}"/>
    <cellStyle name="Ausgabe 3 2 6 4 2 3" xfId="29217" xr:uid="{00000000-0005-0000-0000-0000ED100000}"/>
    <cellStyle name="Ausgabe 3 2 6 4 3" xfId="9667" xr:uid="{00000000-0005-0000-0000-0000EE100000}"/>
    <cellStyle name="Ausgabe 3 2 6 4 3 2" xfId="21395" xr:uid="{00000000-0005-0000-0000-0000EF100000}"/>
    <cellStyle name="Ausgabe 3 2 6 4 3 3" xfId="33122" xr:uid="{00000000-0005-0000-0000-0000F0100000}"/>
    <cellStyle name="Ausgabe 3 2 6 4 4" xfId="13585" xr:uid="{00000000-0005-0000-0000-0000F1100000}"/>
    <cellStyle name="Ausgabe 3 2 6 4 5" xfId="25312" xr:uid="{00000000-0005-0000-0000-0000F2100000}"/>
    <cellStyle name="Ausgabe 3 2 6 5" xfId="3155" xr:uid="{00000000-0005-0000-0000-0000F3100000}"/>
    <cellStyle name="Ausgabe 3 2 6 5 2" xfId="7060" xr:uid="{00000000-0005-0000-0000-0000F4100000}"/>
    <cellStyle name="Ausgabe 3 2 6 5 2 2" xfId="18788" xr:uid="{00000000-0005-0000-0000-0000F5100000}"/>
    <cellStyle name="Ausgabe 3 2 6 5 2 3" xfId="30515" xr:uid="{00000000-0005-0000-0000-0000F6100000}"/>
    <cellStyle name="Ausgabe 3 2 6 5 3" xfId="10965" xr:uid="{00000000-0005-0000-0000-0000F7100000}"/>
    <cellStyle name="Ausgabe 3 2 6 5 3 2" xfId="22693" xr:uid="{00000000-0005-0000-0000-0000F8100000}"/>
    <cellStyle name="Ausgabe 3 2 6 5 3 3" xfId="34420" xr:uid="{00000000-0005-0000-0000-0000F9100000}"/>
    <cellStyle name="Ausgabe 3 2 6 5 4" xfId="14883" xr:uid="{00000000-0005-0000-0000-0000FA100000}"/>
    <cellStyle name="Ausgabe 3 2 6 5 5" xfId="26610" xr:uid="{00000000-0005-0000-0000-0000FB100000}"/>
    <cellStyle name="Ausgabe 3 2 6 6" xfId="4464" xr:uid="{00000000-0005-0000-0000-0000FC100000}"/>
    <cellStyle name="Ausgabe 3 2 6 6 2" xfId="16192" xr:uid="{00000000-0005-0000-0000-0000FD100000}"/>
    <cellStyle name="Ausgabe 3 2 6 6 3" xfId="27919" xr:uid="{00000000-0005-0000-0000-0000FE100000}"/>
    <cellStyle name="Ausgabe 3 2 6 7" xfId="8369" xr:uid="{00000000-0005-0000-0000-0000FF100000}"/>
    <cellStyle name="Ausgabe 3 2 6 7 2" xfId="20097" xr:uid="{00000000-0005-0000-0000-000000110000}"/>
    <cellStyle name="Ausgabe 3 2 6 7 3" xfId="31824" xr:uid="{00000000-0005-0000-0000-000001110000}"/>
    <cellStyle name="Ausgabe 3 2 6 8" xfId="12287" xr:uid="{00000000-0005-0000-0000-000002110000}"/>
    <cellStyle name="Ausgabe 3 2 6 9" xfId="24014" xr:uid="{00000000-0005-0000-0000-000003110000}"/>
    <cellStyle name="Ausgabe 3 2 7" xfId="655" xr:uid="{00000000-0005-0000-0000-000004110000}"/>
    <cellStyle name="Ausgabe 3 2 7 2" xfId="1953" xr:uid="{00000000-0005-0000-0000-000005110000}"/>
    <cellStyle name="Ausgabe 3 2 7 2 2" xfId="5858" xr:uid="{00000000-0005-0000-0000-000006110000}"/>
    <cellStyle name="Ausgabe 3 2 7 2 2 2" xfId="17586" xr:uid="{00000000-0005-0000-0000-000007110000}"/>
    <cellStyle name="Ausgabe 3 2 7 2 2 3" xfId="29313" xr:uid="{00000000-0005-0000-0000-000008110000}"/>
    <cellStyle name="Ausgabe 3 2 7 2 3" xfId="9763" xr:uid="{00000000-0005-0000-0000-000009110000}"/>
    <cellStyle name="Ausgabe 3 2 7 2 3 2" xfId="21491" xr:uid="{00000000-0005-0000-0000-00000A110000}"/>
    <cellStyle name="Ausgabe 3 2 7 2 3 3" xfId="33218" xr:uid="{00000000-0005-0000-0000-00000B110000}"/>
    <cellStyle name="Ausgabe 3 2 7 2 4" xfId="13681" xr:uid="{00000000-0005-0000-0000-00000C110000}"/>
    <cellStyle name="Ausgabe 3 2 7 2 5" xfId="25408" xr:uid="{00000000-0005-0000-0000-00000D110000}"/>
    <cellStyle name="Ausgabe 3 2 7 3" xfId="3251" xr:uid="{00000000-0005-0000-0000-00000E110000}"/>
    <cellStyle name="Ausgabe 3 2 7 3 2" xfId="7156" xr:uid="{00000000-0005-0000-0000-00000F110000}"/>
    <cellStyle name="Ausgabe 3 2 7 3 2 2" xfId="18884" xr:uid="{00000000-0005-0000-0000-000010110000}"/>
    <cellStyle name="Ausgabe 3 2 7 3 2 3" xfId="30611" xr:uid="{00000000-0005-0000-0000-000011110000}"/>
    <cellStyle name="Ausgabe 3 2 7 3 3" xfId="11061" xr:uid="{00000000-0005-0000-0000-000012110000}"/>
    <cellStyle name="Ausgabe 3 2 7 3 3 2" xfId="22789" xr:uid="{00000000-0005-0000-0000-000013110000}"/>
    <cellStyle name="Ausgabe 3 2 7 3 3 3" xfId="34516" xr:uid="{00000000-0005-0000-0000-000014110000}"/>
    <cellStyle name="Ausgabe 3 2 7 3 4" xfId="14979" xr:uid="{00000000-0005-0000-0000-000015110000}"/>
    <cellStyle name="Ausgabe 3 2 7 3 5" xfId="26706" xr:uid="{00000000-0005-0000-0000-000016110000}"/>
    <cellStyle name="Ausgabe 3 2 7 4" xfId="4560" xr:uid="{00000000-0005-0000-0000-000017110000}"/>
    <cellStyle name="Ausgabe 3 2 7 4 2" xfId="16288" xr:uid="{00000000-0005-0000-0000-000018110000}"/>
    <cellStyle name="Ausgabe 3 2 7 4 3" xfId="28015" xr:uid="{00000000-0005-0000-0000-000019110000}"/>
    <cellStyle name="Ausgabe 3 2 7 5" xfId="8465" xr:uid="{00000000-0005-0000-0000-00001A110000}"/>
    <cellStyle name="Ausgabe 3 2 7 5 2" xfId="20193" xr:uid="{00000000-0005-0000-0000-00001B110000}"/>
    <cellStyle name="Ausgabe 3 2 7 5 3" xfId="31920" xr:uid="{00000000-0005-0000-0000-00001C110000}"/>
    <cellStyle name="Ausgabe 3 2 7 6" xfId="12383" xr:uid="{00000000-0005-0000-0000-00001D110000}"/>
    <cellStyle name="Ausgabe 3 2 7 7" xfId="24110" xr:uid="{00000000-0005-0000-0000-00001E110000}"/>
    <cellStyle name="Ausgabe 3 2 8" xfId="1084" xr:uid="{00000000-0005-0000-0000-00001F110000}"/>
    <cellStyle name="Ausgabe 3 2 8 2" xfId="2382" xr:uid="{00000000-0005-0000-0000-000020110000}"/>
    <cellStyle name="Ausgabe 3 2 8 2 2" xfId="6287" xr:uid="{00000000-0005-0000-0000-000021110000}"/>
    <cellStyle name="Ausgabe 3 2 8 2 2 2" xfId="18015" xr:uid="{00000000-0005-0000-0000-000022110000}"/>
    <cellStyle name="Ausgabe 3 2 8 2 2 3" xfId="29742" xr:uid="{00000000-0005-0000-0000-000023110000}"/>
    <cellStyle name="Ausgabe 3 2 8 2 3" xfId="10192" xr:uid="{00000000-0005-0000-0000-000024110000}"/>
    <cellStyle name="Ausgabe 3 2 8 2 3 2" xfId="21920" xr:uid="{00000000-0005-0000-0000-000025110000}"/>
    <cellStyle name="Ausgabe 3 2 8 2 3 3" xfId="33647" xr:uid="{00000000-0005-0000-0000-000026110000}"/>
    <cellStyle name="Ausgabe 3 2 8 2 4" xfId="14110" xr:uid="{00000000-0005-0000-0000-000027110000}"/>
    <cellStyle name="Ausgabe 3 2 8 2 5" xfId="25837" xr:uid="{00000000-0005-0000-0000-000028110000}"/>
    <cellStyle name="Ausgabe 3 2 8 3" xfId="3680" xr:uid="{00000000-0005-0000-0000-000029110000}"/>
    <cellStyle name="Ausgabe 3 2 8 3 2" xfId="7585" xr:uid="{00000000-0005-0000-0000-00002A110000}"/>
    <cellStyle name="Ausgabe 3 2 8 3 2 2" xfId="19313" xr:uid="{00000000-0005-0000-0000-00002B110000}"/>
    <cellStyle name="Ausgabe 3 2 8 3 2 3" xfId="31040" xr:uid="{00000000-0005-0000-0000-00002C110000}"/>
    <cellStyle name="Ausgabe 3 2 8 3 3" xfId="11490" xr:uid="{00000000-0005-0000-0000-00002D110000}"/>
    <cellStyle name="Ausgabe 3 2 8 3 3 2" xfId="23218" xr:uid="{00000000-0005-0000-0000-00002E110000}"/>
    <cellStyle name="Ausgabe 3 2 8 3 3 3" xfId="34945" xr:uid="{00000000-0005-0000-0000-00002F110000}"/>
    <cellStyle name="Ausgabe 3 2 8 3 4" xfId="15408" xr:uid="{00000000-0005-0000-0000-000030110000}"/>
    <cellStyle name="Ausgabe 3 2 8 3 5" xfId="27135" xr:uid="{00000000-0005-0000-0000-000031110000}"/>
    <cellStyle name="Ausgabe 3 2 8 4" xfId="4989" xr:uid="{00000000-0005-0000-0000-000032110000}"/>
    <cellStyle name="Ausgabe 3 2 8 4 2" xfId="16717" xr:uid="{00000000-0005-0000-0000-000033110000}"/>
    <cellStyle name="Ausgabe 3 2 8 4 3" xfId="28444" xr:uid="{00000000-0005-0000-0000-000034110000}"/>
    <cellStyle name="Ausgabe 3 2 8 5" xfId="8894" xr:uid="{00000000-0005-0000-0000-000035110000}"/>
    <cellStyle name="Ausgabe 3 2 8 5 2" xfId="20622" xr:uid="{00000000-0005-0000-0000-000036110000}"/>
    <cellStyle name="Ausgabe 3 2 8 5 3" xfId="32349" xr:uid="{00000000-0005-0000-0000-000037110000}"/>
    <cellStyle name="Ausgabe 3 2 8 6" xfId="12812" xr:uid="{00000000-0005-0000-0000-000038110000}"/>
    <cellStyle name="Ausgabe 3 2 8 7" xfId="24539" xr:uid="{00000000-0005-0000-0000-000039110000}"/>
    <cellStyle name="Ausgabe 3 2 9" xfId="1524" xr:uid="{00000000-0005-0000-0000-00003A110000}"/>
    <cellStyle name="Ausgabe 3 2 9 2" xfId="5429" xr:uid="{00000000-0005-0000-0000-00003B110000}"/>
    <cellStyle name="Ausgabe 3 2 9 2 2" xfId="17157" xr:uid="{00000000-0005-0000-0000-00003C110000}"/>
    <cellStyle name="Ausgabe 3 2 9 2 3" xfId="28884" xr:uid="{00000000-0005-0000-0000-00003D110000}"/>
    <cellStyle name="Ausgabe 3 2 9 3" xfId="9334" xr:uid="{00000000-0005-0000-0000-00003E110000}"/>
    <cellStyle name="Ausgabe 3 2 9 3 2" xfId="21062" xr:uid="{00000000-0005-0000-0000-00003F110000}"/>
    <cellStyle name="Ausgabe 3 2 9 3 3" xfId="32789" xr:uid="{00000000-0005-0000-0000-000040110000}"/>
    <cellStyle name="Ausgabe 3 2 9 4" xfId="13252" xr:uid="{00000000-0005-0000-0000-000041110000}"/>
    <cellStyle name="Ausgabe 3 2 9 5" xfId="24979" xr:uid="{00000000-0005-0000-0000-000042110000}"/>
    <cellStyle name="Ausgabe 3 20" xfId="35372" xr:uid="{00000000-0005-0000-0000-000043110000}"/>
    <cellStyle name="Ausgabe 3 21" xfId="35456" xr:uid="{00000000-0005-0000-0000-000044110000}"/>
    <cellStyle name="Ausgabe 3 3" xfId="200" xr:uid="{00000000-0005-0000-0000-000045110000}"/>
    <cellStyle name="Ausgabe 3 3 10" xfId="2796" xr:uid="{00000000-0005-0000-0000-000046110000}"/>
    <cellStyle name="Ausgabe 3 3 10 2" xfId="6701" xr:uid="{00000000-0005-0000-0000-000047110000}"/>
    <cellStyle name="Ausgabe 3 3 10 2 2" xfId="18429" xr:uid="{00000000-0005-0000-0000-000048110000}"/>
    <cellStyle name="Ausgabe 3 3 10 2 3" xfId="30156" xr:uid="{00000000-0005-0000-0000-000049110000}"/>
    <cellStyle name="Ausgabe 3 3 10 3" xfId="10606" xr:uid="{00000000-0005-0000-0000-00004A110000}"/>
    <cellStyle name="Ausgabe 3 3 10 3 2" xfId="22334" xr:uid="{00000000-0005-0000-0000-00004B110000}"/>
    <cellStyle name="Ausgabe 3 3 10 3 3" xfId="34061" xr:uid="{00000000-0005-0000-0000-00004C110000}"/>
    <cellStyle name="Ausgabe 3 3 10 4" xfId="14524" xr:uid="{00000000-0005-0000-0000-00004D110000}"/>
    <cellStyle name="Ausgabe 3 3 10 5" xfId="26251" xr:uid="{00000000-0005-0000-0000-00004E110000}"/>
    <cellStyle name="Ausgabe 3 3 11" xfId="4105" xr:uid="{00000000-0005-0000-0000-00004F110000}"/>
    <cellStyle name="Ausgabe 3 3 11 2" xfId="15833" xr:uid="{00000000-0005-0000-0000-000050110000}"/>
    <cellStyle name="Ausgabe 3 3 11 3" xfId="27560" xr:uid="{00000000-0005-0000-0000-000051110000}"/>
    <cellStyle name="Ausgabe 3 3 12" xfId="8010" xr:uid="{00000000-0005-0000-0000-000052110000}"/>
    <cellStyle name="Ausgabe 3 3 12 2" xfId="19738" xr:uid="{00000000-0005-0000-0000-000053110000}"/>
    <cellStyle name="Ausgabe 3 3 12 3" xfId="31465" xr:uid="{00000000-0005-0000-0000-000054110000}"/>
    <cellStyle name="Ausgabe 3 3 13" xfId="11928" xr:uid="{00000000-0005-0000-0000-000055110000}"/>
    <cellStyle name="Ausgabe 3 3 14" xfId="23655" xr:uid="{00000000-0005-0000-0000-000056110000}"/>
    <cellStyle name="Ausgabe 3 3 2" xfId="383" xr:uid="{00000000-0005-0000-0000-000057110000}"/>
    <cellStyle name="Ausgabe 3 3 2 10" xfId="12111" xr:uid="{00000000-0005-0000-0000-000058110000}"/>
    <cellStyle name="Ausgabe 3 3 2 11" xfId="23838" xr:uid="{00000000-0005-0000-0000-000059110000}"/>
    <cellStyle name="Ausgabe 3 3 2 2" xfId="482" xr:uid="{00000000-0005-0000-0000-00005A110000}"/>
    <cellStyle name="Ausgabe 3 3 2 2 2" xfId="911" xr:uid="{00000000-0005-0000-0000-00005B110000}"/>
    <cellStyle name="Ausgabe 3 3 2 2 2 2" xfId="2209" xr:uid="{00000000-0005-0000-0000-00005C110000}"/>
    <cellStyle name="Ausgabe 3 3 2 2 2 2 2" xfId="6114" xr:uid="{00000000-0005-0000-0000-00005D110000}"/>
    <cellStyle name="Ausgabe 3 3 2 2 2 2 2 2" xfId="17842" xr:uid="{00000000-0005-0000-0000-00005E110000}"/>
    <cellStyle name="Ausgabe 3 3 2 2 2 2 2 3" xfId="29569" xr:uid="{00000000-0005-0000-0000-00005F110000}"/>
    <cellStyle name="Ausgabe 3 3 2 2 2 2 3" xfId="10019" xr:uid="{00000000-0005-0000-0000-000060110000}"/>
    <cellStyle name="Ausgabe 3 3 2 2 2 2 3 2" xfId="21747" xr:uid="{00000000-0005-0000-0000-000061110000}"/>
    <cellStyle name="Ausgabe 3 3 2 2 2 2 3 3" xfId="33474" xr:uid="{00000000-0005-0000-0000-000062110000}"/>
    <cellStyle name="Ausgabe 3 3 2 2 2 2 4" xfId="13937" xr:uid="{00000000-0005-0000-0000-000063110000}"/>
    <cellStyle name="Ausgabe 3 3 2 2 2 2 5" xfId="25664" xr:uid="{00000000-0005-0000-0000-000064110000}"/>
    <cellStyle name="Ausgabe 3 3 2 2 2 3" xfId="3507" xr:uid="{00000000-0005-0000-0000-000065110000}"/>
    <cellStyle name="Ausgabe 3 3 2 2 2 3 2" xfId="7412" xr:uid="{00000000-0005-0000-0000-000066110000}"/>
    <cellStyle name="Ausgabe 3 3 2 2 2 3 2 2" xfId="19140" xr:uid="{00000000-0005-0000-0000-000067110000}"/>
    <cellStyle name="Ausgabe 3 3 2 2 2 3 2 3" xfId="30867" xr:uid="{00000000-0005-0000-0000-000068110000}"/>
    <cellStyle name="Ausgabe 3 3 2 2 2 3 3" xfId="11317" xr:uid="{00000000-0005-0000-0000-000069110000}"/>
    <cellStyle name="Ausgabe 3 3 2 2 2 3 3 2" xfId="23045" xr:uid="{00000000-0005-0000-0000-00006A110000}"/>
    <cellStyle name="Ausgabe 3 3 2 2 2 3 3 3" xfId="34772" xr:uid="{00000000-0005-0000-0000-00006B110000}"/>
    <cellStyle name="Ausgabe 3 3 2 2 2 3 4" xfId="15235" xr:uid="{00000000-0005-0000-0000-00006C110000}"/>
    <cellStyle name="Ausgabe 3 3 2 2 2 3 5" xfId="26962" xr:uid="{00000000-0005-0000-0000-00006D110000}"/>
    <cellStyle name="Ausgabe 3 3 2 2 2 4" xfId="4816" xr:uid="{00000000-0005-0000-0000-00006E110000}"/>
    <cellStyle name="Ausgabe 3 3 2 2 2 4 2" xfId="16544" xr:uid="{00000000-0005-0000-0000-00006F110000}"/>
    <cellStyle name="Ausgabe 3 3 2 2 2 4 3" xfId="28271" xr:uid="{00000000-0005-0000-0000-000070110000}"/>
    <cellStyle name="Ausgabe 3 3 2 2 2 5" xfId="8721" xr:uid="{00000000-0005-0000-0000-000071110000}"/>
    <cellStyle name="Ausgabe 3 3 2 2 2 5 2" xfId="20449" xr:uid="{00000000-0005-0000-0000-000072110000}"/>
    <cellStyle name="Ausgabe 3 3 2 2 2 5 3" xfId="32176" xr:uid="{00000000-0005-0000-0000-000073110000}"/>
    <cellStyle name="Ausgabe 3 3 2 2 2 6" xfId="12639" xr:uid="{00000000-0005-0000-0000-000074110000}"/>
    <cellStyle name="Ausgabe 3 3 2 2 2 7" xfId="24366" xr:uid="{00000000-0005-0000-0000-000075110000}"/>
    <cellStyle name="Ausgabe 3 3 2 2 3" xfId="1340" xr:uid="{00000000-0005-0000-0000-000076110000}"/>
    <cellStyle name="Ausgabe 3 3 2 2 3 2" xfId="2638" xr:uid="{00000000-0005-0000-0000-000077110000}"/>
    <cellStyle name="Ausgabe 3 3 2 2 3 2 2" xfId="6543" xr:uid="{00000000-0005-0000-0000-000078110000}"/>
    <cellStyle name="Ausgabe 3 3 2 2 3 2 2 2" xfId="18271" xr:uid="{00000000-0005-0000-0000-000079110000}"/>
    <cellStyle name="Ausgabe 3 3 2 2 3 2 2 3" xfId="29998" xr:uid="{00000000-0005-0000-0000-00007A110000}"/>
    <cellStyle name="Ausgabe 3 3 2 2 3 2 3" xfId="10448" xr:uid="{00000000-0005-0000-0000-00007B110000}"/>
    <cellStyle name="Ausgabe 3 3 2 2 3 2 3 2" xfId="22176" xr:uid="{00000000-0005-0000-0000-00007C110000}"/>
    <cellStyle name="Ausgabe 3 3 2 2 3 2 3 3" xfId="33903" xr:uid="{00000000-0005-0000-0000-00007D110000}"/>
    <cellStyle name="Ausgabe 3 3 2 2 3 2 4" xfId="14366" xr:uid="{00000000-0005-0000-0000-00007E110000}"/>
    <cellStyle name="Ausgabe 3 3 2 2 3 2 5" xfId="26093" xr:uid="{00000000-0005-0000-0000-00007F110000}"/>
    <cellStyle name="Ausgabe 3 3 2 2 3 3" xfId="3936" xr:uid="{00000000-0005-0000-0000-000080110000}"/>
    <cellStyle name="Ausgabe 3 3 2 2 3 3 2" xfId="7841" xr:uid="{00000000-0005-0000-0000-000081110000}"/>
    <cellStyle name="Ausgabe 3 3 2 2 3 3 2 2" xfId="19569" xr:uid="{00000000-0005-0000-0000-000082110000}"/>
    <cellStyle name="Ausgabe 3 3 2 2 3 3 2 3" xfId="31296" xr:uid="{00000000-0005-0000-0000-000083110000}"/>
    <cellStyle name="Ausgabe 3 3 2 2 3 3 3" xfId="11746" xr:uid="{00000000-0005-0000-0000-000084110000}"/>
    <cellStyle name="Ausgabe 3 3 2 2 3 3 3 2" xfId="23474" xr:uid="{00000000-0005-0000-0000-000085110000}"/>
    <cellStyle name="Ausgabe 3 3 2 2 3 3 3 3" xfId="35201" xr:uid="{00000000-0005-0000-0000-000086110000}"/>
    <cellStyle name="Ausgabe 3 3 2 2 3 3 4" xfId="15664" xr:uid="{00000000-0005-0000-0000-000087110000}"/>
    <cellStyle name="Ausgabe 3 3 2 2 3 3 5" xfId="27391" xr:uid="{00000000-0005-0000-0000-000088110000}"/>
    <cellStyle name="Ausgabe 3 3 2 2 3 4" xfId="5245" xr:uid="{00000000-0005-0000-0000-000089110000}"/>
    <cellStyle name="Ausgabe 3 3 2 2 3 4 2" xfId="16973" xr:uid="{00000000-0005-0000-0000-00008A110000}"/>
    <cellStyle name="Ausgabe 3 3 2 2 3 4 3" xfId="28700" xr:uid="{00000000-0005-0000-0000-00008B110000}"/>
    <cellStyle name="Ausgabe 3 3 2 2 3 5" xfId="9150" xr:uid="{00000000-0005-0000-0000-00008C110000}"/>
    <cellStyle name="Ausgabe 3 3 2 2 3 5 2" xfId="20878" xr:uid="{00000000-0005-0000-0000-00008D110000}"/>
    <cellStyle name="Ausgabe 3 3 2 2 3 5 3" xfId="32605" xr:uid="{00000000-0005-0000-0000-00008E110000}"/>
    <cellStyle name="Ausgabe 3 3 2 2 3 6" xfId="13068" xr:uid="{00000000-0005-0000-0000-00008F110000}"/>
    <cellStyle name="Ausgabe 3 3 2 2 3 7" xfId="24795" xr:uid="{00000000-0005-0000-0000-000090110000}"/>
    <cellStyle name="Ausgabe 3 3 2 2 4" xfId="1780" xr:uid="{00000000-0005-0000-0000-000091110000}"/>
    <cellStyle name="Ausgabe 3 3 2 2 4 2" xfId="5685" xr:uid="{00000000-0005-0000-0000-000092110000}"/>
    <cellStyle name="Ausgabe 3 3 2 2 4 2 2" xfId="17413" xr:uid="{00000000-0005-0000-0000-000093110000}"/>
    <cellStyle name="Ausgabe 3 3 2 2 4 2 3" xfId="29140" xr:uid="{00000000-0005-0000-0000-000094110000}"/>
    <cellStyle name="Ausgabe 3 3 2 2 4 3" xfId="9590" xr:uid="{00000000-0005-0000-0000-000095110000}"/>
    <cellStyle name="Ausgabe 3 3 2 2 4 3 2" xfId="21318" xr:uid="{00000000-0005-0000-0000-000096110000}"/>
    <cellStyle name="Ausgabe 3 3 2 2 4 3 3" xfId="33045" xr:uid="{00000000-0005-0000-0000-000097110000}"/>
    <cellStyle name="Ausgabe 3 3 2 2 4 4" xfId="13508" xr:uid="{00000000-0005-0000-0000-000098110000}"/>
    <cellStyle name="Ausgabe 3 3 2 2 4 5" xfId="25235" xr:uid="{00000000-0005-0000-0000-000099110000}"/>
    <cellStyle name="Ausgabe 3 3 2 2 5" xfId="3078" xr:uid="{00000000-0005-0000-0000-00009A110000}"/>
    <cellStyle name="Ausgabe 3 3 2 2 5 2" xfId="6983" xr:uid="{00000000-0005-0000-0000-00009B110000}"/>
    <cellStyle name="Ausgabe 3 3 2 2 5 2 2" xfId="18711" xr:uid="{00000000-0005-0000-0000-00009C110000}"/>
    <cellStyle name="Ausgabe 3 3 2 2 5 2 3" xfId="30438" xr:uid="{00000000-0005-0000-0000-00009D110000}"/>
    <cellStyle name="Ausgabe 3 3 2 2 5 3" xfId="10888" xr:uid="{00000000-0005-0000-0000-00009E110000}"/>
    <cellStyle name="Ausgabe 3 3 2 2 5 3 2" xfId="22616" xr:uid="{00000000-0005-0000-0000-00009F110000}"/>
    <cellStyle name="Ausgabe 3 3 2 2 5 3 3" xfId="34343" xr:uid="{00000000-0005-0000-0000-0000A0110000}"/>
    <cellStyle name="Ausgabe 3 3 2 2 5 4" xfId="14806" xr:uid="{00000000-0005-0000-0000-0000A1110000}"/>
    <cellStyle name="Ausgabe 3 3 2 2 5 5" xfId="26533" xr:uid="{00000000-0005-0000-0000-0000A2110000}"/>
    <cellStyle name="Ausgabe 3 3 2 2 6" xfId="4387" xr:uid="{00000000-0005-0000-0000-0000A3110000}"/>
    <cellStyle name="Ausgabe 3 3 2 2 6 2" xfId="16115" xr:uid="{00000000-0005-0000-0000-0000A4110000}"/>
    <cellStyle name="Ausgabe 3 3 2 2 6 3" xfId="27842" xr:uid="{00000000-0005-0000-0000-0000A5110000}"/>
    <cellStyle name="Ausgabe 3 3 2 2 7" xfId="8292" xr:uid="{00000000-0005-0000-0000-0000A6110000}"/>
    <cellStyle name="Ausgabe 3 3 2 2 7 2" xfId="20020" xr:uid="{00000000-0005-0000-0000-0000A7110000}"/>
    <cellStyle name="Ausgabe 3 3 2 2 7 3" xfId="31747" xr:uid="{00000000-0005-0000-0000-0000A8110000}"/>
    <cellStyle name="Ausgabe 3 3 2 2 8" xfId="12210" xr:uid="{00000000-0005-0000-0000-0000A9110000}"/>
    <cellStyle name="Ausgabe 3 3 2 2 9" xfId="23937" xr:uid="{00000000-0005-0000-0000-0000AA110000}"/>
    <cellStyle name="Ausgabe 3 3 2 3" xfId="581" xr:uid="{00000000-0005-0000-0000-0000AB110000}"/>
    <cellStyle name="Ausgabe 3 3 2 3 2" xfId="1010" xr:uid="{00000000-0005-0000-0000-0000AC110000}"/>
    <cellStyle name="Ausgabe 3 3 2 3 2 2" xfId="2308" xr:uid="{00000000-0005-0000-0000-0000AD110000}"/>
    <cellStyle name="Ausgabe 3 3 2 3 2 2 2" xfId="6213" xr:uid="{00000000-0005-0000-0000-0000AE110000}"/>
    <cellStyle name="Ausgabe 3 3 2 3 2 2 2 2" xfId="17941" xr:uid="{00000000-0005-0000-0000-0000AF110000}"/>
    <cellStyle name="Ausgabe 3 3 2 3 2 2 2 3" xfId="29668" xr:uid="{00000000-0005-0000-0000-0000B0110000}"/>
    <cellStyle name="Ausgabe 3 3 2 3 2 2 3" xfId="10118" xr:uid="{00000000-0005-0000-0000-0000B1110000}"/>
    <cellStyle name="Ausgabe 3 3 2 3 2 2 3 2" xfId="21846" xr:uid="{00000000-0005-0000-0000-0000B2110000}"/>
    <cellStyle name="Ausgabe 3 3 2 3 2 2 3 3" xfId="33573" xr:uid="{00000000-0005-0000-0000-0000B3110000}"/>
    <cellStyle name="Ausgabe 3 3 2 3 2 2 4" xfId="14036" xr:uid="{00000000-0005-0000-0000-0000B4110000}"/>
    <cellStyle name="Ausgabe 3 3 2 3 2 2 5" xfId="25763" xr:uid="{00000000-0005-0000-0000-0000B5110000}"/>
    <cellStyle name="Ausgabe 3 3 2 3 2 3" xfId="3606" xr:uid="{00000000-0005-0000-0000-0000B6110000}"/>
    <cellStyle name="Ausgabe 3 3 2 3 2 3 2" xfId="7511" xr:uid="{00000000-0005-0000-0000-0000B7110000}"/>
    <cellStyle name="Ausgabe 3 3 2 3 2 3 2 2" xfId="19239" xr:uid="{00000000-0005-0000-0000-0000B8110000}"/>
    <cellStyle name="Ausgabe 3 3 2 3 2 3 2 3" xfId="30966" xr:uid="{00000000-0005-0000-0000-0000B9110000}"/>
    <cellStyle name="Ausgabe 3 3 2 3 2 3 3" xfId="11416" xr:uid="{00000000-0005-0000-0000-0000BA110000}"/>
    <cellStyle name="Ausgabe 3 3 2 3 2 3 3 2" xfId="23144" xr:uid="{00000000-0005-0000-0000-0000BB110000}"/>
    <cellStyle name="Ausgabe 3 3 2 3 2 3 3 3" xfId="34871" xr:uid="{00000000-0005-0000-0000-0000BC110000}"/>
    <cellStyle name="Ausgabe 3 3 2 3 2 3 4" xfId="15334" xr:uid="{00000000-0005-0000-0000-0000BD110000}"/>
    <cellStyle name="Ausgabe 3 3 2 3 2 3 5" xfId="27061" xr:uid="{00000000-0005-0000-0000-0000BE110000}"/>
    <cellStyle name="Ausgabe 3 3 2 3 2 4" xfId="4915" xr:uid="{00000000-0005-0000-0000-0000BF110000}"/>
    <cellStyle name="Ausgabe 3 3 2 3 2 4 2" xfId="16643" xr:uid="{00000000-0005-0000-0000-0000C0110000}"/>
    <cellStyle name="Ausgabe 3 3 2 3 2 4 3" xfId="28370" xr:uid="{00000000-0005-0000-0000-0000C1110000}"/>
    <cellStyle name="Ausgabe 3 3 2 3 2 5" xfId="8820" xr:uid="{00000000-0005-0000-0000-0000C2110000}"/>
    <cellStyle name="Ausgabe 3 3 2 3 2 5 2" xfId="20548" xr:uid="{00000000-0005-0000-0000-0000C3110000}"/>
    <cellStyle name="Ausgabe 3 3 2 3 2 5 3" xfId="32275" xr:uid="{00000000-0005-0000-0000-0000C4110000}"/>
    <cellStyle name="Ausgabe 3 3 2 3 2 6" xfId="12738" xr:uid="{00000000-0005-0000-0000-0000C5110000}"/>
    <cellStyle name="Ausgabe 3 3 2 3 2 7" xfId="24465" xr:uid="{00000000-0005-0000-0000-0000C6110000}"/>
    <cellStyle name="Ausgabe 3 3 2 3 3" xfId="1439" xr:uid="{00000000-0005-0000-0000-0000C7110000}"/>
    <cellStyle name="Ausgabe 3 3 2 3 3 2" xfId="2737" xr:uid="{00000000-0005-0000-0000-0000C8110000}"/>
    <cellStyle name="Ausgabe 3 3 2 3 3 2 2" xfId="6642" xr:uid="{00000000-0005-0000-0000-0000C9110000}"/>
    <cellStyle name="Ausgabe 3 3 2 3 3 2 2 2" xfId="18370" xr:uid="{00000000-0005-0000-0000-0000CA110000}"/>
    <cellStyle name="Ausgabe 3 3 2 3 3 2 2 3" xfId="30097" xr:uid="{00000000-0005-0000-0000-0000CB110000}"/>
    <cellStyle name="Ausgabe 3 3 2 3 3 2 3" xfId="10547" xr:uid="{00000000-0005-0000-0000-0000CC110000}"/>
    <cellStyle name="Ausgabe 3 3 2 3 3 2 3 2" xfId="22275" xr:uid="{00000000-0005-0000-0000-0000CD110000}"/>
    <cellStyle name="Ausgabe 3 3 2 3 3 2 3 3" xfId="34002" xr:uid="{00000000-0005-0000-0000-0000CE110000}"/>
    <cellStyle name="Ausgabe 3 3 2 3 3 2 4" xfId="14465" xr:uid="{00000000-0005-0000-0000-0000CF110000}"/>
    <cellStyle name="Ausgabe 3 3 2 3 3 2 5" xfId="26192" xr:uid="{00000000-0005-0000-0000-0000D0110000}"/>
    <cellStyle name="Ausgabe 3 3 2 3 3 3" xfId="4035" xr:uid="{00000000-0005-0000-0000-0000D1110000}"/>
    <cellStyle name="Ausgabe 3 3 2 3 3 3 2" xfId="7940" xr:uid="{00000000-0005-0000-0000-0000D2110000}"/>
    <cellStyle name="Ausgabe 3 3 2 3 3 3 2 2" xfId="19668" xr:uid="{00000000-0005-0000-0000-0000D3110000}"/>
    <cellStyle name="Ausgabe 3 3 2 3 3 3 2 3" xfId="31395" xr:uid="{00000000-0005-0000-0000-0000D4110000}"/>
    <cellStyle name="Ausgabe 3 3 2 3 3 3 3" xfId="11845" xr:uid="{00000000-0005-0000-0000-0000D5110000}"/>
    <cellStyle name="Ausgabe 3 3 2 3 3 3 3 2" xfId="23573" xr:uid="{00000000-0005-0000-0000-0000D6110000}"/>
    <cellStyle name="Ausgabe 3 3 2 3 3 3 3 3" xfId="35300" xr:uid="{00000000-0005-0000-0000-0000D7110000}"/>
    <cellStyle name="Ausgabe 3 3 2 3 3 3 4" xfId="15763" xr:uid="{00000000-0005-0000-0000-0000D8110000}"/>
    <cellStyle name="Ausgabe 3 3 2 3 3 3 5" xfId="27490" xr:uid="{00000000-0005-0000-0000-0000D9110000}"/>
    <cellStyle name="Ausgabe 3 3 2 3 3 4" xfId="5344" xr:uid="{00000000-0005-0000-0000-0000DA110000}"/>
    <cellStyle name="Ausgabe 3 3 2 3 3 4 2" xfId="17072" xr:uid="{00000000-0005-0000-0000-0000DB110000}"/>
    <cellStyle name="Ausgabe 3 3 2 3 3 4 3" xfId="28799" xr:uid="{00000000-0005-0000-0000-0000DC110000}"/>
    <cellStyle name="Ausgabe 3 3 2 3 3 5" xfId="9249" xr:uid="{00000000-0005-0000-0000-0000DD110000}"/>
    <cellStyle name="Ausgabe 3 3 2 3 3 5 2" xfId="20977" xr:uid="{00000000-0005-0000-0000-0000DE110000}"/>
    <cellStyle name="Ausgabe 3 3 2 3 3 5 3" xfId="32704" xr:uid="{00000000-0005-0000-0000-0000DF110000}"/>
    <cellStyle name="Ausgabe 3 3 2 3 3 6" xfId="13167" xr:uid="{00000000-0005-0000-0000-0000E0110000}"/>
    <cellStyle name="Ausgabe 3 3 2 3 3 7" xfId="24894" xr:uid="{00000000-0005-0000-0000-0000E1110000}"/>
    <cellStyle name="Ausgabe 3 3 2 3 4" xfId="1879" xr:uid="{00000000-0005-0000-0000-0000E2110000}"/>
    <cellStyle name="Ausgabe 3 3 2 3 4 2" xfId="5784" xr:uid="{00000000-0005-0000-0000-0000E3110000}"/>
    <cellStyle name="Ausgabe 3 3 2 3 4 2 2" xfId="17512" xr:uid="{00000000-0005-0000-0000-0000E4110000}"/>
    <cellStyle name="Ausgabe 3 3 2 3 4 2 3" xfId="29239" xr:uid="{00000000-0005-0000-0000-0000E5110000}"/>
    <cellStyle name="Ausgabe 3 3 2 3 4 3" xfId="9689" xr:uid="{00000000-0005-0000-0000-0000E6110000}"/>
    <cellStyle name="Ausgabe 3 3 2 3 4 3 2" xfId="21417" xr:uid="{00000000-0005-0000-0000-0000E7110000}"/>
    <cellStyle name="Ausgabe 3 3 2 3 4 3 3" xfId="33144" xr:uid="{00000000-0005-0000-0000-0000E8110000}"/>
    <cellStyle name="Ausgabe 3 3 2 3 4 4" xfId="13607" xr:uid="{00000000-0005-0000-0000-0000E9110000}"/>
    <cellStyle name="Ausgabe 3 3 2 3 4 5" xfId="25334" xr:uid="{00000000-0005-0000-0000-0000EA110000}"/>
    <cellStyle name="Ausgabe 3 3 2 3 5" xfId="3177" xr:uid="{00000000-0005-0000-0000-0000EB110000}"/>
    <cellStyle name="Ausgabe 3 3 2 3 5 2" xfId="7082" xr:uid="{00000000-0005-0000-0000-0000EC110000}"/>
    <cellStyle name="Ausgabe 3 3 2 3 5 2 2" xfId="18810" xr:uid="{00000000-0005-0000-0000-0000ED110000}"/>
    <cellStyle name="Ausgabe 3 3 2 3 5 2 3" xfId="30537" xr:uid="{00000000-0005-0000-0000-0000EE110000}"/>
    <cellStyle name="Ausgabe 3 3 2 3 5 3" xfId="10987" xr:uid="{00000000-0005-0000-0000-0000EF110000}"/>
    <cellStyle name="Ausgabe 3 3 2 3 5 3 2" xfId="22715" xr:uid="{00000000-0005-0000-0000-0000F0110000}"/>
    <cellStyle name="Ausgabe 3 3 2 3 5 3 3" xfId="34442" xr:uid="{00000000-0005-0000-0000-0000F1110000}"/>
    <cellStyle name="Ausgabe 3 3 2 3 5 4" xfId="14905" xr:uid="{00000000-0005-0000-0000-0000F2110000}"/>
    <cellStyle name="Ausgabe 3 3 2 3 5 5" xfId="26632" xr:uid="{00000000-0005-0000-0000-0000F3110000}"/>
    <cellStyle name="Ausgabe 3 3 2 3 6" xfId="4486" xr:uid="{00000000-0005-0000-0000-0000F4110000}"/>
    <cellStyle name="Ausgabe 3 3 2 3 6 2" xfId="16214" xr:uid="{00000000-0005-0000-0000-0000F5110000}"/>
    <cellStyle name="Ausgabe 3 3 2 3 6 3" xfId="27941" xr:uid="{00000000-0005-0000-0000-0000F6110000}"/>
    <cellStyle name="Ausgabe 3 3 2 3 7" xfId="8391" xr:uid="{00000000-0005-0000-0000-0000F7110000}"/>
    <cellStyle name="Ausgabe 3 3 2 3 7 2" xfId="20119" xr:uid="{00000000-0005-0000-0000-0000F8110000}"/>
    <cellStyle name="Ausgabe 3 3 2 3 7 3" xfId="31846" xr:uid="{00000000-0005-0000-0000-0000F9110000}"/>
    <cellStyle name="Ausgabe 3 3 2 3 8" xfId="12309" xr:uid="{00000000-0005-0000-0000-0000FA110000}"/>
    <cellStyle name="Ausgabe 3 3 2 3 9" xfId="24036" xr:uid="{00000000-0005-0000-0000-0000FB110000}"/>
    <cellStyle name="Ausgabe 3 3 2 4" xfId="812" xr:uid="{00000000-0005-0000-0000-0000FC110000}"/>
    <cellStyle name="Ausgabe 3 3 2 4 2" xfId="2110" xr:uid="{00000000-0005-0000-0000-0000FD110000}"/>
    <cellStyle name="Ausgabe 3 3 2 4 2 2" xfId="6015" xr:uid="{00000000-0005-0000-0000-0000FE110000}"/>
    <cellStyle name="Ausgabe 3 3 2 4 2 2 2" xfId="17743" xr:uid="{00000000-0005-0000-0000-0000FF110000}"/>
    <cellStyle name="Ausgabe 3 3 2 4 2 2 3" xfId="29470" xr:uid="{00000000-0005-0000-0000-000000120000}"/>
    <cellStyle name="Ausgabe 3 3 2 4 2 3" xfId="9920" xr:uid="{00000000-0005-0000-0000-000001120000}"/>
    <cellStyle name="Ausgabe 3 3 2 4 2 3 2" xfId="21648" xr:uid="{00000000-0005-0000-0000-000002120000}"/>
    <cellStyle name="Ausgabe 3 3 2 4 2 3 3" xfId="33375" xr:uid="{00000000-0005-0000-0000-000003120000}"/>
    <cellStyle name="Ausgabe 3 3 2 4 2 4" xfId="13838" xr:uid="{00000000-0005-0000-0000-000004120000}"/>
    <cellStyle name="Ausgabe 3 3 2 4 2 5" xfId="25565" xr:uid="{00000000-0005-0000-0000-000005120000}"/>
    <cellStyle name="Ausgabe 3 3 2 4 3" xfId="3408" xr:uid="{00000000-0005-0000-0000-000006120000}"/>
    <cellStyle name="Ausgabe 3 3 2 4 3 2" xfId="7313" xr:uid="{00000000-0005-0000-0000-000007120000}"/>
    <cellStyle name="Ausgabe 3 3 2 4 3 2 2" xfId="19041" xr:uid="{00000000-0005-0000-0000-000008120000}"/>
    <cellStyle name="Ausgabe 3 3 2 4 3 2 3" xfId="30768" xr:uid="{00000000-0005-0000-0000-000009120000}"/>
    <cellStyle name="Ausgabe 3 3 2 4 3 3" xfId="11218" xr:uid="{00000000-0005-0000-0000-00000A120000}"/>
    <cellStyle name="Ausgabe 3 3 2 4 3 3 2" xfId="22946" xr:uid="{00000000-0005-0000-0000-00000B120000}"/>
    <cellStyle name="Ausgabe 3 3 2 4 3 3 3" xfId="34673" xr:uid="{00000000-0005-0000-0000-00000C120000}"/>
    <cellStyle name="Ausgabe 3 3 2 4 3 4" xfId="15136" xr:uid="{00000000-0005-0000-0000-00000D120000}"/>
    <cellStyle name="Ausgabe 3 3 2 4 3 5" xfId="26863" xr:uid="{00000000-0005-0000-0000-00000E120000}"/>
    <cellStyle name="Ausgabe 3 3 2 4 4" xfId="4717" xr:uid="{00000000-0005-0000-0000-00000F120000}"/>
    <cellStyle name="Ausgabe 3 3 2 4 4 2" xfId="16445" xr:uid="{00000000-0005-0000-0000-000010120000}"/>
    <cellStyle name="Ausgabe 3 3 2 4 4 3" xfId="28172" xr:uid="{00000000-0005-0000-0000-000011120000}"/>
    <cellStyle name="Ausgabe 3 3 2 4 5" xfId="8622" xr:uid="{00000000-0005-0000-0000-000012120000}"/>
    <cellStyle name="Ausgabe 3 3 2 4 5 2" xfId="20350" xr:uid="{00000000-0005-0000-0000-000013120000}"/>
    <cellStyle name="Ausgabe 3 3 2 4 5 3" xfId="32077" xr:uid="{00000000-0005-0000-0000-000014120000}"/>
    <cellStyle name="Ausgabe 3 3 2 4 6" xfId="12540" xr:uid="{00000000-0005-0000-0000-000015120000}"/>
    <cellStyle name="Ausgabe 3 3 2 4 7" xfId="24267" xr:uid="{00000000-0005-0000-0000-000016120000}"/>
    <cellStyle name="Ausgabe 3 3 2 5" xfId="1241" xr:uid="{00000000-0005-0000-0000-000017120000}"/>
    <cellStyle name="Ausgabe 3 3 2 5 2" xfId="2539" xr:uid="{00000000-0005-0000-0000-000018120000}"/>
    <cellStyle name="Ausgabe 3 3 2 5 2 2" xfId="6444" xr:uid="{00000000-0005-0000-0000-000019120000}"/>
    <cellStyle name="Ausgabe 3 3 2 5 2 2 2" xfId="18172" xr:uid="{00000000-0005-0000-0000-00001A120000}"/>
    <cellStyle name="Ausgabe 3 3 2 5 2 2 3" xfId="29899" xr:uid="{00000000-0005-0000-0000-00001B120000}"/>
    <cellStyle name="Ausgabe 3 3 2 5 2 3" xfId="10349" xr:uid="{00000000-0005-0000-0000-00001C120000}"/>
    <cellStyle name="Ausgabe 3 3 2 5 2 3 2" xfId="22077" xr:uid="{00000000-0005-0000-0000-00001D120000}"/>
    <cellStyle name="Ausgabe 3 3 2 5 2 3 3" xfId="33804" xr:uid="{00000000-0005-0000-0000-00001E120000}"/>
    <cellStyle name="Ausgabe 3 3 2 5 2 4" xfId="14267" xr:uid="{00000000-0005-0000-0000-00001F120000}"/>
    <cellStyle name="Ausgabe 3 3 2 5 2 5" xfId="25994" xr:uid="{00000000-0005-0000-0000-000020120000}"/>
    <cellStyle name="Ausgabe 3 3 2 5 3" xfId="3837" xr:uid="{00000000-0005-0000-0000-000021120000}"/>
    <cellStyle name="Ausgabe 3 3 2 5 3 2" xfId="7742" xr:uid="{00000000-0005-0000-0000-000022120000}"/>
    <cellStyle name="Ausgabe 3 3 2 5 3 2 2" xfId="19470" xr:uid="{00000000-0005-0000-0000-000023120000}"/>
    <cellStyle name="Ausgabe 3 3 2 5 3 2 3" xfId="31197" xr:uid="{00000000-0005-0000-0000-000024120000}"/>
    <cellStyle name="Ausgabe 3 3 2 5 3 3" xfId="11647" xr:uid="{00000000-0005-0000-0000-000025120000}"/>
    <cellStyle name="Ausgabe 3 3 2 5 3 3 2" xfId="23375" xr:uid="{00000000-0005-0000-0000-000026120000}"/>
    <cellStyle name="Ausgabe 3 3 2 5 3 3 3" xfId="35102" xr:uid="{00000000-0005-0000-0000-000027120000}"/>
    <cellStyle name="Ausgabe 3 3 2 5 3 4" xfId="15565" xr:uid="{00000000-0005-0000-0000-000028120000}"/>
    <cellStyle name="Ausgabe 3 3 2 5 3 5" xfId="27292" xr:uid="{00000000-0005-0000-0000-000029120000}"/>
    <cellStyle name="Ausgabe 3 3 2 5 4" xfId="5146" xr:uid="{00000000-0005-0000-0000-00002A120000}"/>
    <cellStyle name="Ausgabe 3 3 2 5 4 2" xfId="16874" xr:uid="{00000000-0005-0000-0000-00002B120000}"/>
    <cellStyle name="Ausgabe 3 3 2 5 4 3" xfId="28601" xr:uid="{00000000-0005-0000-0000-00002C120000}"/>
    <cellStyle name="Ausgabe 3 3 2 5 5" xfId="9051" xr:uid="{00000000-0005-0000-0000-00002D120000}"/>
    <cellStyle name="Ausgabe 3 3 2 5 5 2" xfId="20779" xr:uid="{00000000-0005-0000-0000-00002E120000}"/>
    <cellStyle name="Ausgabe 3 3 2 5 5 3" xfId="32506" xr:uid="{00000000-0005-0000-0000-00002F120000}"/>
    <cellStyle name="Ausgabe 3 3 2 5 6" xfId="12969" xr:uid="{00000000-0005-0000-0000-000030120000}"/>
    <cellStyle name="Ausgabe 3 3 2 5 7" xfId="24696" xr:uid="{00000000-0005-0000-0000-000031120000}"/>
    <cellStyle name="Ausgabe 3 3 2 6" xfId="1681" xr:uid="{00000000-0005-0000-0000-000032120000}"/>
    <cellStyle name="Ausgabe 3 3 2 6 2" xfId="5586" xr:uid="{00000000-0005-0000-0000-000033120000}"/>
    <cellStyle name="Ausgabe 3 3 2 6 2 2" xfId="17314" xr:uid="{00000000-0005-0000-0000-000034120000}"/>
    <cellStyle name="Ausgabe 3 3 2 6 2 3" xfId="29041" xr:uid="{00000000-0005-0000-0000-000035120000}"/>
    <cellStyle name="Ausgabe 3 3 2 6 3" xfId="9491" xr:uid="{00000000-0005-0000-0000-000036120000}"/>
    <cellStyle name="Ausgabe 3 3 2 6 3 2" xfId="21219" xr:uid="{00000000-0005-0000-0000-000037120000}"/>
    <cellStyle name="Ausgabe 3 3 2 6 3 3" xfId="32946" xr:uid="{00000000-0005-0000-0000-000038120000}"/>
    <cellStyle name="Ausgabe 3 3 2 6 4" xfId="13409" xr:uid="{00000000-0005-0000-0000-000039120000}"/>
    <cellStyle name="Ausgabe 3 3 2 6 5" xfId="25136" xr:uid="{00000000-0005-0000-0000-00003A120000}"/>
    <cellStyle name="Ausgabe 3 3 2 7" xfId="2979" xr:uid="{00000000-0005-0000-0000-00003B120000}"/>
    <cellStyle name="Ausgabe 3 3 2 7 2" xfId="6884" xr:uid="{00000000-0005-0000-0000-00003C120000}"/>
    <cellStyle name="Ausgabe 3 3 2 7 2 2" xfId="18612" xr:uid="{00000000-0005-0000-0000-00003D120000}"/>
    <cellStyle name="Ausgabe 3 3 2 7 2 3" xfId="30339" xr:uid="{00000000-0005-0000-0000-00003E120000}"/>
    <cellStyle name="Ausgabe 3 3 2 7 3" xfId="10789" xr:uid="{00000000-0005-0000-0000-00003F120000}"/>
    <cellStyle name="Ausgabe 3 3 2 7 3 2" xfId="22517" xr:uid="{00000000-0005-0000-0000-000040120000}"/>
    <cellStyle name="Ausgabe 3 3 2 7 3 3" xfId="34244" xr:uid="{00000000-0005-0000-0000-000041120000}"/>
    <cellStyle name="Ausgabe 3 3 2 7 4" xfId="14707" xr:uid="{00000000-0005-0000-0000-000042120000}"/>
    <cellStyle name="Ausgabe 3 3 2 7 5" xfId="26434" xr:uid="{00000000-0005-0000-0000-000043120000}"/>
    <cellStyle name="Ausgabe 3 3 2 8" xfId="4288" xr:uid="{00000000-0005-0000-0000-000044120000}"/>
    <cellStyle name="Ausgabe 3 3 2 8 2" xfId="16016" xr:uid="{00000000-0005-0000-0000-000045120000}"/>
    <cellStyle name="Ausgabe 3 3 2 8 3" xfId="27743" xr:uid="{00000000-0005-0000-0000-000046120000}"/>
    <cellStyle name="Ausgabe 3 3 2 9" xfId="8193" xr:uid="{00000000-0005-0000-0000-000047120000}"/>
    <cellStyle name="Ausgabe 3 3 2 9 2" xfId="19921" xr:uid="{00000000-0005-0000-0000-000048120000}"/>
    <cellStyle name="Ausgabe 3 3 2 9 3" xfId="31648" xr:uid="{00000000-0005-0000-0000-000049120000}"/>
    <cellStyle name="Ausgabe 3 3 3" xfId="405" xr:uid="{00000000-0005-0000-0000-00004A120000}"/>
    <cellStyle name="Ausgabe 3 3 3 10" xfId="12133" xr:uid="{00000000-0005-0000-0000-00004B120000}"/>
    <cellStyle name="Ausgabe 3 3 3 11" xfId="23860" xr:uid="{00000000-0005-0000-0000-00004C120000}"/>
    <cellStyle name="Ausgabe 3 3 3 2" xfId="504" xr:uid="{00000000-0005-0000-0000-00004D120000}"/>
    <cellStyle name="Ausgabe 3 3 3 2 2" xfId="933" xr:uid="{00000000-0005-0000-0000-00004E120000}"/>
    <cellStyle name="Ausgabe 3 3 3 2 2 2" xfId="2231" xr:uid="{00000000-0005-0000-0000-00004F120000}"/>
    <cellStyle name="Ausgabe 3 3 3 2 2 2 2" xfId="6136" xr:uid="{00000000-0005-0000-0000-000050120000}"/>
    <cellStyle name="Ausgabe 3 3 3 2 2 2 2 2" xfId="17864" xr:uid="{00000000-0005-0000-0000-000051120000}"/>
    <cellStyle name="Ausgabe 3 3 3 2 2 2 2 3" xfId="29591" xr:uid="{00000000-0005-0000-0000-000052120000}"/>
    <cellStyle name="Ausgabe 3 3 3 2 2 2 3" xfId="10041" xr:uid="{00000000-0005-0000-0000-000053120000}"/>
    <cellStyle name="Ausgabe 3 3 3 2 2 2 3 2" xfId="21769" xr:uid="{00000000-0005-0000-0000-000054120000}"/>
    <cellStyle name="Ausgabe 3 3 3 2 2 2 3 3" xfId="33496" xr:uid="{00000000-0005-0000-0000-000055120000}"/>
    <cellStyle name="Ausgabe 3 3 3 2 2 2 4" xfId="13959" xr:uid="{00000000-0005-0000-0000-000056120000}"/>
    <cellStyle name="Ausgabe 3 3 3 2 2 2 5" xfId="25686" xr:uid="{00000000-0005-0000-0000-000057120000}"/>
    <cellStyle name="Ausgabe 3 3 3 2 2 3" xfId="3529" xr:uid="{00000000-0005-0000-0000-000058120000}"/>
    <cellStyle name="Ausgabe 3 3 3 2 2 3 2" xfId="7434" xr:uid="{00000000-0005-0000-0000-000059120000}"/>
    <cellStyle name="Ausgabe 3 3 3 2 2 3 2 2" xfId="19162" xr:uid="{00000000-0005-0000-0000-00005A120000}"/>
    <cellStyle name="Ausgabe 3 3 3 2 2 3 2 3" xfId="30889" xr:uid="{00000000-0005-0000-0000-00005B120000}"/>
    <cellStyle name="Ausgabe 3 3 3 2 2 3 3" xfId="11339" xr:uid="{00000000-0005-0000-0000-00005C120000}"/>
    <cellStyle name="Ausgabe 3 3 3 2 2 3 3 2" xfId="23067" xr:uid="{00000000-0005-0000-0000-00005D120000}"/>
    <cellStyle name="Ausgabe 3 3 3 2 2 3 3 3" xfId="34794" xr:uid="{00000000-0005-0000-0000-00005E120000}"/>
    <cellStyle name="Ausgabe 3 3 3 2 2 3 4" xfId="15257" xr:uid="{00000000-0005-0000-0000-00005F120000}"/>
    <cellStyle name="Ausgabe 3 3 3 2 2 3 5" xfId="26984" xr:uid="{00000000-0005-0000-0000-000060120000}"/>
    <cellStyle name="Ausgabe 3 3 3 2 2 4" xfId="4838" xr:uid="{00000000-0005-0000-0000-000061120000}"/>
    <cellStyle name="Ausgabe 3 3 3 2 2 4 2" xfId="16566" xr:uid="{00000000-0005-0000-0000-000062120000}"/>
    <cellStyle name="Ausgabe 3 3 3 2 2 4 3" xfId="28293" xr:uid="{00000000-0005-0000-0000-000063120000}"/>
    <cellStyle name="Ausgabe 3 3 3 2 2 5" xfId="8743" xr:uid="{00000000-0005-0000-0000-000064120000}"/>
    <cellStyle name="Ausgabe 3 3 3 2 2 5 2" xfId="20471" xr:uid="{00000000-0005-0000-0000-000065120000}"/>
    <cellStyle name="Ausgabe 3 3 3 2 2 5 3" xfId="32198" xr:uid="{00000000-0005-0000-0000-000066120000}"/>
    <cellStyle name="Ausgabe 3 3 3 2 2 6" xfId="12661" xr:uid="{00000000-0005-0000-0000-000067120000}"/>
    <cellStyle name="Ausgabe 3 3 3 2 2 7" xfId="24388" xr:uid="{00000000-0005-0000-0000-000068120000}"/>
    <cellStyle name="Ausgabe 3 3 3 2 3" xfId="1362" xr:uid="{00000000-0005-0000-0000-000069120000}"/>
    <cellStyle name="Ausgabe 3 3 3 2 3 2" xfId="2660" xr:uid="{00000000-0005-0000-0000-00006A120000}"/>
    <cellStyle name="Ausgabe 3 3 3 2 3 2 2" xfId="6565" xr:uid="{00000000-0005-0000-0000-00006B120000}"/>
    <cellStyle name="Ausgabe 3 3 3 2 3 2 2 2" xfId="18293" xr:uid="{00000000-0005-0000-0000-00006C120000}"/>
    <cellStyle name="Ausgabe 3 3 3 2 3 2 2 3" xfId="30020" xr:uid="{00000000-0005-0000-0000-00006D120000}"/>
    <cellStyle name="Ausgabe 3 3 3 2 3 2 3" xfId="10470" xr:uid="{00000000-0005-0000-0000-00006E120000}"/>
    <cellStyle name="Ausgabe 3 3 3 2 3 2 3 2" xfId="22198" xr:uid="{00000000-0005-0000-0000-00006F120000}"/>
    <cellStyle name="Ausgabe 3 3 3 2 3 2 3 3" xfId="33925" xr:uid="{00000000-0005-0000-0000-000070120000}"/>
    <cellStyle name="Ausgabe 3 3 3 2 3 2 4" xfId="14388" xr:uid="{00000000-0005-0000-0000-000071120000}"/>
    <cellStyle name="Ausgabe 3 3 3 2 3 2 5" xfId="26115" xr:uid="{00000000-0005-0000-0000-000072120000}"/>
    <cellStyle name="Ausgabe 3 3 3 2 3 3" xfId="3958" xr:uid="{00000000-0005-0000-0000-000073120000}"/>
    <cellStyle name="Ausgabe 3 3 3 2 3 3 2" xfId="7863" xr:uid="{00000000-0005-0000-0000-000074120000}"/>
    <cellStyle name="Ausgabe 3 3 3 2 3 3 2 2" xfId="19591" xr:uid="{00000000-0005-0000-0000-000075120000}"/>
    <cellStyle name="Ausgabe 3 3 3 2 3 3 2 3" xfId="31318" xr:uid="{00000000-0005-0000-0000-000076120000}"/>
    <cellStyle name="Ausgabe 3 3 3 2 3 3 3" xfId="11768" xr:uid="{00000000-0005-0000-0000-000077120000}"/>
    <cellStyle name="Ausgabe 3 3 3 2 3 3 3 2" xfId="23496" xr:uid="{00000000-0005-0000-0000-000078120000}"/>
    <cellStyle name="Ausgabe 3 3 3 2 3 3 3 3" xfId="35223" xr:uid="{00000000-0005-0000-0000-000079120000}"/>
    <cellStyle name="Ausgabe 3 3 3 2 3 3 4" xfId="15686" xr:uid="{00000000-0005-0000-0000-00007A120000}"/>
    <cellStyle name="Ausgabe 3 3 3 2 3 3 5" xfId="27413" xr:uid="{00000000-0005-0000-0000-00007B120000}"/>
    <cellStyle name="Ausgabe 3 3 3 2 3 4" xfId="5267" xr:uid="{00000000-0005-0000-0000-00007C120000}"/>
    <cellStyle name="Ausgabe 3 3 3 2 3 4 2" xfId="16995" xr:uid="{00000000-0005-0000-0000-00007D120000}"/>
    <cellStyle name="Ausgabe 3 3 3 2 3 4 3" xfId="28722" xr:uid="{00000000-0005-0000-0000-00007E120000}"/>
    <cellStyle name="Ausgabe 3 3 3 2 3 5" xfId="9172" xr:uid="{00000000-0005-0000-0000-00007F120000}"/>
    <cellStyle name="Ausgabe 3 3 3 2 3 5 2" xfId="20900" xr:uid="{00000000-0005-0000-0000-000080120000}"/>
    <cellStyle name="Ausgabe 3 3 3 2 3 5 3" xfId="32627" xr:uid="{00000000-0005-0000-0000-000081120000}"/>
    <cellStyle name="Ausgabe 3 3 3 2 3 6" xfId="13090" xr:uid="{00000000-0005-0000-0000-000082120000}"/>
    <cellStyle name="Ausgabe 3 3 3 2 3 7" xfId="24817" xr:uid="{00000000-0005-0000-0000-000083120000}"/>
    <cellStyle name="Ausgabe 3 3 3 2 4" xfId="1802" xr:uid="{00000000-0005-0000-0000-000084120000}"/>
    <cellStyle name="Ausgabe 3 3 3 2 4 2" xfId="5707" xr:uid="{00000000-0005-0000-0000-000085120000}"/>
    <cellStyle name="Ausgabe 3 3 3 2 4 2 2" xfId="17435" xr:uid="{00000000-0005-0000-0000-000086120000}"/>
    <cellStyle name="Ausgabe 3 3 3 2 4 2 3" xfId="29162" xr:uid="{00000000-0005-0000-0000-000087120000}"/>
    <cellStyle name="Ausgabe 3 3 3 2 4 3" xfId="9612" xr:uid="{00000000-0005-0000-0000-000088120000}"/>
    <cellStyle name="Ausgabe 3 3 3 2 4 3 2" xfId="21340" xr:uid="{00000000-0005-0000-0000-000089120000}"/>
    <cellStyle name="Ausgabe 3 3 3 2 4 3 3" xfId="33067" xr:uid="{00000000-0005-0000-0000-00008A120000}"/>
    <cellStyle name="Ausgabe 3 3 3 2 4 4" xfId="13530" xr:uid="{00000000-0005-0000-0000-00008B120000}"/>
    <cellStyle name="Ausgabe 3 3 3 2 4 5" xfId="25257" xr:uid="{00000000-0005-0000-0000-00008C120000}"/>
    <cellStyle name="Ausgabe 3 3 3 2 5" xfId="3100" xr:uid="{00000000-0005-0000-0000-00008D120000}"/>
    <cellStyle name="Ausgabe 3 3 3 2 5 2" xfId="7005" xr:uid="{00000000-0005-0000-0000-00008E120000}"/>
    <cellStyle name="Ausgabe 3 3 3 2 5 2 2" xfId="18733" xr:uid="{00000000-0005-0000-0000-00008F120000}"/>
    <cellStyle name="Ausgabe 3 3 3 2 5 2 3" xfId="30460" xr:uid="{00000000-0005-0000-0000-000090120000}"/>
    <cellStyle name="Ausgabe 3 3 3 2 5 3" xfId="10910" xr:uid="{00000000-0005-0000-0000-000091120000}"/>
    <cellStyle name="Ausgabe 3 3 3 2 5 3 2" xfId="22638" xr:uid="{00000000-0005-0000-0000-000092120000}"/>
    <cellStyle name="Ausgabe 3 3 3 2 5 3 3" xfId="34365" xr:uid="{00000000-0005-0000-0000-000093120000}"/>
    <cellStyle name="Ausgabe 3 3 3 2 5 4" xfId="14828" xr:uid="{00000000-0005-0000-0000-000094120000}"/>
    <cellStyle name="Ausgabe 3 3 3 2 5 5" xfId="26555" xr:uid="{00000000-0005-0000-0000-000095120000}"/>
    <cellStyle name="Ausgabe 3 3 3 2 6" xfId="4409" xr:uid="{00000000-0005-0000-0000-000096120000}"/>
    <cellStyle name="Ausgabe 3 3 3 2 6 2" xfId="16137" xr:uid="{00000000-0005-0000-0000-000097120000}"/>
    <cellStyle name="Ausgabe 3 3 3 2 6 3" xfId="27864" xr:uid="{00000000-0005-0000-0000-000098120000}"/>
    <cellStyle name="Ausgabe 3 3 3 2 7" xfId="8314" xr:uid="{00000000-0005-0000-0000-000099120000}"/>
    <cellStyle name="Ausgabe 3 3 3 2 7 2" xfId="20042" xr:uid="{00000000-0005-0000-0000-00009A120000}"/>
    <cellStyle name="Ausgabe 3 3 3 2 7 3" xfId="31769" xr:uid="{00000000-0005-0000-0000-00009B120000}"/>
    <cellStyle name="Ausgabe 3 3 3 2 8" xfId="12232" xr:uid="{00000000-0005-0000-0000-00009C120000}"/>
    <cellStyle name="Ausgabe 3 3 3 2 9" xfId="23959" xr:uid="{00000000-0005-0000-0000-00009D120000}"/>
    <cellStyle name="Ausgabe 3 3 3 3" xfId="603" xr:uid="{00000000-0005-0000-0000-00009E120000}"/>
    <cellStyle name="Ausgabe 3 3 3 3 2" xfId="1032" xr:uid="{00000000-0005-0000-0000-00009F120000}"/>
    <cellStyle name="Ausgabe 3 3 3 3 2 2" xfId="2330" xr:uid="{00000000-0005-0000-0000-0000A0120000}"/>
    <cellStyle name="Ausgabe 3 3 3 3 2 2 2" xfId="6235" xr:uid="{00000000-0005-0000-0000-0000A1120000}"/>
    <cellStyle name="Ausgabe 3 3 3 3 2 2 2 2" xfId="17963" xr:uid="{00000000-0005-0000-0000-0000A2120000}"/>
    <cellStyle name="Ausgabe 3 3 3 3 2 2 2 3" xfId="29690" xr:uid="{00000000-0005-0000-0000-0000A3120000}"/>
    <cellStyle name="Ausgabe 3 3 3 3 2 2 3" xfId="10140" xr:uid="{00000000-0005-0000-0000-0000A4120000}"/>
    <cellStyle name="Ausgabe 3 3 3 3 2 2 3 2" xfId="21868" xr:uid="{00000000-0005-0000-0000-0000A5120000}"/>
    <cellStyle name="Ausgabe 3 3 3 3 2 2 3 3" xfId="33595" xr:uid="{00000000-0005-0000-0000-0000A6120000}"/>
    <cellStyle name="Ausgabe 3 3 3 3 2 2 4" xfId="14058" xr:uid="{00000000-0005-0000-0000-0000A7120000}"/>
    <cellStyle name="Ausgabe 3 3 3 3 2 2 5" xfId="25785" xr:uid="{00000000-0005-0000-0000-0000A8120000}"/>
    <cellStyle name="Ausgabe 3 3 3 3 2 3" xfId="3628" xr:uid="{00000000-0005-0000-0000-0000A9120000}"/>
    <cellStyle name="Ausgabe 3 3 3 3 2 3 2" xfId="7533" xr:uid="{00000000-0005-0000-0000-0000AA120000}"/>
    <cellStyle name="Ausgabe 3 3 3 3 2 3 2 2" xfId="19261" xr:uid="{00000000-0005-0000-0000-0000AB120000}"/>
    <cellStyle name="Ausgabe 3 3 3 3 2 3 2 3" xfId="30988" xr:uid="{00000000-0005-0000-0000-0000AC120000}"/>
    <cellStyle name="Ausgabe 3 3 3 3 2 3 3" xfId="11438" xr:uid="{00000000-0005-0000-0000-0000AD120000}"/>
    <cellStyle name="Ausgabe 3 3 3 3 2 3 3 2" xfId="23166" xr:uid="{00000000-0005-0000-0000-0000AE120000}"/>
    <cellStyle name="Ausgabe 3 3 3 3 2 3 3 3" xfId="34893" xr:uid="{00000000-0005-0000-0000-0000AF120000}"/>
    <cellStyle name="Ausgabe 3 3 3 3 2 3 4" xfId="15356" xr:uid="{00000000-0005-0000-0000-0000B0120000}"/>
    <cellStyle name="Ausgabe 3 3 3 3 2 3 5" xfId="27083" xr:uid="{00000000-0005-0000-0000-0000B1120000}"/>
    <cellStyle name="Ausgabe 3 3 3 3 2 4" xfId="4937" xr:uid="{00000000-0005-0000-0000-0000B2120000}"/>
    <cellStyle name="Ausgabe 3 3 3 3 2 4 2" xfId="16665" xr:uid="{00000000-0005-0000-0000-0000B3120000}"/>
    <cellStyle name="Ausgabe 3 3 3 3 2 4 3" xfId="28392" xr:uid="{00000000-0005-0000-0000-0000B4120000}"/>
    <cellStyle name="Ausgabe 3 3 3 3 2 5" xfId="8842" xr:uid="{00000000-0005-0000-0000-0000B5120000}"/>
    <cellStyle name="Ausgabe 3 3 3 3 2 5 2" xfId="20570" xr:uid="{00000000-0005-0000-0000-0000B6120000}"/>
    <cellStyle name="Ausgabe 3 3 3 3 2 5 3" xfId="32297" xr:uid="{00000000-0005-0000-0000-0000B7120000}"/>
    <cellStyle name="Ausgabe 3 3 3 3 2 6" xfId="12760" xr:uid="{00000000-0005-0000-0000-0000B8120000}"/>
    <cellStyle name="Ausgabe 3 3 3 3 2 7" xfId="24487" xr:uid="{00000000-0005-0000-0000-0000B9120000}"/>
    <cellStyle name="Ausgabe 3 3 3 3 3" xfId="1461" xr:uid="{00000000-0005-0000-0000-0000BA120000}"/>
    <cellStyle name="Ausgabe 3 3 3 3 3 2" xfId="2759" xr:uid="{00000000-0005-0000-0000-0000BB120000}"/>
    <cellStyle name="Ausgabe 3 3 3 3 3 2 2" xfId="6664" xr:uid="{00000000-0005-0000-0000-0000BC120000}"/>
    <cellStyle name="Ausgabe 3 3 3 3 3 2 2 2" xfId="18392" xr:uid="{00000000-0005-0000-0000-0000BD120000}"/>
    <cellStyle name="Ausgabe 3 3 3 3 3 2 2 3" xfId="30119" xr:uid="{00000000-0005-0000-0000-0000BE120000}"/>
    <cellStyle name="Ausgabe 3 3 3 3 3 2 3" xfId="10569" xr:uid="{00000000-0005-0000-0000-0000BF120000}"/>
    <cellStyle name="Ausgabe 3 3 3 3 3 2 3 2" xfId="22297" xr:uid="{00000000-0005-0000-0000-0000C0120000}"/>
    <cellStyle name="Ausgabe 3 3 3 3 3 2 3 3" xfId="34024" xr:uid="{00000000-0005-0000-0000-0000C1120000}"/>
    <cellStyle name="Ausgabe 3 3 3 3 3 2 4" xfId="14487" xr:uid="{00000000-0005-0000-0000-0000C2120000}"/>
    <cellStyle name="Ausgabe 3 3 3 3 3 2 5" xfId="26214" xr:uid="{00000000-0005-0000-0000-0000C3120000}"/>
    <cellStyle name="Ausgabe 3 3 3 3 3 3" xfId="4057" xr:uid="{00000000-0005-0000-0000-0000C4120000}"/>
    <cellStyle name="Ausgabe 3 3 3 3 3 3 2" xfId="7962" xr:uid="{00000000-0005-0000-0000-0000C5120000}"/>
    <cellStyle name="Ausgabe 3 3 3 3 3 3 2 2" xfId="19690" xr:uid="{00000000-0005-0000-0000-0000C6120000}"/>
    <cellStyle name="Ausgabe 3 3 3 3 3 3 2 3" xfId="31417" xr:uid="{00000000-0005-0000-0000-0000C7120000}"/>
    <cellStyle name="Ausgabe 3 3 3 3 3 3 3" xfId="11867" xr:uid="{00000000-0005-0000-0000-0000C8120000}"/>
    <cellStyle name="Ausgabe 3 3 3 3 3 3 3 2" xfId="23595" xr:uid="{00000000-0005-0000-0000-0000C9120000}"/>
    <cellStyle name="Ausgabe 3 3 3 3 3 3 3 3" xfId="35322" xr:uid="{00000000-0005-0000-0000-0000CA120000}"/>
    <cellStyle name="Ausgabe 3 3 3 3 3 3 4" xfId="15785" xr:uid="{00000000-0005-0000-0000-0000CB120000}"/>
    <cellStyle name="Ausgabe 3 3 3 3 3 3 5" xfId="27512" xr:uid="{00000000-0005-0000-0000-0000CC120000}"/>
    <cellStyle name="Ausgabe 3 3 3 3 3 4" xfId="5366" xr:uid="{00000000-0005-0000-0000-0000CD120000}"/>
    <cellStyle name="Ausgabe 3 3 3 3 3 4 2" xfId="17094" xr:uid="{00000000-0005-0000-0000-0000CE120000}"/>
    <cellStyle name="Ausgabe 3 3 3 3 3 4 3" xfId="28821" xr:uid="{00000000-0005-0000-0000-0000CF120000}"/>
    <cellStyle name="Ausgabe 3 3 3 3 3 5" xfId="9271" xr:uid="{00000000-0005-0000-0000-0000D0120000}"/>
    <cellStyle name="Ausgabe 3 3 3 3 3 5 2" xfId="20999" xr:uid="{00000000-0005-0000-0000-0000D1120000}"/>
    <cellStyle name="Ausgabe 3 3 3 3 3 5 3" xfId="32726" xr:uid="{00000000-0005-0000-0000-0000D2120000}"/>
    <cellStyle name="Ausgabe 3 3 3 3 3 6" xfId="13189" xr:uid="{00000000-0005-0000-0000-0000D3120000}"/>
    <cellStyle name="Ausgabe 3 3 3 3 3 7" xfId="24916" xr:uid="{00000000-0005-0000-0000-0000D4120000}"/>
    <cellStyle name="Ausgabe 3 3 3 3 4" xfId="1901" xr:uid="{00000000-0005-0000-0000-0000D5120000}"/>
    <cellStyle name="Ausgabe 3 3 3 3 4 2" xfId="5806" xr:uid="{00000000-0005-0000-0000-0000D6120000}"/>
    <cellStyle name="Ausgabe 3 3 3 3 4 2 2" xfId="17534" xr:uid="{00000000-0005-0000-0000-0000D7120000}"/>
    <cellStyle name="Ausgabe 3 3 3 3 4 2 3" xfId="29261" xr:uid="{00000000-0005-0000-0000-0000D8120000}"/>
    <cellStyle name="Ausgabe 3 3 3 3 4 3" xfId="9711" xr:uid="{00000000-0005-0000-0000-0000D9120000}"/>
    <cellStyle name="Ausgabe 3 3 3 3 4 3 2" xfId="21439" xr:uid="{00000000-0005-0000-0000-0000DA120000}"/>
    <cellStyle name="Ausgabe 3 3 3 3 4 3 3" xfId="33166" xr:uid="{00000000-0005-0000-0000-0000DB120000}"/>
    <cellStyle name="Ausgabe 3 3 3 3 4 4" xfId="13629" xr:uid="{00000000-0005-0000-0000-0000DC120000}"/>
    <cellStyle name="Ausgabe 3 3 3 3 4 5" xfId="25356" xr:uid="{00000000-0005-0000-0000-0000DD120000}"/>
    <cellStyle name="Ausgabe 3 3 3 3 5" xfId="3199" xr:uid="{00000000-0005-0000-0000-0000DE120000}"/>
    <cellStyle name="Ausgabe 3 3 3 3 5 2" xfId="7104" xr:uid="{00000000-0005-0000-0000-0000DF120000}"/>
    <cellStyle name="Ausgabe 3 3 3 3 5 2 2" xfId="18832" xr:uid="{00000000-0005-0000-0000-0000E0120000}"/>
    <cellStyle name="Ausgabe 3 3 3 3 5 2 3" xfId="30559" xr:uid="{00000000-0005-0000-0000-0000E1120000}"/>
    <cellStyle name="Ausgabe 3 3 3 3 5 3" xfId="11009" xr:uid="{00000000-0005-0000-0000-0000E2120000}"/>
    <cellStyle name="Ausgabe 3 3 3 3 5 3 2" xfId="22737" xr:uid="{00000000-0005-0000-0000-0000E3120000}"/>
    <cellStyle name="Ausgabe 3 3 3 3 5 3 3" xfId="34464" xr:uid="{00000000-0005-0000-0000-0000E4120000}"/>
    <cellStyle name="Ausgabe 3 3 3 3 5 4" xfId="14927" xr:uid="{00000000-0005-0000-0000-0000E5120000}"/>
    <cellStyle name="Ausgabe 3 3 3 3 5 5" xfId="26654" xr:uid="{00000000-0005-0000-0000-0000E6120000}"/>
    <cellStyle name="Ausgabe 3 3 3 3 6" xfId="4508" xr:uid="{00000000-0005-0000-0000-0000E7120000}"/>
    <cellStyle name="Ausgabe 3 3 3 3 6 2" xfId="16236" xr:uid="{00000000-0005-0000-0000-0000E8120000}"/>
    <cellStyle name="Ausgabe 3 3 3 3 6 3" xfId="27963" xr:uid="{00000000-0005-0000-0000-0000E9120000}"/>
    <cellStyle name="Ausgabe 3 3 3 3 7" xfId="8413" xr:uid="{00000000-0005-0000-0000-0000EA120000}"/>
    <cellStyle name="Ausgabe 3 3 3 3 7 2" xfId="20141" xr:uid="{00000000-0005-0000-0000-0000EB120000}"/>
    <cellStyle name="Ausgabe 3 3 3 3 7 3" xfId="31868" xr:uid="{00000000-0005-0000-0000-0000EC120000}"/>
    <cellStyle name="Ausgabe 3 3 3 3 8" xfId="12331" xr:uid="{00000000-0005-0000-0000-0000ED120000}"/>
    <cellStyle name="Ausgabe 3 3 3 3 9" xfId="24058" xr:uid="{00000000-0005-0000-0000-0000EE120000}"/>
    <cellStyle name="Ausgabe 3 3 3 4" xfId="834" xr:uid="{00000000-0005-0000-0000-0000EF120000}"/>
    <cellStyle name="Ausgabe 3 3 3 4 2" xfId="2132" xr:uid="{00000000-0005-0000-0000-0000F0120000}"/>
    <cellStyle name="Ausgabe 3 3 3 4 2 2" xfId="6037" xr:uid="{00000000-0005-0000-0000-0000F1120000}"/>
    <cellStyle name="Ausgabe 3 3 3 4 2 2 2" xfId="17765" xr:uid="{00000000-0005-0000-0000-0000F2120000}"/>
    <cellStyle name="Ausgabe 3 3 3 4 2 2 3" xfId="29492" xr:uid="{00000000-0005-0000-0000-0000F3120000}"/>
    <cellStyle name="Ausgabe 3 3 3 4 2 3" xfId="9942" xr:uid="{00000000-0005-0000-0000-0000F4120000}"/>
    <cellStyle name="Ausgabe 3 3 3 4 2 3 2" xfId="21670" xr:uid="{00000000-0005-0000-0000-0000F5120000}"/>
    <cellStyle name="Ausgabe 3 3 3 4 2 3 3" xfId="33397" xr:uid="{00000000-0005-0000-0000-0000F6120000}"/>
    <cellStyle name="Ausgabe 3 3 3 4 2 4" xfId="13860" xr:uid="{00000000-0005-0000-0000-0000F7120000}"/>
    <cellStyle name="Ausgabe 3 3 3 4 2 5" xfId="25587" xr:uid="{00000000-0005-0000-0000-0000F8120000}"/>
    <cellStyle name="Ausgabe 3 3 3 4 3" xfId="3430" xr:uid="{00000000-0005-0000-0000-0000F9120000}"/>
    <cellStyle name="Ausgabe 3 3 3 4 3 2" xfId="7335" xr:uid="{00000000-0005-0000-0000-0000FA120000}"/>
    <cellStyle name="Ausgabe 3 3 3 4 3 2 2" xfId="19063" xr:uid="{00000000-0005-0000-0000-0000FB120000}"/>
    <cellStyle name="Ausgabe 3 3 3 4 3 2 3" xfId="30790" xr:uid="{00000000-0005-0000-0000-0000FC120000}"/>
    <cellStyle name="Ausgabe 3 3 3 4 3 3" xfId="11240" xr:uid="{00000000-0005-0000-0000-0000FD120000}"/>
    <cellStyle name="Ausgabe 3 3 3 4 3 3 2" xfId="22968" xr:uid="{00000000-0005-0000-0000-0000FE120000}"/>
    <cellStyle name="Ausgabe 3 3 3 4 3 3 3" xfId="34695" xr:uid="{00000000-0005-0000-0000-0000FF120000}"/>
    <cellStyle name="Ausgabe 3 3 3 4 3 4" xfId="15158" xr:uid="{00000000-0005-0000-0000-000000130000}"/>
    <cellStyle name="Ausgabe 3 3 3 4 3 5" xfId="26885" xr:uid="{00000000-0005-0000-0000-000001130000}"/>
    <cellStyle name="Ausgabe 3 3 3 4 4" xfId="4739" xr:uid="{00000000-0005-0000-0000-000002130000}"/>
    <cellStyle name="Ausgabe 3 3 3 4 4 2" xfId="16467" xr:uid="{00000000-0005-0000-0000-000003130000}"/>
    <cellStyle name="Ausgabe 3 3 3 4 4 3" xfId="28194" xr:uid="{00000000-0005-0000-0000-000004130000}"/>
    <cellStyle name="Ausgabe 3 3 3 4 5" xfId="8644" xr:uid="{00000000-0005-0000-0000-000005130000}"/>
    <cellStyle name="Ausgabe 3 3 3 4 5 2" xfId="20372" xr:uid="{00000000-0005-0000-0000-000006130000}"/>
    <cellStyle name="Ausgabe 3 3 3 4 5 3" xfId="32099" xr:uid="{00000000-0005-0000-0000-000007130000}"/>
    <cellStyle name="Ausgabe 3 3 3 4 6" xfId="12562" xr:uid="{00000000-0005-0000-0000-000008130000}"/>
    <cellStyle name="Ausgabe 3 3 3 4 7" xfId="24289" xr:uid="{00000000-0005-0000-0000-000009130000}"/>
    <cellStyle name="Ausgabe 3 3 3 5" xfId="1263" xr:uid="{00000000-0005-0000-0000-00000A130000}"/>
    <cellStyle name="Ausgabe 3 3 3 5 2" xfId="2561" xr:uid="{00000000-0005-0000-0000-00000B130000}"/>
    <cellStyle name="Ausgabe 3 3 3 5 2 2" xfId="6466" xr:uid="{00000000-0005-0000-0000-00000C130000}"/>
    <cellStyle name="Ausgabe 3 3 3 5 2 2 2" xfId="18194" xr:uid="{00000000-0005-0000-0000-00000D130000}"/>
    <cellStyle name="Ausgabe 3 3 3 5 2 2 3" xfId="29921" xr:uid="{00000000-0005-0000-0000-00000E130000}"/>
    <cellStyle name="Ausgabe 3 3 3 5 2 3" xfId="10371" xr:uid="{00000000-0005-0000-0000-00000F130000}"/>
    <cellStyle name="Ausgabe 3 3 3 5 2 3 2" xfId="22099" xr:uid="{00000000-0005-0000-0000-000010130000}"/>
    <cellStyle name="Ausgabe 3 3 3 5 2 3 3" xfId="33826" xr:uid="{00000000-0005-0000-0000-000011130000}"/>
    <cellStyle name="Ausgabe 3 3 3 5 2 4" xfId="14289" xr:uid="{00000000-0005-0000-0000-000012130000}"/>
    <cellStyle name="Ausgabe 3 3 3 5 2 5" xfId="26016" xr:uid="{00000000-0005-0000-0000-000013130000}"/>
    <cellStyle name="Ausgabe 3 3 3 5 3" xfId="3859" xr:uid="{00000000-0005-0000-0000-000014130000}"/>
    <cellStyle name="Ausgabe 3 3 3 5 3 2" xfId="7764" xr:uid="{00000000-0005-0000-0000-000015130000}"/>
    <cellStyle name="Ausgabe 3 3 3 5 3 2 2" xfId="19492" xr:uid="{00000000-0005-0000-0000-000016130000}"/>
    <cellStyle name="Ausgabe 3 3 3 5 3 2 3" xfId="31219" xr:uid="{00000000-0005-0000-0000-000017130000}"/>
    <cellStyle name="Ausgabe 3 3 3 5 3 3" xfId="11669" xr:uid="{00000000-0005-0000-0000-000018130000}"/>
    <cellStyle name="Ausgabe 3 3 3 5 3 3 2" xfId="23397" xr:uid="{00000000-0005-0000-0000-000019130000}"/>
    <cellStyle name="Ausgabe 3 3 3 5 3 3 3" xfId="35124" xr:uid="{00000000-0005-0000-0000-00001A130000}"/>
    <cellStyle name="Ausgabe 3 3 3 5 3 4" xfId="15587" xr:uid="{00000000-0005-0000-0000-00001B130000}"/>
    <cellStyle name="Ausgabe 3 3 3 5 3 5" xfId="27314" xr:uid="{00000000-0005-0000-0000-00001C130000}"/>
    <cellStyle name="Ausgabe 3 3 3 5 4" xfId="5168" xr:uid="{00000000-0005-0000-0000-00001D130000}"/>
    <cellStyle name="Ausgabe 3 3 3 5 4 2" xfId="16896" xr:uid="{00000000-0005-0000-0000-00001E130000}"/>
    <cellStyle name="Ausgabe 3 3 3 5 4 3" xfId="28623" xr:uid="{00000000-0005-0000-0000-00001F130000}"/>
    <cellStyle name="Ausgabe 3 3 3 5 5" xfId="9073" xr:uid="{00000000-0005-0000-0000-000020130000}"/>
    <cellStyle name="Ausgabe 3 3 3 5 5 2" xfId="20801" xr:uid="{00000000-0005-0000-0000-000021130000}"/>
    <cellStyle name="Ausgabe 3 3 3 5 5 3" xfId="32528" xr:uid="{00000000-0005-0000-0000-000022130000}"/>
    <cellStyle name="Ausgabe 3 3 3 5 6" xfId="12991" xr:uid="{00000000-0005-0000-0000-000023130000}"/>
    <cellStyle name="Ausgabe 3 3 3 5 7" xfId="24718" xr:uid="{00000000-0005-0000-0000-000024130000}"/>
    <cellStyle name="Ausgabe 3 3 3 6" xfId="1703" xr:uid="{00000000-0005-0000-0000-000025130000}"/>
    <cellStyle name="Ausgabe 3 3 3 6 2" xfId="5608" xr:uid="{00000000-0005-0000-0000-000026130000}"/>
    <cellStyle name="Ausgabe 3 3 3 6 2 2" xfId="17336" xr:uid="{00000000-0005-0000-0000-000027130000}"/>
    <cellStyle name="Ausgabe 3 3 3 6 2 3" xfId="29063" xr:uid="{00000000-0005-0000-0000-000028130000}"/>
    <cellStyle name="Ausgabe 3 3 3 6 3" xfId="9513" xr:uid="{00000000-0005-0000-0000-000029130000}"/>
    <cellStyle name="Ausgabe 3 3 3 6 3 2" xfId="21241" xr:uid="{00000000-0005-0000-0000-00002A130000}"/>
    <cellStyle name="Ausgabe 3 3 3 6 3 3" xfId="32968" xr:uid="{00000000-0005-0000-0000-00002B130000}"/>
    <cellStyle name="Ausgabe 3 3 3 6 4" xfId="13431" xr:uid="{00000000-0005-0000-0000-00002C130000}"/>
    <cellStyle name="Ausgabe 3 3 3 6 5" xfId="25158" xr:uid="{00000000-0005-0000-0000-00002D130000}"/>
    <cellStyle name="Ausgabe 3 3 3 7" xfId="3001" xr:uid="{00000000-0005-0000-0000-00002E130000}"/>
    <cellStyle name="Ausgabe 3 3 3 7 2" xfId="6906" xr:uid="{00000000-0005-0000-0000-00002F130000}"/>
    <cellStyle name="Ausgabe 3 3 3 7 2 2" xfId="18634" xr:uid="{00000000-0005-0000-0000-000030130000}"/>
    <cellStyle name="Ausgabe 3 3 3 7 2 3" xfId="30361" xr:uid="{00000000-0005-0000-0000-000031130000}"/>
    <cellStyle name="Ausgabe 3 3 3 7 3" xfId="10811" xr:uid="{00000000-0005-0000-0000-000032130000}"/>
    <cellStyle name="Ausgabe 3 3 3 7 3 2" xfId="22539" xr:uid="{00000000-0005-0000-0000-000033130000}"/>
    <cellStyle name="Ausgabe 3 3 3 7 3 3" xfId="34266" xr:uid="{00000000-0005-0000-0000-000034130000}"/>
    <cellStyle name="Ausgabe 3 3 3 7 4" xfId="14729" xr:uid="{00000000-0005-0000-0000-000035130000}"/>
    <cellStyle name="Ausgabe 3 3 3 7 5" xfId="26456" xr:uid="{00000000-0005-0000-0000-000036130000}"/>
    <cellStyle name="Ausgabe 3 3 3 8" xfId="4310" xr:uid="{00000000-0005-0000-0000-000037130000}"/>
    <cellStyle name="Ausgabe 3 3 3 8 2" xfId="16038" xr:uid="{00000000-0005-0000-0000-000038130000}"/>
    <cellStyle name="Ausgabe 3 3 3 8 3" xfId="27765" xr:uid="{00000000-0005-0000-0000-000039130000}"/>
    <cellStyle name="Ausgabe 3 3 3 9" xfId="8215" xr:uid="{00000000-0005-0000-0000-00003A130000}"/>
    <cellStyle name="Ausgabe 3 3 3 9 2" xfId="19943" xr:uid="{00000000-0005-0000-0000-00003B130000}"/>
    <cellStyle name="Ausgabe 3 3 3 9 3" xfId="31670" xr:uid="{00000000-0005-0000-0000-00003C130000}"/>
    <cellStyle name="Ausgabe 3 3 4" xfId="360" xr:uid="{00000000-0005-0000-0000-00003D130000}"/>
    <cellStyle name="Ausgabe 3 3 4 2" xfId="789" xr:uid="{00000000-0005-0000-0000-00003E130000}"/>
    <cellStyle name="Ausgabe 3 3 4 2 2" xfId="2087" xr:uid="{00000000-0005-0000-0000-00003F130000}"/>
    <cellStyle name="Ausgabe 3 3 4 2 2 2" xfId="5992" xr:uid="{00000000-0005-0000-0000-000040130000}"/>
    <cellStyle name="Ausgabe 3 3 4 2 2 2 2" xfId="17720" xr:uid="{00000000-0005-0000-0000-000041130000}"/>
    <cellStyle name="Ausgabe 3 3 4 2 2 2 3" xfId="29447" xr:uid="{00000000-0005-0000-0000-000042130000}"/>
    <cellStyle name="Ausgabe 3 3 4 2 2 3" xfId="9897" xr:uid="{00000000-0005-0000-0000-000043130000}"/>
    <cellStyle name="Ausgabe 3 3 4 2 2 3 2" xfId="21625" xr:uid="{00000000-0005-0000-0000-000044130000}"/>
    <cellStyle name="Ausgabe 3 3 4 2 2 3 3" xfId="33352" xr:uid="{00000000-0005-0000-0000-000045130000}"/>
    <cellStyle name="Ausgabe 3 3 4 2 2 4" xfId="13815" xr:uid="{00000000-0005-0000-0000-000046130000}"/>
    <cellStyle name="Ausgabe 3 3 4 2 2 5" xfId="25542" xr:uid="{00000000-0005-0000-0000-000047130000}"/>
    <cellStyle name="Ausgabe 3 3 4 2 3" xfId="3385" xr:uid="{00000000-0005-0000-0000-000048130000}"/>
    <cellStyle name="Ausgabe 3 3 4 2 3 2" xfId="7290" xr:uid="{00000000-0005-0000-0000-000049130000}"/>
    <cellStyle name="Ausgabe 3 3 4 2 3 2 2" xfId="19018" xr:uid="{00000000-0005-0000-0000-00004A130000}"/>
    <cellStyle name="Ausgabe 3 3 4 2 3 2 3" xfId="30745" xr:uid="{00000000-0005-0000-0000-00004B130000}"/>
    <cellStyle name="Ausgabe 3 3 4 2 3 3" xfId="11195" xr:uid="{00000000-0005-0000-0000-00004C130000}"/>
    <cellStyle name="Ausgabe 3 3 4 2 3 3 2" xfId="22923" xr:uid="{00000000-0005-0000-0000-00004D130000}"/>
    <cellStyle name="Ausgabe 3 3 4 2 3 3 3" xfId="34650" xr:uid="{00000000-0005-0000-0000-00004E130000}"/>
    <cellStyle name="Ausgabe 3 3 4 2 3 4" xfId="15113" xr:uid="{00000000-0005-0000-0000-00004F130000}"/>
    <cellStyle name="Ausgabe 3 3 4 2 3 5" xfId="26840" xr:uid="{00000000-0005-0000-0000-000050130000}"/>
    <cellStyle name="Ausgabe 3 3 4 2 4" xfId="4694" xr:uid="{00000000-0005-0000-0000-000051130000}"/>
    <cellStyle name="Ausgabe 3 3 4 2 4 2" xfId="16422" xr:uid="{00000000-0005-0000-0000-000052130000}"/>
    <cellStyle name="Ausgabe 3 3 4 2 4 3" xfId="28149" xr:uid="{00000000-0005-0000-0000-000053130000}"/>
    <cellStyle name="Ausgabe 3 3 4 2 5" xfId="8599" xr:uid="{00000000-0005-0000-0000-000054130000}"/>
    <cellStyle name="Ausgabe 3 3 4 2 5 2" xfId="20327" xr:uid="{00000000-0005-0000-0000-000055130000}"/>
    <cellStyle name="Ausgabe 3 3 4 2 5 3" xfId="32054" xr:uid="{00000000-0005-0000-0000-000056130000}"/>
    <cellStyle name="Ausgabe 3 3 4 2 6" xfId="12517" xr:uid="{00000000-0005-0000-0000-000057130000}"/>
    <cellStyle name="Ausgabe 3 3 4 2 7" xfId="24244" xr:uid="{00000000-0005-0000-0000-000058130000}"/>
    <cellStyle name="Ausgabe 3 3 4 3" xfId="1218" xr:uid="{00000000-0005-0000-0000-000059130000}"/>
    <cellStyle name="Ausgabe 3 3 4 3 2" xfId="2516" xr:uid="{00000000-0005-0000-0000-00005A130000}"/>
    <cellStyle name="Ausgabe 3 3 4 3 2 2" xfId="6421" xr:uid="{00000000-0005-0000-0000-00005B130000}"/>
    <cellStyle name="Ausgabe 3 3 4 3 2 2 2" xfId="18149" xr:uid="{00000000-0005-0000-0000-00005C130000}"/>
    <cellStyle name="Ausgabe 3 3 4 3 2 2 3" xfId="29876" xr:uid="{00000000-0005-0000-0000-00005D130000}"/>
    <cellStyle name="Ausgabe 3 3 4 3 2 3" xfId="10326" xr:uid="{00000000-0005-0000-0000-00005E130000}"/>
    <cellStyle name="Ausgabe 3 3 4 3 2 3 2" xfId="22054" xr:uid="{00000000-0005-0000-0000-00005F130000}"/>
    <cellStyle name="Ausgabe 3 3 4 3 2 3 3" xfId="33781" xr:uid="{00000000-0005-0000-0000-000060130000}"/>
    <cellStyle name="Ausgabe 3 3 4 3 2 4" xfId="14244" xr:uid="{00000000-0005-0000-0000-000061130000}"/>
    <cellStyle name="Ausgabe 3 3 4 3 2 5" xfId="25971" xr:uid="{00000000-0005-0000-0000-000062130000}"/>
    <cellStyle name="Ausgabe 3 3 4 3 3" xfId="3814" xr:uid="{00000000-0005-0000-0000-000063130000}"/>
    <cellStyle name="Ausgabe 3 3 4 3 3 2" xfId="7719" xr:uid="{00000000-0005-0000-0000-000064130000}"/>
    <cellStyle name="Ausgabe 3 3 4 3 3 2 2" xfId="19447" xr:uid="{00000000-0005-0000-0000-000065130000}"/>
    <cellStyle name="Ausgabe 3 3 4 3 3 2 3" xfId="31174" xr:uid="{00000000-0005-0000-0000-000066130000}"/>
    <cellStyle name="Ausgabe 3 3 4 3 3 3" xfId="11624" xr:uid="{00000000-0005-0000-0000-000067130000}"/>
    <cellStyle name="Ausgabe 3 3 4 3 3 3 2" xfId="23352" xr:uid="{00000000-0005-0000-0000-000068130000}"/>
    <cellStyle name="Ausgabe 3 3 4 3 3 3 3" xfId="35079" xr:uid="{00000000-0005-0000-0000-000069130000}"/>
    <cellStyle name="Ausgabe 3 3 4 3 3 4" xfId="15542" xr:uid="{00000000-0005-0000-0000-00006A130000}"/>
    <cellStyle name="Ausgabe 3 3 4 3 3 5" xfId="27269" xr:uid="{00000000-0005-0000-0000-00006B130000}"/>
    <cellStyle name="Ausgabe 3 3 4 3 4" xfId="5123" xr:uid="{00000000-0005-0000-0000-00006C130000}"/>
    <cellStyle name="Ausgabe 3 3 4 3 4 2" xfId="16851" xr:uid="{00000000-0005-0000-0000-00006D130000}"/>
    <cellStyle name="Ausgabe 3 3 4 3 4 3" xfId="28578" xr:uid="{00000000-0005-0000-0000-00006E130000}"/>
    <cellStyle name="Ausgabe 3 3 4 3 5" xfId="9028" xr:uid="{00000000-0005-0000-0000-00006F130000}"/>
    <cellStyle name="Ausgabe 3 3 4 3 5 2" xfId="20756" xr:uid="{00000000-0005-0000-0000-000070130000}"/>
    <cellStyle name="Ausgabe 3 3 4 3 5 3" xfId="32483" xr:uid="{00000000-0005-0000-0000-000071130000}"/>
    <cellStyle name="Ausgabe 3 3 4 3 6" xfId="12946" xr:uid="{00000000-0005-0000-0000-000072130000}"/>
    <cellStyle name="Ausgabe 3 3 4 3 7" xfId="24673" xr:uid="{00000000-0005-0000-0000-000073130000}"/>
    <cellStyle name="Ausgabe 3 3 4 4" xfId="1658" xr:uid="{00000000-0005-0000-0000-000074130000}"/>
    <cellStyle name="Ausgabe 3 3 4 4 2" xfId="5563" xr:uid="{00000000-0005-0000-0000-000075130000}"/>
    <cellStyle name="Ausgabe 3 3 4 4 2 2" xfId="17291" xr:uid="{00000000-0005-0000-0000-000076130000}"/>
    <cellStyle name="Ausgabe 3 3 4 4 2 3" xfId="29018" xr:uid="{00000000-0005-0000-0000-000077130000}"/>
    <cellStyle name="Ausgabe 3 3 4 4 3" xfId="9468" xr:uid="{00000000-0005-0000-0000-000078130000}"/>
    <cellStyle name="Ausgabe 3 3 4 4 3 2" xfId="21196" xr:uid="{00000000-0005-0000-0000-000079130000}"/>
    <cellStyle name="Ausgabe 3 3 4 4 3 3" xfId="32923" xr:uid="{00000000-0005-0000-0000-00007A130000}"/>
    <cellStyle name="Ausgabe 3 3 4 4 4" xfId="13386" xr:uid="{00000000-0005-0000-0000-00007B130000}"/>
    <cellStyle name="Ausgabe 3 3 4 4 5" xfId="25113" xr:uid="{00000000-0005-0000-0000-00007C130000}"/>
    <cellStyle name="Ausgabe 3 3 4 5" xfId="2956" xr:uid="{00000000-0005-0000-0000-00007D130000}"/>
    <cellStyle name="Ausgabe 3 3 4 5 2" xfId="6861" xr:uid="{00000000-0005-0000-0000-00007E130000}"/>
    <cellStyle name="Ausgabe 3 3 4 5 2 2" xfId="18589" xr:uid="{00000000-0005-0000-0000-00007F130000}"/>
    <cellStyle name="Ausgabe 3 3 4 5 2 3" xfId="30316" xr:uid="{00000000-0005-0000-0000-000080130000}"/>
    <cellStyle name="Ausgabe 3 3 4 5 3" xfId="10766" xr:uid="{00000000-0005-0000-0000-000081130000}"/>
    <cellStyle name="Ausgabe 3 3 4 5 3 2" xfId="22494" xr:uid="{00000000-0005-0000-0000-000082130000}"/>
    <cellStyle name="Ausgabe 3 3 4 5 3 3" xfId="34221" xr:uid="{00000000-0005-0000-0000-000083130000}"/>
    <cellStyle name="Ausgabe 3 3 4 5 4" xfId="14684" xr:uid="{00000000-0005-0000-0000-000084130000}"/>
    <cellStyle name="Ausgabe 3 3 4 5 5" xfId="26411" xr:uid="{00000000-0005-0000-0000-000085130000}"/>
    <cellStyle name="Ausgabe 3 3 4 6" xfId="4265" xr:uid="{00000000-0005-0000-0000-000086130000}"/>
    <cellStyle name="Ausgabe 3 3 4 6 2" xfId="15993" xr:uid="{00000000-0005-0000-0000-000087130000}"/>
    <cellStyle name="Ausgabe 3 3 4 6 3" xfId="27720" xr:uid="{00000000-0005-0000-0000-000088130000}"/>
    <cellStyle name="Ausgabe 3 3 4 7" xfId="8170" xr:uid="{00000000-0005-0000-0000-000089130000}"/>
    <cellStyle name="Ausgabe 3 3 4 7 2" xfId="19898" xr:uid="{00000000-0005-0000-0000-00008A130000}"/>
    <cellStyle name="Ausgabe 3 3 4 7 3" xfId="31625" xr:uid="{00000000-0005-0000-0000-00008B130000}"/>
    <cellStyle name="Ausgabe 3 3 4 8" xfId="12088" xr:uid="{00000000-0005-0000-0000-00008C130000}"/>
    <cellStyle name="Ausgabe 3 3 4 9" xfId="23815" xr:uid="{00000000-0005-0000-0000-00008D130000}"/>
    <cellStyle name="Ausgabe 3 3 5" xfId="459" xr:uid="{00000000-0005-0000-0000-00008E130000}"/>
    <cellStyle name="Ausgabe 3 3 5 2" xfId="888" xr:uid="{00000000-0005-0000-0000-00008F130000}"/>
    <cellStyle name="Ausgabe 3 3 5 2 2" xfId="2186" xr:uid="{00000000-0005-0000-0000-000090130000}"/>
    <cellStyle name="Ausgabe 3 3 5 2 2 2" xfId="6091" xr:uid="{00000000-0005-0000-0000-000091130000}"/>
    <cellStyle name="Ausgabe 3 3 5 2 2 2 2" xfId="17819" xr:uid="{00000000-0005-0000-0000-000092130000}"/>
    <cellStyle name="Ausgabe 3 3 5 2 2 2 3" xfId="29546" xr:uid="{00000000-0005-0000-0000-000093130000}"/>
    <cellStyle name="Ausgabe 3 3 5 2 2 3" xfId="9996" xr:uid="{00000000-0005-0000-0000-000094130000}"/>
    <cellStyle name="Ausgabe 3 3 5 2 2 3 2" xfId="21724" xr:uid="{00000000-0005-0000-0000-000095130000}"/>
    <cellStyle name="Ausgabe 3 3 5 2 2 3 3" xfId="33451" xr:uid="{00000000-0005-0000-0000-000096130000}"/>
    <cellStyle name="Ausgabe 3 3 5 2 2 4" xfId="13914" xr:uid="{00000000-0005-0000-0000-000097130000}"/>
    <cellStyle name="Ausgabe 3 3 5 2 2 5" xfId="25641" xr:uid="{00000000-0005-0000-0000-000098130000}"/>
    <cellStyle name="Ausgabe 3 3 5 2 3" xfId="3484" xr:uid="{00000000-0005-0000-0000-000099130000}"/>
    <cellStyle name="Ausgabe 3 3 5 2 3 2" xfId="7389" xr:uid="{00000000-0005-0000-0000-00009A130000}"/>
    <cellStyle name="Ausgabe 3 3 5 2 3 2 2" xfId="19117" xr:uid="{00000000-0005-0000-0000-00009B130000}"/>
    <cellStyle name="Ausgabe 3 3 5 2 3 2 3" xfId="30844" xr:uid="{00000000-0005-0000-0000-00009C130000}"/>
    <cellStyle name="Ausgabe 3 3 5 2 3 3" xfId="11294" xr:uid="{00000000-0005-0000-0000-00009D130000}"/>
    <cellStyle name="Ausgabe 3 3 5 2 3 3 2" xfId="23022" xr:uid="{00000000-0005-0000-0000-00009E130000}"/>
    <cellStyle name="Ausgabe 3 3 5 2 3 3 3" xfId="34749" xr:uid="{00000000-0005-0000-0000-00009F130000}"/>
    <cellStyle name="Ausgabe 3 3 5 2 3 4" xfId="15212" xr:uid="{00000000-0005-0000-0000-0000A0130000}"/>
    <cellStyle name="Ausgabe 3 3 5 2 3 5" xfId="26939" xr:uid="{00000000-0005-0000-0000-0000A1130000}"/>
    <cellStyle name="Ausgabe 3 3 5 2 4" xfId="4793" xr:uid="{00000000-0005-0000-0000-0000A2130000}"/>
    <cellStyle name="Ausgabe 3 3 5 2 4 2" xfId="16521" xr:uid="{00000000-0005-0000-0000-0000A3130000}"/>
    <cellStyle name="Ausgabe 3 3 5 2 4 3" xfId="28248" xr:uid="{00000000-0005-0000-0000-0000A4130000}"/>
    <cellStyle name="Ausgabe 3 3 5 2 5" xfId="8698" xr:uid="{00000000-0005-0000-0000-0000A5130000}"/>
    <cellStyle name="Ausgabe 3 3 5 2 5 2" xfId="20426" xr:uid="{00000000-0005-0000-0000-0000A6130000}"/>
    <cellStyle name="Ausgabe 3 3 5 2 5 3" xfId="32153" xr:uid="{00000000-0005-0000-0000-0000A7130000}"/>
    <cellStyle name="Ausgabe 3 3 5 2 6" xfId="12616" xr:uid="{00000000-0005-0000-0000-0000A8130000}"/>
    <cellStyle name="Ausgabe 3 3 5 2 7" xfId="24343" xr:uid="{00000000-0005-0000-0000-0000A9130000}"/>
    <cellStyle name="Ausgabe 3 3 5 3" xfId="1317" xr:uid="{00000000-0005-0000-0000-0000AA130000}"/>
    <cellStyle name="Ausgabe 3 3 5 3 2" xfId="2615" xr:uid="{00000000-0005-0000-0000-0000AB130000}"/>
    <cellStyle name="Ausgabe 3 3 5 3 2 2" xfId="6520" xr:uid="{00000000-0005-0000-0000-0000AC130000}"/>
    <cellStyle name="Ausgabe 3 3 5 3 2 2 2" xfId="18248" xr:uid="{00000000-0005-0000-0000-0000AD130000}"/>
    <cellStyle name="Ausgabe 3 3 5 3 2 2 3" xfId="29975" xr:uid="{00000000-0005-0000-0000-0000AE130000}"/>
    <cellStyle name="Ausgabe 3 3 5 3 2 3" xfId="10425" xr:uid="{00000000-0005-0000-0000-0000AF130000}"/>
    <cellStyle name="Ausgabe 3 3 5 3 2 3 2" xfId="22153" xr:uid="{00000000-0005-0000-0000-0000B0130000}"/>
    <cellStyle name="Ausgabe 3 3 5 3 2 3 3" xfId="33880" xr:uid="{00000000-0005-0000-0000-0000B1130000}"/>
    <cellStyle name="Ausgabe 3 3 5 3 2 4" xfId="14343" xr:uid="{00000000-0005-0000-0000-0000B2130000}"/>
    <cellStyle name="Ausgabe 3 3 5 3 2 5" xfId="26070" xr:uid="{00000000-0005-0000-0000-0000B3130000}"/>
    <cellStyle name="Ausgabe 3 3 5 3 3" xfId="3913" xr:uid="{00000000-0005-0000-0000-0000B4130000}"/>
    <cellStyle name="Ausgabe 3 3 5 3 3 2" xfId="7818" xr:uid="{00000000-0005-0000-0000-0000B5130000}"/>
    <cellStyle name="Ausgabe 3 3 5 3 3 2 2" xfId="19546" xr:uid="{00000000-0005-0000-0000-0000B6130000}"/>
    <cellStyle name="Ausgabe 3 3 5 3 3 2 3" xfId="31273" xr:uid="{00000000-0005-0000-0000-0000B7130000}"/>
    <cellStyle name="Ausgabe 3 3 5 3 3 3" xfId="11723" xr:uid="{00000000-0005-0000-0000-0000B8130000}"/>
    <cellStyle name="Ausgabe 3 3 5 3 3 3 2" xfId="23451" xr:uid="{00000000-0005-0000-0000-0000B9130000}"/>
    <cellStyle name="Ausgabe 3 3 5 3 3 3 3" xfId="35178" xr:uid="{00000000-0005-0000-0000-0000BA130000}"/>
    <cellStyle name="Ausgabe 3 3 5 3 3 4" xfId="15641" xr:uid="{00000000-0005-0000-0000-0000BB130000}"/>
    <cellStyle name="Ausgabe 3 3 5 3 3 5" xfId="27368" xr:uid="{00000000-0005-0000-0000-0000BC130000}"/>
    <cellStyle name="Ausgabe 3 3 5 3 4" xfId="5222" xr:uid="{00000000-0005-0000-0000-0000BD130000}"/>
    <cellStyle name="Ausgabe 3 3 5 3 4 2" xfId="16950" xr:uid="{00000000-0005-0000-0000-0000BE130000}"/>
    <cellStyle name="Ausgabe 3 3 5 3 4 3" xfId="28677" xr:uid="{00000000-0005-0000-0000-0000BF130000}"/>
    <cellStyle name="Ausgabe 3 3 5 3 5" xfId="9127" xr:uid="{00000000-0005-0000-0000-0000C0130000}"/>
    <cellStyle name="Ausgabe 3 3 5 3 5 2" xfId="20855" xr:uid="{00000000-0005-0000-0000-0000C1130000}"/>
    <cellStyle name="Ausgabe 3 3 5 3 5 3" xfId="32582" xr:uid="{00000000-0005-0000-0000-0000C2130000}"/>
    <cellStyle name="Ausgabe 3 3 5 3 6" xfId="13045" xr:uid="{00000000-0005-0000-0000-0000C3130000}"/>
    <cellStyle name="Ausgabe 3 3 5 3 7" xfId="24772" xr:uid="{00000000-0005-0000-0000-0000C4130000}"/>
    <cellStyle name="Ausgabe 3 3 5 4" xfId="1757" xr:uid="{00000000-0005-0000-0000-0000C5130000}"/>
    <cellStyle name="Ausgabe 3 3 5 4 2" xfId="5662" xr:uid="{00000000-0005-0000-0000-0000C6130000}"/>
    <cellStyle name="Ausgabe 3 3 5 4 2 2" xfId="17390" xr:uid="{00000000-0005-0000-0000-0000C7130000}"/>
    <cellStyle name="Ausgabe 3 3 5 4 2 3" xfId="29117" xr:uid="{00000000-0005-0000-0000-0000C8130000}"/>
    <cellStyle name="Ausgabe 3 3 5 4 3" xfId="9567" xr:uid="{00000000-0005-0000-0000-0000C9130000}"/>
    <cellStyle name="Ausgabe 3 3 5 4 3 2" xfId="21295" xr:uid="{00000000-0005-0000-0000-0000CA130000}"/>
    <cellStyle name="Ausgabe 3 3 5 4 3 3" xfId="33022" xr:uid="{00000000-0005-0000-0000-0000CB130000}"/>
    <cellStyle name="Ausgabe 3 3 5 4 4" xfId="13485" xr:uid="{00000000-0005-0000-0000-0000CC130000}"/>
    <cellStyle name="Ausgabe 3 3 5 4 5" xfId="25212" xr:uid="{00000000-0005-0000-0000-0000CD130000}"/>
    <cellStyle name="Ausgabe 3 3 5 5" xfId="3055" xr:uid="{00000000-0005-0000-0000-0000CE130000}"/>
    <cellStyle name="Ausgabe 3 3 5 5 2" xfId="6960" xr:uid="{00000000-0005-0000-0000-0000CF130000}"/>
    <cellStyle name="Ausgabe 3 3 5 5 2 2" xfId="18688" xr:uid="{00000000-0005-0000-0000-0000D0130000}"/>
    <cellStyle name="Ausgabe 3 3 5 5 2 3" xfId="30415" xr:uid="{00000000-0005-0000-0000-0000D1130000}"/>
    <cellStyle name="Ausgabe 3 3 5 5 3" xfId="10865" xr:uid="{00000000-0005-0000-0000-0000D2130000}"/>
    <cellStyle name="Ausgabe 3 3 5 5 3 2" xfId="22593" xr:uid="{00000000-0005-0000-0000-0000D3130000}"/>
    <cellStyle name="Ausgabe 3 3 5 5 3 3" xfId="34320" xr:uid="{00000000-0005-0000-0000-0000D4130000}"/>
    <cellStyle name="Ausgabe 3 3 5 5 4" xfId="14783" xr:uid="{00000000-0005-0000-0000-0000D5130000}"/>
    <cellStyle name="Ausgabe 3 3 5 5 5" xfId="26510" xr:uid="{00000000-0005-0000-0000-0000D6130000}"/>
    <cellStyle name="Ausgabe 3 3 5 6" xfId="4364" xr:uid="{00000000-0005-0000-0000-0000D7130000}"/>
    <cellStyle name="Ausgabe 3 3 5 6 2" xfId="16092" xr:uid="{00000000-0005-0000-0000-0000D8130000}"/>
    <cellStyle name="Ausgabe 3 3 5 6 3" xfId="27819" xr:uid="{00000000-0005-0000-0000-0000D9130000}"/>
    <cellStyle name="Ausgabe 3 3 5 7" xfId="8269" xr:uid="{00000000-0005-0000-0000-0000DA130000}"/>
    <cellStyle name="Ausgabe 3 3 5 7 2" xfId="19997" xr:uid="{00000000-0005-0000-0000-0000DB130000}"/>
    <cellStyle name="Ausgabe 3 3 5 7 3" xfId="31724" xr:uid="{00000000-0005-0000-0000-0000DC130000}"/>
    <cellStyle name="Ausgabe 3 3 5 8" xfId="12187" xr:uid="{00000000-0005-0000-0000-0000DD130000}"/>
    <cellStyle name="Ausgabe 3 3 5 9" xfId="23914" xr:uid="{00000000-0005-0000-0000-0000DE130000}"/>
    <cellStyle name="Ausgabe 3 3 6" xfId="558" xr:uid="{00000000-0005-0000-0000-0000DF130000}"/>
    <cellStyle name="Ausgabe 3 3 6 2" xfId="987" xr:uid="{00000000-0005-0000-0000-0000E0130000}"/>
    <cellStyle name="Ausgabe 3 3 6 2 2" xfId="2285" xr:uid="{00000000-0005-0000-0000-0000E1130000}"/>
    <cellStyle name="Ausgabe 3 3 6 2 2 2" xfId="6190" xr:uid="{00000000-0005-0000-0000-0000E2130000}"/>
    <cellStyle name="Ausgabe 3 3 6 2 2 2 2" xfId="17918" xr:uid="{00000000-0005-0000-0000-0000E3130000}"/>
    <cellStyle name="Ausgabe 3 3 6 2 2 2 3" xfId="29645" xr:uid="{00000000-0005-0000-0000-0000E4130000}"/>
    <cellStyle name="Ausgabe 3 3 6 2 2 3" xfId="10095" xr:uid="{00000000-0005-0000-0000-0000E5130000}"/>
    <cellStyle name="Ausgabe 3 3 6 2 2 3 2" xfId="21823" xr:uid="{00000000-0005-0000-0000-0000E6130000}"/>
    <cellStyle name="Ausgabe 3 3 6 2 2 3 3" xfId="33550" xr:uid="{00000000-0005-0000-0000-0000E7130000}"/>
    <cellStyle name="Ausgabe 3 3 6 2 2 4" xfId="14013" xr:uid="{00000000-0005-0000-0000-0000E8130000}"/>
    <cellStyle name="Ausgabe 3 3 6 2 2 5" xfId="25740" xr:uid="{00000000-0005-0000-0000-0000E9130000}"/>
    <cellStyle name="Ausgabe 3 3 6 2 3" xfId="3583" xr:uid="{00000000-0005-0000-0000-0000EA130000}"/>
    <cellStyle name="Ausgabe 3 3 6 2 3 2" xfId="7488" xr:uid="{00000000-0005-0000-0000-0000EB130000}"/>
    <cellStyle name="Ausgabe 3 3 6 2 3 2 2" xfId="19216" xr:uid="{00000000-0005-0000-0000-0000EC130000}"/>
    <cellStyle name="Ausgabe 3 3 6 2 3 2 3" xfId="30943" xr:uid="{00000000-0005-0000-0000-0000ED130000}"/>
    <cellStyle name="Ausgabe 3 3 6 2 3 3" xfId="11393" xr:uid="{00000000-0005-0000-0000-0000EE130000}"/>
    <cellStyle name="Ausgabe 3 3 6 2 3 3 2" xfId="23121" xr:uid="{00000000-0005-0000-0000-0000EF130000}"/>
    <cellStyle name="Ausgabe 3 3 6 2 3 3 3" xfId="34848" xr:uid="{00000000-0005-0000-0000-0000F0130000}"/>
    <cellStyle name="Ausgabe 3 3 6 2 3 4" xfId="15311" xr:uid="{00000000-0005-0000-0000-0000F1130000}"/>
    <cellStyle name="Ausgabe 3 3 6 2 3 5" xfId="27038" xr:uid="{00000000-0005-0000-0000-0000F2130000}"/>
    <cellStyle name="Ausgabe 3 3 6 2 4" xfId="4892" xr:uid="{00000000-0005-0000-0000-0000F3130000}"/>
    <cellStyle name="Ausgabe 3 3 6 2 4 2" xfId="16620" xr:uid="{00000000-0005-0000-0000-0000F4130000}"/>
    <cellStyle name="Ausgabe 3 3 6 2 4 3" xfId="28347" xr:uid="{00000000-0005-0000-0000-0000F5130000}"/>
    <cellStyle name="Ausgabe 3 3 6 2 5" xfId="8797" xr:uid="{00000000-0005-0000-0000-0000F6130000}"/>
    <cellStyle name="Ausgabe 3 3 6 2 5 2" xfId="20525" xr:uid="{00000000-0005-0000-0000-0000F7130000}"/>
    <cellStyle name="Ausgabe 3 3 6 2 5 3" xfId="32252" xr:uid="{00000000-0005-0000-0000-0000F8130000}"/>
    <cellStyle name="Ausgabe 3 3 6 2 6" xfId="12715" xr:uid="{00000000-0005-0000-0000-0000F9130000}"/>
    <cellStyle name="Ausgabe 3 3 6 2 7" xfId="24442" xr:uid="{00000000-0005-0000-0000-0000FA130000}"/>
    <cellStyle name="Ausgabe 3 3 6 3" xfId="1416" xr:uid="{00000000-0005-0000-0000-0000FB130000}"/>
    <cellStyle name="Ausgabe 3 3 6 3 2" xfId="2714" xr:uid="{00000000-0005-0000-0000-0000FC130000}"/>
    <cellStyle name="Ausgabe 3 3 6 3 2 2" xfId="6619" xr:uid="{00000000-0005-0000-0000-0000FD130000}"/>
    <cellStyle name="Ausgabe 3 3 6 3 2 2 2" xfId="18347" xr:uid="{00000000-0005-0000-0000-0000FE130000}"/>
    <cellStyle name="Ausgabe 3 3 6 3 2 2 3" xfId="30074" xr:uid="{00000000-0005-0000-0000-0000FF130000}"/>
    <cellStyle name="Ausgabe 3 3 6 3 2 3" xfId="10524" xr:uid="{00000000-0005-0000-0000-000000140000}"/>
    <cellStyle name="Ausgabe 3 3 6 3 2 3 2" xfId="22252" xr:uid="{00000000-0005-0000-0000-000001140000}"/>
    <cellStyle name="Ausgabe 3 3 6 3 2 3 3" xfId="33979" xr:uid="{00000000-0005-0000-0000-000002140000}"/>
    <cellStyle name="Ausgabe 3 3 6 3 2 4" xfId="14442" xr:uid="{00000000-0005-0000-0000-000003140000}"/>
    <cellStyle name="Ausgabe 3 3 6 3 2 5" xfId="26169" xr:uid="{00000000-0005-0000-0000-000004140000}"/>
    <cellStyle name="Ausgabe 3 3 6 3 3" xfId="4012" xr:uid="{00000000-0005-0000-0000-000005140000}"/>
    <cellStyle name="Ausgabe 3 3 6 3 3 2" xfId="7917" xr:uid="{00000000-0005-0000-0000-000006140000}"/>
    <cellStyle name="Ausgabe 3 3 6 3 3 2 2" xfId="19645" xr:uid="{00000000-0005-0000-0000-000007140000}"/>
    <cellStyle name="Ausgabe 3 3 6 3 3 2 3" xfId="31372" xr:uid="{00000000-0005-0000-0000-000008140000}"/>
    <cellStyle name="Ausgabe 3 3 6 3 3 3" xfId="11822" xr:uid="{00000000-0005-0000-0000-000009140000}"/>
    <cellStyle name="Ausgabe 3 3 6 3 3 3 2" xfId="23550" xr:uid="{00000000-0005-0000-0000-00000A140000}"/>
    <cellStyle name="Ausgabe 3 3 6 3 3 3 3" xfId="35277" xr:uid="{00000000-0005-0000-0000-00000B140000}"/>
    <cellStyle name="Ausgabe 3 3 6 3 3 4" xfId="15740" xr:uid="{00000000-0005-0000-0000-00000C140000}"/>
    <cellStyle name="Ausgabe 3 3 6 3 3 5" xfId="27467" xr:uid="{00000000-0005-0000-0000-00000D140000}"/>
    <cellStyle name="Ausgabe 3 3 6 3 4" xfId="5321" xr:uid="{00000000-0005-0000-0000-00000E140000}"/>
    <cellStyle name="Ausgabe 3 3 6 3 4 2" xfId="17049" xr:uid="{00000000-0005-0000-0000-00000F140000}"/>
    <cellStyle name="Ausgabe 3 3 6 3 4 3" xfId="28776" xr:uid="{00000000-0005-0000-0000-000010140000}"/>
    <cellStyle name="Ausgabe 3 3 6 3 5" xfId="9226" xr:uid="{00000000-0005-0000-0000-000011140000}"/>
    <cellStyle name="Ausgabe 3 3 6 3 5 2" xfId="20954" xr:uid="{00000000-0005-0000-0000-000012140000}"/>
    <cellStyle name="Ausgabe 3 3 6 3 5 3" xfId="32681" xr:uid="{00000000-0005-0000-0000-000013140000}"/>
    <cellStyle name="Ausgabe 3 3 6 3 6" xfId="13144" xr:uid="{00000000-0005-0000-0000-000014140000}"/>
    <cellStyle name="Ausgabe 3 3 6 3 7" xfId="24871" xr:uid="{00000000-0005-0000-0000-000015140000}"/>
    <cellStyle name="Ausgabe 3 3 6 4" xfId="1856" xr:uid="{00000000-0005-0000-0000-000016140000}"/>
    <cellStyle name="Ausgabe 3 3 6 4 2" xfId="5761" xr:uid="{00000000-0005-0000-0000-000017140000}"/>
    <cellStyle name="Ausgabe 3 3 6 4 2 2" xfId="17489" xr:uid="{00000000-0005-0000-0000-000018140000}"/>
    <cellStyle name="Ausgabe 3 3 6 4 2 3" xfId="29216" xr:uid="{00000000-0005-0000-0000-000019140000}"/>
    <cellStyle name="Ausgabe 3 3 6 4 3" xfId="9666" xr:uid="{00000000-0005-0000-0000-00001A140000}"/>
    <cellStyle name="Ausgabe 3 3 6 4 3 2" xfId="21394" xr:uid="{00000000-0005-0000-0000-00001B140000}"/>
    <cellStyle name="Ausgabe 3 3 6 4 3 3" xfId="33121" xr:uid="{00000000-0005-0000-0000-00001C140000}"/>
    <cellStyle name="Ausgabe 3 3 6 4 4" xfId="13584" xr:uid="{00000000-0005-0000-0000-00001D140000}"/>
    <cellStyle name="Ausgabe 3 3 6 4 5" xfId="25311" xr:uid="{00000000-0005-0000-0000-00001E140000}"/>
    <cellStyle name="Ausgabe 3 3 6 5" xfId="3154" xr:uid="{00000000-0005-0000-0000-00001F140000}"/>
    <cellStyle name="Ausgabe 3 3 6 5 2" xfId="7059" xr:uid="{00000000-0005-0000-0000-000020140000}"/>
    <cellStyle name="Ausgabe 3 3 6 5 2 2" xfId="18787" xr:uid="{00000000-0005-0000-0000-000021140000}"/>
    <cellStyle name="Ausgabe 3 3 6 5 2 3" xfId="30514" xr:uid="{00000000-0005-0000-0000-000022140000}"/>
    <cellStyle name="Ausgabe 3 3 6 5 3" xfId="10964" xr:uid="{00000000-0005-0000-0000-000023140000}"/>
    <cellStyle name="Ausgabe 3 3 6 5 3 2" xfId="22692" xr:uid="{00000000-0005-0000-0000-000024140000}"/>
    <cellStyle name="Ausgabe 3 3 6 5 3 3" xfId="34419" xr:uid="{00000000-0005-0000-0000-000025140000}"/>
    <cellStyle name="Ausgabe 3 3 6 5 4" xfId="14882" xr:uid="{00000000-0005-0000-0000-000026140000}"/>
    <cellStyle name="Ausgabe 3 3 6 5 5" xfId="26609" xr:uid="{00000000-0005-0000-0000-000027140000}"/>
    <cellStyle name="Ausgabe 3 3 6 6" xfId="4463" xr:uid="{00000000-0005-0000-0000-000028140000}"/>
    <cellStyle name="Ausgabe 3 3 6 6 2" xfId="16191" xr:uid="{00000000-0005-0000-0000-000029140000}"/>
    <cellStyle name="Ausgabe 3 3 6 6 3" xfId="27918" xr:uid="{00000000-0005-0000-0000-00002A140000}"/>
    <cellStyle name="Ausgabe 3 3 6 7" xfId="8368" xr:uid="{00000000-0005-0000-0000-00002B140000}"/>
    <cellStyle name="Ausgabe 3 3 6 7 2" xfId="20096" xr:uid="{00000000-0005-0000-0000-00002C140000}"/>
    <cellStyle name="Ausgabe 3 3 6 7 3" xfId="31823" xr:uid="{00000000-0005-0000-0000-00002D140000}"/>
    <cellStyle name="Ausgabe 3 3 6 8" xfId="12286" xr:uid="{00000000-0005-0000-0000-00002E140000}"/>
    <cellStyle name="Ausgabe 3 3 6 9" xfId="24013" xr:uid="{00000000-0005-0000-0000-00002F140000}"/>
    <cellStyle name="Ausgabe 3 3 7" xfId="629" xr:uid="{00000000-0005-0000-0000-000030140000}"/>
    <cellStyle name="Ausgabe 3 3 7 2" xfId="1927" xr:uid="{00000000-0005-0000-0000-000031140000}"/>
    <cellStyle name="Ausgabe 3 3 7 2 2" xfId="5832" xr:uid="{00000000-0005-0000-0000-000032140000}"/>
    <cellStyle name="Ausgabe 3 3 7 2 2 2" xfId="17560" xr:uid="{00000000-0005-0000-0000-000033140000}"/>
    <cellStyle name="Ausgabe 3 3 7 2 2 3" xfId="29287" xr:uid="{00000000-0005-0000-0000-000034140000}"/>
    <cellStyle name="Ausgabe 3 3 7 2 3" xfId="9737" xr:uid="{00000000-0005-0000-0000-000035140000}"/>
    <cellStyle name="Ausgabe 3 3 7 2 3 2" xfId="21465" xr:uid="{00000000-0005-0000-0000-000036140000}"/>
    <cellStyle name="Ausgabe 3 3 7 2 3 3" xfId="33192" xr:uid="{00000000-0005-0000-0000-000037140000}"/>
    <cellStyle name="Ausgabe 3 3 7 2 4" xfId="13655" xr:uid="{00000000-0005-0000-0000-000038140000}"/>
    <cellStyle name="Ausgabe 3 3 7 2 5" xfId="25382" xr:uid="{00000000-0005-0000-0000-000039140000}"/>
    <cellStyle name="Ausgabe 3 3 7 3" xfId="3225" xr:uid="{00000000-0005-0000-0000-00003A140000}"/>
    <cellStyle name="Ausgabe 3 3 7 3 2" xfId="7130" xr:uid="{00000000-0005-0000-0000-00003B140000}"/>
    <cellStyle name="Ausgabe 3 3 7 3 2 2" xfId="18858" xr:uid="{00000000-0005-0000-0000-00003C140000}"/>
    <cellStyle name="Ausgabe 3 3 7 3 2 3" xfId="30585" xr:uid="{00000000-0005-0000-0000-00003D140000}"/>
    <cellStyle name="Ausgabe 3 3 7 3 3" xfId="11035" xr:uid="{00000000-0005-0000-0000-00003E140000}"/>
    <cellStyle name="Ausgabe 3 3 7 3 3 2" xfId="22763" xr:uid="{00000000-0005-0000-0000-00003F140000}"/>
    <cellStyle name="Ausgabe 3 3 7 3 3 3" xfId="34490" xr:uid="{00000000-0005-0000-0000-000040140000}"/>
    <cellStyle name="Ausgabe 3 3 7 3 4" xfId="14953" xr:uid="{00000000-0005-0000-0000-000041140000}"/>
    <cellStyle name="Ausgabe 3 3 7 3 5" xfId="26680" xr:uid="{00000000-0005-0000-0000-000042140000}"/>
    <cellStyle name="Ausgabe 3 3 7 4" xfId="4534" xr:uid="{00000000-0005-0000-0000-000043140000}"/>
    <cellStyle name="Ausgabe 3 3 7 4 2" xfId="16262" xr:uid="{00000000-0005-0000-0000-000044140000}"/>
    <cellStyle name="Ausgabe 3 3 7 4 3" xfId="27989" xr:uid="{00000000-0005-0000-0000-000045140000}"/>
    <cellStyle name="Ausgabe 3 3 7 5" xfId="8439" xr:uid="{00000000-0005-0000-0000-000046140000}"/>
    <cellStyle name="Ausgabe 3 3 7 5 2" xfId="20167" xr:uid="{00000000-0005-0000-0000-000047140000}"/>
    <cellStyle name="Ausgabe 3 3 7 5 3" xfId="31894" xr:uid="{00000000-0005-0000-0000-000048140000}"/>
    <cellStyle name="Ausgabe 3 3 7 6" xfId="12357" xr:uid="{00000000-0005-0000-0000-000049140000}"/>
    <cellStyle name="Ausgabe 3 3 7 7" xfId="24084" xr:uid="{00000000-0005-0000-0000-00004A140000}"/>
    <cellStyle name="Ausgabe 3 3 8" xfId="1058" xr:uid="{00000000-0005-0000-0000-00004B140000}"/>
    <cellStyle name="Ausgabe 3 3 8 2" xfId="2356" xr:uid="{00000000-0005-0000-0000-00004C140000}"/>
    <cellStyle name="Ausgabe 3 3 8 2 2" xfId="6261" xr:uid="{00000000-0005-0000-0000-00004D140000}"/>
    <cellStyle name="Ausgabe 3 3 8 2 2 2" xfId="17989" xr:uid="{00000000-0005-0000-0000-00004E140000}"/>
    <cellStyle name="Ausgabe 3 3 8 2 2 3" xfId="29716" xr:uid="{00000000-0005-0000-0000-00004F140000}"/>
    <cellStyle name="Ausgabe 3 3 8 2 3" xfId="10166" xr:uid="{00000000-0005-0000-0000-000050140000}"/>
    <cellStyle name="Ausgabe 3 3 8 2 3 2" xfId="21894" xr:uid="{00000000-0005-0000-0000-000051140000}"/>
    <cellStyle name="Ausgabe 3 3 8 2 3 3" xfId="33621" xr:uid="{00000000-0005-0000-0000-000052140000}"/>
    <cellStyle name="Ausgabe 3 3 8 2 4" xfId="14084" xr:uid="{00000000-0005-0000-0000-000053140000}"/>
    <cellStyle name="Ausgabe 3 3 8 2 5" xfId="25811" xr:uid="{00000000-0005-0000-0000-000054140000}"/>
    <cellStyle name="Ausgabe 3 3 8 3" xfId="3654" xr:uid="{00000000-0005-0000-0000-000055140000}"/>
    <cellStyle name="Ausgabe 3 3 8 3 2" xfId="7559" xr:uid="{00000000-0005-0000-0000-000056140000}"/>
    <cellStyle name="Ausgabe 3 3 8 3 2 2" xfId="19287" xr:uid="{00000000-0005-0000-0000-000057140000}"/>
    <cellStyle name="Ausgabe 3 3 8 3 2 3" xfId="31014" xr:uid="{00000000-0005-0000-0000-000058140000}"/>
    <cellStyle name="Ausgabe 3 3 8 3 3" xfId="11464" xr:uid="{00000000-0005-0000-0000-000059140000}"/>
    <cellStyle name="Ausgabe 3 3 8 3 3 2" xfId="23192" xr:uid="{00000000-0005-0000-0000-00005A140000}"/>
    <cellStyle name="Ausgabe 3 3 8 3 3 3" xfId="34919" xr:uid="{00000000-0005-0000-0000-00005B140000}"/>
    <cellStyle name="Ausgabe 3 3 8 3 4" xfId="15382" xr:uid="{00000000-0005-0000-0000-00005C140000}"/>
    <cellStyle name="Ausgabe 3 3 8 3 5" xfId="27109" xr:uid="{00000000-0005-0000-0000-00005D140000}"/>
    <cellStyle name="Ausgabe 3 3 8 4" xfId="4963" xr:uid="{00000000-0005-0000-0000-00005E140000}"/>
    <cellStyle name="Ausgabe 3 3 8 4 2" xfId="16691" xr:uid="{00000000-0005-0000-0000-00005F140000}"/>
    <cellStyle name="Ausgabe 3 3 8 4 3" xfId="28418" xr:uid="{00000000-0005-0000-0000-000060140000}"/>
    <cellStyle name="Ausgabe 3 3 8 5" xfId="8868" xr:uid="{00000000-0005-0000-0000-000061140000}"/>
    <cellStyle name="Ausgabe 3 3 8 5 2" xfId="20596" xr:uid="{00000000-0005-0000-0000-000062140000}"/>
    <cellStyle name="Ausgabe 3 3 8 5 3" xfId="32323" xr:uid="{00000000-0005-0000-0000-000063140000}"/>
    <cellStyle name="Ausgabe 3 3 8 6" xfId="12786" xr:uid="{00000000-0005-0000-0000-000064140000}"/>
    <cellStyle name="Ausgabe 3 3 8 7" xfId="24513" xr:uid="{00000000-0005-0000-0000-000065140000}"/>
    <cellStyle name="Ausgabe 3 3 9" xfId="1498" xr:uid="{00000000-0005-0000-0000-000066140000}"/>
    <cellStyle name="Ausgabe 3 3 9 2" xfId="5403" xr:uid="{00000000-0005-0000-0000-000067140000}"/>
    <cellStyle name="Ausgabe 3 3 9 2 2" xfId="17131" xr:uid="{00000000-0005-0000-0000-000068140000}"/>
    <cellStyle name="Ausgabe 3 3 9 2 3" xfId="28858" xr:uid="{00000000-0005-0000-0000-000069140000}"/>
    <cellStyle name="Ausgabe 3 3 9 3" xfId="9308" xr:uid="{00000000-0005-0000-0000-00006A140000}"/>
    <cellStyle name="Ausgabe 3 3 9 3 2" xfId="21036" xr:uid="{00000000-0005-0000-0000-00006B140000}"/>
    <cellStyle name="Ausgabe 3 3 9 3 3" xfId="32763" xr:uid="{00000000-0005-0000-0000-00006C140000}"/>
    <cellStyle name="Ausgabe 3 3 9 4" xfId="13226" xr:uid="{00000000-0005-0000-0000-00006D140000}"/>
    <cellStyle name="Ausgabe 3 3 9 5" xfId="24953" xr:uid="{00000000-0005-0000-0000-00006E140000}"/>
    <cellStyle name="Ausgabe 3 4" xfId="239" xr:uid="{00000000-0005-0000-0000-00006F140000}"/>
    <cellStyle name="Ausgabe 3 4 10" xfId="8049" xr:uid="{00000000-0005-0000-0000-000070140000}"/>
    <cellStyle name="Ausgabe 3 4 10 2" xfId="19777" xr:uid="{00000000-0005-0000-0000-000071140000}"/>
    <cellStyle name="Ausgabe 3 4 10 3" xfId="31504" xr:uid="{00000000-0005-0000-0000-000072140000}"/>
    <cellStyle name="Ausgabe 3 4 11" xfId="11967" xr:uid="{00000000-0005-0000-0000-000073140000}"/>
    <cellStyle name="Ausgabe 3 4 12" xfId="23694" xr:uid="{00000000-0005-0000-0000-000074140000}"/>
    <cellStyle name="Ausgabe 3 4 2" xfId="334" xr:uid="{00000000-0005-0000-0000-000075140000}"/>
    <cellStyle name="Ausgabe 3 4 2 2" xfId="763" xr:uid="{00000000-0005-0000-0000-000076140000}"/>
    <cellStyle name="Ausgabe 3 4 2 2 2" xfId="2061" xr:uid="{00000000-0005-0000-0000-000077140000}"/>
    <cellStyle name="Ausgabe 3 4 2 2 2 2" xfId="5966" xr:uid="{00000000-0005-0000-0000-000078140000}"/>
    <cellStyle name="Ausgabe 3 4 2 2 2 2 2" xfId="17694" xr:uid="{00000000-0005-0000-0000-000079140000}"/>
    <cellStyle name="Ausgabe 3 4 2 2 2 2 3" xfId="29421" xr:uid="{00000000-0005-0000-0000-00007A140000}"/>
    <cellStyle name="Ausgabe 3 4 2 2 2 3" xfId="9871" xr:uid="{00000000-0005-0000-0000-00007B140000}"/>
    <cellStyle name="Ausgabe 3 4 2 2 2 3 2" xfId="21599" xr:uid="{00000000-0005-0000-0000-00007C140000}"/>
    <cellStyle name="Ausgabe 3 4 2 2 2 3 3" xfId="33326" xr:uid="{00000000-0005-0000-0000-00007D140000}"/>
    <cellStyle name="Ausgabe 3 4 2 2 2 4" xfId="13789" xr:uid="{00000000-0005-0000-0000-00007E140000}"/>
    <cellStyle name="Ausgabe 3 4 2 2 2 5" xfId="25516" xr:uid="{00000000-0005-0000-0000-00007F140000}"/>
    <cellStyle name="Ausgabe 3 4 2 2 3" xfId="3359" xr:uid="{00000000-0005-0000-0000-000080140000}"/>
    <cellStyle name="Ausgabe 3 4 2 2 3 2" xfId="7264" xr:uid="{00000000-0005-0000-0000-000081140000}"/>
    <cellStyle name="Ausgabe 3 4 2 2 3 2 2" xfId="18992" xr:uid="{00000000-0005-0000-0000-000082140000}"/>
    <cellStyle name="Ausgabe 3 4 2 2 3 2 3" xfId="30719" xr:uid="{00000000-0005-0000-0000-000083140000}"/>
    <cellStyle name="Ausgabe 3 4 2 2 3 3" xfId="11169" xr:uid="{00000000-0005-0000-0000-000084140000}"/>
    <cellStyle name="Ausgabe 3 4 2 2 3 3 2" xfId="22897" xr:uid="{00000000-0005-0000-0000-000085140000}"/>
    <cellStyle name="Ausgabe 3 4 2 2 3 3 3" xfId="34624" xr:uid="{00000000-0005-0000-0000-000086140000}"/>
    <cellStyle name="Ausgabe 3 4 2 2 3 4" xfId="15087" xr:uid="{00000000-0005-0000-0000-000087140000}"/>
    <cellStyle name="Ausgabe 3 4 2 2 3 5" xfId="26814" xr:uid="{00000000-0005-0000-0000-000088140000}"/>
    <cellStyle name="Ausgabe 3 4 2 2 4" xfId="4668" xr:uid="{00000000-0005-0000-0000-000089140000}"/>
    <cellStyle name="Ausgabe 3 4 2 2 4 2" xfId="16396" xr:uid="{00000000-0005-0000-0000-00008A140000}"/>
    <cellStyle name="Ausgabe 3 4 2 2 4 3" xfId="28123" xr:uid="{00000000-0005-0000-0000-00008B140000}"/>
    <cellStyle name="Ausgabe 3 4 2 2 5" xfId="8573" xr:uid="{00000000-0005-0000-0000-00008C140000}"/>
    <cellStyle name="Ausgabe 3 4 2 2 5 2" xfId="20301" xr:uid="{00000000-0005-0000-0000-00008D140000}"/>
    <cellStyle name="Ausgabe 3 4 2 2 5 3" xfId="32028" xr:uid="{00000000-0005-0000-0000-00008E140000}"/>
    <cellStyle name="Ausgabe 3 4 2 2 6" xfId="12491" xr:uid="{00000000-0005-0000-0000-00008F140000}"/>
    <cellStyle name="Ausgabe 3 4 2 2 7" xfId="24218" xr:uid="{00000000-0005-0000-0000-000090140000}"/>
    <cellStyle name="Ausgabe 3 4 2 3" xfId="1192" xr:uid="{00000000-0005-0000-0000-000091140000}"/>
    <cellStyle name="Ausgabe 3 4 2 3 2" xfId="2490" xr:uid="{00000000-0005-0000-0000-000092140000}"/>
    <cellStyle name="Ausgabe 3 4 2 3 2 2" xfId="6395" xr:uid="{00000000-0005-0000-0000-000093140000}"/>
    <cellStyle name="Ausgabe 3 4 2 3 2 2 2" xfId="18123" xr:uid="{00000000-0005-0000-0000-000094140000}"/>
    <cellStyle name="Ausgabe 3 4 2 3 2 2 3" xfId="29850" xr:uid="{00000000-0005-0000-0000-000095140000}"/>
    <cellStyle name="Ausgabe 3 4 2 3 2 3" xfId="10300" xr:uid="{00000000-0005-0000-0000-000096140000}"/>
    <cellStyle name="Ausgabe 3 4 2 3 2 3 2" xfId="22028" xr:uid="{00000000-0005-0000-0000-000097140000}"/>
    <cellStyle name="Ausgabe 3 4 2 3 2 3 3" xfId="33755" xr:uid="{00000000-0005-0000-0000-000098140000}"/>
    <cellStyle name="Ausgabe 3 4 2 3 2 4" xfId="14218" xr:uid="{00000000-0005-0000-0000-000099140000}"/>
    <cellStyle name="Ausgabe 3 4 2 3 2 5" xfId="25945" xr:uid="{00000000-0005-0000-0000-00009A140000}"/>
    <cellStyle name="Ausgabe 3 4 2 3 3" xfId="3788" xr:uid="{00000000-0005-0000-0000-00009B140000}"/>
    <cellStyle name="Ausgabe 3 4 2 3 3 2" xfId="7693" xr:uid="{00000000-0005-0000-0000-00009C140000}"/>
    <cellStyle name="Ausgabe 3 4 2 3 3 2 2" xfId="19421" xr:uid="{00000000-0005-0000-0000-00009D140000}"/>
    <cellStyle name="Ausgabe 3 4 2 3 3 2 3" xfId="31148" xr:uid="{00000000-0005-0000-0000-00009E140000}"/>
    <cellStyle name="Ausgabe 3 4 2 3 3 3" xfId="11598" xr:uid="{00000000-0005-0000-0000-00009F140000}"/>
    <cellStyle name="Ausgabe 3 4 2 3 3 3 2" xfId="23326" xr:uid="{00000000-0005-0000-0000-0000A0140000}"/>
    <cellStyle name="Ausgabe 3 4 2 3 3 3 3" xfId="35053" xr:uid="{00000000-0005-0000-0000-0000A1140000}"/>
    <cellStyle name="Ausgabe 3 4 2 3 3 4" xfId="15516" xr:uid="{00000000-0005-0000-0000-0000A2140000}"/>
    <cellStyle name="Ausgabe 3 4 2 3 3 5" xfId="27243" xr:uid="{00000000-0005-0000-0000-0000A3140000}"/>
    <cellStyle name="Ausgabe 3 4 2 3 4" xfId="5097" xr:uid="{00000000-0005-0000-0000-0000A4140000}"/>
    <cellStyle name="Ausgabe 3 4 2 3 4 2" xfId="16825" xr:uid="{00000000-0005-0000-0000-0000A5140000}"/>
    <cellStyle name="Ausgabe 3 4 2 3 4 3" xfId="28552" xr:uid="{00000000-0005-0000-0000-0000A6140000}"/>
    <cellStyle name="Ausgabe 3 4 2 3 5" xfId="9002" xr:uid="{00000000-0005-0000-0000-0000A7140000}"/>
    <cellStyle name="Ausgabe 3 4 2 3 5 2" xfId="20730" xr:uid="{00000000-0005-0000-0000-0000A8140000}"/>
    <cellStyle name="Ausgabe 3 4 2 3 5 3" xfId="32457" xr:uid="{00000000-0005-0000-0000-0000A9140000}"/>
    <cellStyle name="Ausgabe 3 4 2 3 6" xfId="12920" xr:uid="{00000000-0005-0000-0000-0000AA140000}"/>
    <cellStyle name="Ausgabe 3 4 2 3 7" xfId="24647" xr:uid="{00000000-0005-0000-0000-0000AB140000}"/>
    <cellStyle name="Ausgabe 3 4 2 4" xfId="1632" xr:uid="{00000000-0005-0000-0000-0000AC140000}"/>
    <cellStyle name="Ausgabe 3 4 2 4 2" xfId="5537" xr:uid="{00000000-0005-0000-0000-0000AD140000}"/>
    <cellStyle name="Ausgabe 3 4 2 4 2 2" xfId="17265" xr:uid="{00000000-0005-0000-0000-0000AE140000}"/>
    <cellStyle name="Ausgabe 3 4 2 4 2 3" xfId="28992" xr:uid="{00000000-0005-0000-0000-0000AF140000}"/>
    <cellStyle name="Ausgabe 3 4 2 4 3" xfId="9442" xr:uid="{00000000-0005-0000-0000-0000B0140000}"/>
    <cellStyle name="Ausgabe 3 4 2 4 3 2" xfId="21170" xr:uid="{00000000-0005-0000-0000-0000B1140000}"/>
    <cellStyle name="Ausgabe 3 4 2 4 3 3" xfId="32897" xr:uid="{00000000-0005-0000-0000-0000B2140000}"/>
    <cellStyle name="Ausgabe 3 4 2 4 4" xfId="13360" xr:uid="{00000000-0005-0000-0000-0000B3140000}"/>
    <cellStyle name="Ausgabe 3 4 2 4 5" xfId="25087" xr:uid="{00000000-0005-0000-0000-0000B4140000}"/>
    <cellStyle name="Ausgabe 3 4 2 5" xfId="2930" xr:uid="{00000000-0005-0000-0000-0000B5140000}"/>
    <cellStyle name="Ausgabe 3 4 2 5 2" xfId="6835" xr:uid="{00000000-0005-0000-0000-0000B6140000}"/>
    <cellStyle name="Ausgabe 3 4 2 5 2 2" xfId="18563" xr:uid="{00000000-0005-0000-0000-0000B7140000}"/>
    <cellStyle name="Ausgabe 3 4 2 5 2 3" xfId="30290" xr:uid="{00000000-0005-0000-0000-0000B8140000}"/>
    <cellStyle name="Ausgabe 3 4 2 5 3" xfId="10740" xr:uid="{00000000-0005-0000-0000-0000B9140000}"/>
    <cellStyle name="Ausgabe 3 4 2 5 3 2" xfId="22468" xr:uid="{00000000-0005-0000-0000-0000BA140000}"/>
    <cellStyle name="Ausgabe 3 4 2 5 3 3" xfId="34195" xr:uid="{00000000-0005-0000-0000-0000BB140000}"/>
    <cellStyle name="Ausgabe 3 4 2 5 4" xfId="14658" xr:uid="{00000000-0005-0000-0000-0000BC140000}"/>
    <cellStyle name="Ausgabe 3 4 2 5 5" xfId="26385" xr:uid="{00000000-0005-0000-0000-0000BD140000}"/>
    <cellStyle name="Ausgabe 3 4 2 6" xfId="4239" xr:uid="{00000000-0005-0000-0000-0000BE140000}"/>
    <cellStyle name="Ausgabe 3 4 2 6 2" xfId="15967" xr:uid="{00000000-0005-0000-0000-0000BF140000}"/>
    <cellStyle name="Ausgabe 3 4 2 6 3" xfId="27694" xr:uid="{00000000-0005-0000-0000-0000C0140000}"/>
    <cellStyle name="Ausgabe 3 4 2 7" xfId="8144" xr:uid="{00000000-0005-0000-0000-0000C1140000}"/>
    <cellStyle name="Ausgabe 3 4 2 7 2" xfId="19872" xr:uid="{00000000-0005-0000-0000-0000C2140000}"/>
    <cellStyle name="Ausgabe 3 4 2 7 3" xfId="31599" xr:uid="{00000000-0005-0000-0000-0000C3140000}"/>
    <cellStyle name="Ausgabe 3 4 2 8" xfId="12062" xr:uid="{00000000-0005-0000-0000-0000C4140000}"/>
    <cellStyle name="Ausgabe 3 4 2 9" xfId="23789" xr:uid="{00000000-0005-0000-0000-0000C5140000}"/>
    <cellStyle name="Ausgabe 3 4 3" xfId="433" xr:uid="{00000000-0005-0000-0000-0000C6140000}"/>
    <cellStyle name="Ausgabe 3 4 3 2" xfId="862" xr:uid="{00000000-0005-0000-0000-0000C7140000}"/>
    <cellStyle name="Ausgabe 3 4 3 2 2" xfId="2160" xr:uid="{00000000-0005-0000-0000-0000C8140000}"/>
    <cellStyle name="Ausgabe 3 4 3 2 2 2" xfId="6065" xr:uid="{00000000-0005-0000-0000-0000C9140000}"/>
    <cellStyle name="Ausgabe 3 4 3 2 2 2 2" xfId="17793" xr:uid="{00000000-0005-0000-0000-0000CA140000}"/>
    <cellStyle name="Ausgabe 3 4 3 2 2 2 3" xfId="29520" xr:uid="{00000000-0005-0000-0000-0000CB140000}"/>
    <cellStyle name="Ausgabe 3 4 3 2 2 3" xfId="9970" xr:uid="{00000000-0005-0000-0000-0000CC140000}"/>
    <cellStyle name="Ausgabe 3 4 3 2 2 3 2" xfId="21698" xr:uid="{00000000-0005-0000-0000-0000CD140000}"/>
    <cellStyle name="Ausgabe 3 4 3 2 2 3 3" xfId="33425" xr:uid="{00000000-0005-0000-0000-0000CE140000}"/>
    <cellStyle name="Ausgabe 3 4 3 2 2 4" xfId="13888" xr:uid="{00000000-0005-0000-0000-0000CF140000}"/>
    <cellStyle name="Ausgabe 3 4 3 2 2 5" xfId="25615" xr:uid="{00000000-0005-0000-0000-0000D0140000}"/>
    <cellStyle name="Ausgabe 3 4 3 2 3" xfId="3458" xr:uid="{00000000-0005-0000-0000-0000D1140000}"/>
    <cellStyle name="Ausgabe 3 4 3 2 3 2" xfId="7363" xr:uid="{00000000-0005-0000-0000-0000D2140000}"/>
    <cellStyle name="Ausgabe 3 4 3 2 3 2 2" xfId="19091" xr:uid="{00000000-0005-0000-0000-0000D3140000}"/>
    <cellStyle name="Ausgabe 3 4 3 2 3 2 3" xfId="30818" xr:uid="{00000000-0005-0000-0000-0000D4140000}"/>
    <cellStyle name="Ausgabe 3 4 3 2 3 3" xfId="11268" xr:uid="{00000000-0005-0000-0000-0000D5140000}"/>
    <cellStyle name="Ausgabe 3 4 3 2 3 3 2" xfId="22996" xr:uid="{00000000-0005-0000-0000-0000D6140000}"/>
    <cellStyle name="Ausgabe 3 4 3 2 3 3 3" xfId="34723" xr:uid="{00000000-0005-0000-0000-0000D7140000}"/>
    <cellStyle name="Ausgabe 3 4 3 2 3 4" xfId="15186" xr:uid="{00000000-0005-0000-0000-0000D8140000}"/>
    <cellStyle name="Ausgabe 3 4 3 2 3 5" xfId="26913" xr:uid="{00000000-0005-0000-0000-0000D9140000}"/>
    <cellStyle name="Ausgabe 3 4 3 2 4" xfId="4767" xr:uid="{00000000-0005-0000-0000-0000DA140000}"/>
    <cellStyle name="Ausgabe 3 4 3 2 4 2" xfId="16495" xr:uid="{00000000-0005-0000-0000-0000DB140000}"/>
    <cellStyle name="Ausgabe 3 4 3 2 4 3" xfId="28222" xr:uid="{00000000-0005-0000-0000-0000DC140000}"/>
    <cellStyle name="Ausgabe 3 4 3 2 5" xfId="8672" xr:uid="{00000000-0005-0000-0000-0000DD140000}"/>
    <cellStyle name="Ausgabe 3 4 3 2 5 2" xfId="20400" xr:uid="{00000000-0005-0000-0000-0000DE140000}"/>
    <cellStyle name="Ausgabe 3 4 3 2 5 3" xfId="32127" xr:uid="{00000000-0005-0000-0000-0000DF140000}"/>
    <cellStyle name="Ausgabe 3 4 3 2 6" xfId="12590" xr:uid="{00000000-0005-0000-0000-0000E0140000}"/>
    <cellStyle name="Ausgabe 3 4 3 2 7" xfId="24317" xr:uid="{00000000-0005-0000-0000-0000E1140000}"/>
    <cellStyle name="Ausgabe 3 4 3 3" xfId="1291" xr:uid="{00000000-0005-0000-0000-0000E2140000}"/>
    <cellStyle name="Ausgabe 3 4 3 3 2" xfId="2589" xr:uid="{00000000-0005-0000-0000-0000E3140000}"/>
    <cellStyle name="Ausgabe 3 4 3 3 2 2" xfId="6494" xr:uid="{00000000-0005-0000-0000-0000E4140000}"/>
    <cellStyle name="Ausgabe 3 4 3 3 2 2 2" xfId="18222" xr:uid="{00000000-0005-0000-0000-0000E5140000}"/>
    <cellStyle name="Ausgabe 3 4 3 3 2 2 3" xfId="29949" xr:uid="{00000000-0005-0000-0000-0000E6140000}"/>
    <cellStyle name="Ausgabe 3 4 3 3 2 3" xfId="10399" xr:uid="{00000000-0005-0000-0000-0000E7140000}"/>
    <cellStyle name="Ausgabe 3 4 3 3 2 3 2" xfId="22127" xr:uid="{00000000-0005-0000-0000-0000E8140000}"/>
    <cellStyle name="Ausgabe 3 4 3 3 2 3 3" xfId="33854" xr:uid="{00000000-0005-0000-0000-0000E9140000}"/>
    <cellStyle name="Ausgabe 3 4 3 3 2 4" xfId="14317" xr:uid="{00000000-0005-0000-0000-0000EA140000}"/>
    <cellStyle name="Ausgabe 3 4 3 3 2 5" xfId="26044" xr:uid="{00000000-0005-0000-0000-0000EB140000}"/>
    <cellStyle name="Ausgabe 3 4 3 3 3" xfId="3887" xr:uid="{00000000-0005-0000-0000-0000EC140000}"/>
    <cellStyle name="Ausgabe 3 4 3 3 3 2" xfId="7792" xr:uid="{00000000-0005-0000-0000-0000ED140000}"/>
    <cellStyle name="Ausgabe 3 4 3 3 3 2 2" xfId="19520" xr:uid="{00000000-0005-0000-0000-0000EE140000}"/>
    <cellStyle name="Ausgabe 3 4 3 3 3 2 3" xfId="31247" xr:uid="{00000000-0005-0000-0000-0000EF140000}"/>
    <cellStyle name="Ausgabe 3 4 3 3 3 3" xfId="11697" xr:uid="{00000000-0005-0000-0000-0000F0140000}"/>
    <cellStyle name="Ausgabe 3 4 3 3 3 3 2" xfId="23425" xr:uid="{00000000-0005-0000-0000-0000F1140000}"/>
    <cellStyle name="Ausgabe 3 4 3 3 3 3 3" xfId="35152" xr:uid="{00000000-0005-0000-0000-0000F2140000}"/>
    <cellStyle name="Ausgabe 3 4 3 3 3 4" xfId="15615" xr:uid="{00000000-0005-0000-0000-0000F3140000}"/>
    <cellStyle name="Ausgabe 3 4 3 3 3 5" xfId="27342" xr:uid="{00000000-0005-0000-0000-0000F4140000}"/>
    <cellStyle name="Ausgabe 3 4 3 3 4" xfId="5196" xr:uid="{00000000-0005-0000-0000-0000F5140000}"/>
    <cellStyle name="Ausgabe 3 4 3 3 4 2" xfId="16924" xr:uid="{00000000-0005-0000-0000-0000F6140000}"/>
    <cellStyle name="Ausgabe 3 4 3 3 4 3" xfId="28651" xr:uid="{00000000-0005-0000-0000-0000F7140000}"/>
    <cellStyle name="Ausgabe 3 4 3 3 5" xfId="9101" xr:uid="{00000000-0005-0000-0000-0000F8140000}"/>
    <cellStyle name="Ausgabe 3 4 3 3 5 2" xfId="20829" xr:uid="{00000000-0005-0000-0000-0000F9140000}"/>
    <cellStyle name="Ausgabe 3 4 3 3 5 3" xfId="32556" xr:uid="{00000000-0005-0000-0000-0000FA140000}"/>
    <cellStyle name="Ausgabe 3 4 3 3 6" xfId="13019" xr:uid="{00000000-0005-0000-0000-0000FB140000}"/>
    <cellStyle name="Ausgabe 3 4 3 3 7" xfId="24746" xr:uid="{00000000-0005-0000-0000-0000FC140000}"/>
    <cellStyle name="Ausgabe 3 4 3 4" xfId="1731" xr:uid="{00000000-0005-0000-0000-0000FD140000}"/>
    <cellStyle name="Ausgabe 3 4 3 4 2" xfId="5636" xr:uid="{00000000-0005-0000-0000-0000FE140000}"/>
    <cellStyle name="Ausgabe 3 4 3 4 2 2" xfId="17364" xr:uid="{00000000-0005-0000-0000-0000FF140000}"/>
    <cellStyle name="Ausgabe 3 4 3 4 2 3" xfId="29091" xr:uid="{00000000-0005-0000-0000-000000150000}"/>
    <cellStyle name="Ausgabe 3 4 3 4 3" xfId="9541" xr:uid="{00000000-0005-0000-0000-000001150000}"/>
    <cellStyle name="Ausgabe 3 4 3 4 3 2" xfId="21269" xr:uid="{00000000-0005-0000-0000-000002150000}"/>
    <cellStyle name="Ausgabe 3 4 3 4 3 3" xfId="32996" xr:uid="{00000000-0005-0000-0000-000003150000}"/>
    <cellStyle name="Ausgabe 3 4 3 4 4" xfId="13459" xr:uid="{00000000-0005-0000-0000-000004150000}"/>
    <cellStyle name="Ausgabe 3 4 3 4 5" xfId="25186" xr:uid="{00000000-0005-0000-0000-000005150000}"/>
    <cellStyle name="Ausgabe 3 4 3 5" xfId="3029" xr:uid="{00000000-0005-0000-0000-000006150000}"/>
    <cellStyle name="Ausgabe 3 4 3 5 2" xfId="6934" xr:uid="{00000000-0005-0000-0000-000007150000}"/>
    <cellStyle name="Ausgabe 3 4 3 5 2 2" xfId="18662" xr:uid="{00000000-0005-0000-0000-000008150000}"/>
    <cellStyle name="Ausgabe 3 4 3 5 2 3" xfId="30389" xr:uid="{00000000-0005-0000-0000-000009150000}"/>
    <cellStyle name="Ausgabe 3 4 3 5 3" xfId="10839" xr:uid="{00000000-0005-0000-0000-00000A150000}"/>
    <cellStyle name="Ausgabe 3 4 3 5 3 2" xfId="22567" xr:uid="{00000000-0005-0000-0000-00000B150000}"/>
    <cellStyle name="Ausgabe 3 4 3 5 3 3" xfId="34294" xr:uid="{00000000-0005-0000-0000-00000C150000}"/>
    <cellStyle name="Ausgabe 3 4 3 5 4" xfId="14757" xr:uid="{00000000-0005-0000-0000-00000D150000}"/>
    <cellStyle name="Ausgabe 3 4 3 5 5" xfId="26484" xr:uid="{00000000-0005-0000-0000-00000E150000}"/>
    <cellStyle name="Ausgabe 3 4 3 6" xfId="4338" xr:uid="{00000000-0005-0000-0000-00000F150000}"/>
    <cellStyle name="Ausgabe 3 4 3 6 2" xfId="16066" xr:uid="{00000000-0005-0000-0000-000010150000}"/>
    <cellStyle name="Ausgabe 3 4 3 6 3" xfId="27793" xr:uid="{00000000-0005-0000-0000-000011150000}"/>
    <cellStyle name="Ausgabe 3 4 3 7" xfId="8243" xr:uid="{00000000-0005-0000-0000-000012150000}"/>
    <cellStyle name="Ausgabe 3 4 3 7 2" xfId="19971" xr:uid="{00000000-0005-0000-0000-000013150000}"/>
    <cellStyle name="Ausgabe 3 4 3 7 3" xfId="31698" xr:uid="{00000000-0005-0000-0000-000014150000}"/>
    <cellStyle name="Ausgabe 3 4 3 8" xfId="12161" xr:uid="{00000000-0005-0000-0000-000015150000}"/>
    <cellStyle name="Ausgabe 3 4 3 9" xfId="23888" xr:uid="{00000000-0005-0000-0000-000016150000}"/>
    <cellStyle name="Ausgabe 3 4 4" xfId="532" xr:uid="{00000000-0005-0000-0000-000017150000}"/>
    <cellStyle name="Ausgabe 3 4 4 2" xfId="961" xr:uid="{00000000-0005-0000-0000-000018150000}"/>
    <cellStyle name="Ausgabe 3 4 4 2 2" xfId="2259" xr:uid="{00000000-0005-0000-0000-000019150000}"/>
    <cellStyle name="Ausgabe 3 4 4 2 2 2" xfId="6164" xr:uid="{00000000-0005-0000-0000-00001A150000}"/>
    <cellStyle name="Ausgabe 3 4 4 2 2 2 2" xfId="17892" xr:uid="{00000000-0005-0000-0000-00001B150000}"/>
    <cellStyle name="Ausgabe 3 4 4 2 2 2 3" xfId="29619" xr:uid="{00000000-0005-0000-0000-00001C150000}"/>
    <cellStyle name="Ausgabe 3 4 4 2 2 3" xfId="10069" xr:uid="{00000000-0005-0000-0000-00001D150000}"/>
    <cellStyle name="Ausgabe 3 4 4 2 2 3 2" xfId="21797" xr:uid="{00000000-0005-0000-0000-00001E150000}"/>
    <cellStyle name="Ausgabe 3 4 4 2 2 3 3" xfId="33524" xr:uid="{00000000-0005-0000-0000-00001F150000}"/>
    <cellStyle name="Ausgabe 3 4 4 2 2 4" xfId="13987" xr:uid="{00000000-0005-0000-0000-000020150000}"/>
    <cellStyle name="Ausgabe 3 4 4 2 2 5" xfId="25714" xr:uid="{00000000-0005-0000-0000-000021150000}"/>
    <cellStyle name="Ausgabe 3 4 4 2 3" xfId="3557" xr:uid="{00000000-0005-0000-0000-000022150000}"/>
    <cellStyle name="Ausgabe 3 4 4 2 3 2" xfId="7462" xr:uid="{00000000-0005-0000-0000-000023150000}"/>
    <cellStyle name="Ausgabe 3 4 4 2 3 2 2" xfId="19190" xr:uid="{00000000-0005-0000-0000-000024150000}"/>
    <cellStyle name="Ausgabe 3 4 4 2 3 2 3" xfId="30917" xr:uid="{00000000-0005-0000-0000-000025150000}"/>
    <cellStyle name="Ausgabe 3 4 4 2 3 3" xfId="11367" xr:uid="{00000000-0005-0000-0000-000026150000}"/>
    <cellStyle name="Ausgabe 3 4 4 2 3 3 2" xfId="23095" xr:uid="{00000000-0005-0000-0000-000027150000}"/>
    <cellStyle name="Ausgabe 3 4 4 2 3 3 3" xfId="34822" xr:uid="{00000000-0005-0000-0000-000028150000}"/>
    <cellStyle name="Ausgabe 3 4 4 2 3 4" xfId="15285" xr:uid="{00000000-0005-0000-0000-000029150000}"/>
    <cellStyle name="Ausgabe 3 4 4 2 3 5" xfId="27012" xr:uid="{00000000-0005-0000-0000-00002A150000}"/>
    <cellStyle name="Ausgabe 3 4 4 2 4" xfId="4866" xr:uid="{00000000-0005-0000-0000-00002B150000}"/>
    <cellStyle name="Ausgabe 3 4 4 2 4 2" xfId="16594" xr:uid="{00000000-0005-0000-0000-00002C150000}"/>
    <cellStyle name="Ausgabe 3 4 4 2 4 3" xfId="28321" xr:uid="{00000000-0005-0000-0000-00002D150000}"/>
    <cellStyle name="Ausgabe 3 4 4 2 5" xfId="8771" xr:uid="{00000000-0005-0000-0000-00002E150000}"/>
    <cellStyle name="Ausgabe 3 4 4 2 5 2" xfId="20499" xr:uid="{00000000-0005-0000-0000-00002F150000}"/>
    <cellStyle name="Ausgabe 3 4 4 2 5 3" xfId="32226" xr:uid="{00000000-0005-0000-0000-000030150000}"/>
    <cellStyle name="Ausgabe 3 4 4 2 6" xfId="12689" xr:uid="{00000000-0005-0000-0000-000031150000}"/>
    <cellStyle name="Ausgabe 3 4 4 2 7" xfId="24416" xr:uid="{00000000-0005-0000-0000-000032150000}"/>
    <cellStyle name="Ausgabe 3 4 4 3" xfId="1390" xr:uid="{00000000-0005-0000-0000-000033150000}"/>
    <cellStyle name="Ausgabe 3 4 4 3 2" xfId="2688" xr:uid="{00000000-0005-0000-0000-000034150000}"/>
    <cellStyle name="Ausgabe 3 4 4 3 2 2" xfId="6593" xr:uid="{00000000-0005-0000-0000-000035150000}"/>
    <cellStyle name="Ausgabe 3 4 4 3 2 2 2" xfId="18321" xr:uid="{00000000-0005-0000-0000-000036150000}"/>
    <cellStyle name="Ausgabe 3 4 4 3 2 2 3" xfId="30048" xr:uid="{00000000-0005-0000-0000-000037150000}"/>
    <cellStyle name="Ausgabe 3 4 4 3 2 3" xfId="10498" xr:uid="{00000000-0005-0000-0000-000038150000}"/>
    <cellStyle name="Ausgabe 3 4 4 3 2 3 2" xfId="22226" xr:uid="{00000000-0005-0000-0000-000039150000}"/>
    <cellStyle name="Ausgabe 3 4 4 3 2 3 3" xfId="33953" xr:uid="{00000000-0005-0000-0000-00003A150000}"/>
    <cellStyle name="Ausgabe 3 4 4 3 2 4" xfId="14416" xr:uid="{00000000-0005-0000-0000-00003B150000}"/>
    <cellStyle name="Ausgabe 3 4 4 3 2 5" xfId="26143" xr:uid="{00000000-0005-0000-0000-00003C150000}"/>
    <cellStyle name="Ausgabe 3 4 4 3 3" xfId="3986" xr:uid="{00000000-0005-0000-0000-00003D150000}"/>
    <cellStyle name="Ausgabe 3 4 4 3 3 2" xfId="7891" xr:uid="{00000000-0005-0000-0000-00003E150000}"/>
    <cellStyle name="Ausgabe 3 4 4 3 3 2 2" xfId="19619" xr:uid="{00000000-0005-0000-0000-00003F150000}"/>
    <cellStyle name="Ausgabe 3 4 4 3 3 2 3" xfId="31346" xr:uid="{00000000-0005-0000-0000-000040150000}"/>
    <cellStyle name="Ausgabe 3 4 4 3 3 3" xfId="11796" xr:uid="{00000000-0005-0000-0000-000041150000}"/>
    <cellStyle name="Ausgabe 3 4 4 3 3 3 2" xfId="23524" xr:uid="{00000000-0005-0000-0000-000042150000}"/>
    <cellStyle name="Ausgabe 3 4 4 3 3 3 3" xfId="35251" xr:uid="{00000000-0005-0000-0000-000043150000}"/>
    <cellStyle name="Ausgabe 3 4 4 3 3 4" xfId="15714" xr:uid="{00000000-0005-0000-0000-000044150000}"/>
    <cellStyle name="Ausgabe 3 4 4 3 3 5" xfId="27441" xr:uid="{00000000-0005-0000-0000-000045150000}"/>
    <cellStyle name="Ausgabe 3 4 4 3 4" xfId="5295" xr:uid="{00000000-0005-0000-0000-000046150000}"/>
    <cellStyle name="Ausgabe 3 4 4 3 4 2" xfId="17023" xr:uid="{00000000-0005-0000-0000-000047150000}"/>
    <cellStyle name="Ausgabe 3 4 4 3 4 3" xfId="28750" xr:uid="{00000000-0005-0000-0000-000048150000}"/>
    <cellStyle name="Ausgabe 3 4 4 3 5" xfId="9200" xr:uid="{00000000-0005-0000-0000-000049150000}"/>
    <cellStyle name="Ausgabe 3 4 4 3 5 2" xfId="20928" xr:uid="{00000000-0005-0000-0000-00004A150000}"/>
    <cellStyle name="Ausgabe 3 4 4 3 5 3" xfId="32655" xr:uid="{00000000-0005-0000-0000-00004B150000}"/>
    <cellStyle name="Ausgabe 3 4 4 3 6" xfId="13118" xr:uid="{00000000-0005-0000-0000-00004C150000}"/>
    <cellStyle name="Ausgabe 3 4 4 3 7" xfId="24845" xr:uid="{00000000-0005-0000-0000-00004D150000}"/>
    <cellStyle name="Ausgabe 3 4 4 4" xfId="1830" xr:uid="{00000000-0005-0000-0000-00004E150000}"/>
    <cellStyle name="Ausgabe 3 4 4 4 2" xfId="5735" xr:uid="{00000000-0005-0000-0000-00004F150000}"/>
    <cellStyle name="Ausgabe 3 4 4 4 2 2" xfId="17463" xr:uid="{00000000-0005-0000-0000-000050150000}"/>
    <cellStyle name="Ausgabe 3 4 4 4 2 3" xfId="29190" xr:uid="{00000000-0005-0000-0000-000051150000}"/>
    <cellStyle name="Ausgabe 3 4 4 4 3" xfId="9640" xr:uid="{00000000-0005-0000-0000-000052150000}"/>
    <cellStyle name="Ausgabe 3 4 4 4 3 2" xfId="21368" xr:uid="{00000000-0005-0000-0000-000053150000}"/>
    <cellStyle name="Ausgabe 3 4 4 4 3 3" xfId="33095" xr:uid="{00000000-0005-0000-0000-000054150000}"/>
    <cellStyle name="Ausgabe 3 4 4 4 4" xfId="13558" xr:uid="{00000000-0005-0000-0000-000055150000}"/>
    <cellStyle name="Ausgabe 3 4 4 4 5" xfId="25285" xr:uid="{00000000-0005-0000-0000-000056150000}"/>
    <cellStyle name="Ausgabe 3 4 4 5" xfId="3128" xr:uid="{00000000-0005-0000-0000-000057150000}"/>
    <cellStyle name="Ausgabe 3 4 4 5 2" xfId="7033" xr:uid="{00000000-0005-0000-0000-000058150000}"/>
    <cellStyle name="Ausgabe 3 4 4 5 2 2" xfId="18761" xr:uid="{00000000-0005-0000-0000-000059150000}"/>
    <cellStyle name="Ausgabe 3 4 4 5 2 3" xfId="30488" xr:uid="{00000000-0005-0000-0000-00005A150000}"/>
    <cellStyle name="Ausgabe 3 4 4 5 3" xfId="10938" xr:uid="{00000000-0005-0000-0000-00005B150000}"/>
    <cellStyle name="Ausgabe 3 4 4 5 3 2" xfId="22666" xr:uid="{00000000-0005-0000-0000-00005C150000}"/>
    <cellStyle name="Ausgabe 3 4 4 5 3 3" xfId="34393" xr:uid="{00000000-0005-0000-0000-00005D150000}"/>
    <cellStyle name="Ausgabe 3 4 4 5 4" xfId="14856" xr:uid="{00000000-0005-0000-0000-00005E150000}"/>
    <cellStyle name="Ausgabe 3 4 4 5 5" xfId="26583" xr:uid="{00000000-0005-0000-0000-00005F150000}"/>
    <cellStyle name="Ausgabe 3 4 4 6" xfId="4437" xr:uid="{00000000-0005-0000-0000-000060150000}"/>
    <cellStyle name="Ausgabe 3 4 4 6 2" xfId="16165" xr:uid="{00000000-0005-0000-0000-000061150000}"/>
    <cellStyle name="Ausgabe 3 4 4 6 3" xfId="27892" xr:uid="{00000000-0005-0000-0000-000062150000}"/>
    <cellStyle name="Ausgabe 3 4 4 7" xfId="8342" xr:uid="{00000000-0005-0000-0000-000063150000}"/>
    <cellStyle name="Ausgabe 3 4 4 7 2" xfId="20070" xr:uid="{00000000-0005-0000-0000-000064150000}"/>
    <cellStyle name="Ausgabe 3 4 4 7 3" xfId="31797" xr:uid="{00000000-0005-0000-0000-000065150000}"/>
    <cellStyle name="Ausgabe 3 4 4 8" xfId="12260" xr:uid="{00000000-0005-0000-0000-000066150000}"/>
    <cellStyle name="Ausgabe 3 4 4 9" xfId="23987" xr:uid="{00000000-0005-0000-0000-000067150000}"/>
    <cellStyle name="Ausgabe 3 4 5" xfId="668" xr:uid="{00000000-0005-0000-0000-000068150000}"/>
    <cellStyle name="Ausgabe 3 4 5 2" xfId="1966" xr:uid="{00000000-0005-0000-0000-000069150000}"/>
    <cellStyle name="Ausgabe 3 4 5 2 2" xfId="5871" xr:uid="{00000000-0005-0000-0000-00006A150000}"/>
    <cellStyle name="Ausgabe 3 4 5 2 2 2" xfId="17599" xr:uid="{00000000-0005-0000-0000-00006B150000}"/>
    <cellStyle name="Ausgabe 3 4 5 2 2 3" xfId="29326" xr:uid="{00000000-0005-0000-0000-00006C150000}"/>
    <cellStyle name="Ausgabe 3 4 5 2 3" xfId="9776" xr:uid="{00000000-0005-0000-0000-00006D150000}"/>
    <cellStyle name="Ausgabe 3 4 5 2 3 2" xfId="21504" xr:uid="{00000000-0005-0000-0000-00006E150000}"/>
    <cellStyle name="Ausgabe 3 4 5 2 3 3" xfId="33231" xr:uid="{00000000-0005-0000-0000-00006F150000}"/>
    <cellStyle name="Ausgabe 3 4 5 2 4" xfId="13694" xr:uid="{00000000-0005-0000-0000-000070150000}"/>
    <cellStyle name="Ausgabe 3 4 5 2 5" xfId="25421" xr:uid="{00000000-0005-0000-0000-000071150000}"/>
    <cellStyle name="Ausgabe 3 4 5 3" xfId="3264" xr:uid="{00000000-0005-0000-0000-000072150000}"/>
    <cellStyle name="Ausgabe 3 4 5 3 2" xfId="7169" xr:uid="{00000000-0005-0000-0000-000073150000}"/>
    <cellStyle name="Ausgabe 3 4 5 3 2 2" xfId="18897" xr:uid="{00000000-0005-0000-0000-000074150000}"/>
    <cellStyle name="Ausgabe 3 4 5 3 2 3" xfId="30624" xr:uid="{00000000-0005-0000-0000-000075150000}"/>
    <cellStyle name="Ausgabe 3 4 5 3 3" xfId="11074" xr:uid="{00000000-0005-0000-0000-000076150000}"/>
    <cellStyle name="Ausgabe 3 4 5 3 3 2" xfId="22802" xr:uid="{00000000-0005-0000-0000-000077150000}"/>
    <cellStyle name="Ausgabe 3 4 5 3 3 3" xfId="34529" xr:uid="{00000000-0005-0000-0000-000078150000}"/>
    <cellStyle name="Ausgabe 3 4 5 3 4" xfId="14992" xr:uid="{00000000-0005-0000-0000-000079150000}"/>
    <cellStyle name="Ausgabe 3 4 5 3 5" xfId="26719" xr:uid="{00000000-0005-0000-0000-00007A150000}"/>
    <cellStyle name="Ausgabe 3 4 5 4" xfId="4573" xr:uid="{00000000-0005-0000-0000-00007B150000}"/>
    <cellStyle name="Ausgabe 3 4 5 4 2" xfId="16301" xr:uid="{00000000-0005-0000-0000-00007C150000}"/>
    <cellStyle name="Ausgabe 3 4 5 4 3" xfId="28028" xr:uid="{00000000-0005-0000-0000-00007D150000}"/>
    <cellStyle name="Ausgabe 3 4 5 5" xfId="8478" xr:uid="{00000000-0005-0000-0000-00007E150000}"/>
    <cellStyle name="Ausgabe 3 4 5 5 2" xfId="20206" xr:uid="{00000000-0005-0000-0000-00007F150000}"/>
    <cellStyle name="Ausgabe 3 4 5 5 3" xfId="31933" xr:uid="{00000000-0005-0000-0000-000080150000}"/>
    <cellStyle name="Ausgabe 3 4 5 6" xfId="12396" xr:uid="{00000000-0005-0000-0000-000081150000}"/>
    <cellStyle name="Ausgabe 3 4 5 7" xfId="24123" xr:uid="{00000000-0005-0000-0000-000082150000}"/>
    <cellStyle name="Ausgabe 3 4 6" xfId="1097" xr:uid="{00000000-0005-0000-0000-000083150000}"/>
    <cellStyle name="Ausgabe 3 4 6 2" xfId="2395" xr:uid="{00000000-0005-0000-0000-000084150000}"/>
    <cellStyle name="Ausgabe 3 4 6 2 2" xfId="6300" xr:uid="{00000000-0005-0000-0000-000085150000}"/>
    <cellStyle name="Ausgabe 3 4 6 2 2 2" xfId="18028" xr:uid="{00000000-0005-0000-0000-000086150000}"/>
    <cellStyle name="Ausgabe 3 4 6 2 2 3" xfId="29755" xr:uid="{00000000-0005-0000-0000-000087150000}"/>
    <cellStyle name="Ausgabe 3 4 6 2 3" xfId="10205" xr:uid="{00000000-0005-0000-0000-000088150000}"/>
    <cellStyle name="Ausgabe 3 4 6 2 3 2" xfId="21933" xr:uid="{00000000-0005-0000-0000-000089150000}"/>
    <cellStyle name="Ausgabe 3 4 6 2 3 3" xfId="33660" xr:uid="{00000000-0005-0000-0000-00008A150000}"/>
    <cellStyle name="Ausgabe 3 4 6 2 4" xfId="14123" xr:uid="{00000000-0005-0000-0000-00008B150000}"/>
    <cellStyle name="Ausgabe 3 4 6 2 5" xfId="25850" xr:uid="{00000000-0005-0000-0000-00008C150000}"/>
    <cellStyle name="Ausgabe 3 4 6 3" xfId="3693" xr:uid="{00000000-0005-0000-0000-00008D150000}"/>
    <cellStyle name="Ausgabe 3 4 6 3 2" xfId="7598" xr:uid="{00000000-0005-0000-0000-00008E150000}"/>
    <cellStyle name="Ausgabe 3 4 6 3 2 2" xfId="19326" xr:uid="{00000000-0005-0000-0000-00008F150000}"/>
    <cellStyle name="Ausgabe 3 4 6 3 2 3" xfId="31053" xr:uid="{00000000-0005-0000-0000-000090150000}"/>
    <cellStyle name="Ausgabe 3 4 6 3 3" xfId="11503" xr:uid="{00000000-0005-0000-0000-000091150000}"/>
    <cellStyle name="Ausgabe 3 4 6 3 3 2" xfId="23231" xr:uid="{00000000-0005-0000-0000-000092150000}"/>
    <cellStyle name="Ausgabe 3 4 6 3 3 3" xfId="34958" xr:uid="{00000000-0005-0000-0000-000093150000}"/>
    <cellStyle name="Ausgabe 3 4 6 3 4" xfId="15421" xr:uid="{00000000-0005-0000-0000-000094150000}"/>
    <cellStyle name="Ausgabe 3 4 6 3 5" xfId="27148" xr:uid="{00000000-0005-0000-0000-000095150000}"/>
    <cellStyle name="Ausgabe 3 4 6 4" xfId="5002" xr:uid="{00000000-0005-0000-0000-000096150000}"/>
    <cellStyle name="Ausgabe 3 4 6 4 2" xfId="16730" xr:uid="{00000000-0005-0000-0000-000097150000}"/>
    <cellStyle name="Ausgabe 3 4 6 4 3" xfId="28457" xr:uid="{00000000-0005-0000-0000-000098150000}"/>
    <cellStyle name="Ausgabe 3 4 6 5" xfId="8907" xr:uid="{00000000-0005-0000-0000-000099150000}"/>
    <cellStyle name="Ausgabe 3 4 6 5 2" xfId="20635" xr:uid="{00000000-0005-0000-0000-00009A150000}"/>
    <cellStyle name="Ausgabe 3 4 6 5 3" xfId="32362" xr:uid="{00000000-0005-0000-0000-00009B150000}"/>
    <cellStyle name="Ausgabe 3 4 6 6" xfId="12825" xr:uid="{00000000-0005-0000-0000-00009C150000}"/>
    <cellStyle name="Ausgabe 3 4 6 7" xfId="24552" xr:uid="{00000000-0005-0000-0000-00009D150000}"/>
    <cellStyle name="Ausgabe 3 4 7" xfId="1537" xr:uid="{00000000-0005-0000-0000-00009E150000}"/>
    <cellStyle name="Ausgabe 3 4 7 2" xfId="5442" xr:uid="{00000000-0005-0000-0000-00009F150000}"/>
    <cellStyle name="Ausgabe 3 4 7 2 2" xfId="17170" xr:uid="{00000000-0005-0000-0000-0000A0150000}"/>
    <cellStyle name="Ausgabe 3 4 7 2 3" xfId="28897" xr:uid="{00000000-0005-0000-0000-0000A1150000}"/>
    <cellStyle name="Ausgabe 3 4 7 3" xfId="9347" xr:uid="{00000000-0005-0000-0000-0000A2150000}"/>
    <cellStyle name="Ausgabe 3 4 7 3 2" xfId="21075" xr:uid="{00000000-0005-0000-0000-0000A3150000}"/>
    <cellStyle name="Ausgabe 3 4 7 3 3" xfId="32802" xr:uid="{00000000-0005-0000-0000-0000A4150000}"/>
    <cellStyle name="Ausgabe 3 4 7 4" xfId="13265" xr:uid="{00000000-0005-0000-0000-0000A5150000}"/>
    <cellStyle name="Ausgabe 3 4 7 5" xfId="24992" xr:uid="{00000000-0005-0000-0000-0000A6150000}"/>
    <cellStyle name="Ausgabe 3 4 8" xfId="2835" xr:uid="{00000000-0005-0000-0000-0000A7150000}"/>
    <cellStyle name="Ausgabe 3 4 8 2" xfId="6740" xr:uid="{00000000-0005-0000-0000-0000A8150000}"/>
    <cellStyle name="Ausgabe 3 4 8 2 2" xfId="18468" xr:uid="{00000000-0005-0000-0000-0000A9150000}"/>
    <cellStyle name="Ausgabe 3 4 8 2 3" xfId="30195" xr:uid="{00000000-0005-0000-0000-0000AA150000}"/>
    <cellStyle name="Ausgabe 3 4 8 3" xfId="10645" xr:uid="{00000000-0005-0000-0000-0000AB150000}"/>
    <cellStyle name="Ausgabe 3 4 8 3 2" xfId="22373" xr:uid="{00000000-0005-0000-0000-0000AC150000}"/>
    <cellStyle name="Ausgabe 3 4 8 3 3" xfId="34100" xr:uid="{00000000-0005-0000-0000-0000AD150000}"/>
    <cellStyle name="Ausgabe 3 4 8 4" xfId="14563" xr:uid="{00000000-0005-0000-0000-0000AE150000}"/>
    <cellStyle name="Ausgabe 3 4 8 5" xfId="26290" xr:uid="{00000000-0005-0000-0000-0000AF150000}"/>
    <cellStyle name="Ausgabe 3 4 9" xfId="4144" xr:uid="{00000000-0005-0000-0000-0000B0150000}"/>
    <cellStyle name="Ausgabe 3 4 9 2" xfId="15872" xr:uid="{00000000-0005-0000-0000-0000B1150000}"/>
    <cellStyle name="Ausgabe 3 4 9 3" xfId="27599" xr:uid="{00000000-0005-0000-0000-0000B2150000}"/>
    <cellStyle name="Ausgabe 3 5" xfId="189" xr:uid="{00000000-0005-0000-0000-0000B3150000}"/>
    <cellStyle name="Ausgabe 3 5 10" xfId="7999" xr:uid="{00000000-0005-0000-0000-0000B4150000}"/>
    <cellStyle name="Ausgabe 3 5 10 2" xfId="19727" xr:uid="{00000000-0005-0000-0000-0000B5150000}"/>
    <cellStyle name="Ausgabe 3 5 10 3" xfId="31454" xr:uid="{00000000-0005-0000-0000-0000B6150000}"/>
    <cellStyle name="Ausgabe 3 5 11" xfId="11917" xr:uid="{00000000-0005-0000-0000-0000B7150000}"/>
    <cellStyle name="Ausgabe 3 5 12" xfId="23644" xr:uid="{00000000-0005-0000-0000-0000B8150000}"/>
    <cellStyle name="Ausgabe 3 5 2" xfId="320" xr:uid="{00000000-0005-0000-0000-0000B9150000}"/>
    <cellStyle name="Ausgabe 3 5 2 2" xfId="749" xr:uid="{00000000-0005-0000-0000-0000BA150000}"/>
    <cellStyle name="Ausgabe 3 5 2 2 2" xfId="2047" xr:uid="{00000000-0005-0000-0000-0000BB150000}"/>
    <cellStyle name="Ausgabe 3 5 2 2 2 2" xfId="5952" xr:uid="{00000000-0005-0000-0000-0000BC150000}"/>
    <cellStyle name="Ausgabe 3 5 2 2 2 2 2" xfId="17680" xr:uid="{00000000-0005-0000-0000-0000BD150000}"/>
    <cellStyle name="Ausgabe 3 5 2 2 2 2 3" xfId="29407" xr:uid="{00000000-0005-0000-0000-0000BE150000}"/>
    <cellStyle name="Ausgabe 3 5 2 2 2 3" xfId="9857" xr:uid="{00000000-0005-0000-0000-0000BF150000}"/>
    <cellStyle name="Ausgabe 3 5 2 2 2 3 2" xfId="21585" xr:uid="{00000000-0005-0000-0000-0000C0150000}"/>
    <cellStyle name="Ausgabe 3 5 2 2 2 3 3" xfId="33312" xr:uid="{00000000-0005-0000-0000-0000C1150000}"/>
    <cellStyle name="Ausgabe 3 5 2 2 2 4" xfId="13775" xr:uid="{00000000-0005-0000-0000-0000C2150000}"/>
    <cellStyle name="Ausgabe 3 5 2 2 2 5" xfId="25502" xr:uid="{00000000-0005-0000-0000-0000C3150000}"/>
    <cellStyle name="Ausgabe 3 5 2 2 3" xfId="3345" xr:uid="{00000000-0005-0000-0000-0000C4150000}"/>
    <cellStyle name="Ausgabe 3 5 2 2 3 2" xfId="7250" xr:uid="{00000000-0005-0000-0000-0000C5150000}"/>
    <cellStyle name="Ausgabe 3 5 2 2 3 2 2" xfId="18978" xr:uid="{00000000-0005-0000-0000-0000C6150000}"/>
    <cellStyle name="Ausgabe 3 5 2 2 3 2 3" xfId="30705" xr:uid="{00000000-0005-0000-0000-0000C7150000}"/>
    <cellStyle name="Ausgabe 3 5 2 2 3 3" xfId="11155" xr:uid="{00000000-0005-0000-0000-0000C8150000}"/>
    <cellStyle name="Ausgabe 3 5 2 2 3 3 2" xfId="22883" xr:uid="{00000000-0005-0000-0000-0000C9150000}"/>
    <cellStyle name="Ausgabe 3 5 2 2 3 3 3" xfId="34610" xr:uid="{00000000-0005-0000-0000-0000CA150000}"/>
    <cellStyle name="Ausgabe 3 5 2 2 3 4" xfId="15073" xr:uid="{00000000-0005-0000-0000-0000CB150000}"/>
    <cellStyle name="Ausgabe 3 5 2 2 3 5" xfId="26800" xr:uid="{00000000-0005-0000-0000-0000CC150000}"/>
    <cellStyle name="Ausgabe 3 5 2 2 4" xfId="4654" xr:uid="{00000000-0005-0000-0000-0000CD150000}"/>
    <cellStyle name="Ausgabe 3 5 2 2 4 2" xfId="16382" xr:uid="{00000000-0005-0000-0000-0000CE150000}"/>
    <cellStyle name="Ausgabe 3 5 2 2 4 3" xfId="28109" xr:uid="{00000000-0005-0000-0000-0000CF150000}"/>
    <cellStyle name="Ausgabe 3 5 2 2 5" xfId="8559" xr:uid="{00000000-0005-0000-0000-0000D0150000}"/>
    <cellStyle name="Ausgabe 3 5 2 2 5 2" xfId="20287" xr:uid="{00000000-0005-0000-0000-0000D1150000}"/>
    <cellStyle name="Ausgabe 3 5 2 2 5 3" xfId="32014" xr:uid="{00000000-0005-0000-0000-0000D2150000}"/>
    <cellStyle name="Ausgabe 3 5 2 2 6" xfId="12477" xr:uid="{00000000-0005-0000-0000-0000D3150000}"/>
    <cellStyle name="Ausgabe 3 5 2 2 7" xfId="24204" xr:uid="{00000000-0005-0000-0000-0000D4150000}"/>
    <cellStyle name="Ausgabe 3 5 2 3" xfId="1178" xr:uid="{00000000-0005-0000-0000-0000D5150000}"/>
    <cellStyle name="Ausgabe 3 5 2 3 2" xfId="2476" xr:uid="{00000000-0005-0000-0000-0000D6150000}"/>
    <cellStyle name="Ausgabe 3 5 2 3 2 2" xfId="6381" xr:uid="{00000000-0005-0000-0000-0000D7150000}"/>
    <cellStyle name="Ausgabe 3 5 2 3 2 2 2" xfId="18109" xr:uid="{00000000-0005-0000-0000-0000D8150000}"/>
    <cellStyle name="Ausgabe 3 5 2 3 2 2 3" xfId="29836" xr:uid="{00000000-0005-0000-0000-0000D9150000}"/>
    <cellStyle name="Ausgabe 3 5 2 3 2 3" xfId="10286" xr:uid="{00000000-0005-0000-0000-0000DA150000}"/>
    <cellStyle name="Ausgabe 3 5 2 3 2 3 2" xfId="22014" xr:uid="{00000000-0005-0000-0000-0000DB150000}"/>
    <cellStyle name="Ausgabe 3 5 2 3 2 3 3" xfId="33741" xr:uid="{00000000-0005-0000-0000-0000DC150000}"/>
    <cellStyle name="Ausgabe 3 5 2 3 2 4" xfId="14204" xr:uid="{00000000-0005-0000-0000-0000DD150000}"/>
    <cellStyle name="Ausgabe 3 5 2 3 2 5" xfId="25931" xr:uid="{00000000-0005-0000-0000-0000DE150000}"/>
    <cellStyle name="Ausgabe 3 5 2 3 3" xfId="3774" xr:uid="{00000000-0005-0000-0000-0000DF150000}"/>
    <cellStyle name="Ausgabe 3 5 2 3 3 2" xfId="7679" xr:uid="{00000000-0005-0000-0000-0000E0150000}"/>
    <cellStyle name="Ausgabe 3 5 2 3 3 2 2" xfId="19407" xr:uid="{00000000-0005-0000-0000-0000E1150000}"/>
    <cellStyle name="Ausgabe 3 5 2 3 3 2 3" xfId="31134" xr:uid="{00000000-0005-0000-0000-0000E2150000}"/>
    <cellStyle name="Ausgabe 3 5 2 3 3 3" xfId="11584" xr:uid="{00000000-0005-0000-0000-0000E3150000}"/>
    <cellStyle name="Ausgabe 3 5 2 3 3 3 2" xfId="23312" xr:uid="{00000000-0005-0000-0000-0000E4150000}"/>
    <cellStyle name="Ausgabe 3 5 2 3 3 3 3" xfId="35039" xr:uid="{00000000-0005-0000-0000-0000E5150000}"/>
    <cellStyle name="Ausgabe 3 5 2 3 3 4" xfId="15502" xr:uid="{00000000-0005-0000-0000-0000E6150000}"/>
    <cellStyle name="Ausgabe 3 5 2 3 3 5" xfId="27229" xr:uid="{00000000-0005-0000-0000-0000E7150000}"/>
    <cellStyle name="Ausgabe 3 5 2 3 4" xfId="5083" xr:uid="{00000000-0005-0000-0000-0000E8150000}"/>
    <cellStyle name="Ausgabe 3 5 2 3 4 2" xfId="16811" xr:uid="{00000000-0005-0000-0000-0000E9150000}"/>
    <cellStyle name="Ausgabe 3 5 2 3 4 3" xfId="28538" xr:uid="{00000000-0005-0000-0000-0000EA150000}"/>
    <cellStyle name="Ausgabe 3 5 2 3 5" xfId="8988" xr:uid="{00000000-0005-0000-0000-0000EB150000}"/>
    <cellStyle name="Ausgabe 3 5 2 3 5 2" xfId="20716" xr:uid="{00000000-0005-0000-0000-0000EC150000}"/>
    <cellStyle name="Ausgabe 3 5 2 3 5 3" xfId="32443" xr:uid="{00000000-0005-0000-0000-0000ED150000}"/>
    <cellStyle name="Ausgabe 3 5 2 3 6" xfId="12906" xr:uid="{00000000-0005-0000-0000-0000EE150000}"/>
    <cellStyle name="Ausgabe 3 5 2 3 7" xfId="24633" xr:uid="{00000000-0005-0000-0000-0000EF150000}"/>
    <cellStyle name="Ausgabe 3 5 2 4" xfId="1618" xr:uid="{00000000-0005-0000-0000-0000F0150000}"/>
    <cellStyle name="Ausgabe 3 5 2 4 2" xfId="5523" xr:uid="{00000000-0005-0000-0000-0000F1150000}"/>
    <cellStyle name="Ausgabe 3 5 2 4 2 2" xfId="17251" xr:uid="{00000000-0005-0000-0000-0000F2150000}"/>
    <cellStyle name="Ausgabe 3 5 2 4 2 3" xfId="28978" xr:uid="{00000000-0005-0000-0000-0000F3150000}"/>
    <cellStyle name="Ausgabe 3 5 2 4 3" xfId="9428" xr:uid="{00000000-0005-0000-0000-0000F4150000}"/>
    <cellStyle name="Ausgabe 3 5 2 4 3 2" xfId="21156" xr:uid="{00000000-0005-0000-0000-0000F5150000}"/>
    <cellStyle name="Ausgabe 3 5 2 4 3 3" xfId="32883" xr:uid="{00000000-0005-0000-0000-0000F6150000}"/>
    <cellStyle name="Ausgabe 3 5 2 4 4" xfId="13346" xr:uid="{00000000-0005-0000-0000-0000F7150000}"/>
    <cellStyle name="Ausgabe 3 5 2 4 5" xfId="25073" xr:uid="{00000000-0005-0000-0000-0000F8150000}"/>
    <cellStyle name="Ausgabe 3 5 2 5" xfId="2916" xr:uid="{00000000-0005-0000-0000-0000F9150000}"/>
    <cellStyle name="Ausgabe 3 5 2 5 2" xfId="6821" xr:uid="{00000000-0005-0000-0000-0000FA150000}"/>
    <cellStyle name="Ausgabe 3 5 2 5 2 2" xfId="18549" xr:uid="{00000000-0005-0000-0000-0000FB150000}"/>
    <cellStyle name="Ausgabe 3 5 2 5 2 3" xfId="30276" xr:uid="{00000000-0005-0000-0000-0000FC150000}"/>
    <cellStyle name="Ausgabe 3 5 2 5 3" xfId="10726" xr:uid="{00000000-0005-0000-0000-0000FD150000}"/>
    <cellStyle name="Ausgabe 3 5 2 5 3 2" xfId="22454" xr:uid="{00000000-0005-0000-0000-0000FE150000}"/>
    <cellStyle name="Ausgabe 3 5 2 5 3 3" xfId="34181" xr:uid="{00000000-0005-0000-0000-0000FF150000}"/>
    <cellStyle name="Ausgabe 3 5 2 5 4" xfId="14644" xr:uid="{00000000-0005-0000-0000-000000160000}"/>
    <cellStyle name="Ausgabe 3 5 2 5 5" xfId="26371" xr:uid="{00000000-0005-0000-0000-000001160000}"/>
    <cellStyle name="Ausgabe 3 5 2 6" xfId="4225" xr:uid="{00000000-0005-0000-0000-000002160000}"/>
    <cellStyle name="Ausgabe 3 5 2 6 2" xfId="15953" xr:uid="{00000000-0005-0000-0000-000003160000}"/>
    <cellStyle name="Ausgabe 3 5 2 6 3" xfId="27680" xr:uid="{00000000-0005-0000-0000-000004160000}"/>
    <cellStyle name="Ausgabe 3 5 2 7" xfId="8130" xr:uid="{00000000-0005-0000-0000-000005160000}"/>
    <cellStyle name="Ausgabe 3 5 2 7 2" xfId="19858" xr:uid="{00000000-0005-0000-0000-000006160000}"/>
    <cellStyle name="Ausgabe 3 5 2 7 3" xfId="31585" xr:uid="{00000000-0005-0000-0000-000007160000}"/>
    <cellStyle name="Ausgabe 3 5 2 8" xfId="12048" xr:uid="{00000000-0005-0000-0000-000008160000}"/>
    <cellStyle name="Ausgabe 3 5 2 9" xfId="23775" xr:uid="{00000000-0005-0000-0000-000009160000}"/>
    <cellStyle name="Ausgabe 3 5 3" xfId="419" xr:uid="{00000000-0005-0000-0000-00000A160000}"/>
    <cellStyle name="Ausgabe 3 5 3 2" xfId="848" xr:uid="{00000000-0005-0000-0000-00000B160000}"/>
    <cellStyle name="Ausgabe 3 5 3 2 2" xfId="2146" xr:uid="{00000000-0005-0000-0000-00000C160000}"/>
    <cellStyle name="Ausgabe 3 5 3 2 2 2" xfId="6051" xr:uid="{00000000-0005-0000-0000-00000D160000}"/>
    <cellStyle name="Ausgabe 3 5 3 2 2 2 2" xfId="17779" xr:uid="{00000000-0005-0000-0000-00000E160000}"/>
    <cellStyle name="Ausgabe 3 5 3 2 2 2 3" xfId="29506" xr:uid="{00000000-0005-0000-0000-00000F160000}"/>
    <cellStyle name="Ausgabe 3 5 3 2 2 3" xfId="9956" xr:uid="{00000000-0005-0000-0000-000010160000}"/>
    <cellStyle name="Ausgabe 3 5 3 2 2 3 2" xfId="21684" xr:uid="{00000000-0005-0000-0000-000011160000}"/>
    <cellStyle name="Ausgabe 3 5 3 2 2 3 3" xfId="33411" xr:uid="{00000000-0005-0000-0000-000012160000}"/>
    <cellStyle name="Ausgabe 3 5 3 2 2 4" xfId="13874" xr:uid="{00000000-0005-0000-0000-000013160000}"/>
    <cellStyle name="Ausgabe 3 5 3 2 2 5" xfId="25601" xr:uid="{00000000-0005-0000-0000-000014160000}"/>
    <cellStyle name="Ausgabe 3 5 3 2 3" xfId="3444" xr:uid="{00000000-0005-0000-0000-000015160000}"/>
    <cellStyle name="Ausgabe 3 5 3 2 3 2" xfId="7349" xr:uid="{00000000-0005-0000-0000-000016160000}"/>
    <cellStyle name="Ausgabe 3 5 3 2 3 2 2" xfId="19077" xr:uid="{00000000-0005-0000-0000-000017160000}"/>
    <cellStyle name="Ausgabe 3 5 3 2 3 2 3" xfId="30804" xr:uid="{00000000-0005-0000-0000-000018160000}"/>
    <cellStyle name="Ausgabe 3 5 3 2 3 3" xfId="11254" xr:uid="{00000000-0005-0000-0000-000019160000}"/>
    <cellStyle name="Ausgabe 3 5 3 2 3 3 2" xfId="22982" xr:uid="{00000000-0005-0000-0000-00001A160000}"/>
    <cellStyle name="Ausgabe 3 5 3 2 3 3 3" xfId="34709" xr:uid="{00000000-0005-0000-0000-00001B160000}"/>
    <cellStyle name="Ausgabe 3 5 3 2 3 4" xfId="15172" xr:uid="{00000000-0005-0000-0000-00001C160000}"/>
    <cellStyle name="Ausgabe 3 5 3 2 3 5" xfId="26899" xr:uid="{00000000-0005-0000-0000-00001D160000}"/>
    <cellStyle name="Ausgabe 3 5 3 2 4" xfId="4753" xr:uid="{00000000-0005-0000-0000-00001E160000}"/>
    <cellStyle name="Ausgabe 3 5 3 2 4 2" xfId="16481" xr:uid="{00000000-0005-0000-0000-00001F160000}"/>
    <cellStyle name="Ausgabe 3 5 3 2 4 3" xfId="28208" xr:uid="{00000000-0005-0000-0000-000020160000}"/>
    <cellStyle name="Ausgabe 3 5 3 2 5" xfId="8658" xr:uid="{00000000-0005-0000-0000-000021160000}"/>
    <cellStyle name="Ausgabe 3 5 3 2 5 2" xfId="20386" xr:uid="{00000000-0005-0000-0000-000022160000}"/>
    <cellStyle name="Ausgabe 3 5 3 2 5 3" xfId="32113" xr:uid="{00000000-0005-0000-0000-000023160000}"/>
    <cellStyle name="Ausgabe 3 5 3 2 6" xfId="12576" xr:uid="{00000000-0005-0000-0000-000024160000}"/>
    <cellStyle name="Ausgabe 3 5 3 2 7" xfId="24303" xr:uid="{00000000-0005-0000-0000-000025160000}"/>
    <cellStyle name="Ausgabe 3 5 3 3" xfId="1277" xr:uid="{00000000-0005-0000-0000-000026160000}"/>
    <cellStyle name="Ausgabe 3 5 3 3 2" xfId="2575" xr:uid="{00000000-0005-0000-0000-000027160000}"/>
    <cellStyle name="Ausgabe 3 5 3 3 2 2" xfId="6480" xr:uid="{00000000-0005-0000-0000-000028160000}"/>
    <cellStyle name="Ausgabe 3 5 3 3 2 2 2" xfId="18208" xr:uid="{00000000-0005-0000-0000-000029160000}"/>
    <cellStyle name="Ausgabe 3 5 3 3 2 2 3" xfId="29935" xr:uid="{00000000-0005-0000-0000-00002A160000}"/>
    <cellStyle name="Ausgabe 3 5 3 3 2 3" xfId="10385" xr:uid="{00000000-0005-0000-0000-00002B160000}"/>
    <cellStyle name="Ausgabe 3 5 3 3 2 3 2" xfId="22113" xr:uid="{00000000-0005-0000-0000-00002C160000}"/>
    <cellStyle name="Ausgabe 3 5 3 3 2 3 3" xfId="33840" xr:uid="{00000000-0005-0000-0000-00002D160000}"/>
    <cellStyle name="Ausgabe 3 5 3 3 2 4" xfId="14303" xr:uid="{00000000-0005-0000-0000-00002E160000}"/>
    <cellStyle name="Ausgabe 3 5 3 3 2 5" xfId="26030" xr:uid="{00000000-0005-0000-0000-00002F160000}"/>
    <cellStyle name="Ausgabe 3 5 3 3 3" xfId="3873" xr:uid="{00000000-0005-0000-0000-000030160000}"/>
    <cellStyle name="Ausgabe 3 5 3 3 3 2" xfId="7778" xr:uid="{00000000-0005-0000-0000-000031160000}"/>
    <cellStyle name="Ausgabe 3 5 3 3 3 2 2" xfId="19506" xr:uid="{00000000-0005-0000-0000-000032160000}"/>
    <cellStyle name="Ausgabe 3 5 3 3 3 2 3" xfId="31233" xr:uid="{00000000-0005-0000-0000-000033160000}"/>
    <cellStyle name="Ausgabe 3 5 3 3 3 3" xfId="11683" xr:uid="{00000000-0005-0000-0000-000034160000}"/>
    <cellStyle name="Ausgabe 3 5 3 3 3 3 2" xfId="23411" xr:uid="{00000000-0005-0000-0000-000035160000}"/>
    <cellStyle name="Ausgabe 3 5 3 3 3 3 3" xfId="35138" xr:uid="{00000000-0005-0000-0000-000036160000}"/>
    <cellStyle name="Ausgabe 3 5 3 3 3 4" xfId="15601" xr:uid="{00000000-0005-0000-0000-000037160000}"/>
    <cellStyle name="Ausgabe 3 5 3 3 3 5" xfId="27328" xr:uid="{00000000-0005-0000-0000-000038160000}"/>
    <cellStyle name="Ausgabe 3 5 3 3 4" xfId="5182" xr:uid="{00000000-0005-0000-0000-000039160000}"/>
    <cellStyle name="Ausgabe 3 5 3 3 4 2" xfId="16910" xr:uid="{00000000-0005-0000-0000-00003A160000}"/>
    <cellStyle name="Ausgabe 3 5 3 3 4 3" xfId="28637" xr:uid="{00000000-0005-0000-0000-00003B160000}"/>
    <cellStyle name="Ausgabe 3 5 3 3 5" xfId="9087" xr:uid="{00000000-0005-0000-0000-00003C160000}"/>
    <cellStyle name="Ausgabe 3 5 3 3 5 2" xfId="20815" xr:uid="{00000000-0005-0000-0000-00003D160000}"/>
    <cellStyle name="Ausgabe 3 5 3 3 5 3" xfId="32542" xr:uid="{00000000-0005-0000-0000-00003E160000}"/>
    <cellStyle name="Ausgabe 3 5 3 3 6" xfId="13005" xr:uid="{00000000-0005-0000-0000-00003F160000}"/>
    <cellStyle name="Ausgabe 3 5 3 3 7" xfId="24732" xr:uid="{00000000-0005-0000-0000-000040160000}"/>
    <cellStyle name="Ausgabe 3 5 3 4" xfId="1717" xr:uid="{00000000-0005-0000-0000-000041160000}"/>
    <cellStyle name="Ausgabe 3 5 3 4 2" xfId="5622" xr:uid="{00000000-0005-0000-0000-000042160000}"/>
    <cellStyle name="Ausgabe 3 5 3 4 2 2" xfId="17350" xr:uid="{00000000-0005-0000-0000-000043160000}"/>
    <cellStyle name="Ausgabe 3 5 3 4 2 3" xfId="29077" xr:uid="{00000000-0005-0000-0000-000044160000}"/>
    <cellStyle name="Ausgabe 3 5 3 4 3" xfId="9527" xr:uid="{00000000-0005-0000-0000-000045160000}"/>
    <cellStyle name="Ausgabe 3 5 3 4 3 2" xfId="21255" xr:uid="{00000000-0005-0000-0000-000046160000}"/>
    <cellStyle name="Ausgabe 3 5 3 4 3 3" xfId="32982" xr:uid="{00000000-0005-0000-0000-000047160000}"/>
    <cellStyle name="Ausgabe 3 5 3 4 4" xfId="13445" xr:uid="{00000000-0005-0000-0000-000048160000}"/>
    <cellStyle name="Ausgabe 3 5 3 4 5" xfId="25172" xr:uid="{00000000-0005-0000-0000-000049160000}"/>
    <cellStyle name="Ausgabe 3 5 3 5" xfId="3015" xr:uid="{00000000-0005-0000-0000-00004A160000}"/>
    <cellStyle name="Ausgabe 3 5 3 5 2" xfId="6920" xr:uid="{00000000-0005-0000-0000-00004B160000}"/>
    <cellStyle name="Ausgabe 3 5 3 5 2 2" xfId="18648" xr:uid="{00000000-0005-0000-0000-00004C160000}"/>
    <cellStyle name="Ausgabe 3 5 3 5 2 3" xfId="30375" xr:uid="{00000000-0005-0000-0000-00004D160000}"/>
    <cellStyle name="Ausgabe 3 5 3 5 3" xfId="10825" xr:uid="{00000000-0005-0000-0000-00004E160000}"/>
    <cellStyle name="Ausgabe 3 5 3 5 3 2" xfId="22553" xr:uid="{00000000-0005-0000-0000-00004F160000}"/>
    <cellStyle name="Ausgabe 3 5 3 5 3 3" xfId="34280" xr:uid="{00000000-0005-0000-0000-000050160000}"/>
    <cellStyle name="Ausgabe 3 5 3 5 4" xfId="14743" xr:uid="{00000000-0005-0000-0000-000051160000}"/>
    <cellStyle name="Ausgabe 3 5 3 5 5" xfId="26470" xr:uid="{00000000-0005-0000-0000-000052160000}"/>
    <cellStyle name="Ausgabe 3 5 3 6" xfId="4324" xr:uid="{00000000-0005-0000-0000-000053160000}"/>
    <cellStyle name="Ausgabe 3 5 3 6 2" xfId="16052" xr:uid="{00000000-0005-0000-0000-000054160000}"/>
    <cellStyle name="Ausgabe 3 5 3 6 3" xfId="27779" xr:uid="{00000000-0005-0000-0000-000055160000}"/>
    <cellStyle name="Ausgabe 3 5 3 7" xfId="8229" xr:uid="{00000000-0005-0000-0000-000056160000}"/>
    <cellStyle name="Ausgabe 3 5 3 7 2" xfId="19957" xr:uid="{00000000-0005-0000-0000-000057160000}"/>
    <cellStyle name="Ausgabe 3 5 3 7 3" xfId="31684" xr:uid="{00000000-0005-0000-0000-000058160000}"/>
    <cellStyle name="Ausgabe 3 5 3 8" xfId="12147" xr:uid="{00000000-0005-0000-0000-000059160000}"/>
    <cellStyle name="Ausgabe 3 5 3 9" xfId="23874" xr:uid="{00000000-0005-0000-0000-00005A160000}"/>
    <cellStyle name="Ausgabe 3 5 4" xfId="518" xr:uid="{00000000-0005-0000-0000-00005B160000}"/>
    <cellStyle name="Ausgabe 3 5 4 2" xfId="947" xr:uid="{00000000-0005-0000-0000-00005C160000}"/>
    <cellStyle name="Ausgabe 3 5 4 2 2" xfId="2245" xr:uid="{00000000-0005-0000-0000-00005D160000}"/>
    <cellStyle name="Ausgabe 3 5 4 2 2 2" xfId="6150" xr:uid="{00000000-0005-0000-0000-00005E160000}"/>
    <cellStyle name="Ausgabe 3 5 4 2 2 2 2" xfId="17878" xr:uid="{00000000-0005-0000-0000-00005F160000}"/>
    <cellStyle name="Ausgabe 3 5 4 2 2 2 3" xfId="29605" xr:uid="{00000000-0005-0000-0000-000060160000}"/>
    <cellStyle name="Ausgabe 3 5 4 2 2 3" xfId="10055" xr:uid="{00000000-0005-0000-0000-000061160000}"/>
    <cellStyle name="Ausgabe 3 5 4 2 2 3 2" xfId="21783" xr:uid="{00000000-0005-0000-0000-000062160000}"/>
    <cellStyle name="Ausgabe 3 5 4 2 2 3 3" xfId="33510" xr:uid="{00000000-0005-0000-0000-000063160000}"/>
    <cellStyle name="Ausgabe 3 5 4 2 2 4" xfId="13973" xr:uid="{00000000-0005-0000-0000-000064160000}"/>
    <cellStyle name="Ausgabe 3 5 4 2 2 5" xfId="25700" xr:uid="{00000000-0005-0000-0000-000065160000}"/>
    <cellStyle name="Ausgabe 3 5 4 2 3" xfId="3543" xr:uid="{00000000-0005-0000-0000-000066160000}"/>
    <cellStyle name="Ausgabe 3 5 4 2 3 2" xfId="7448" xr:uid="{00000000-0005-0000-0000-000067160000}"/>
    <cellStyle name="Ausgabe 3 5 4 2 3 2 2" xfId="19176" xr:uid="{00000000-0005-0000-0000-000068160000}"/>
    <cellStyle name="Ausgabe 3 5 4 2 3 2 3" xfId="30903" xr:uid="{00000000-0005-0000-0000-000069160000}"/>
    <cellStyle name="Ausgabe 3 5 4 2 3 3" xfId="11353" xr:uid="{00000000-0005-0000-0000-00006A160000}"/>
    <cellStyle name="Ausgabe 3 5 4 2 3 3 2" xfId="23081" xr:uid="{00000000-0005-0000-0000-00006B160000}"/>
    <cellStyle name="Ausgabe 3 5 4 2 3 3 3" xfId="34808" xr:uid="{00000000-0005-0000-0000-00006C160000}"/>
    <cellStyle name="Ausgabe 3 5 4 2 3 4" xfId="15271" xr:uid="{00000000-0005-0000-0000-00006D160000}"/>
    <cellStyle name="Ausgabe 3 5 4 2 3 5" xfId="26998" xr:uid="{00000000-0005-0000-0000-00006E160000}"/>
    <cellStyle name="Ausgabe 3 5 4 2 4" xfId="4852" xr:uid="{00000000-0005-0000-0000-00006F160000}"/>
    <cellStyle name="Ausgabe 3 5 4 2 4 2" xfId="16580" xr:uid="{00000000-0005-0000-0000-000070160000}"/>
    <cellStyle name="Ausgabe 3 5 4 2 4 3" xfId="28307" xr:uid="{00000000-0005-0000-0000-000071160000}"/>
    <cellStyle name="Ausgabe 3 5 4 2 5" xfId="8757" xr:uid="{00000000-0005-0000-0000-000072160000}"/>
    <cellStyle name="Ausgabe 3 5 4 2 5 2" xfId="20485" xr:uid="{00000000-0005-0000-0000-000073160000}"/>
    <cellStyle name="Ausgabe 3 5 4 2 5 3" xfId="32212" xr:uid="{00000000-0005-0000-0000-000074160000}"/>
    <cellStyle name="Ausgabe 3 5 4 2 6" xfId="12675" xr:uid="{00000000-0005-0000-0000-000075160000}"/>
    <cellStyle name="Ausgabe 3 5 4 2 7" xfId="24402" xr:uid="{00000000-0005-0000-0000-000076160000}"/>
    <cellStyle name="Ausgabe 3 5 4 3" xfId="1376" xr:uid="{00000000-0005-0000-0000-000077160000}"/>
    <cellStyle name="Ausgabe 3 5 4 3 2" xfId="2674" xr:uid="{00000000-0005-0000-0000-000078160000}"/>
    <cellStyle name="Ausgabe 3 5 4 3 2 2" xfId="6579" xr:uid="{00000000-0005-0000-0000-000079160000}"/>
    <cellStyle name="Ausgabe 3 5 4 3 2 2 2" xfId="18307" xr:uid="{00000000-0005-0000-0000-00007A160000}"/>
    <cellStyle name="Ausgabe 3 5 4 3 2 2 3" xfId="30034" xr:uid="{00000000-0005-0000-0000-00007B160000}"/>
    <cellStyle name="Ausgabe 3 5 4 3 2 3" xfId="10484" xr:uid="{00000000-0005-0000-0000-00007C160000}"/>
    <cellStyle name="Ausgabe 3 5 4 3 2 3 2" xfId="22212" xr:uid="{00000000-0005-0000-0000-00007D160000}"/>
    <cellStyle name="Ausgabe 3 5 4 3 2 3 3" xfId="33939" xr:uid="{00000000-0005-0000-0000-00007E160000}"/>
    <cellStyle name="Ausgabe 3 5 4 3 2 4" xfId="14402" xr:uid="{00000000-0005-0000-0000-00007F160000}"/>
    <cellStyle name="Ausgabe 3 5 4 3 2 5" xfId="26129" xr:uid="{00000000-0005-0000-0000-000080160000}"/>
    <cellStyle name="Ausgabe 3 5 4 3 3" xfId="3972" xr:uid="{00000000-0005-0000-0000-000081160000}"/>
    <cellStyle name="Ausgabe 3 5 4 3 3 2" xfId="7877" xr:uid="{00000000-0005-0000-0000-000082160000}"/>
    <cellStyle name="Ausgabe 3 5 4 3 3 2 2" xfId="19605" xr:uid="{00000000-0005-0000-0000-000083160000}"/>
    <cellStyle name="Ausgabe 3 5 4 3 3 2 3" xfId="31332" xr:uid="{00000000-0005-0000-0000-000084160000}"/>
    <cellStyle name="Ausgabe 3 5 4 3 3 3" xfId="11782" xr:uid="{00000000-0005-0000-0000-000085160000}"/>
    <cellStyle name="Ausgabe 3 5 4 3 3 3 2" xfId="23510" xr:uid="{00000000-0005-0000-0000-000086160000}"/>
    <cellStyle name="Ausgabe 3 5 4 3 3 3 3" xfId="35237" xr:uid="{00000000-0005-0000-0000-000087160000}"/>
    <cellStyle name="Ausgabe 3 5 4 3 3 4" xfId="15700" xr:uid="{00000000-0005-0000-0000-000088160000}"/>
    <cellStyle name="Ausgabe 3 5 4 3 3 5" xfId="27427" xr:uid="{00000000-0005-0000-0000-000089160000}"/>
    <cellStyle name="Ausgabe 3 5 4 3 4" xfId="5281" xr:uid="{00000000-0005-0000-0000-00008A160000}"/>
    <cellStyle name="Ausgabe 3 5 4 3 4 2" xfId="17009" xr:uid="{00000000-0005-0000-0000-00008B160000}"/>
    <cellStyle name="Ausgabe 3 5 4 3 4 3" xfId="28736" xr:uid="{00000000-0005-0000-0000-00008C160000}"/>
    <cellStyle name="Ausgabe 3 5 4 3 5" xfId="9186" xr:uid="{00000000-0005-0000-0000-00008D160000}"/>
    <cellStyle name="Ausgabe 3 5 4 3 5 2" xfId="20914" xr:uid="{00000000-0005-0000-0000-00008E160000}"/>
    <cellStyle name="Ausgabe 3 5 4 3 5 3" xfId="32641" xr:uid="{00000000-0005-0000-0000-00008F160000}"/>
    <cellStyle name="Ausgabe 3 5 4 3 6" xfId="13104" xr:uid="{00000000-0005-0000-0000-000090160000}"/>
    <cellStyle name="Ausgabe 3 5 4 3 7" xfId="24831" xr:uid="{00000000-0005-0000-0000-000091160000}"/>
    <cellStyle name="Ausgabe 3 5 4 4" xfId="1816" xr:uid="{00000000-0005-0000-0000-000092160000}"/>
    <cellStyle name="Ausgabe 3 5 4 4 2" xfId="5721" xr:uid="{00000000-0005-0000-0000-000093160000}"/>
    <cellStyle name="Ausgabe 3 5 4 4 2 2" xfId="17449" xr:uid="{00000000-0005-0000-0000-000094160000}"/>
    <cellStyle name="Ausgabe 3 5 4 4 2 3" xfId="29176" xr:uid="{00000000-0005-0000-0000-000095160000}"/>
    <cellStyle name="Ausgabe 3 5 4 4 3" xfId="9626" xr:uid="{00000000-0005-0000-0000-000096160000}"/>
    <cellStyle name="Ausgabe 3 5 4 4 3 2" xfId="21354" xr:uid="{00000000-0005-0000-0000-000097160000}"/>
    <cellStyle name="Ausgabe 3 5 4 4 3 3" xfId="33081" xr:uid="{00000000-0005-0000-0000-000098160000}"/>
    <cellStyle name="Ausgabe 3 5 4 4 4" xfId="13544" xr:uid="{00000000-0005-0000-0000-000099160000}"/>
    <cellStyle name="Ausgabe 3 5 4 4 5" xfId="25271" xr:uid="{00000000-0005-0000-0000-00009A160000}"/>
    <cellStyle name="Ausgabe 3 5 4 5" xfId="3114" xr:uid="{00000000-0005-0000-0000-00009B160000}"/>
    <cellStyle name="Ausgabe 3 5 4 5 2" xfId="7019" xr:uid="{00000000-0005-0000-0000-00009C160000}"/>
    <cellStyle name="Ausgabe 3 5 4 5 2 2" xfId="18747" xr:uid="{00000000-0005-0000-0000-00009D160000}"/>
    <cellStyle name="Ausgabe 3 5 4 5 2 3" xfId="30474" xr:uid="{00000000-0005-0000-0000-00009E160000}"/>
    <cellStyle name="Ausgabe 3 5 4 5 3" xfId="10924" xr:uid="{00000000-0005-0000-0000-00009F160000}"/>
    <cellStyle name="Ausgabe 3 5 4 5 3 2" xfId="22652" xr:uid="{00000000-0005-0000-0000-0000A0160000}"/>
    <cellStyle name="Ausgabe 3 5 4 5 3 3" xfId="34379" xr:uid="{00000000-0005-0000-0000-0000A1160000}"/>
    <cellStyle name="Ausgabe 3 5 4 5 4" xfId="14842" xr:uid="{00000000-0005-0000-0000-0000A2160000}"/>
    <cellStyle name="Ausgabe 3 5 4 5 5" xfId="26569" xr:uid="{00000000-0005-0000-0000-0000A3160000}"/>
    <cellStyle name="Ausgabe 3 5 4 6" xfId="4423" xr:uid="{00000000-0005-0000-0000-0000A4160000}"/>
    <cellStyle name="Ausgabe 3 5 4 6 2" xfId="16151" xr:uid="{00000000-0005-0000-0000-0000A5160000}"/>
    <cellStyle name="Ausgabe 3 5 4 6 3" xfId="27878" xr:uid="{00000000-0005-0000-0000-0000A6160000}"/>
    <cellStyle name="Ausgabe 3 5 4 7" xfId="8328" xr:uid="{00000000-0005-0000-0000-0000A7160000}"/>
    <cellStyle name="Ausgabe 3 5 4 7 2" xfId="20056" xr:uid="{00000000-0005-0000-0000-0000A8160000}"/>
    <cellStyle name="Ausgabe 3 5 4 7 3" xfId="31783" xr:uid="{00000000-0005-0000-0000-0000A9160000}"/>
    <cellStyle name="Ausgabe 3 5 4 8" xfId="12246" xr:uid="{00000000-0005-0000-0000-0000AA160000}"/>
    <cellStyle name="Ausgabe 3 5 4 9" xfId="23973" xr:uid="{00000000-0005-0000-0000-0000AB160000}"/>
    <cellStyle name="Ausgabe 3 5 5" xfId="618" xr:uid="{00000000-0005-0000-0000-0000AC160000}"/>
    <cellStyle name="Ausgabe 3 5 5 2" xfId="1916" xr:uid="{00000000-0005-0000-0000-0000AD160000}"/>
    <cellStyle name="Ausgabe 3 5 5 2 2" xfId="5821" xr:uid="{00000000-0005-0000-0000-0000AE160000}"/>
    <cellStyle name="Ausgabe 3 5 5 2 2 2" xfId="17549" xr:uid="{00000000-0005-0000-0000-0000AF160000}"/>
    <cellStyle name="Ausgabe 3 5 5 2 2 3" xfId="29276" xr:uid="{00000000-0005-0000-0000-0000B0160000}"/>
    <cellStyle name="Ausgabe 3 5 5 2 3" xfId="9726" xr:uid="{00000000-0005-0000-0000-0000B1160000}"/>
    <cellStyle name="Ausgabe 3 5 5 2 3 2" xfId="21454" xr:uid="{00000000-0005-0000-0000-0000B2160000}"/>
    <cellStyle name="Ausgabe 3 5 5 2 3 3" xfId="33181" xr:uid="{00000000-0005-0000-0000-0000B3160000}"/>
    <cellStyle name="Ausgabe 3 5 5 2 4" xfId="13644" xr:uid="{00000000-0005-0000-0000-0000B4160000}"/>
    <cellStyle name="Ausgabe 3 5 5 2 5" xfId="25371" xr:uid="{00000000-0005-0000-0000-0000B5160000}"/>
    <cellStyle name="Ausgabe 3 5 5 3" xfId="3214" xr:uid="{00000000-0005-0000-0000-0000B6160000}"/>
    <cellStyle name="Ausgabe 3 5 5 3 2" xfId="7119" xr:uid="{00000000-0005-0000-0000-0000B7160000}"/>
    <cellStyle name="Ausgabe 3 5 5 3 2 2" xfId="18847" xr:uid="{00000000-0005-0000-0000-0000B8160000}"/>
    <cellStyle name="Ausgabe 3 5 5 3 2 3" xfId="30574" xr:uid="{00000000-0005-0000-0000-0000B9160000}"/>
    <cellStyle name="Ausgabe 3 5 5 3 3" xfId="11024" xr:uid="{00000000-0005-0000-0000-0000BA160000}"/>
    <cellStyle name="Ausgabe 3 5 5 3 3 2" xfId="22752" xr:uid="{00000000-0005-0000-0000-0000BB160000}"/>
    <cellStyle name="Ausgabe 3 5 5 3 3 3" xfId="34479" xr:uid="{00000000-0005-0000-0000-0000BC160000}"/>
    <cellStyle name="Ausgabe 3 5 5 3 4" xfId="14942" xr:uid="{00000000-0005-0000-0000-0000BD160000}"/>
    <cellStyle name="Ausgabe 3 5 5 3 5" xfId="26669" xr:uid="{00000000-0005-0000-0000-0000BE160000}"/>
    <cellStyle name="Ausgabe 3 5 5 4" xfId="4523" xr:uid="{00000000-0005-0000-0000-0000BF160000}"/>
    <cellStyle name="Ausgabe 3 5 5 4 2" xfId="16251" xr:uid="{00000000-0005-0000-0000-0000C0160000}"/>
    <cellStyle name="Ausgabe 3 5 5 4 3" xfId="27978" xr:uid="{00000000-0005-0000-0000-0000C1160000}"/>
    <cellStyle name="Ausgabe 3 5 5 5" xfId="8428" xr:uid="{00000000-0005-0000-0000-0000C2160000}"/>
    <cellStyle name="Ausgabe 3 5 5 5 2" xfId="20156" xr:uid="{00000000-0005-0000-0000-0000C3160000}"/>
    <cellStyle name="Ausgabe 3 5 5 5 3" xfId="31883" xr:uid="{00000000-0005-0000-0000-0000C4160000}"/>
    <cellStyle name="Ausgabe 3 5 5 6" xfId="12346" xr:uid="{00000000-0005-0000-0000-0000C5160000}"/>
    <cellStyle name="Ausgabe 3 5 5 7" xfId="24073" xr:uid="{00000000-0005-0000-0000-0000C6160000}"/>
    <cellStyle name="Ausgabe 3 5 6" xfId="1047" xr:uid="{00000000-0005-0000-0000-0000C7160000}"/>
    <cellStyle name="Ausgabe 3 5 6 2" xfId="2345" xr:uid="{00000000-0005-0000-0000-0000C8160000}"/>
    <cellStyle name="Ausgabe 3 5 6 2 2" xfId="6250" xr:uid="{00000000-0005-0000-0000-0000C9160000}"/>
    <cellStyle name="Ausgabe 3 5 6 2 2 2" xfId="17978" xr:uid="{00000000-0005-0000-0000-0000CA160000}"/>
    <cellStyle name="Ausgabe 3 5 6 2 2 3" xfId="29705" xr:uid="{00000000-0005-0000-0000-0000CB160000}"/>
    <cellStyle name="Ausgabe 3 5 6 2 3" xfId="10155" xr:uid="{00000000-0005-0000-0000-0000CC160000}"/>
    <cellStyle name="Ausgabe 3 5 6 2 3 2" xfId="21883" xr:uid="{00000000-0005-0000-0000-0000CD160000}"/>
    <cellStyle name="Ausgabe 3 5 6 2 3 3" xfId="33610" xr:uid="{00000000-0005-0000-0000-0000CE160000}"/>
    <cellStyle name="Ausgabe 3 5 6 2 4" xfId="14073" xr:uid="{00000000-0005-0000-0000-0000CF160000}"/>
    <cellStyle name="Ausgabe 3 5 6 2 5" xfId="25800" xr:uid="{00000000-0005-0000-0000-0000D0160000}"/>
    <cellStyle name="Ausgabe 3 5 6 3" xfId="3643" xr:uid="{00000000-0005-0000-0000-0000D1160000}"/>
    <cellStyle name="Ausgabe 3 5 6 3 2" xfId="7548" xr:uid="{00000000-0005-0000-0000-0000D2160000}"/>
    <cellStyle name="Ausgabe 3 5 6 3 2 2" xfId="19276" xr:uid="{00000000-0005-0000-0000-0000D3160000}"/>
    <cellStyle name="Ausgabe 3 5 6 3 2 3" xfId="31003" xr:uid="{00000000-0005-0000-0000-0000D4160000}"/>
    <cellStyle name="Ausgabe 3 5 6 3 3" xfId="11453" xr:uid="{00000000-0005-0000-0000-0000D5160000}"/>
    <cellStyle name="Ausgabe 3 5 6 3 3 2" xfId="23181" xr:uid="{00000000-0005-0000-0000-0000D6160000}"/>
    <cellStyle name="Ausgabe 3 5 6 3 3 3" xfId="34908" xr:uid="{00000000-0005-0000-0000-0000D7160000}"/>
    <cellStyle name="Ausgabe 3 5 6 3 4" xfId="15371" xr:uid="{00000000-0005-0000-0000-0000D8160000}"/>
    <cellStyle name="Ausgabe 3 5 6 3 5" xfId="27098" xr:uid="{00000000-0005-0000-0000-0000D9160000}"/>
    <cellStyle name="Ausgabe 3 5 6 4" xfId="4952" xr:uid="{00000000-0005-0000-0000-0000DA160000}"/>
    <cellStyle name="Ausgabe 3 5 6 4 2" xfId="16680" xr:uid="{00000000-0005-0000-0000-0000DB160000}"/>
    <cellStyle name="Ausgabe 3 5 6 4 3" xfId="28407" xr:uid="{00000000-0005-0000-0000-0000DC160000}"/>
    <cellStyle name="Ausgabe 3 5 6 5" xfId="8857" xr:uid="{00000000-0005-0000-0000-0000DD160000}"/>
    <cellStyle name="Ausgabe 3 5 6 5 2" xfId="20585" xr:uid="{00000000-0005-0000-0000-0000DE160000}"/>
    <cellStyle name="Ausgabe 3 5 6 5 3" xfId="32312" xr:uid="{00000000-0005-0000-0000-0000DF160000}"/>
    <cellStyle name="Ausgabe 3 5 6 6" xfId="12775" xr:uid="{00000000-0005-0000-0000-0000E0160000}"/>
    <cellStyle name="Ausgabe 3 5 6 7" xfId="24502" xr:uid="{00000000-0005-0000-0000-0000E1160000}"/>
    <cellStyle name="Ausgabe 3 5 7" xfId="1487" xr:uid="{00000000-0005-0000-0000-0000E2160000}"/>
    <cellStyle name="Ausgabe 3 5 7 2" xfId="5392" xr:uid="{00000000-0005-0000-0000-0000E3160000}"/>
    <cellStyle name="Ausgabe 3 5 7 2 2" xfId="17120" xr:uid="{00000000-0005-0000-0000-0000E4160000}"/>
    <cellStyle name="Ausgabe 3 5 7 2 3" xfId="28847" xr:uid="{00000000-0005-0000-0000-0000E5160000}"/>
    <cellStyle name="Ausgabe 3 5 7 3" xfId="9297" xr:uid="{00000000-0005-0000-0000-0000E6160000}"/>
    <cellStyle name="Ausgabe 3 5 7 3 2" xfId="21025" xr:uid="{00000000-0005-0000-0000-0000E7160000}"/>
    <cellStyle name="Ausgabe 3 5 7 3 3" xfId="32752" xr:uid="{00000000-0005-0000-0000-0000E8160000}"/>
    <cellStyle name="Ausgabe 3 5 7 4" xfId="13215" xr:uid="{00000000-0005-0000-0000-0000E9160000}"/>
    <cellStyle name="Ausgabe 3 5 7 5" xfId="24942" xr:uid="{00000000-0005-0000-0000-0000EA160000}"/>
    <cellStyle name="Ausgabe 3 5 8" xfId="2785" xr:uid="{00000000-0005-0000-0000-0000EB160000}"/>
    <cellStyle name="Ausgabe 3 5 8 2" xfId="6690" xr:uid="{00000000-0005-0000-0000-0000EC160000}"/>
    <cellStyle name="Ausgabe 3 5 8 2 2" xfId="18418" xr:uid="{00000000-0005-0000-0000-0000ED160000}"/>
    <cellStyle name="Ausgabe 3 5 8 2 3" xfId="30145" xr:uid="{00000000-0005-0000-0000-0000EE160000}"/>
    <cellStyle name="Ausgabe 3 5 8 3" xfId="10595" xr:uid="{00000000-0005-0000-0000-0000EF160000}"/>
    <cellStyle name="Ausgabe 3 5 8 3 2" xfId="22323" xr:uid="{00000000-0005-0000-0000-0000F0160000}"/>
    <cellStyle name="Ausgabe 3 5 8 3 3" xfId="34050" xr:uid="{00000000-0005-0000-0000-0000F1160000}"/>
    <cellStyle name="Ausgabe 3 5 8 4" xfId="14513" xr:uid="{00000000-0005-0000-0000-0000F2160000}"/>
    <cellStyle name="Ausgabe 3 5 8 5" xfId="26240" xr:uid="{00000000-0005-0000-0000-0000F3160000}"/>
    <cellStyle name="Ausgabe 3 5 9" xfId="4094" xr:uid="{00000000-0005-0000-0000-0000F4160000}"/>
    <cellStyle name="Ausgabe 3 5 9 2" xfId="15822" xr:uid="{00000000-0005-0000-0000-0000F5160000}"/>
    <cellStyle name="Ausgabe 3 5 9 3" xfId="27549" xr:uid="{00000000-0005-0000-0000-0000F6160000}"/>
    <cellStyle name="Ausgabe 3 6" xfId="257" xr:uid="{00000000-0005-0000-0000-0000F7160000}"/>
    <cellStyle name="Ausgabe 3 6 10" xfId="8067" xr:uid="{00000000-0005-0000-0000-0000F8160000}"/>
    <cellStyle name="Ausgabe 3 6 10 2" xfId="19795" xr:uid="{00000000-0005-0000-0000-0000F9160000}"/>
    <cellStyle name="Ausgabe 3 6 10 3" xfId="31522" xr:uid="{00000000-0005-0000-0000-0000FA160000}"/>
    <cellStyle name="Ausgabe 3 6 11" xfId="11985" xr:uid="{00000000-0005-0000-0000-0000FB160000}"/>
    <cellStyle name="Ausgabe 3 6 12" xfId="23712" xr:uid="{00000000-0005-0000-0000-0000FC160000}"/>
    <cellStyle name="Ausgabe 3 6 2" xfId="343" xr:uid="{00000000-0005-0000-0000-0000FD160000}"/>
    <cellStyle name="Ausgabe 3 6 2 2" xfId="772" xr:uid="{00000000-0005-0000-0000-0000FE160000}"/>
    <cellStyle name="Ausgabe 3 6 2 2 2" xfId="2070" xr:uid="{00000000-0005-0000-0000-0000FF160000}"/>
    <cellStyle name="Ausgabe 3 6 2 2 2 2" xfId="5975" xr:uid="{00000000-0005-0000-0000-000000170000}"/>
    <cellStyle name="Ausgabe 3 6 2 2 2 2 2" xfId="17703" xr:uid="{00000000-0005-0000-0000-000001170000}"/>
    <cellStyle name="Ausgabe 3 6 2 2 2 2 3" xfId="29430" xr:uid="{00000000-0005-0000-0000-000002170000}"/>
    <cellStyle name="Ausgabe 3 6 2 2 2 3" xfId="9880" xr:uid="{00000000-0005-0000-0000-000003170000}"/>
    <cellStyle name="Ausgabe 3 6 2 2 2 3 2" xfId="21608" xr:uid="{00000000-0005-0000-0000-000004170000}"/>
    <cellStyle name="Ausgabe 3 6 2 2 2 3 3" xfId="33335" xr:uid="{00000000-0005-0000-0000-000005170000}"/>
    <cellStyle name="Ausgabe 3 6 2 2 2 4" xfId="13798" xr:uid="{00000000-0005-0000-0000-000006170000}"/>
    <cellStyle name="Ausgabe 3 6 2 2 2 5" xfId="25525" xr:uid="{00000000-0005-0000-0000-000007170000}"/>
    <cellStyle name="Ausgabe 3 6 2 2 3" xfId="3368" xr:uid="{00000000-0005-0000-0000-000008170000}"/>
    <cellStyle name="Ausgabe 3 6 2 2 3 2" xfId="7273" xr:uid="{00000000-0005-0000-0000-000009170000}"/>
    <cellStyle name="Ausgabe 3 6 2 2 3 2 2" xfId="19001" xr:uid="{00000000-0005-0000-0000-00000A170000}"/>
    <cellStyle name="Ausgabe 3 6 2 2 3 2 3" xfId="30728" xr:uid="{00000000-0005-0000-0000-00000B170000}"/>
    <cellStyle name="Ausgabe 3 6 2 2 3 3" xfId="11178" xr:uid="{00000000-0005-0000-0000-00000C170000}"/>
    <cellStyle name="Ausgabe 3 6 2 2 3 3 2" xfId="22906" xr:uid="{00000000-0005-0000-0000-00000D170000}"/>
    <cellStyle name="Ausgabe 3 6 2 2 3 3 3" xfId="34633" xr:uid="{00000000-0005-0000-0000-00000E170000}"/>
    <cellStyle name="Ausgabe 3 6 2 2 3 4" xfId="15096" xr:uid="{00000000-0005-0000-0000-00000F170000}"/>
    <cellStyle name="Ausgabe 3 6 2 2 3 5" xfId="26823" xr:uid="{00000000-0005-0000-0000-000010170000}"/>
    <cellStyle name="Ausgabe 3 6 2 2 4" xfId="4677" xr:uid="{00000000-0005-0000-0000-000011170000}"/>
    <cellStyle name="Ausgabe 3 6 2 2 4 2" xfId="16405" xr:uid="{00000000-0005-0000-0000-000012170000}"/>
    <cellStyle name="Ausgabe 3 6 2 2 4 3" xfId="28132" xr:uid="{00000000-0005-0000-0000-000013170000}"/>
    <cellStyle name="Ausgabe 3 6 2 2 5" xfId="8582" xr:uid="{00000000-0005-0000-0000-000014170000}"/>
    <cellStyle name="Ausgabe 3 6 2 2 5 2" xfId="20310" xr:uid="{00000000-0005-0000-0000-000015170000}"/>
    <cellStyle name="Ausgabe 3 6 2 2 5 3" xfId="32037" xr:uid="{00000000-0005-0000-0000-000016170000}"/>
    <cellStyle name="Ausgabe 3 6 2 2 6" xfId="12500" xr:uid="{00000000-0005-0000-0000-000017170000}"/>
    <cellStyle name="Ausgabe 3 6 2 2 7" xfId="24227" xr:uid="{00000000-0005-0000-0000-000018170000}"/>
    <cellStyle name="Ausgabe 3 6 2 3" xfId="1201" xr:uid="{00000000-0005-0000-0000-000019170000}"/>
    <cellStyle name="Ausgabe 3 6 2 3 2" xfId="2499" xr:uid="{00000000-0005-0000-0000-00001A170000}"/>
    <cellStyle name="Ausgabe 3 6 2 3 2 2" xfId="6404" xr:uid="{00000000-0005-0000-0000-00001B170000}"/>
    <cellStyle name="Ausgabe 3 6 2 3 2 2 2" xfId="18132" xr:uid="{00000000-0005-0000-0000-00001C170000}"/>
    <cellStyle name="Ausgabe 3 6 2 3 2 2 3" xfId="29859" xr:uid="{00000000-0005-0000-0000-00001D170000}"/>
    <cellStyle name="Ausgabe 3 6 2 3 2 3" xfId="10309" xr:uid="{00000000-0005-0000-0000-00001E170000}"/>
    <cellStyle name="Ausgabe 3 6 2 3 2 3 2" xfId="22037" xr:uid="{00000000-0005-0000-0000-00001F170000}"/>
    <cellStyle name="Ausgabe 3 6 2 3 2 3 3" xfId="33764" xr:uid="{00000000-0005-0000-0000-000020170000}"/>
    <cellStyle name="Ausgabe 3 6 2 3 2 4" xfId="14227" xr:uid="{00000000-0005-0000-0000-000021170000}"/>
    <cellStyle name="Ausgabe 3 6 2 3 2 5" xfId="25954" xr:uid="{00000000-0005-0000-0000-000022170000}"/>
    <cellStyle name="Ausgabe 3 6 2 3 3" xfId="3797" xr:uid="{00000000-0005-0000-0000-000023170000}"/>
    <cellStyle name="Ausgabe 3 6 2 3 3 2" xfId="7702" xr:uid="{00000000-0005-0000-0000-000024170000}"/>
    <cellStyle name="Ausgabe 3 6 2 3 3 2 2" xfId="19430" xr:uid="{00000000-0005-0000-0000-000025170000}"/>
    <cellStyle name="Ausgabe 3 6 2 3 3 2 3" xfId="31157" xr:uid="{00000000-0005-0000-0000-000026170000}"/>
    <cellStyle name="Ausgabe 3 6 2 3 3 3" xfId="11607" xr:uid="{00000000-0005-0000-0000-000027170000}"/>
    <cellStyle name="Ausgabe 3 6 2 3 3 3 2" xfId="23335" xr:uid="{00000000-0005-0000-0000-000028170000}"/>
    <cellStyle name="Ausgabe 3 6 2 3 3 3 3" xfId="35062" xr:uid="{00000000-0005-0000-0000-000029170000}"/>
    <cellStyle name="Ausgabe 3 6 2 3 3 4" xfId="15525" xr:uid="{00000000-0005-0000-0000-00002A170000}"/>
    <cellStyle name="Ausgabe 3 6 2 3 3 5" xfId="27252" xr:uid="{00000000-0005-0000-0000-00002B170000}"/>
    <cellStyle name="Ausgabe 3 6 2 3 4" xfId="5106" xr:uid="{00000000-0005-0000-0000-00002C170000}"/>
    <cellStyle name="Ausgabe 3 6 2 3 4 2" xfId="16834" xr:uid="{00000000-0005-0000-0000-00002D170000}"/>
    <cellStyle name="Ausgabe 3 6 2 3 4 3" xfId="28561" xr:uid="{00000000-0005-0000-0000-00002E170000}"/>
    <cellStyle name="Ausgabe 3 6 2 3 5" xfId="9011" xr:uid="{00000000-0005-0000-0000-00002F170000}"/>
    <cellStyle name="Ausgabe 3 6 2 3 5 2" xfId="20739" xr:uid="{00000000-0005-0000-0000-000030170000}"/>
    <cellStyle name="Ausgabe 3 6 2 3 5 3" xfId="32466" xr:uid="{00000000-0005-0000-0000-000031170000}"/>
    <cellStyle name="Ausgabe 3 6 2 3 6" xfId="12929" xr:uid="{00000000-0005-0000-0000-000032170000}"/>
    <cellStyle name="Ausgabe 3 6 2 3 7" xfId="24656" xr:uid="{00000000-0005-0000-0000-000033170000}"/>
    <cellStyle name="Ausgabe 3 6 2 4" xfId="1641" xr:uid="{00000000-0005-0000-0000-000034170000}"/>
    <cellStyle name="Ausgabe 3 6 2 4 2" xfId="5546" xr:uid="{00000000-0005-0000-0000-000035170000}"/>
    <cellStyle name="Ausgabe 3 6 2 4 2 2" xfId="17274" xr:uid="{00000000-0005-0000-0000-000036170000}"/>
    <cellStyle name="Ausgabe 3 6 2 4 2 3" xfId="29001" xr:uid="{00000000-0005-0000-0000-000037170000}"/>
    <cellStyle name="Ausgabe 3 6 2 4 3" xfId="9451" xr:uid="{00000000-0005-0000-0000-000038170000}"/>
    <cellStyle name="Ausgabe 3 6 2 4 3 2" xfId="21179" xr:uid="{00000000-0005-0000-0000-000039170000}"/>
    <cellStyle name="Ausgabe 3 6 2 4 3 3" xfId="32906" xr:uid="{00000000-0005-0000-0000-00003A170000}"/>
    <cellStyle name="Ausgabe 3 6 2 4 4" xfId="13369" xr:uid="{00000000-0005-0000-0000-00003B170000}"/>
    <cellStyle name="Ausgabe 3 6 2 4 5" xfId="25096" xr:uid="{00000000-0005-0000-0000-00003C170000}"/>
    <cellStyle name="Ausgabe 3 6 2 5" xfId="2939" xr:uid="{00000000-0005-0000-0000-00003D170000}"/>
    <cellStyle name="Ausgabe 3 6 2 5 2" xfId="6844" xr:uid="{00000000-0005-0000-0000-00003E170000}"/>
    <cellStyle name="Ausgabe 3 6 2 5 2 2" xfId="18572" xr:uid="{00000000-0005-0000-0000-00003F170000}"/>
    <cellStyle name="Ausgabe 3 6 2 5 2 3" xfId="30299" xr:uid="{00000000-0005-0000-0000-000040170000}"/>
    <cellStyle name="Ausgabe 3 6 2 5 3" xfId="10749" xr:uid="{00000000-0005-0000-0000-000041170000}"/>
    <cellStyle name="Ausgabe 3 6 2 5 3 2" xfId="22477" xr:uid="{00000000-0005-0000-0000-000042170000}"/>
    <cellStyle name="Ausgabe 3 6 2 5 3 3" xfId="34204" xr:uid="{00000000-0005-0000-0000-000043170000}"/>
    <cellStyle name="Ausgabe 3 6 2 5 4" xfId="14667" xr:uid="{00000000-0005-0000-0000-000044170000}"/>
    <cellStyle name="Ausgabe 3 6 2 5 5" xfId="26394" xr:uid="{00000000-0005-0000-0000-000045170000}"/>
    <cellStyle name="Ausgabe 3 6 2 6" xfId="4248" xr:uid="{00000000-0005-0000-0000-000046170000}"/>
    <cellStyle name="Ausgabe 3 6 2 6 2" xfId="15976" xr:uid="{00000000-0005-0000-0000-000047170000}"/>
    <cellStyle name="Ausgabe 3 6 2 6 3" xfId="27703" xr:uid="{00000000-0005-0000-0000-000048170000}"/>
    <cellStyle name="Ausgabe 3 6 2 7" xfId="8153" xr:uid="{00000000-0005-0000-0000-000049170000}"/>
    <cellStyle name="Ausgabe 3 6 2 7 2" xfId="19881" xr:uid="{00000000-0005-0000-0000-00004A170000}"/>
    <cellStyle name="Ausgabe 3 6 2 7 3" xfId="31608" xr:uid="{00000000-0005-0000-0000-00004B170000}"/>
    <cellStyle name="Ausgabe 3 6 2 8" xfId="12071" xr:uid="{00000000-0005-0000-0000-00004C170000}"/>
    <cellStyle name="Ausgabe 3 6 2 9" xfId="23798" xr:uid="{00000000-0005-0000-0000-00004D170000}"/>
    <cellStyle name="Ausgabe 3 6 3" xfId="442" xr:uid="{00000000-0005-0000-0000-00004E170000}"/>
    <cellStyle name="Ausgabe 3 6 3 2" xfId="871" xr:uid="{00000000-0005-0000-0000-00004F170000}"/>
    <cellStyle name="Ausgabe 3 6 3 2 2" xfId="2169" xr:uid="{00000000-0005-0000-0000-000050170000}"/>
    <cellStyle name="Ausgabe 3 6 3 2 2 2" xfId="6074" xr:uid="{00000000-0005-0000-0000-000051170000}"/>
    <cellStyle name="Ausgabe 3 6 3 2 2 2 2" xfId="17802" xr:uid="{00000000-0005-0000-0000-000052170000}"/>
    <cellStyle name="Ausgabe 3 6 3 2 2 2 3" xfId="29529" xr:uid="{00000000-0005-0000-0000-000053170000}"/>
    <cellStyle name="Ausgabe 3 6 3 2 2 3" xfId="9979" xr:uid="{00000000-0005-0000-0000-000054170000}"/>
    <cellStyle name="Ausgabe 3 6 3 2 2 3 2" xfId="21707" xr:uid="{00000000-0005-0000-0000-000055170000}"/>
    <cellStyle name="Ausgabe 3 6 3 2 2 3 3" xfId="33434" xr:uid="{00000000-0005-0000-0000-000056170000}"/>
    <cellStyle name="Ausgabe 3 6 3 2 2 4" xfId="13897" xr:uid="{00000000-0005-0000-0000-000057170000}"/>
    <cellStyle name="Ausgabe 3 6 3 2 2 5" xfId="25624" xr:uid="{00000000-0005-0000-0000-000058170000}"/>
    <cellStyle name="Ausgabe 3 6 3 2 3" xfId="3467" xr:uid="{00000000-0005-0000-0000-000059170000}"/>
    <cellStyle name="Ausgabe 3 6 3 2 3 2" xfId="7372" xr:uid="{00000000-0005-0000-0000-00005A170000}"/>
    <cellStyle name="Ausgabe 3 6 3 2 3 2 2" xfId="19100" xr:uid="{00000000-0005-0000-0000-00005B170000}"/>
    <cellStyle name="Ausgabe 3 6 3 2 3 2 3" xfId="30827" xr:uid="{00000000-0005-0000-0000-00005C170000}"/>
    <cellStyle name="Ausgabe 3 6 3 2 3 3" xfId="11277" xr:uid="{00000000-0005-0000-0000-00005D170000}"/>
    <cellStyle name="Ausgabe 3 6 3 2 3 3 2" xfId="23005" xr:uid="{00000000-0005-0000-0000-00005E170000}"/>
    <cellStyle name="Ausgabe 3 6 3 2 3 3 3" xfId="34732" xr:uid="{00000000-0005-0000-0000-00005F170000}"/>
    <cellStyle name="Ausgabe 3 6 3 2 3 4" xfId="15195" xr:uid="{00000000-0005-0000-0000-000060170000}"/>
    <cellStyle name="Ausgabe 3 6 3 2 3 5" xfId="26922" xr:uid="{00000000-0005-0000-0000-000061170000}"/>
    <cellStyle name="Ausgabe 3 6 3 2 4" xfId="4776" xr:uid="{00000000-0005-0000-0000-000062170000}"/>
    <cellStyle name="Ausgabe 3 6 3 2 4 2" xfId="16504" xr:uid="{00000000-0005-0000-0000-000063170000}"/>
    <cellStyle name="Ausgabe 3 6 3 2 4 3" xfId="28231" xr:uid="{00000000-0005-0000-0000-000064170000}"/>
    <cellStyle name="Ausgabe 3 6 3 2 5" xfId="8681" xr:uid="{00000000-0005-0000-0000-000065170000}"/>
    <cellStyle name="Ausgabe 3 6 3 2 5 2" xfId="20409" xr:uid="{00000000-0005-0000-0000-000066170000}"/>
    <cellStyle name="Ausgabe 3 6 3 2 5 3" xfId="32136" xr:uid="{00000000-0005-0000-0000-000067170000}"/>
    <cellStyle name="Ausgabe 3 6 3 2 6" xfId="12599" xr:uid="{00000000-0005-0000-0000-000068170000}"/>
    <cellStyle name="Ausgabe 3 6 3 2 7" xfId="24326" xr:uid="{00000000-0005-0000-0000-000069170000}"/>
    <cellStyle name="Ausgabe 3 6 3 3" xfId="1300" xr:uid="{00000000-0005-0000-0000-00006A170000}"/>
    <cellStyle name="Ausgabe 3 6 3 3 2" xfId="2598" xr:uid="{00000000-0005-0000-0000-00006B170000}"/>
    <cellStyle name="Ausgabe 3 6 3 3 2 2" xfId="6503" xr:uid="{00000000-0005-0000-0000-00006C170000}"/>
    <cellStyle name="Ausgabe 3 6 3 3 2 2 2" xfId="18231" xr:uid="{00000000-0005-0000-0000-00006D170000}"/>
    <cellStyle name="Ausgabe 3 6 3 3 2 2 3" xfId="29958" xr:uid="{00000000-0005-0000-0000-00006E170000}"/>
    <cellStyle name="Ausgabe 3 6 3 3 2 3" xfId="10408" xr:uid="{00000000-0005-0000-0000-00006F170000}"/>
    <cellStyle name="Ausgabe 3 6 3 3 2 3 2" xfId="22136" xr:uid="{00000000-0005-0000-0000-000070170000}"/>
    <cellStyle name="Ausgabe 3 6 3 3 2 3 3" xfId="33863" xr:uid="{00000000-0005-0000-0000-000071170000}"/>
    <cellStyle name="Ausgabe 3 6 3 3 2 4" xfId="14326" xr:uid="{00000000-0005-0000-0000-000072170000}"/>
    <cellStyle name="Ausgabe 3 6 3 3 2 5" xfId="26053" xr:uid="{00000000-0005-0000-0000-000073170000}"/>
    <cellStyle name="Ausgabe 3 6 3 3 3" xfId="3896" xr:uid="{00000000-0005-0000-0000-000074170000}"/>
    <cellStyle name="Ausgabe 3 6 3 3 3 2" xfId="7801" xr:uid="{00000000-0005-0000-0000-000075170000}"/>
    <cellStyle name="Ausgabe 3 6 3 3 3 2 2" xfId="19529" xr:uid="{00000000-0005-0000-0000-000076170000}"/>
    <cellStyle name="Ausgabe 3 6 3 3 3 2 3" xfId="31256" xr:uid="{00000000-0005-0000-0000-000077170000}"/>
    <cellStyle name="Ausgabe 3 6 3 3 3 3" xfId="11706" xr:uid="{00000000-0005-0000-0000-000078170000}"/>
    <cellStyle name="Ausgabe 3 6 3 3 3 3 2" xfId="23434" xr:uid="{00000000-0005-0000-0000-000079170000}"/>
    <cellStyle name="Ausgabe 3 6 3 3 3 3 3" xfId="35161" xr:uid="{00000000-0005-0000-0000-00007A170000}"/>
    <cellStyle name="Ausgabe 3 6 3 3 3 4" xfId="15624" xr:uid="{00000000-0005-0000-0000-00007B170000}"/>
    <cellStyle name="Ausgabe 3 6 3 3 3 5" xfId="27351" xr:uid="{00000000-0005-0000-0000-00007C170000}"/>
    <cellStyle name="Ausgabe 3 6 3 3 4" xfId="5205" xr:uid="{00000000-0005-0000-0000-00007D170000}"/>
    <cellStyle name="Ausgabe 3 6 3 3 4 2" xfId="16933" xr:uid="{00000000-0005-0000-0000-00007E170000}"/>
    <cellStyle name="Ausgabe 3 6 3 3 4 3" xfId="28660" xr:uid="{00000000-0005-0000-0000-00007F170000}"/>
    <cellStyle name="Ausgabe 3 6 3 3 5" xfId="9110" xr:uid="{00000000-0005-0000-0000-000080170000}"/>
    <cellStyle name="Ausgabe 3 6 3 3 5 2" xfId="20838" xr:uid="{00000000-0005-0000-0000-000081170000}"/>
    <cellStyle name="Ausgabe 3 6 3 3 5 3" xfId="32565" xr:uid="{00000000-0005-0000-0000-000082170000}"/>
    <cellStyle name="Ausgabe 3 6 3 3 6" xfId="13028" xr:uid="{00000000-0005-0000-0000-000083170000}"/>
    <cellStyle name="Ausgabe 3 6 3 3 7" xfId="24755" xr:uid="{00000000-0005-0000-0000-000084170000}"/>
    <cellStyle name="Ausgabe 3 6 3 4" xfId="1740" xr:uid="{00000000-0005-0000-0000-000085170000}"/>
    <cellStyle name="Ausgabe 3 6 3 4 2" xfId="5645" xr:uid="{00000000-0005-0000-0000-000086170000}"/>
    <cellStyle name="Ausgabe 3 6 3 4 2 2" xfId="17373" xr:uid="{00000000-0005-0000-0000-000087170000}"/>
    <cellStyle name="Ausgabe 3 6 3 4 2 3" xfId="29100" xr:uid="{00000000-0005-0000-0000-000088170000}"/>
    <cellStyle name="Ausgabe 3 6 3 4 3" xfId="9550" xr:uid="{00000000-0005-0000-0000-000089170000}"/>
    <cellStyle name="Ausgabe 3 6 3 4 3 2" xfId="21278" xr:uid="{00000000-0005-0000-0000-00008A170000}"/>
    <cellStyle name="Ausgabe 3 6 3 4 3 3" xfId="33005" xr:uid="{00000000-0005-0000-0000-00008B170000}"/>
    <cellStyle name="Ausgabe 3 6 3 4 4" xfId="13468" xr:uid="{00000000-0005-0000-0000-00008C170000}"/>
    <cellStyle name="Ausgabe 3 6 3 4 5" xfId="25195" xr:uid="{00000000-0005-0000-0000-00008D170000}"/>
    <cellStyle name="Ausgabe 3 6 3 5" xfId="3038" xr:uid="{00000000-0005-0000-0000-00008E170000}"/>
    <cellStyle name="Ausgabe 3 6 3 5 2" xfId="6943" xr:uid="{00000000-0005-0000-0000-00008F170000}"/>
    <cellStyle name="Ausgabe 3 6 3 5 2 2" xfId="18671" xr:uid="{00000000-0005-0000-0000-000090170000}"/>
    <cellStyle name="Ausgabe 3 6 3 5 2 3" xfId="30398" xr:uid="{00000000-0005-0000-0000-000091170000}"/>
    <cellStyle name="Ausgabe 3 6 3 5 3" xfId="10848" xr:uid="{00000000-0005-0000-0000-000092170000}"/>
    <cellStyle name="Ausgabe 3 6 3 5 3 2" xfId="22576" xr:uid="{00000000-0005-0000-0000-000093170000}"/>
    <cellStyle name="Ausgabe 3 6 3 5 3 3" xfId="34303" xr:uid="{00000000-0005-0000-0000-000094170000}"/>
    <cellStyle name="Ausgabe 3 6 3 5 4" xfId="14766" xr:uid="{00000000-0005-0000-0000-000095170000}"/>
    <cellStyle name="Ausgabe 3 6 3 5 5" xfId="26493" xr:uid="{00000000-0005-0000-0000-000096170000}"/>
    <cellStyle name="Ausgabe 3 6 3 6" xfId="4347" xr:uid="{00000000-0005-0000-0000-000097170000}"/>
    <cellStyle name="Ausgabe 3 6 3 6 2" xfId="16075" xr:uid="{00000000-0005-0000-0000-000098170000}"/>
    <cellStyle name="Ausgabe 3 6 3 6 3" xfId="27802" xr:uid="{00000000-0005-0000-0000-000099170000}"/>
    <cellStyle name="Ausgabe 3 6 3 7" xfId="8252" xr:uid="{00000000-0005-0000-0000-00009A170000}"/>
    <cellStyle name="Ausgabe 3 6 3 7 2" xfId="19980" xr:uid="{00000000-0005-0000-0000-00009B170000}"/>
    <cellStyle name="Ausgabe 3 6 3 7 3" xfId="31707" xr:uid="{00000000-0005-0000-0000-00009C170000}"/>
    <cellStyle name="Ausgabe 3 6 3 8" xfId="12170" xr:uid="{00000000-0005-0000-0000-00009D170000}"/>
    <cellStyle name="Ausgabe 3 6 3 9" xfId="23897" xr:uid="{00000000-0005-0000-0000-00009E170000}"/>
    <cellStyle name="Ausgabe 3 6 4" xfId="541" xr:uid="{00000000-0005-0000-0000-00009F170000}"/>
    <cellStyle name="Ausgabe 3 6 4 2" xfId="970" xr:uid="{00000000-0005-0000-0000-0000A0170000}"/>
    <cellStyle name="Ausgabe 3 6 4 2 2" xfId="2268" xr:uid="{00000000-0005-0000-0000-0000A1170000}"/>
    <cellStyle name="Ausgabe 3 6 4 2 2 2" xfId="6173" xr:uid="{00000000-0005-0000-0000-0000A2170000}"/>
    <cellStyle name="Ausgabe 3 6 4 2 2 2 2" xfId="17901" xr:uid="{00000000-0005-0000-0000-0000A3170000}"/>
    <cellStyle name="Ausgabe 3 6 4 2 2 2 3" xfId="29628" xr:uid="{00000000-0005-0000-0000-0000A4170000}"/>
    <cellStyle name="Ausgabe 3 6 4 2 2 3" xfId="10078" xr:uid="{00000000-0005-0000-0000-0000A5170000}"/>
    <cellStyle name="Ausgabe 3 6 4 2 2 3 2" xfId="21806" xr:uid="{00000000-0005-0000-0000-0000A6170000}"/>
    <cellStyle name="Ausgabe 3 6 4 2 2 3 3" xfId="33533" xr:uid="{00000000-0005-0000-0000-0000A7170000}"/>
    <cellStyle name="Ausgabe 3 6 4 2 2 4" xfId="13996" xr:uid="{00000000-0005-0000-0000-0000A8170000}"/>
    <cellStyle name="Ausgabe 3 6 4 2 2 5" xfId="25723" xr:uid="{00000000-0005-0000-0000-0000A9170000}"/>
    <cellStyle name="Ausgabe 3 6 4 2 3" xfId="3566" xr:uid="{00000000-0005-0000-0000-0000AA170000}"/>
    <cellStyle name="Ausgabe 3 6 4 2 3 2" xfId="7471" xr:uid="{00000000-0005-0000-0000-0000AB170000}"/>
    <cellStyle name="Ausgabe 3 6 4 2 3 2 2" xfId="19199" xr:uid="{00000000-0005-0000-0000-0000AC170000}"/>
    <cellStyle name="Ausgabe 3 6 4 2 3 2 3" xfId="30926" xr:uid="{00000000-0005-0000-0000-0000AD170000}"/>
    <cellStyle name="Ausgabe 3 6 4 2 3 3" xfId="11376" xr:uid="{00000000-0005-0000-0000-0000AE170000}"/>
    <cellStyle name="Ausgabe 3 6 4 2 3 3 2" xfId="23104" xr:uid="{00000000-0005-0000-0000-0000AF170000}"/>
    <cellStyle name="Ausgabe 3 6 4 2 3 3 3" xfId="34831" xr:uid="{00000000-0005-0000-0000-0000B0170000}"/>
    <cellStyle name="Ausgabe 3 6 4 2 3 4" xfId="15294" xr:uid="{00000000-0005-0000-0000-0000B1170000}"/>
    <cellStyle name="Ausgabe 3 6 4 2 3 5" xfId="27021" xr:uid="{00000000-0005-0000-0000-0000B2170000}"/>
    <cellStyle name="Ausgabe 3 6 4 2 4" xfId="4875" xr:uid="{00000000-0005-0000-0000-0000B3170000}"/>
    <cellStyle name="Ausgabe 3 6 4 2 4 2" xfId="16603" xr:uid="{00000000-0005-0000-0000-0000B4170000}"/>
    <cellStyle name="Ausgabe 3 6 4 2 4 3" xfId="28330" xr:uid="{00000000-0005-0000-0000-0000B5170000}"/>
    <cellStyle name="Ausgabe 3 6 4 2 5" xfId="8780" xr:uid="{00000000-0005-0000-0000-0000B6170000}"/>
    <cellStyle name="Ausgabe 3 6 4 2 5 2" xfId="20508" xr:uid="{00000000-0005-0000-0000-0000B7170000}"/>
    <cellStyle name="Ausgabe 3 6 4 2 5 3" xfId="32235" xr:uid="{00000000-0005-0000-0000-0000B8170000}"/>
    <cellStyle name="Ausgabe 3 6 4 2 6" xfId="12698" xr:uid="{00000000-0005-0000-0000-0000B9170000}"/>
    <cellStyle name="Ausgabe 3 6 4 2 7" xfId="24425" xr:uid="{00000000-0005-0000-0000-0000BA170000}"/>
    <cellStyle name="Ausgabe 3 6 4 3" xfId="1399" xr:uid="{00000000-0005-0000-0000-0000BB170000}"/>
    <cellStyle name="Ausgabe 3 6 4 3 2" xfId="2697" xr:uid="{00000000-0005-0000-0000-0000BC170000}"/>
    <cellStyle name="Ausgabe 3 6 4 3 2 2" xfId="6602" xr:uid="{00000000-0005-0000-0000-0000BD170000}"/>
    <cellStyle name="Ausgabe 3 6 4 3 2 2 2" xfId="18330" xr:uid="{00000000-0005-0000-0000-0000BE170000}"/>
    <cellStyle name="Ausgabe 3 6 4 3 2 2 3" xfId="30057" xr:uid="{00000000-0005-0000-0000-0000BF170000}"/>
    <cellStyle name="Ausgabe 3 6 4 3 2 3" xfId="10507" xr:uid="{00000000-0005-0000-0000-0000C0170000}"/>
    <cellStyle name="Ausgabe 3 6 4 3 2 3 2" xfId="22235" xr:uid="{00000000-0005-0000-0000-0000C1170000}"/>
    <cellStyle name="Ausgabe 3 6 4 3 2 3 3" xfId="33962" xr:uid="{00000000-0005-0000-0000-0000C2170000}"/>
    <cellStyle name="Ausgabe 3 6 4 3 2 4" xfId="14425" xr:uid="{00000000-0005-0000-0000-0000C3170000}"/>
    <cellStyle name="Ausgabe 3 6 4 3 2 5" xfId="26152" xr:uid="{00000000-0005-0000-0000-0000C4170000}"/>
    <cellStyle name="Ausgabe 3 6 4 3 3" xfId="3995" xr:uid="{00000000-0005-0000-0000-0000C5170000}"/>
    <cellStyle name="Ausgabe 3 6 4 3 3 2" xfId="7900" xr:uid="{00000000-0005-0000-0000-0000C6170000}"/>
    <cellStyle name="Ausgabe 3 6 4 3 3 2 2" xfId="19628" xr:uid="{00000000-0005-0000-0000-0000C7170000}"/>
    <cellStyle name="Ausgabe 3 6 4 3 3 2 3" xfId="31355" xr:uid="{00000000-0005-0000-0000-0000C8170000}"/>
    <cellStyle name="Ausgabe 3 6 4 3 3 3" xfId="11805" xr:uid="{00000000-0005-0000-0000-0000C9170000}"/>
    <cellStyle name="Ausgabe 3 6 4 3 3 3 2" xfId="23533" xr:uid="{00000000-0005-0000-0000-0000CA170000}"/>
    <cellStyle name="Ausgabe 3 6 4 3 3 3 3" xfId="35260" xr:uid="{00000000-0005-0000-0000-0000CB170000}"/>
    <cellStyle name="Ausgabe 3 6 4 3 3 4" xfId="15723" xr:uid="{00000000-0005-0000-0000-0000CC170000}"/>
    <cellStyle name="Ausgabe 3 6 4 3 3 5" xfId="27450" xr:uid="{00000000-0005-0000-0000-0000CD170000}"/>
    <cellStyle name="Ausgabe 3 6 4 3 4" xfId="5304" xr:uid="{00000000-0005-0000-0000-0000CE170000}"/>
    <cellStyle name="Ausgabe 3 6 4 3 4 2" xfId="17032" xr:uid="{00000000-0005-0000-0000-0000CF170000}"/>
    <cellStyle name="Ausgabe 3 6 4 3 4 3" xfId="28759" xr:uid="{00000000-0005-0000-0000-0000D0170000}"/>
    <cellStyle name="Ausgabe 3 6 4 3 5" xfId="9209" xr:uid="{00000000-0005-0000-0000-0000D1170000}"/>
    <cellStyle name="Ausgabe 3 6 4 3 5 2" xfId="20937" xr:uid="{00000000-0005-0000-0000-0000D2170000}"/>
    <cellStyle name="Ausgabe 3 6 4 3 5 3" xfId="32664" xr:uid="{00000000-0005-0000-0000-0000D3170000}"/>
    <cellStyle name="Ausgabe 3 6 4 3 6" xfId="13127" xr:uid="{00000000-0005-0000-0000-0000D4170000}"/>
    <cellStyle name="Ausgabe 3 6 4 3 7" xfId="24854" xr:uid="{00000000-0005-0000-0000-0000D5170000}"/>
    <cellStyle name="Ausgabe 3 6 4 4" xfId="1839" xr:uid="{00000000-0005-0000-0000-0000D6170000}"/>
    <cellStyle name="Ausgabe 3 6 4 4 2" xfId="5744" xr:uid="{00000000-0005-0000-0000-0000D7170000}"/>
    <cellStyle name="Ausgabe 3 6 4 4 2 2" xfId="17472" xr:uid="{00000000-0005-0000-0000-0000D8170000}"/>
    <cellStyle name="Ausgabe 3 6 4 4 2 3" xfId="29199" xr:uid="{00000000-0005-0000-0000-0000D9170000}"/>
    <cellStyle name="Ausgabe 3 6 4 4 3" xfId="9649" xr:uid="{00000000-0005-0000-0000-0000DA170000}"/>
    <cellStyle name="Ausgabe 3 6 4 4 3 2" xfId="21377" xr:uid="{00000000-0005-0000-0000-0000DB170000}"/>
    <cellStyle name="Ausgabe 3 6 4 4 3 3" xfId="33104" xr:uid="{00000000-0005-0000-0000-0000DC170000}"/>
    <cellStyle name="Ausgabe 3 6 4 4 4" xfId="13567" xr:uid="{00000000-0005-0000-0000-0000DD170000}"/>
    <cellStyle name="Ausgabe 3 6 4 4 5" xfId="25294" xr:uid="{00000000-0005-0000-0000-0000DE170000}"/>
    <cellStyle name="Ausgabe 3 6 4 5" xfId="3137" xr:uid="{00000000-0005-0000-0000-0000DF170000}"/>
    <cellStyle name="Ausgabe 3 6 4 5 2" xfId="7042" xr:uid="{00000000-0005-0000-0000-0000E0170000}"/>
    <cellStyle name="Ausgabe 3 6 4 5 2 2" xfId="18770" xr:uid="{00000000-0005-0000-0000-0000E1170000}"/>
    <cellStyle name="Ausgabe 3 6 4 5 2 3" xfId="30497" xr:uid="{00000000-0005-0000-0000-0000E2170000}"/>
    <cellStyle name="Ausgabe 3 6 4 5 3" xfId="10947" xr:uid="{00000000-0005-0000-0000-0000E3170000}"/>
    <cellStyle name="Ausgabe 3 6 4 5 3 2" xfId="22675" xr:uid="{00000000-0005-0000-0000-0000E4170000}"/>
    <cellStyle name="Ausgabe 3 6 4 5 3 3" xfId="34402" xr:uid="{00000000-0005-0000-0000-0000E5170000}"/>
    <cellStyle name="Ausgabe 3 6 4 5 4" xfId="14865" xr:uid="{00000000-0005-0000-0000-0000E6170000}"/>
    <cellStyle name="Ausgabe 3 6 4 5 5" xfId="26592" xr:uid="{00000000-0005-0000-0000-0000E7170000}"/>
    <cellStyle name="Ausgabe 3 6 4 6" xfId="4446" xr:uid="{00000000-0005-0000-0000-0000E8170000}"/>
    <cellStyle name="Ausgabe 3 6 4 6 2" xfId="16174" xr:uid="{00000000-0005-0000-0000-0000E9170000}"/>
    <cellStyle name="Ausgabe 3 6 4 6 3" xfId="27901" xr:uid="{00000000-0005-0000-0000-0000EA170000}"/>
    <cellStyle name="Ausgabe 3 6 4 7" xfId="8351" xr:uid="{00000000-0005-0000-0000-0000EB170000}"/>
    <cellStyle name="Ausgabe 3 6 4 7 2" xfId="20079" xr:uid="{00000000-0005-0000-0000-0000EC170000}"/>
    <cellStyle name="Ausgabe 3 6 4 7 3" xfId="31806" xr:uid="{00000000-0005-0000-0000-0000ED170000}"/>
    <cellStyle name="Ausgabe 3 6 4 8" xfId="12269" xr:uid="{00000000-0005-0000-0000-0000EE170000}"/>
    <cellStyle name="Ausgabe 3 6 4 9" xfId="23996" xr:uid="{00000000-0005-0000-0000-0000EF170000}"/>
    <cellStyle name="Ausgabe 3 6 5" xfId="686" xr:uid="{00000000-0005-0000-0000-0000F0170000}"/>
    <cellStyle name="Ausgabe 3 6 5 2" xfId="1984" xr:uid="{00000000-0005-0000-0000-0000F1170000}"/>
    <cellStyle name="Ausgabe 3 6 5 2 2" xfId="5889" xr:uid="{00000000-0005-0000-0000-0000F2170000}"/>
    <cellStyle name="Ausgabe 3 6 5 2 2 2" xfId="17617" xr:uid="{00000000-0005-0000-0000-0000F3170000}"/>
    <cellStyle name="Ausgabe 3 6 5 2 2 3" xfId="29344" xr:uid="{00000000-0005-0000-0000-0000F4170000}"/>
    <cellStyle name="Ausgabe 3 6 5 2 3" xfId="9794" xr:uid="{00000000-0005-0000-0000-0000F5170000}"/>
    <cellStyle name="Ausgabe 3 6 5 2 3 2" xfId="21522" xr:uid="{00000000-0005-0000-0000-0000F6170000}"/>
    <cellStyle name="Ausgabe 3 6 5 2 3 3" xfId="33249" xr:uid="{00000000-0005-0000-0000-0000F7170000}"/>
    <cellStyle name="Ausgabe 3 6 5 2 4" xfId="13712" xr:uid="{00000000-0005-0000-0000-0000F8170000}"/>
    <cellStyle name="Ausgabe 3 6 5 2 5" xfId="25439" xr:uid="{00000000-0005-0000-0000-0000F9170000}"/>
    <cellStyle name="Ausgabe 3 6 5 3" xfId="3282" xr:uid="{00000000-0005-0000-0000-0000FA170000}"/>
    <cellStyle name="Ausgabe 3 6 5 3 2" xfId="7187" xr:uid="{00000000-0005-0000-0000-0000FB170000}"/>
    <cellStyle name="Ausgabe 3 6 5 3 2 2" xfId="18915" xr:uid="{00000000-0005-0000-0000-0000FC170000}"/>
    <cellStyle name="Ausgabe 3 6 5 3 2 3" xfId="30642" xr:uid="{00000000-0005-0000-0000-0000FD170000}"/>
    <cellStyle name="Ausgabe 3 6 5 3 3" xfId="11092" xr:uid="{00000000-0005-0000-0000-0000FE170000}"/>
    <cellStyle name="Ausgabe 3 6 5 3 3 2" xfId="22820" xr:uid="{00000000-0005-0000-0000-0000FF170000}"/>
    <cellStyle name="Ausgabe 3 6 5 3 3 3" xfId="34547" xr:uid="{00000000-0005-0000-0000-000000180000}"/>
    <cellStyle name="Ausgabe 3 6 5 3 4" xfId="15010" xr:uid="{00000000-0005-0000-0000-000001180000}"/>
    <cellStyle name="Ausgabe 3 6 5 3 5" xfId="26737" xr:uid="{00000000-0005-0000-0000-000002180000}"/>
    <cellStyle name="Ausgabe 3 6 5 4" xfId="4591" xr:uid="{00000000-0005-0000-0000-000003180000}"/>
    <cellStyle name="Ausgabe 3 6 5 4 2" xfId="16319" xr:uid="{00000000-0005-0000-0000-000004180000}"/>
    <cellStyle name="Ausgabe 3 6 5 4 3" xfId="28046" xr:uid="{00000000-0005-0000-0000-000005180000}"/>
    <cellStyle name="Ausgabe 3 6 5 5" xfId="8496" xr:uid="{00000000-0005-0000-0000-000006180000}"/>
    <cellStyle name="Ausgabe 3 6 5 5 2" xfId="20224" xr:uid="{00000000-0005-0000-0000-000007180000}"/>
    <cellStyle name="Ausgabe 3 6 5 5 3" xfId="31951" xr:uid="{00000000-0005-0000-0000-000008180000}"/>
    <cellStyle name="Ausgabe 3 6 5 6" xfId="12414" xr:uid="{00000000-0005-0000-0000-000009180000}"/>
    <cellStyle name="Ausgabe 3 6 5 7" xfId="24141" xr:uid="{00000000-0005-0000-0000-00000A180000}"/>
    <cellStyle name="Ausgabe 3 6 6" xfId="1115" xr:uid="{00000000-0005-0000-0000-00000B180000}"/>
    <cellStyle name="Ausgabe 3 6 6 2" xfId="2413" xr:uid="{00000000-0005-0000-0000-00000C180000}"/>
    <cellStyle name="Ausgabe 3 6 6 2 2" xfId="6318" xr:uid="{00000000-0005-0000-0000-00000D180000}"/>
    <cellStyle name="Ausgabe 3 6 6 2 2 2" xfId="18046" xr:uid="{00000000-0005-0000-0000-00000E180000}"/>
    <cellStyle name="Ausgabe 3 6 6 2 2 3" xfId="29773" xr:uid="{00000000-0005-0000-0000-00000F180000}"/>
    <cellStyle name="Ausgabe 3 6 6 2 3" xfId="10223" xr:uid="{00000000-0005-0000-0000-000010180000}"/>
    <cellStyle name="Ausgabe 3 6 6 2 3 2" xfId="21951" xr:uid="{00000000-0005-0000-0000-000011180000}"/>
    <cellStyle name="Ausgabe 3 6 6 2 3 3" xfId="33678" xr:uid="{00000000-0005-0000-0000-000012180000}"/>
    <cellStyle name="Ausgabe 3 6 6 2 4" xfId="14141" xr:uid="{00000000-0005-0000-0000-000013180000}"/>
    <cellStyle name="Ausgabe 3 6 6 2 5" xfId="25868" xr:uid="{00000000-0005-0000-0000-000014180000}"/>
    <cellStyle name="Ausgabe 3 6 6 3" xfId="3711" xr:uid="{00000000-0005-0000-0000-000015180000}"/>
    <cellStyle name="Ausgabe 3 6 6 3 2" xfId="7616" xr:uid="{00000000-0005-0000-0000-000016180000}"/>
    <cellStyle name="Ausgabe 3 6 6 3 2 2" xfId="19344" xr:uid="{00000000-0005-0000-0000-000017180000}"/>
    <cellStyle name="Ausgabe 3 6 6 3 2 3" xfId="31071" xr:uid="{00000000-0005-0000-0000-000018180000}"/>
    <cellStyle name="Ausgabe 3 6 6 3 3" xfId="11521" xr:uid="{00000000-0005-0000-0000-000019180000}"/>
    <cellStyle name="Ausgabe 3 6 6 3 3 2" xfId="23249" xr:uid="{00000000-0005-0000-0000-00001A180000}"/>
    <cellStyle name="Ausgabe 3 6 6 3 3 3" xfId="34976" xr:uid="{00000000-0005-0000-0000-00001B180000}"/>
    <cellStyle name="Ausgabe 3 6 6 3 4" xfId="15439" xr:uid="{00000000-0005-0000-0000-00001C180000}"/>
    <cellStyle name="Ausgabe 3 6 6 3 5" xfId="27166" xr:uid="{00000000-0005-0000-0000-00001D180000}"/>
    <cellStyle name="Ausgabe 3 6 6 4" xfId="5020" xr:uid="{00000000-0005-0000-0000-00001E180000}"/>
    <cellStyle name="Ausgabe 3 6 6 4 2" xfId="16748" xr:uid="{00000000-0005-0000-0000-00001F180000}"/>
    <cellStyle name="Ausgabe 3 6 6 4 3" xfId="28475" xr:uid="{00000000-0005-0000-0000-000020180000}"/>
    <cellStyle name="Ausgabe 3 6 6 5" xfId="8925" xr:uid="{00000000-0005-0000-0000-000021180000}"/>
    <cellStyle name="Ausgabe 3 6 6 5 2" xfId="20653" xr:uid="{00000000-0005-0000-0000-000022180000}"/>
    <cellStyle name="Ausgabe 3 6 6 5 3" xfId="32380" xr:uid="{00000000-0005-0000-0000-000023180000}"/>
    <cellStyle name="Ausgabe 3 6 6 6" xfId="12843" xr:uid="{00000000-0005-0000-0000-000024180000}"/>
    <cellStyle name="Ausgabe 3 6 6 7" xfId="24570" xr:uid="{00000000-0005-0000-0000-000025180000}"/>
    <cellStyle name="Ausgabe 3 6 7" xfId="1555" xr:uid="{00000000-0005-0000-0000-000026180000}"/>
    <cellStyle name="Ausgabe 3 6 7 2" xfId="5460" xr:uid="{00000000-0005-0000-0000-000027180000}"/>
    <cellStyle name="Ausgabe 3 6 7 2 2" xfId="17188" xr:uid="{00000000-0005-0000-0000-000028180000}"/>
    <cellStyle name="Ausgabe 3 6 7 2 3" xfId="28915" xr:uid="{00000000-0005-0000-0000-000029180000}"/>
    <cellStyle name="Ausgabe 3 6 7 3" xfId="9365" xr:uid="{00000000-0005-0000-0000-00002A180000}"/>
    <cellStyle name="Ausgabe 3 6 7 3 2" xfId="21093" xr:uid="{00000000-0005-0000-0000-00002B180000}"/>
    <cellStyle name="Ausgabe 3 6 7 3 3" xfId="32820" xr:uid="{00000000-0005-0000-0000-00002C180000}"/>
    <cellStyle name="Ausgabe 3 6 7 4" xfId="13283" xr:uid="{00000000-0005-0000-0000-00002D180000}"/>
    <cellStyle name="Ausgabe 3 6 7 5" xfId="25010" xr:uid="{00000000-0005-0000-0000-00002E180000}"/>
    <cellStyle name="Ausgabe 3 6 8" xfId="2853" xr:uid="{00000000-0005-0000-0000-00002F180000}"/>
    <cellStyle name="Ausgabe 3 6 8 2" xfId="6758" xr:uid="{00000000-0005-0000-0000-000030180000}"/>
    <cellStyle name="Ausgabe 3 6 8 2 2" xfId="18486" xr:uid="{00000000-0005-0000-0000-000031180000}"/>
    <cellStyle name="Ausgabe 3 6 8 2 3" xfId="30213" xr:uid="{00000000-0005-0000-0000-000032180000}"/>
    <cellStyle name="Ausgabe 3 6 8 3" xfId="10663" xr:uid="{00000000-0005-0000-0000-000033180000}"/>
    <cellStyle name="Ausgabe 3 6 8 3 2" xfId="22391" xr:uid="{00000000-0005-0000-0000-000034180000}"/>
    <cellStyle name="Ausgabe 3 6 8 3 3" xfId="34118" xr:uid="{00000000-0005-0000-0000-000035180000}"/>
    <cellStyle name="Ausgabe 3 6 8 4" xfId="14581" xr:uid="{00000000-0005-0000-0000-000036180000}"/>
    <cellStyle name="Ausgabe 3 6 8 5" xfId="26308" xr:uid="{00000000-0005-0000-0000-000037180000}"/>
    <cellStyle name="Ausgabe 3 6 9" xfId="4162" xr:uid="{00000000-0005-0000-0000-000038180000}"/>
    <cellStyle name="Ausgabe 3 6 9 2" xfId="15890" xr:uid="{00000000-0005-0000-0000-000039180000}"/>
    <cellStyle name="Ausgabe 3 6 9 3" xfId="27617" xr:uid="{00000000-0005-0000-0000-00003A180000}"/>
    <cellStyle name="Ausgabe 3 7" xfId="220" xr:uid="{00000000-0005-0000-0000-00003B180000}"/>
    <cellStyle name="Ausgabe 3 7 2" xfId="649" xr:uid="{00000000-0005-0000-0000-00003C180000}"/>
    <cellStyle name="Ausgabe 3 7 2 2" xfId="1947" xr:uid="{00000000-0005-0000-0000-00003D180000}"/>
    <cellStyle name="Ausgabe 3 7 2 2 2" xfId="5852" xr:uid="{00000000-0005-0000-0000-00003E180000}"/>
    <cellStyle name="Ausgabe 3 7 2 2 2 2" xfId="17580" xr:uid="{00000000-0005-0000-0000-00003F180000}"/>
    <cellStyle name="Ausgabe 3 7 2 2 2 3" xfId="29307" xr:uid="{00000000-0005-0000-0000-000040180000}"/>
    <cellStyle name="Ausgabe 3 7 2 2 3" xfId="9757" xr:uid="{00000000-0005-0000-0000-000041180000}"/>
    <cellStyle name="Ausgabe 3 7 2 2 3 2" xfId="21485" xr:uid="{00000000-0005-0000-0000-000042180000}"/>
    <cellStyle name="Ausgabe 3 7 2 2 3 3" xfId="33212" xr:uid="{00000000-0005-0000-0000-000043180000}"/>
    <cellStyle name="Ausgabe 3 7 2 2 4" xfId="13675" xr:uid="{00000000-0005-0000-0000-000044180000}"/>
    <cellStyle name="Ausgabe 3 7 2 2 5" xfId="25402" xr:uid="{00000000-0005-0000-0000-000045180000}"/>
    <cellStyle name="Ausgabe 3 7 2 3" xfId="3245" xr:uid="{00000000-0005-0000-0000-000046180000}"/>
    <cellStyle name="Ausgabe 3 7 2 3 2" xfId="7150" xr:uid="{00000000-0005-0000-0000-000047180000}"/>
    <cellStyle name="Ausgabe 3 7 2 3 2 2" xfId="18878" xr:uid="{00000000-0005-0000-0000-000048180000}"/>
    <cellStyle name="Ausgabe 3 7 2 3 2 3" xfId="30605" xr:uid="{00000000-0005-0000-0000-000049180000}"/>
    <cellStyle name="Ausgabe 3 7 2 3 3" xfId="11055" xr:uid="{00000000-0005-0000-0000-00004A180000}"/>
    <cellStyle name="Ausgabe 3 7 2 3 3 2" xfId="22783" xr:uid="{00000000-0005-0000-0000-00004B180000}"/>
    <cellStyle name="Ausgabe 3 7 2 3 3 3" xfId="34510" xr:uid="{00000000-0005-0000-0000-00004C180000}"/>
    <cellStyle name="Ausgabe 3 7 2 3 4" xfId="14973" xr:uid="{00000000-0005-0000-0000-00004D180000}"/>
    <cellStyle name="Ausgabe 3 7 2 3 5" xfId="26700" xr:uid="{00000000-0005-0000-0000-00004E180000}"/>
    <cellStyle name="Ausgabe 3 7 2 4" xfId="4554" xr:uid="{00000000-0005-0000-0000-00004F180000}"/>
    <cellStyle name="Ausgabe 3 7 2 4 2" xfId="16282" xr:uid="{00000000-0005-0000-0000-000050180000}"/>
    <cellStyle name="Ausgabe 3 7 2 4 3" xfId="28009" xr:uid="{00000000-0005-0000-0000-000051180000}"/>
    <cellStyle name="Ausgabe 3 7 2 5" xfId="8459" xr:uid="{00000000-0005-0000-0000-000052180000}"/>
    <cellStyle name="Ausgabe 3 7 2 5 2" xfId="20187" xr:uid="{00000000-0005-0000-0000-000053180000}"/>
    <cellStyle name="Ausgabe 3 7 2 5 3" xfId="31914" xr:uid="{00000000-0005-0000-0000-000054180000}"/>
    <cellStyle name="Ausgabe 3 7 2 6" xfId="12377" xr:uid="{00000000-0005-0000-0000-000055180000}"/>
    <cellStyle name="Ausgabe 3 7 2 7" xfId="24104" xr:uid="{00000000-0005-0000-0000-000056180000}"/>
    <cellStyle name="Ausgabe 3 7 3" xfId="1078" xr:uid="{00000000-0005-0000-0000-000057180000}"/>
    <cellStyle name="Ausgabe 3 7 3 2" xfId="2376" xr:uid="{00000000-0005-0000-0000-000058180000}"/>
    <cellStyle name="Ausgabe 3 7 3 2 2" xfId="6281" xr:uid="{00000000-0005-0000-0000-000059180000}"/>
    <cellStyle name="Ausgabe 3 7 3 2 2 2" xfId="18009" xr:uid="{00000000-0005-0000-0000-00005A180000}"/>
    <cellStyle name="Ausgabe 3 7 3 2 2 3" xfId="29736" xr:uid="{00000000-0005-0000-0000-00005B180000}"/>
    <cellStyle name="Ausgabe 3 7 3 2 3" xfId="10186" xr:uid="{00000000-0005-0000-0000-00005C180000}"/>
    <cellStyle name="Ausgabe 3 7 3 2 3 2" xfId="21914" xr:uid="{00000000-0005-0000-0000-00005D180000}"/>
    <cellStyle name="Ausgabe 3 7 3 2 3 3" xfId="33641" xr:uid="{00000000-0005-0000-0000-00005E180000}"/>
    <cellStyle name="Ausgabe 3 7 3 2 4" xfId="14104" xr:uid="{00000000-0005-0000-0000-00005F180000}"/>
    <cellStyle name="Ausgabe 3 7 3 2 5" xfId="25831" xr:uid="{00000000-0005-0000-0000-000060180000}"/>
    <cellStyle name="Ausgabe 3 7 3 3" xfId="3674" xr:uid="{00000000-0005-0000-0000-000061180000}"/>
    <cellStyle name="Ausgabe 3 7 3 3 2" xfId="7579" xr:uid="{00000000-0005-0000-0000-000062180000}"/>
    <cellStyle name="Ausgabe 3 7 3 3 2 2" xfId="19307" xr:uid="{00000000-0005-0000-0000-000063180000}"/>
    <cellStyle name="Ausgabe 3 7 3 3 2 3" xfId="31034" xr:uid="{00000000-0005-0000-0000-000064180000}"/>
    <cellStyle name="Ausgabe 3 7 3 3 3" xfId="11484" xr:uid="{00000000-0005-0000-0000-000065180000}"/>
    <cellStyle name="Ausgabe 3 7 3 3 3 2" xfId="23212" xr:uid="{00000000-0005-0000-0000-000066180000}"/>
    <cellStyle name="Ausgabe 3 7 3 3 3 3" xfId="34939" xr:uid="{00000000-0005-0000-0000-000067180000}"/>
    <cellStyle name="Ausgabe 3 7 3 3 4" xfId="15402" xr:uid="{00000000-0005-0000-0000-000068180000}"/>
    <cellStyle name="Ausgabe 3 7 3 3 5" xfId="27129" xr:uid="{00000000-0005-0000-0000-000069180000}"/>
    <cellStyle name="Ausgabe 3 7 3 4" xfId="4983" xr:uid="{00000000-0005-0000-0000-00006A180000}"/>
    <cellStyle name="Ausgabe 3 7 3 4 2" xfId="16711" xr:uid="{00000000-0005-0000-0000-00006B180000}"/>
    <cellStyle name="Ausgabe 3 7 3 4 3" xfId="28438" xr:uid="{00000000-0005-0000-0000-00006C180000}"/>
    <cellStyle name="Ausgabe 3 7 3 5" xfId="8888" xr:uid="{00000000-0005-0000-0000-00006D180000}"/>
    <cellStyle name="Ausgabe 3 7 3 5 2" xfId="20616" xr:uid="{00000000-0005-0000-0000-00006E180000}"/>
    <cellStyle name="Ausgabe 3 7 3 5 3" xfId="32343" xr:uid="{00000000-0005-0000-0000-00006F180000}"/>
    <cellStyle name="Ausgabe 3 7 3 6" xfId="12806" xr:uid="{00000000-0005-0000-0000-000070180000}"/>
    <cellStyle name="Ausgabe 3 7 3 7" xfId="24533" xr:uid="{00000000-0005-0000-0000-000071180000}"/>
    <cellStyle name="Ausgabe 3 7 4" xfId="1518" xr:uid="{00000000-0005-0000-0000-000072180000}"/>
    <cellStyle name="Ausgabe 3 7 4 2" xfId="5423" xr:uid="{00000000-0005-0000-0000-000073180000}"/>
    <cellStyle name="Ausgabe 3 7 4 2 2" xfId="17151" xr:uid="{00000000-0005-0000-0000-000074180000}"/>
    <cellStyle name="Ausgabe 3 7 4 2 3" xfId="28878" xr:uid="{00000000-0005-0000-0000-000075180000}"/>
    <cellStyle name="Ausgabe 3 7 4 3" xfId="9328" xr:uid="{00000000-0005-0000-0000-000076180000}"/>
    <cellStyle name="Ausgabe 3 7 4 3 2" xfId="21056" xr:uid="{00000000-0005-0000-0000-000077180000}"/>
    <cellStyle name="Ausgabe 3 7 4 3 3" xfId="32783" xr:uid="{00000000-0005-0000-0000-000078180000}"/>
    <cellStyle name="Ausgabe 3 7 4 4" xfId="13246" xr:uid="{00000000-0005-0000-0000-000079180000}"/>
    <cellStyle name="Ausgabe 3 7 4 5" xfId="24973" xr:uid="{00000000-0005-0000-0000-00007A180000}"/>
    <cellStyle name="Ausgabe 3 7 5" xfId="2816" xr:uid="{00000000-0005-0000-0000-00007B180000}"/>
    <cellStyle name="Ausgabe 3 7 5 2" xfId="6721" xr:uid="{00000000-0005-0000-0000-00007C180000}"/>
    <cellStyle name="Ausgabe 3 7 5 2 2" xfId="18449" xr:uid="{00000000-0005-0000-0000-00007D180000}"/>
    <cellStyle name="Ausgabe 3 7 5 2 3" xfId="30176" xr:uid="{00000000-0005-0000-0000-00007E180000}"/>
    <cellStyle name="Ausgabe 3 7 5 3" xfId="10626" xr:uid="{00000000-0005-0000-0000-00007F180000}"/>
    <cellStyle name="Ausgabe 3 7 5 3 2" xfId="22354" xr:uid="{00000000-0005-0000-0000-000080180000}"/>
    <cellStyle name="Ausgabe 3 7 5 3 3" xfId="34081" xr:uid="{00000000-0005-0000-0000-000081180000}"/>
    <cellStyle name="Ausgabe 3 7 5 4" xfId="14544" xr:uid="{00000000-0005-0000-0000-000082180000}"/>
    <cellStyle name="Ausgabe 3 7 5 5" xfId="26271" xr:uid="{00000000-0005-0000-0000-000083180000}"/>
    <cellStyle name="Ausgabe 3 7 6" xfId="4125" xr:uid="{00000000-0005-0000-0000-000084180000}"/>
    <cellStyle name="Ausgabe 3 7 6 2" xfId="15853" xr:uid="{00000000-0005-0000-0000-000085180000}"/>
    <cellStyle name="Ausgabe 3 7 6 3" xfId="27580" xr:uid="{00000000-0005-0000-0000-000086180000}"/>
    <cellStyle name="Ausgabe 3 7 7" xfId="8030" xr:uid="{00000000-0005-0000-0000-000087180000}"/>
    <cellStyle name="Ausgabe 3 7 7 2" xfId="19758" xr:uid="{00000000-0005-0000-0000-000088180000}"/>
    <cellStyle name="Ausgabe 3 7 7 3" xfId="31485" xr:uid="{00000000-0005-0000-0000-000089180000}"/>
    <cellStyle name="Ausgabe 3 7 8" xfId="11948" xr:uid="{00000000-0005-0000-0000-00008A180000}"/>
    <cellStyle name="Ausgabe 3 7 9" xfId="23675" xr:uid="{00000000-0005-0000-0000-00008B180000}"/>
    <cellStyle name="Ausgabe 3 8" xfId="250" xr:uid="{00000000-0005-0000-0000-00008C180000}"/>
    <cellStyle name="Ausgabe 3 8 2" xfId="679" xr:uid="{00000000-0005-0000-0000-00008D180000}"/>
    <cellStyle name="Ausgabe 3 8 2 2" xfId="1977" xr:uid="{00000000-0005-0000-0000-00008E180000}"/>
    <cellStyle name="Ausgabe 3 8 2 2 2" xfId="5882" xr:uid="{00000000-0005-0000-0000-00008F180000}"/>
    <cellStyle name="Ausgabe 3 8 2 2 2 2" xfId="17610" xr:uid="{00000000-0005-0000-0000-000090180000}"/>
    <cellStyle name="Ausgabe 3 8 2 2 2 3" xfId="29337" xr:uid="{00000000-0005-0000-0000-000091180000}"/>
    <cellStyle name="Ausgabe 3 8 2 2 3" xfId="9787" xr:uid="{00000000-0005-0000-0000-000092180000}"/>
    <cellStyle name="Ausgabe 3 8 2 2 3 2" xfId="21515" xr:uid="{00000000-0005-0000-0000-000093180000}"/>
    <cellStyle name="Ausgabe 3 8 2 2 3 3" xfId="33242" xr:uid="{00000000-0005-0000-0000-000094180000}"/>
    <cellStyle name="Ausgabe 3 8 2 2 4" xfId="13705" xr:uid="{00000000-0005-0000-0000-000095180000}"/>
    <cellStyle name="Ausgabe 3 8 2 2 5" xfId="25432" xr:uid="{00000000-0005-0000-0000-000096180000}"/>
    <cellStyle name="Ausgabe 3 8 2 3" xfId="3275" xr:uid="{00000000-0005-0000-0000-000097180000}"/>
    <cellStyle name="Ausgabe 3 8 2 3 2" xfId="7180" xr:uid="{00000000-0005-0000-0000-000098180000}"/>
    <cellStyle name="Ausgabe 3 8 2 3 2 2" xfId="18908" xr:uid="{00000000-0005-0000-0000-000099180000}"/>
    <cellStyle name="Ausgabe 3 8 2 3 2 3" xfId="30635" xr:uid="{00000000-0005-0000-0000-00009A180000}"/>
    <cellStyle name="Ausgabe 3 8 2 3 3" xfId="11085" xr:uid="{00000000-0005-0000-0000-00009B180000}"/>
    <cellStyle name="Ausgabe 3 8 2 3 3 2" xfId="22813" xr:uid="{00000000-0005-0000-0000-00009C180000}"/>
    <cellStyle name="Ausgabe 3 8 2 3 3 3" xfId="34540" xr:uid="{00000000-0005-0000-0000-00009D180000}"/>
    <cellStyle name="Ausgabe 3 8 2 3 4" xfId="15003" xr:uid="{00000000-0005-0000-0000-00009E180000}"/>
    <cellStyle name="Ausgabe 3 8 2 3 5" xfId="26730" xr:uid="{00000000-0005-0000-0000-00009F180000}"/>
    <cellStyle name="Ausgabe 3 8 2 4" xfId="4584" xr:uid="{00000000-0005-0000-0000-0000A0180000}"/>
    <cellStyle name="Ausgabe 3 8 2 4 2" xfId="16312" xr:uid="{00000000-0005-0000-0000-0000A1180000}"/>
    <cellStyle name="Ausgabe 3 8 2 4 3" xfId="28039" xr:uid="{00000000-0005-0000-0000-0000A2180000}"/>
    <cellStyle name="Ausgabe 3 8 2 5" xfId="8489" xr:uid="{00000000-0005-0000-0000-0000A3180000}"/>
    <cellStyle name="Ausgabe 3 8 2 5 2" xfId="20217" xr:uid="{00000000-0005-0000-0000-0000A4180000}"/>
    <cellStyle name="Ausgabe 3 8 2 5 3" xfId="31944" xr:uid="{00000000-0005-0000-0000-0000A5180000}"/>
    <cellStyle name="Ausgabe 3 8 2 6" xfId="12407" xr:uid="{00000000-0005-0000-0000-0000A6180000}"/>
    <cellStyle name="Ausgabe 3 8 2 7" xfId="24134" xr:uid="{00000000-0005-0000-0000-0000A7180000}"/>
    <cellStyle name="Ausgabe 3 8 3" xfId="1108" xr:uid="{00000000-0005-0000-0000-0000A8180000}"/>
    <cellStyle name="Ausgabe 3 8 3 2" xfId="2406" xr:uid="{00000000-0005-0000-0000-0000A9180000}"/>
    <cellStyle name="Ausgabe 3 8 3 2 2" xfId="6311" xr:uid="{00000000-0005-0000-0000-0000AA180000}"/>
    <cellStyle name="Ausgabe 3 8 3 2 2 2" xfId="18039" xr:uid="{00000000-0005-0000-0000-0000AB180000}"/>
    <cellStyle name="Ausgabe 3 8 3 2 2 3" xfId="29766" xr:uid="{00000000-0005-0000-0000-0000AC180000}"/>
    <cellStyle name="Ausgabe 3 8 3 2 3" xfId="10216" xr:uid="{00000000-0005-0000-0000-0000AD180000}"/>
    <cellStyle name="Ausgabe 3 8 3 2 3 2" xfId="21944" xr:uid="{00000000-0005-0000-0000-0000AE180000}"/>
    <cellStyle name="Ausgabe 3 8 3 2 3 3" xfId="33671" xr:uid="{00000000-0005-0000-0000-0000AF180000}"/>
    <cellStyle name="Ausgabe 3 8 3 2 4" xfId="14134" xr:uid="{00000000-0005-0000-0000-0000B0180000}"/>
    <cellStyle name="Ausgabe 3 8 3 2 5" xfId="25861" xr:uid="{00000000-0005-0000-0000-0000B1180000}"/>
    <cellStyle name="Ausgabe 3 8 3 3" xfId="3704" xr:uid="{00000000-0005-0000-0000-0000B2180000}"/>
    <cellStyle name="Ausgabe 3 8 3 3 2" xfId="7609" xr:uid="{00000000-0005-0000-0000-0000B3180000}"/>
    <cellStyle name="Ausgabe 3 8 3 3 2 2" xfId="19337" xr:uid="{00000000-0005-0000-0000-0000B4180000}"/>
    <cellStyle name="Ausgabe 3 8 3 3 2 3" xfId="31064" xr:uid="{00000000-0005-0000-0000-0000B5180000}"/>
    <cellStyle name="Ausgabe 3 8 3 3 3" xfId="11514" xr:uid="{00000000-0005-0000-0000-0000B6180000}"/>
    <cellStyle name="Ausgabe 3 8 3 3 3 2" xfId="23242" xr:uid="{00000000-0005-0000-0000-0000B7180000}"/>
    <cellStyle name="Ausgabe 3 8 3 3 3 3" xfId="34969" xr:uid="{00000000-0005-0000-0000-0000B8180000}"/>
    <cellStyle name="Ausgabe 3 8 3 3 4" xfId="15432" xr:uid="{00000000-0005-0000-0000-0000B9180000}"/>
    <cellStyle name="Ausgabe 3 8 3 3 5" xfId="27159" xr:uid="{00000000-0005-0000-0000-0000BA180000}"/>
    <cellStyle name="Ausgabe 3 8 3 4" xfId="5013" xr:uid="{00000000-0005-0000-0000-0000BB180000}"/>
    <cellStyle name="Ausgabe 3 8 3 4 2" xfId="16741" xr:uid="{00000000-0005-0000-0000-0000BC180000}"/>
    <cellStyle name="Ausgabe 3 8 3 4 3" xfId="28468" xr:uid="{00000000-0005-0000-0000-0000BD180000}"/>
    <cellStyle name="Ausgabe 3 8 3 5" xfId="8918" xr:uid="{00000000-0005-0000-0000-0000BE180000}"/>
    <cellStyle name="Ausgabe 3 8 3 5 2" xfId="20646" xr:uid="{00000000-0005-0000-0000-0000BF180000}"/>
    <cellStyle name="Ausgabe 3 8 3 5 3" xfId="32373" xr:uid="{00000000-0005-0000-0000-0000C0180000}"/>
    <cellStyle name="Ausgabe 3 8 3 6" xfId="12836" xr:uid="{00000000-0005-0000-0000-0000C1180000}"/>
    <cellStyle name="Ausgabe 3 8 3 7" xfId="24563" xr:uid="{00000000-0005-0000-0000-0000C2180000}"/>
    <cellStyle name="Ausgabe 3 8 4" xfId="1548" xr:uid="{00000000-0005-0000-0000-0000C3180000}"/>
    <cellStyle name="Ausgabe 3 8 4 2" xfId="5453" xr:uid="{00000000-0005-0000-0000-0000C4180000}"/>
    <cellStyle name="Ausgabe 3 8 4 2 2" xfId="17181" xr:uid="{00000000-0005-0000-0000-0000C5180000}"/>
    <cellStyle name="Ausgabe 3 8 4 2 3" xfId="28908" xr:uid="{00000000-0005-0000-0000-0000C6180000}"/>
    <cellStyle name="Ausgabe 3 8 4 3" xfId="9358" xr:uid="{00000000-0005-0000-0000-0000C7180000}"/>
    <cellStyle name="Ausgabe 3 8 4 3 2" xfId="21086" xr:uid="{00000000-0005-0000-0000-0000C8180000}"/>
    <cellStyle name="Ausgabe 3 8 4 3 3" xfId="32813" xr:uid="{00000000-0005-0000-0000-0000C9180000}"/>
    <cellStyle name="Ausgabe 3 8 4 4" xfId="13276" xr:uid="{00000000-0005-0000-0000-0000CA180000}"/>
    <cellStyle name="Ausgabe 3 8 4 5" xfId="25003" xr:uid="{00000000-0005-0000-0000-0000CB180000}"/>
    <cellStyle name="Ausgabe 3 8 5" xfId="2846" xr:uid="{00000000-0005-0000-0000-0000CC180000}"/>
    <cellStyle name="Ausgabe 3 8 5 2" xfId="6751" xr:uid="{00000000-0005-0000-0000-0000CD180000}"/>
    <cellStyle name="Ausgabe 3 8 5 2 2" xfId="18479" xr:uid="{00000000-0005-0000-0000-0000CE180000}"/>
    <cellStyle name="Ausgabe 3 8 5 2 3" xfId="30206" xr:uid="{00000000-0005-0000-0000-0000CF180000}"/>
    <cellStyle name="Ausgabe 3 8 5 3" xfId="10656" xr:uid="{00000000-0005-0000-0000-0000D0180000}"/>
    <cellStyle name="Ausgabe 3 8 5 3 2" xfId="22384" xr:uid="{00000000-0005-0000-0000-0000D1180000}"/>
    <cellStyle name="Ausgabe 3 8 5 3 3" xfId="34111" xr:uid="{00000000-0005-0000-0000-0000D2180000}"/>
    <cellStyle name="Ausgabe 3 8 5 4" xfId="14574" xr:uid="{00000000-0005-0000-0000-0000D3180000}"/>
    <cellStyle name="Ausgabe 3 8 5 5" xfId="26301" xr:uid="{00000000-0005-0000-0000-0000D4180000}"/>
    <cellStyle name="Ausgabe 3 8 6" xfId="4155" xr:uid="{00000000-0005-0000-0000-0000D5180000}"/>
    <cellStyle name="Ausgabe 3 8 6 2" xfId="15883" xr:uid="{00000000-0005-0000-0000-0000D6180000}"/>
    <cellStyle name="Ausgabe 3 8 6 3" xfId="27610" xr:uid="{00000000-0005-0000-0000-0000D7180000}"/>
    <cellStyle name="Ausgabe 3 8 7" xfId="8060" xr:uid="{00000000-0005-0000-0000-0000D8180000}"/>
    <cellStyle name="Ausgabe 3 8 7 2" xfId="19788" xr:uid="{00000000-0005-0000-0000-0000D9180000}"/>
    <cellStyle name="Ausgabe 3 8 7 3" xfId="31515" xr:uid="{00000000-0005-0000-0000-0000DA180000}"/>
    <cellStyle name="Ausgabe 3 8 8" xfId="11978" xr:uid="{00000000-0005-0000-0000-0000DB180000}"/>
    <cellStyle name="Ausgabe 3 8 9" xfId="23705" xr:uid="{00000000-0005-0000-0000-0000DC180000}"/>
    <cellStyle name="Ausgabe 3 9" xfId="276" xr:uid="{00000000-0005-0000-0000-0000DD180000}"/>
    <cellStyle name="Ausgabe 3 9 2" xfId="705" xr:uid="{00000000-0005-0000-0000-0000DE180000}"/>
    <cellStyle name="Ausgabe 3 9 2 2" xfId="2003" xr:uid="{00000000-0005-0000-0000-0000DF180000}"/>
    <cellStyle name="Ausgabe 3 9 2 2 2" xfId="5908" xr:uid="{00000000-0005-0000-0000-0000E0180000}"/>
    <cellStyle name="Ausgabe 3 9 2 2 2 2" xfId="17636" xr:uid="{00000000-0005-0000-0000-0000E1180000}"/>
    <cellStyle name="Ausgabe 3 9 2 2 2 3" xfId="29363" xr:uid="{00000000-0005-0000-0000-0000E2180000}"/>
    <cellStyle name="Ausgabe 3 9 2 2 3" xfId="9813" xr:uid="{00000000-0005-0000-0000-0000E3180000}"/>
    <cellStyle name="Ausgabe 3 9 2 2 3 2" xfId="21541" xr:uid="{00000000-0005-0000-0000-0000E4180000}"/>
    <cellStyle name="Ausgabe 3 9 2 2 3 3" xfId="33268" xr:uid="{00000000-0005-0000-0000-0000E5180000}"/>
    <cellStyle name="Ausgabe 3 9 2 2 4" xfId="13731" xr:uid="{00000000-0005-0000-0000-0000E6180000}"/>
    <cellStyle name="Ausgabe 3 9 2 2 5" xfId="25458" xr:uid="{00000000-0005-0000-0000-0000E7180000}"/>
    <cellStyle name="Ausgabe 3 9 2 3" xfId="3301" xr:uid="{00000000-0005-0000-0000-0000E8180000}"/>
    <cellStyle name="Ausgabe 3 9 2 3 2" xfId="7206" xr:uid="{00000000-0005-0000-0000-0000E9180000}"/>
    <cellStyle name="Ausgabe 3 9 2 3 2 2" xfId="18934" xr:uid="{00000000-0005-0000-0000-0000EA180000}"/>
    <cellStyle name="Ausgabe 3 9 2 3 2 3" xfId="30661" xr:uid="{00000000-0005-0000-0000-0000EB180000}"/>
    <cellStyle name="Ausgabe 3 9 2 3 3" xfId="11111" xr:uid="{00000000-0005-0000-0000-0000EC180000}"/>
    <cellStyle name="Ausgabe 3 9 2 3 3 2" xfId="22839" xr:uid="{00000000-0005-0000-0000-0000ED180000}"/>
    <cellStyle name="Ausgabe 3 9 2 3 3 3" xfId="34566" xr:uid="{00000000-0005-0000-0000-0000EE180000}"/>
    <cellStyle name="Ausgabe 3 9 2 3 4" xfId="15029" xr:uid="{00000000-0005-0000-0000-0000EF180000}"/>
    <cellStyle name="Ausgabe 3 9 2 3 5" xfId="26756" xr:uid="{00000000-0005-0000-0000-0000F0180000}"/>
    <cellStyle name="Ausgabe 3 9 2 4" xfId="4610" xr:uid="{00000000-0005-0000-0000-0000F1180000}"/>
    <cellStyle name="Ausgabe 3 9 2 4 2" xfId="16338" xr:uid="{00000000-0005-0000-0000-0000F2180000}"/>
    <cellStyle name="Ausgabe 3 9 2 4 3" xfId="28065" xr:uid="{00000000-0005-0000-0000-0000F3180000}"/>
    <cellStyle name="Ausgabe 3 9 2 5" xfId="8515" xr:uid="{00000000-0005-0000-0000-0000F4180000}"/>
    <cellStyle name="Ausgabe 3 9 2 5 2" xfId="20243" xr:uid="{00000000-0005-0000-0000-0000F5180000}"/>
    <cellStyle name="Ausgabe 3 9 2 5 3" xfId="31970" xr:uid="{00000000-0005-0000-0000-0000F6180000}"/>
    <cellStyle name="Ausgabe 3 9 2 6" xfId="12433" xr:uid="{00000000-0005-0000-0000-0000F7180000}"/>
    <cellStyle name="Ausgabe 3 9 2 7" xfId="24160" xr:uid="{00000000-0005-0000-0000-0000F8180000}"/>
    <cellStyle name="Ausgabe 3 9 3" xfId="1134" xr:uid="{00000000-0005-0000-0000-0000F9180000}"/>
    <cellStyle name="Ausgabe 3 9 3 2" xfId="2432" xr:uid="{00000000-0005-0000-0000-0000FA180000}"/>
    <cellStyle name="Ausgabe 3 9 3 2 2" xfId="6337" xr:uid="{00000000-0005-0000-0000-0000FB180000}"/>
    <cellStyle name="Ausgabe 3 9 3 2 2 2" xfId="18065" xr:uid="{00000000-0005-0000-0000-0000FC180000}"/>
    <cellStyle name="Ausgabe 3 9 3 2 2 3" xfId="29792" xr:uid="{00000000-0005-0000-0000-0000FD180000}"/>
    <cellStyle name="Ausgabe 3 9 3 2 3" xfId="10242" xr:uid="{00000000-0005-0000-0000-0000FE180000}"/>
    <cellStyle name="Ausgabe 3 9 3 2 3 2" xfId="21970" xr:uid="{00000000-0005-0000-0000-0000FF180000}"/>
    <cellStyle name="Ausgabe 3 9 3 2 3 3" xfId="33697" xr:uid="{00000000-0005-0000-0000-000000190000}"/>
    <cellStyle name="Ausgabe 3 9 3 2 4" xfId="14160" xr:uid="{00000000-0005-0000-0000-000001190000}"/>
    <cellStyle name="Ausgabe 3 9 3 2 5" xfId="25887" xr:uid="{00000000-0005-0000-0000-000002190000}"/>
    <cellStyle name="Ausgabe 3 9 3 3" xfId="3730" xr:uid="{00000000-0005-0000-0000-000003190000}"/>
    <cellStyle name="Ausgabe 3 9 3 3 2" xfId="7635" xr:uid="{00000000-0005-0000-0000-000004190000}"/>
    <cellStyle name="Ausgabe 3 9 3 3 2 2" xfId="19363" xr:uid="{00000000-0005-0000-0000-000005190000}"/>
    <cellStyle name="Ausgabe 3 9 3 3 2 3" xfId="31090" xr:uid="{00000000-0005-0000-0000-000006190000}"/>
    <cellStyle name="Ausgabe 3 9 3 3 3" xfId="11540" xr:uid="{00000000-0005-0000-0000-000007190000}"/>
    <cellStyle name="Ausgabe 3 9 3 3 3 2" xfId="23268" xr:uid="{00000000-0005-0000-0000-000008190000}"/>
    <cellStyle name="Ausgabe 3 9 3 3 3 3" xfId="34995" xr:uid="{00000000-0005-0000-0000-000009190000}"/>
    <cellStyle name="Ausgabe 3 9 3 3 4" xfId="15458" xr:uid="{00000000-0005-0000-0000-00000A190000}"/>
    <cellStyle name="Ausgabe 3 9 3 3 5" xfId="27185" xr:uid="{00000000-0005-0000-0000-00000B190000}"/>
    <cellStyle name="Ausgabe 3 9 3 4" xfId="5039" xr:uid="{00000000-0005-0000-0000-00000C190000}"/>
    <cellStyle name="Ausgabe 3 9 3 4 2" xfId="16767" xr:uid="{00000000-0005-0000-0000-00000D190000}"/>
    <cellStyle name="Ausgabe 3 9 3 4 3" xfId="28494" xr:uid="{00000000-0005-0000-0000-00000E190000}"/>
    <cellStyle name="Ausgabe 3 9 3 5" xfId="8944" xr:uid="{00000000-0005-0000-0000-00000F190000}"/>
    <cellStyle name="Ausgabe 3 9 3 5 2" xfId="20672" xr:uid="{00000000-0005-0000-0000-000010190000}"/>
    <cellStyle name="Ausgabe 3 9 3 5 3" xfId="32399" xr:uid="{00000000-0005-0000-0000-000011190000}"/>
    <cellStyle name="Ausgabe 3 9 3 6" xfId="12862" xr:uid="{00000000-0005-0000-0000-000012190000}"/>
    <cellStyle name="Ausgabe 3 9 3 7" xfId="24589" xr:uid="{00000000-0005-0000-0000-000013190000}"/>
    <cellStyle name="Ausgabe 3 9 4" xfId="1574" xr:uid="{00000000-0005-0000-0000-000014190000}"/>
    <cellStyle name="Ausgabe 3 9 4 2" xfId="5479" xr:uid="{00000000-0005-0000-0000-000015190000}"/>
    <cellStyle name="Ausgabe 3 9 4 2 2" xfId="17207" xr:uid="{00000000-0005-0000-0000-000016190000}"/>
    <cellStyle name="Ausgabe 3 9 4 2 3" xfId="28934" xr:uid="{00000000-0005-0000-0000-000017190000}"/>
    <cellStyle name="Ausgabe 3 9 4 3" xfId="9384" xr:uid="{00000000-0005-0000-0000-000018190000}"/>
    <cellStyle name="Ausgabe 3 9 4 3 2" xfId="21112" xr:uid="{00000000-0005-0000-0000-000019190000}"/>
    <cellStyle name="Ausgabe 3 9 4 3 3" xfId="32839" xr:uid="{00000000-0005-0000-0000-00001A190000}"/>
    <cellStyle name="Ausgabe 3 9 4 4" xfId="13302" xr:uid="{00000000-0005-0000-0000-00001B190000}"/>
    <cellStyle name="Ausgabe 3 9 4 5" xfId="25029" xr:uid="{00000000-0005-0000-0000-00001C190000}"/>
    <cellStyle name="Ausgabe 3 9 5" xfId="2872" xr:uid="{00000000-0005-0000-0000-00001D190000}"/>
    <cellStyle name="Ausgabe 3 9 5 2" xfId="6777" xr:uid="{00000000-0005-0000-0000-00001E190000}"/>
    <cellStyle name="Ausgabe 3 9 5 2 2" xfId="18505" xr:uid="{00000000-0005-0000-0000-00001F190000}"/>
    <cellStyle name="Ausgabe 3 9 5 2 3" xfId="30232" xr:uid="{00000000-0005-0000-0000-000020190000}"/>
    <cellStyle name="Ausgabe 3 9 5 3" xfId="10682" xr:uid="{00000000-0005-0000-0000-000021190000}"/>
    <cellStyle name="Ausgabe 3 9 5 3 2" xfId="22410" xr:uid="{00000000-0005-0000-0000-000022190000}"/>
    <cellStyle name="Ausgabe 3 9 5 3 3" xfId="34137" xr:uid="{00000000-0005-0000-0000-000023190000}"/>
    <cellStyle name="Ausgabe 3 9 5 4" xfId="14600" xr:uid="{00000000-0005-0000-0000-000024190000}"/>
    <cellStyle name="Ausgabe 3 9 5 5" xfId="26327" xr:uid="{00000000-0005-0000-0000-000025190000}"/>
    <cellStyle name="Ausgabe 3 9 6" xfId="4181" xr:uid="{00000000-0005-0000-0000-000026190000}"/>
    <cellStyle name="Ausgabe 3 9 6 2" xfId="15909" xr:uid="{00000000-0005-0000-0000-000027190000}"/>
    <cellStyle name="Ausgabe 3 9 6 3" xfId="27636" xr:uid="{00000000-0005-0000-0000-000028190000}"/>
    <cellStyle name="Ausgabe 3 9 7" xfId="8086" xr:uid="{00000000-0005-0000-0000-000029190000}"/>
    <cellStyle name="Ausgabe 3 9 7 2" xfId="19814" xr:uid="{00000000-0005-0000-0000-00002A190000}"/>
    <cellStyle name="Ausgabe 3 9 7 3" xfId="31541" xr:uid="{00000000-0005-0000-0000-00002B190000}"/>
    <cellStyle name="Ausgabe 3 9 8" xfId="12004" xr:uid="{00000000-0005-0000-0000-00002C190000}"/>
    <cellStyle name="Ausgabe 3 9 9" xfId="23731" xr:uid="{00000000-0005-0000-0000-00002D190000}"/>
    <cellStyle name="Berechnung 2" xfId="28" xr:uid="{00000000-0005-0000-0000-00002E190000}"/>
    <cellStyle name="Berechnung 2 10" xfId="275" xr:uid="{00000000-0005-0000-0000-00002F190000}"/>
    <cellStyle name="Berechnung 2 10 2" xfId="704" xr:uid="{00000000-0005-0000-0000-000030190000}"/>
    <cellStyle name="Berechnung 2 10 2 2" xfId="2002" xr:uid="{00000000-0005-0000-0000-000031190000}"/>
    <cellStyle name="Berechnung 2 10 2 2 2" xfId="5907" xr:uid="{00000000-0005-0000-0000-000032190000}"/>
    <cellStyle name="Berechnung 2 10 2 2 2 2" xfId="17635" xr:uid="{00000000-0005-0000-0000-000033190000}"/>
    <cellStyle name="Berechnung 2 10 2 2 2 3" xfId="29362" xr:uid="{00000000-0005-0000-0000-000034190000}"/>
    <cellStyle name="Berechnung 2 10 2 2 3" xfId="9812" xr:uid="{00000000-0005-0000-0000-000035190000}"/>
    <cellStyle name="Berechnung 2 10 2 2 3 2" xfId="21540" xr:uid="{00000000-0005-0000-0000-000036190000}"/>
    <cellStyle name="Berechnung 2 10 2 2 3 3" xfId="33267" xr:uid="{00000000-0005-0000-0000-000037190000}"/>
    <cellStyle name="Berechnung 2 10 2 2 4" xfId="13730" xr:uid="{00000000-0005-0000-0000-000038190000}"/>
    <cellStyle name="Berechnung 2 10 2 2 5" xfId="25457" xr:uid="{00000000-0005-0000-0000-000039190000}"/>
    <cellStyle name="Berechnung 2 10 2 3" xfId="3300" xr:uid="{00000000-0005-0000-0000-00003A190000}"/>
    <cellStyle name="Berechnung 2 10 2 3 2" xfId="7205" xr:uid="{00000000-0005-0000-0000-00003B190000}"/>
    <cellStyle name="Berechnung 2 10 2 3 2 2" xfId="18933" xr:uid="{00000000-0005-0000-0000-00003C190000}"/>
    <cellStyle name="Berechnung 2 10 2 3 2 3" xfId="30660" xr:uid="{00000000-0005-0000-0000-00003D190000}"/>
    <cellStyle name="Berechnung 2 10 2 3 3" xfId="11110" xr:uid="{00000000-0005-0000-0000-00003E190000}"/>
    <cellStyle name="Berechnung 2 10 2 3 3 2" xfId="22838" xr:uid="{00000000-0005-0000-0000-00003F190000}"/>
    <cellStyle name="Berechnung 2 10 2 3 3 3" xfId="34565" xr:uid="{00000000-0005-0000-0000-000040190000}"/>
    <cellStyle name="Berechnung 2 10 2 3 4" xfId="15028" xr:uid="{00000000-0005-0000-0000-000041190000}"/>
    <cellStyle name="Berechnung 2 10 2 3 5" xfId="26755" xr:uid="{00000000-0005-0000-0000-000042190000}"/>
    <cellStyle name="Berechnung 2 10 2 4" xfId="4609" xr:uid="{00000000-0005-0000-0000-000043190000}"/>
    <cellStyle name="Berechnung 2 10 2 4 2" xfId="16337" xr:uid="{00000000-0005-0000-0000-000044190000}"/>
    <cellStyle name="Berechnung 2 10 2 4 3" xfId="28064" xr:uid="{00000000-0005-0000-0000-000045190000}"/>
    <cellStyle name="Berechnung 2 10 2 5" xfId="8514" xr:uid="{00000000-0005-0000-0000-000046190000}"/>
    <cellStyle name="Berechnung 2 10 2 5 2" xfId="20242" xr:uid="{00000000-0005-0000-0000-000047190000}"/>
    <cellStyle name="Berechnung 2 10 2 5 3" xfId="31969" xr:uid="{00000000-0005-0000-0000-000048190000}"/>
    <cellStyle name="Berechnung 2 10 2 6" xfId="12432" xr:uid="{00000000-0005-0000-0000-000049190000}"/>
    <cellStyle name="Berechnung 2 10 2 7" xfId="24159" xr:uid="{00000000-0005-0000-0000-00004A190000}"/>
    <cellStyle name="Berechnung 2 10 3" xfId="1133" xr:uid="{00000000-0005-0000-0000-00004B190000}"/>
    <cellStyle name="Berechnung 2 10 3 2" xfId="2431" xr:uid="{00000000-0005-0000-0000-00004C190000}"/>
    <cellStyle name="Berechnung 2 10 3 2 2" xfId="6336" xr:uid="{00000000-0005-0000-0000-00004D190000}"/>
    <cellStyle name="Berechnung 2 10 3 2 2 2" xfId="18064" xr:uid="{00000000-0005-0000-0000-00004E190000}"/>
    <cellStyle name="Berechnung 2 10 3 2 2 3" xfId="29791" xr:uid="{00000000-0005-0000-0000-00004F190000}"/>
    <cellStyle name="Berechnung 2 10 3 2 3" xfId="10241" xr:uid="{00000000-0005-0000-0000-000050190000}"/>
    <cellStyle name="Berechnung 2 10 3 2 3 2" xfId="21969" xr:uid="{00000000-0005-0000-0000-000051190000}"/>
    <cellStyle name="Berechnung 2 10 3 2 3 3" xfId="33696" xr:uid="{00000000-0005-0000-0000-000052190000}"/>
    <cellStyle name="Berechnung 2 10 3 2 4" xfId="14159" xr:uid="{00000000-0005-0000-0000-000053190000}"/>
    <cellStyle name="Berechnung 2 10 3 2 5" xfId="25886" xr:uid="{00000000-0005-0000-0000-000054190000}"/>
    <cellStyle name="Berechnung 2 10 3 3" xfId="3729" xr:uid="{00000000-0005-0000-0000-000055190000}"/>
    <cellStyle name="Berechnung 2 10 3 3 2" xfId="7634" xr:uid="{00000000-0005-0000-0000-000056190000}"/>
    <cellStyle name="Berechnung 2 10 3 3 2 2" xfId="19362" xr:uid="{00000000-0005-0000-0000-000057190000}"/>
    <cellStyle name="Berechnung 2 10 3 3 2 3" xfId="31089" xr:uid="{00000000-0005-0000-0000-000058190000}"/>
    <cellStyle name="Berechnung 2 10 3 3 3" xfId="11539" xr:uid="{00000000-0005-0000-0000-000059190000}"/>
    <cellStyle name="Berechnung 2 10 3 3 3 2" xfId="23267" xr:uid="{00000000-0005-0000-0000-00005A190000}"/>
    <cellStyle name="Berechnung 2 10 3 3 3 3" xfId="34994" xr:uid="{00000000-0005-0000-0000-00005B190000}"/>
    <cellStyle name="Berechnung 2 10 3 3 4" xfId="15457" xr:uid="{00000000-0005-0000-0000-00005C190000}"/>
    <cellStyle name="Berechnung 2 10 3 3 5" xfId="27184" xr:uid="{00000000-0005-0000-0000-00005D190000}"/>
    <cellStyle name="Berechnung 2 10 3 4" xfId="5038" xr:uid="{00000000-0005-0000-0000-00005E190000}"/>
    <cellStyle name="Berechnung 2 10 3 4 2" xfId="16766" xr:uid="{00000000-0005-0000-0000-00005F190000}"/>
    <cellStyle name="Berechnung 2 10 3 4 3" xfId="28493" xr:uid="{00000000-0005-0000-0000-000060190000}"/>
    <cellStyle name="Berechnung 2 10 3 5" xfId="8943" xr:uid="{00000000-0005-0000-0000-000061190000}"/>
    <cellStyle name="Berechnung 2 10 3 5 2" xfId="20671" xr:uid="{00000000-0005-0000-0000-000062190000}"/>
    <cellStyle name="Berechnung 2 10 3 5 3" xfId="32398" xr:uid="{00000000-0005-0000-0000-000063190000}"/>
    <cellStyle name="Berechnung 2 10 3 6" xfId="12861" xr:uid="{00000000-0005-0000-0000-000064190000}"/>
    <cellStyle name="Berechnung 2 10 3 7" xfId="24588" xr:uid="{00000000-0005-0000-0000-000065190000}"/>
    <cellStyle name="Berechnung 2 10 4" xfId="1573" xr:uid="{00000000-0005-0000-0000-000066190000}"/>
    <cellStyle name="Berechnung 2 10 4 2" xfId="5478" xr:uid="{00000000-0005-0000-0000-000067190000}"/>
    <cellStyle name="Berechnung 2 10 4 2 2" xfId="17206" xr:uid="{00000000-0005-0000-0000-000068190000}"/>
    <cellStyle name="Berechnung 2 10 4 2 3" xfId="28933" xr:uid="{00000000-0005-0000-0000-000069190000}"/>
    <cellStyle name="Berechnung 2 10 4 3" xfId="9383" xr:uid="{00000000-0005-0000-0000-00006A190000}"/>
    <cellStyle name="Berechnung 2 10 4 3 2" xfId="21111" xr:uid="{00000000-0005-0000-0000-00006B190000}"/>
    <cellStyle name="Berechnung 2 10 4 3 3" xfId="32838" xr:uid="{00000000-0005-0000-0000-00006C190000}"/>
    <cellStyle name="Berechnung 2 10 4 4" xfId="13301" xr:uid="{00000000-0005-0000-0000-00006D190000}"/>
    <cellStyle name="Berechnung 2 10 4 5" xfId="25028" xr:uid="{00000000-0005-0000-0000-00006E190000}"/>
    <cellStyle name="Berechnung 2 10 5" xfId="2871" xr:uid="{00000000-0005-0000-0000-00006F190000}"/>
    <cellStyle name="Berechnung 2 10 5 2" xfId="6776" xr:uid="{00000000-0005-0000-0000-000070190000}"/>
    <cellStyle name="Berechnung 2 10 5 2 2" xfId="18504" xr:uid="{00000000-0005-0000-0000-000071190000}"/>
    <cellStyle name="Berechnung 2 10 5 2 3" xfId="30231" xr:uid="{00000000-0005-0000-0000-000072190000}"/>
    <cellStyle name="Berechnung 2 10 5 3" xfId="10681" xr:uid="{00000000-0005-0000-0000-000073190000}"/>
    <cellStyle name="Berechnung 2 10 5 3 2" xfId="22409" xr:uid="{00000000-0005-0000-0000-000074190000}"/>
    <cellStyle name="Berechnung 2 10 5 3 3" xfId="34136" xr:uid="{00000000-0005-0000-0000-000075190000}"/>
    <cellStyle name="Berechnung 2 10 5 4" xfId="14599" xr:uid="{00000000-0005-0000-0000-000076190000}"/>
    <cellStyle name="Berechnung 2 10 5 5" xfId="26326" xr:uid="{00000000-0005-0000-0000-000077190000}"/>
    <cellStyle name="Berechnung 2 10 6" xfId="4180" xr:uid="{00000000-0005-0000-0000-000078190000}"/>
    <cellStyle name="Berechnung 2 10 6 2" xfId="15908" xr:uid="{00000000-0005-0000-0000-000079190000}"/>
    <cellStyle name="Berechnung 2 10 6 3" xfId="27635" xr:uid="{00000000-0005-0000-0000-00007A190000}"/>
    <cellStyle name="Berechnung 2 10 7" xfId="8085" xr:uid="{00000000-0005-0000-0000-00007B190000}"/>
    <cellStyle name="Berechnung 2 10 7 2" xfId="19813" xr:uid="{00000000-0005-0000-0000-00007C190000}"/>
    <cellStyle name="Berechnung 2 10 7 3" xfId="31540" xr:uid="{00000000-0005-0000-0000-00007D190000}"/>
    <cellStyle name="Berechnung 2 10 8" xfId="12003" xr:uid="{00000000-0005-0000-0000-00007E190000}"/>
    <cellStyle name="Berechnung 2 10 9" xfId="23730" xr:uid="{00000000-0005-0000-0000-00007F190000}"/>
    <cellStyle name="Berechnung 2 11" xfId="271" xr:uid="{00000000-0005-0000-0000-000080190000}"/>
    <cellStyle name="Berechnung 2 11 2" xfId="700" xr:uid="{00000000-0005-0000-0000-000081190000}"/>
    <cellStyle name="Berechnung 2 11 2 2" xfId="1998" xr:uid="{00000000-0005-0000-0000-000082190000}"/>
    <cellStyle name="Berechnung 2 11 2 2 2" xfId="5903" xr:uid="{00000000-0005-0000-0000-000083190000}"/>
    <cellStyle name="Berechnung 2 11 2 2 2 2" xfId="17631" xr:uid="{00000000-0005-0000-0000-000084190000}"/>
    <cellStyle name="Berechnung 2 11 2 2 2 3" xfId="29358" xr:uid="{00000000-0005-0000-0000-000085190000}"/>
    <cellStyle name="Berechnung 2 11 2 2 3" xfId="9808" xr:uid="{00000000-0005-0000-0000-000086190000}"/>
    <cellStyle name="Berechnung 2 11 2 2 3 2" xfId="21536" xr:uid="{00000000-0005-0000-0000-000087190000}"/>
    <cellStyle name="Berechnung 2 11 2 2 3 3" xfId="33263" xr:uid="{00000000-0005-0000-0000-000088190000}"/>
    <cellStyle name="Berechnung 2 11 2 2 4" xfId="13726" xr:uid="{00000000-0005-0000-0000-000089190000}"/>
    <cellStyle name="Berechnung 2 11 2 2 5" xfId="25453" xr:uid="{00000000-0005-0000-0000-00008A190000}"/>
    <cellStyle name="Berechnung 2 11 2 3" xfId="3296" xr:uid="{00000000-0005-0000-0000-00008B190000}"/>
    <cellStyle name="Berechnung 2 11 2 3 2" xfId="7201" xr:uid="{00000000-0005-0000-0000-00008C190000}"/>
    <cellStyle name="Berechnung 2 11 2 3 2 2" xfId="18929" xr:uid="{00000000-0005-0000-0000-00008D190000}"/>
    <cellStyle name="Berechnung 2 11 2 3 2 3" xfId="30656" xr:uid="{00000000-0005-0000-0000-00008E190000}"/>
    <cellStyle name="Berechnung 2 11 2 3 3" xfId="11106" xr:uid="{00000000-0005-0000-0000-00008F190000}"/>
    <cellStyle name="Berechnung 2 11 2 3 3 2" xfId="22834" xr:uid="{00000000-0005-0000-0000-000090190000}"/>
    <cellStyle name="Berechnung 2 11 2 3 3 3" xfId="34561" xr:uid="{00000000-0005-0000-0000-000091190000}"/>
    <cellStyle name="Berechnung 2 11 2 3 4" xfId="15024" xr:uid="{00000000-0005-0000-0000-000092190000}"/>
    <cellStyle name="Berechnung 2 11 2 3 5" xfId="26751" xr:uid="{00000000-0005-0000-0000-000093190000}"/>
    <cellStyle name="Berechnung 2 11 2 4" xfId="4605" xr:uid="{00000000-0005-0000-0000-000094190000}"/>
    <cellStyle name="Berechnung 2 11 2 4 2" xfId="16333" xr:uid="{00000000-0005-0000-0000-000095190000}"/>
    <cellStyle name="Berechnung 2 11 2 4 3" xfId="28060" xr:uid="{00000000-0005-0000-0000-000096190000}"/>
    <cellStyle name="Berechnung 2 11 2 5" xfId="8510" xr:uid="{00000000-0005-0000-0000-000097190000}"/>
    <cellStyle name="Berechnung 2 11 2 5 2" xfId="20238" xr:uid="{00000000-0005-0000-0000-000098190000}"/>
    <cellStyle name="Berechnung 2 11 2 5 3" xfId="31965" xr:uid="{00000000-0005-0000-0000-000099190000}"/>
    <cellStyle name="Berechnung 2 11 2 6" xfId="12428" xr:uid="{00000000-0005-0000-0000-00009A190000}"/>
    <cellStyle name="Berechnung 2 11 2 7" xfId="24155" xr:uid="{00000000-0005-0000-0000-00009B190000}"/>
    <cellStyle name="Berechnung 2 11 3" xfId="1129" xr:uid="{00000000-0005-0000-0000-00009C190000}"/>
    <cellStyle name="Berechnung 2 11 3 2" xfId="2427" xr:uid="{00000000-0005-0000-0000-00009D190000}"/>
    <cellStyle name="Berechnung 2 11 3 2 2" xfId="6332" xr:uid="{00000000-0005-0000-0000-00009E190000}"/>
    <cellStyle name="Berechnung 2 11 3 2 2 2" xfId="18060" xr:uid="{00000000-0005-0000-0000-00009F190000}"/>
    <cellStyle name="Berechnung 2 11 3 2 2 3" xfId="29787" xr:uid="{00000000-0005-0000-0000-0000A0190000}"/>
    <cellStyle name="Berechnung 2 11 3 2 3" xfId="10237" xr:uid="{00000000-0005-0000-0000-0000A1190000}"/>
    <cellStyle name="Berechnung 2 11 3 2 3 2" xfId="21965" xr:uid="{00000000-0005-0000-0000-0000A2190000}"/>
    <cellStyle name="Berechnung 2 11 3 2 3 3" xfId="33692" xr:uid="{00000000-0005-0000-0000-0000A3190000}"/>
    <cellStyle name="Berechnung 2 11 3 2 4" xfId="14155" xr:uid="{00000000-0005-0000-0000-0000A4190000}"/>
    <cellStyle name="Berechnung 2 11 3 2 5" xfId="25882" xr:uid="{00000000-0005-0000-0000-0000A5190000}"/>
    <cellStyle name="Berechnung 2 11 3 3" xfId="3725" xr:uid="{00000000-0005-0000-0000-0000A6190000}"/>
    <cellStyle name="Berechnung 2 11 3 3 2" xfId="7630" xr:uid="{00000000-0005-0000-0000-0000A7190000}"/>
    <cellStyle name="Berechnung 2 11 3 3 2 2" xfId="19358" xr:uid="{00000000-0005-0000-0000-0000A8190000}"/>
    <cellStyle name="Berechnung 2 11 3 3 2 3" xfId="31085" xr:uid="{00000000-0005-0000-0000-0000A9190000}"/>
    <cellStyle name="Berechnung 2 11 3 3 3" xfId="11535" xr:uid="{00000000-0005-0000-0000-0000AA190000}"/>
    <cellStyle name="Berechnung 2 11 3 3 3 2" xfId="23263" xr:uid="{00000000-0005-0000-0000-0000AB190000}"/>
    <cellStyle name="Berechnung 2 11 3 3 3 3" xfId="34990" xr:uid="{00000000-0005-0000-0000-0000AC190000}"/>
    <cellStyle name="Berechnung 2 11 3 3 4" xfId="15453" xr:uid="{00000000-0005-0000-0000-0000AD190000}"/>
    <cellStyle name="Berechnung 2 11 3 3 5" xfId="27180" xr:uid="{00000000-0005-0000-0000-0000AE190000}"/>
    <cellStyle name="Berechnung 2 11 3 4" xfId="5034" xr:uid="{00000000-0005-0000-0000-0000AF190000}"/>
    <cellStyle name="Berechnung 2 11 3 4 2" xfId="16762" xr:uid="{00000000-0005-0000-0000-0000B0190000}"/>
    <cellStyle name="Berechnung 2 11 3 4 3" xfId="28489" xr:uid="{00000000-0005-0000-0000-0000B1190000}"/>
    <cellStyle name="Berechnung 2 11 3 5" xfId="8939" xr:uid="{00000000-0005-0000-0000-0000B2190000}"/>
    <cellStyle name="Berechnung 2 11 3 5 2" xfId="20667" xr:uid="{00000000-0005-0000-0000-0000B3190000}"/>
    <cellStyle name="Berechnung 2 11 3 5 3" xfId="32394" xr:uid="{00000000-0005-0000-0000-0000B4190000}"/>
    <cellStyle name="Berechnung 2 11 3 6" xfId="12857" xr:uid="{00000000-0005-0000-0000-0000B5190000}"/>
    <cellStyle name="Berechnung 2 11 3 7" xfId="24584" xr:uid="{00000000-0005-0000-0000-0000B6190000}"/>
    <cellStyle name="Berechnung 2 11 4" xfId="1569" xr:uid="{00000000-0005-0000-0000-0000B7190000}"/>
    <cellStyle name="Berechnung 2 11 4 2" xfId="5474" xr:uid="{00000000-0005-0000-0000-0000B8190000}"/>
    <cellStyle name="Berechnung 2 11 4 2 2" xfId="17202" xr:uid="{00000000-0005-0000-0000-0000B9190000}"/>
    <cellStyle name="Berechnung 2 11 4 2 3" xfId="28929" xr:uid="{00000000-0005-0000-0000-0000BA190000}"/>
    <cellStyle name="Berechnung 2 11 4 3" xfId="9379" xr:uid="{00000000-0005-0000-0000-0000BB190000}"/>
    <cellStyle name="Berechnung 2 11 4 3 2" xfId="21107" xr:uid="{00000000-0005-0000-0000-0000BC190000}"/>
    <cellStyle name="Berechnung 2 11 4 3 3" xfId="32834" xr:uid="{00000000-0005-0000-0000-0000BD190000}"/>
    <cellStyle name="Berechnung 2 11 4 4" xfId="13297" xr:uid="{00000000-0005-0000-0000-0000BE190000}"/>
    <cellStyle name="Berechnung 2 11 4 5" xfId="25024" xr:uid="{00000000-0005-0000-0000-0000BF190000}"/>
    <cellStyle name="Berechnung 2 11 5" xfId="2867" xr:uid="{00000000-0005-0000-0000-0000C0190000}"/>
    <cellStyle name="Berechnung 2 11 5 2" xfId="6772" xr:uid="{00000000-0005-0000-0000-0000C1190000}"/>
    <cellStyle name="Berechnung 2 11 5 2 2" xfId="18500" xr:uid="{00000000-0005-0000-0000-0000C2190000}"/>
    <cellStyle name="Berechnung 2 11 5 2 3" xfId="30227" xr:uid="{00000000-0005-0000-0000-0000C3190000}"/>
    <cellStyle name="Berechnung 2 11 5 3" xfId="10677" xr:uid="{00000000-0005-0000-0000-0000C4190000}"/>
    <cellStyle name="Berechnung 2 11 5 3 2" xfId="22405" xr:uid="{00000000-0005-0000-0000-0000C5190000}"/>
    <cellStyle name="Berechnung 2 11 5 3 3" xfId="34132" xr:uid="{00000000-0005-0000-0000-0000C6190000}"/>
    <cellStyle name="Berechnung 2 11 5 4" xfId="14595" xr:uid="{00000000-0005-0000-0000-0000C7190000}"/>
    <cellStyle name="Berechnung 2 11 5 5" xfId="26322" xr:uid="{00000000-0005-0000-0000-0000C8190000}"/>
    <cellStyle name="Berechnung 2 11 6" xfId="4176" xr:uid="{00000000-0005-0000-0000-0000C9190000}"/>
    <cellStyle name="Berechnung 2 11 6 2" xfId="15904" xr:uid="{00000000-0005-0000-0000-0000CA190000}"/>
    <cellStyle name="Berechnung 2 11 6 3" xfId="27631" xr:uid="{00000000-0005-0000-0000-0000CB190000}"/>
    <cellStyle name="Berechnung 2 11 7" xfId="8081" xr:uid="{00000000-0005-0000-0000-0000CC190000}"/>
    <cellStyle name="Berechnung 2 11 7 2" xfId="19809" xr:uid="{00000000-0005-0000-0000-0000CD190000}"/>
    <cellStyle name="Berechnung 2 11 7 3" xfId="31536" xr:uid="{00000000-0005-0000-0000-0000CE190000}"/>
    <cellStyle name="Berechnung 2 11 8" xfId="11999" xr:uid="{00000000-0005-0000-0000-0000CF190000}"/>
    <cellStyle name="Berechnung 2 11 9" xfId="23726" xr:uid="{00000000-0005-0000-0000-0000D0190000}"/>
    <cellStyle name="Berechnung 2 12" xfId="282" xr:uid="{00000000-0005-0000-0000-0000D1190000}"/>
    <cellStyle name="Berechnung 2 12 2" xfId="711" xr:uid="{00000000-0005-0000-0000-0000D2190000}"/>
    <cellStyle name="Berechnung 2 12 2 2" xfId="2009" xr:uid="{00000000-0005-0000-0000-0000D3190000}"/>
    <cellStyle name="Berechnung 2 12 2 2 2" xfId="5914" xr:uid="{00000000-0005-0000-0000-0000D4190000}"/>
    <cellStyle name="Berechnung 2 12 2 2 2 2" xfId="17642" xr:uid="{00000000-0005-0000-0000-0000D5190000}"/>
    <cellStyle name="Berechnung 2 12 2 2 2 3" xfId="29369" xr:uid="{00000000-0005-0000-0000-0000D6190000}"/>
    <cellStyle name="Berechnung 2 12 2 2 3" xfId="9819" xr:uid="{00000000-0005-0000-0000-0000D7190000}"/>
    <cellStyle name="Berechnung 2 12 2 2 3 2" xfId="21547" xr:uid="{00000000-0005-0000-0000-0000D8190000}"/>
    <cellStyle name="Berechnung 2 12 2 2 3 3" xfId="33274" xr:uid="{00000000-0005-0000-0000-0000D9190000}"/>
    <cellStyle name="Berechnung 2 12 2 2 4" xfId="13737" xr:uid="{00000000-0005-0000-0000-0000DA190000}"/>
    <cellStyle name="Berechnung 2 12 2 2 5" xfId="25464" xr:uid="{00000000-0005-0000-0000-0000DB190000}"/>
    <cellStyle name="Berechnung 2 12 2 3" xfId="3307" xr:uid="{00000000-0005-0000-0000-0000DC190000}"/>
    <cellStyle name="Berechnung 2 12 2 3 2" xfId="7212" xr:uid="{00000000-0005-0000-0000-0000DD190000}"/>
    <cellStyle name="Berechnung 2 12 2 3 2 2" xfId="18940" xr:uid="{00000000-0005-0000-0000-0000DE190000}"/>
    <cellStyle name="Berechnung 2 12 2 3 2 3" xfId="30667" xr:uid="{00000000-0005-0000-0000-0000DF190000}"/>
    <cellStyle name="Berechnung 2 12 2 3 3" xfId="11117" xr:uid="{00000000-0005-0000-0000-0000E0190000}"/>
    <cellStyle name="Berechnung 2 12 2 3 3 2" xfId="22845" xr:uid="{00000000-0005-0000-0000-0000E1190000}"/>
    <cellStyle name="Berechnung 2 12 2 3 3 3" xfId="34572" xr:uid="{00000000-0005-0000-0000-0000E2190000}"/>
    <cellStyle name="Berechnung 2 12 2 3 4" xfId="15035" xr:uid="{00000000-0005-0000-0000-0000E3190000}"/>
    <cellStyle name="Berechnung 2 12 2 3 5" xfId="26762" xr:uid="{00000000-0005-0000-0000-0000E4190000}"/>
    <cellStyle name="Berechnung 2 12 2 4" xfId="4616" xr:uid="{00000000-0005-0000-0000-0000E5190000}"/>
    <cellStyle name="Berechnung 2 12 2 4 2" xfId="16344" xr:uid="{00000000-0005-0000-0000-0000E6190000}"/>
    <cellStyle name="Berechnung 2 12 2 4 3" xfId="28071" xr:uid="{00000000-0005-0000-0000-0000E7190000}"/>
    <cellStyle name="Berechnung 2 12 2 5" xfId="8521" xr:uid="{00000000-0005-0000-0000-0000E8190000}"/>
    <cellStyle name="Berechnung 2 12 2 5 2" xfId="20249" xr:uid="{00000000-0005-0000-0000-0000E9190000}"/>
    <cellStyle name="Berechnung 2 12 2 5 3" xfId="31976" xr:uid="{00000000-0005-0000-0000-0000EA190000}"/>
    <cellStyle name="Berechnung 2 12 2 6" xfId="12439" xr:uid="{00000000-0005-0000-0000-0000EB190000}"/>
    <cellStyle name="Berechnung 2 12 2 7" xfId="24166" xr:uid="{00000000-0005-0000-0000-0000EC190000}"/>
    <cellStyle name="Berechnung 2 12 3" xfId="1140" xr:uid="{00000000-0005-0000-0000-0000ED190000}"/>
    <cellStyle name="Berechnung 2 12 3 2" xfId="2438" xr:uid="{00000000-0005-0000-0000-0000EE190000}"/>
    <cellStyle name="Berechnung 2 12 3 2 2" xfId="6343" xr:uid="{00000000-0005-0000-0000-0000EF190000}"/>
    <cellStyle name="Berechnung 2 12 3 2 2 2" xfId="18071" xr:uid="{00000000-0005-0000-0000-0000F0190000}"/>
    <cellStyle name="Berechnung 2 12 3 2 2 3" xfId="29798" xr:uid="{00000000-0005-0000-0000-0000F1190000}"/>
    <cellStyle name="Berechnung 2 12 3 2 3" xfId="10248" xr:uid="{00000000-0005-0000-0000-0000F2190000}"/>
    <cellStyle name="Berechnung 2 12 3 2 3 2" xfId="21976" xr:uid="{00000000-0005-0000-0000-0000F3190000}"/>
    <cellStyle name="Berechnung 2 12 3 2 3 3" xfId="33703" xr:uid="{00000000-0005-0000-0000-0000F4190000}"/>
    <cellStyle name="Berechnung 2 12 3 2 4" xfId="14166" xr:uid="{00000000-0005-0000-0000-0000F5190000}"/>
    <cellStyle name="Berechnung 2 12 3 2 5" xfId="25893" xr:uid="{00000000-0005-0000-0000-0000F6190000}"/>
    <cellStyle name="Berechnung 2 12 3 3" xfId="3736" xr:uid="{00000000-0005-0000-0000-0000F7190000}"/>
    <cellStyle name="Berechnung 2 12 3 3 2" xfId="7641" xr:uid="{00000000-0005-0000-0000-0000F8190000}"/>
    <cellStyle name="Berechnung 2 12 3 3 2 2" xfId="19369" xr:uid="{00000000-0005-0000-0000-0000F9190000}"/>
    <cellStyle name="Berechnung 2 12 3 3 2 3" xfId="31096" xr:uid="{00000000-0005-0000-0000-0000FA190000}"/>
    <cellStyle name="Berechnung 2 12 3 3 3" xfId="11546" xr:uid="{00000000-0005-0000-0000-0000FB190000}"/>
    <cellStyle name="Berechnung 2 12 3 3 3 2" xfId="23274" xr:uid="{00000000-0005-0000-0000-0000FC190000}"/>
    <cellStyle name="Berechnung 2 12 3 3 3 3" xfId="35001" xr:uid="{00000000-0005-0000-0000-0000FD190000}"/>
    <cellStyle name="Berechnung 2 12 3 3 4" xfId="15464" xr:uid="{00000000-0005-0000-0000-0000FE190000}"/>
    <cellStyle name="Berechnung 2 12 3 3 5" xfId="27191" xr:uid="{00000000-0005-0000-0000-0000FF190000}"/>
    <cellStyle name="Berechnung 2 12 3 4" xfId="5045" xr:uid="{00000000-0005-0000-0000-0000001A0000}"/>
    <cellStyle name="Berechnung 2 12 3 4 2" xfId="16773" xr:uid="{00000000-0005-0000-0000-0000011A0000}"/>
    <cellStyle name="Berechnung 2 12 3 4 3" xfId="28500" xr:uid="{00000000-0005-0000-0000-0000021A0000}"/>
    <cellStyle name="Berechnung 2 12 3 5" xfId="8950" xr:uid="{00000000-0005-0000-0000-0000031A0000}"/>
    <cellStyle name="Berechnung 2 12 3 5 2" xfId="20678" xr:uid="{00000000-0005-0000-0000-0000041A0000}"/>
    <cellStyle name="Berechnung 2 12 3 5 3" xfId="32405" xr:uid="{00000000-0005-0000-0000-0000051A0000}"/>
    <cellStyle name="Berechnung 2 12 3 6" xfId="12868" xr:uid="{00000000-0005-0000-0000-0000061A0000}"/>
    <cellStyle name="Berechnung 2 12 3 7" xfId="24595" xr:uid="{00000000-0005-0000-0000-0000071A0000}"/>
    <cellStyle name="Berechnung 2 12 4" xfId="1580" xr:uid="{00000000-0005-0000-0000-0000081A0000}"/>
    <cellStyle name="Berechnung 2 12 4 2" xfId="5485" xr:uid="{00000000-0005-0000-0000-0000091A0000}"/>
    <cellStyle name="Berechnung 2 12 4 2 2" xfId="17213" xr:uid="{00000000-0005-0000-0000-00000A1A0000}"/>
    <cellStyle name="Berechnung 2 12 4 2 3" xfId="28940" xr:uid="{00000000-0005-0000-0000-00000B1A0000}"/>
    <cellStyle name="Berechnung 2 12 4 3" xfId="9390" xr:uid="{00000000-0005-0000-0000-00000C1A0000}"/>
    <cellStyle name="Berechnung 2 12 4 3 2" xfId="21118" xr:uid="{00000000-0005-0000-0000-00000D1A0000}"/>
    <cellStyle name="Berechnung 2 12 4 3 3" xfId="32845" xr:uid="{00000000-0005-0000-0000-00000E1A0000}"/>
    <cellStyle name="Berechnung 2 12 4 4" xfId="13308" xr:uid="{00000000-0005-0000-0000-00000F1A0000}"/>
    <cellStyle name="Berechnung 2 12 4 5" xfId="25035" xr:uid="{00000000-0005-0000-0000-0000101A0000}"/>
    <cellStyle name="Berechnung 2 12 5" xfId="2878" xr:uid="{00000000-0005-0000-0000-0000111A0000}"/>
    <cellStyle name="Berechnung 2 12 5 2" xfId="6783" xr:uid="{00000000-0005-0000-0000-0000121A0000}"/>
    <cellStyle name="Berechnung 2 12 5 2 2" xfId="18511" xr:uid="{00000000-0005-0000-0000-0000131A0000}"/>
    <cellStyle name="Berechnung 2 12 5 2 3" xfId="30238" xr:uid="{00000000-0005-0000-0000-0000141A0000}"/>
    <cellStyle name="Berechnung 2 12 5 3" xfId="10688" xr:uid="{00000000-0005-0000-0000-0000151A0000}"/>
    <cellStyle name="Berechnung 2 12 5 3 2" xfId="22416" xr:uid="{00000000-0005-0000-0000-0000161A0000}"/>
    <cellStyle name="Berechnung 2 12 5 3 3" xfId="34143" xr:uid="{00000000-0005-0000-0000-0000171A0000}"/>
    <cellStyle name="Berechnung 2 12 5 4" xfId="14606" xr:uid="{00000000-0005-0000-0000-0000181A0000}"/>
    <cellStyle name="Berechnung 2 12 5 5" xfId="26333" xr:uid="{00000000-0005-0000-0000-0000191A0000}"/>
    <cellStyle name="Berechnung 2 12 6" xfId="4187" xr:uid="{00000000-0005-0000-0000-00001A1A0000}"/>
    <cellStyle name="Berechnung 2 12 6 2" xfId="15915" xr:uid="{00000000-0005-0000-0000-00001B1A0000}"/>
    <cellStyle name="Berechnung 2 12 6 3" xfId="27642" xr:uid="{00000000-0005-0000-0000-00001C1A0000}"/>
    <cellStyle name="Berechnung 2 12 7" xfId="8092" xr:uid="{00000000-0005-0000-0000-00001D1A0000}"/>
    <cellStyle name="Berechnung 2 12 7 2" xfId="19820" xr:uid="{00000000-0005-0000-0000-00001E1A0000}"/>
    <cellStyle name="Berechnung 2 12 7 3" xfId="31547" xr:uid="{00000000-0005-0000-0000-00001F1A0000}"/>
    <cellStyle name="Berechnung 2 12 8" xfId="12010" xr:uid="{00000000-0005-0000-0000-0000201A0000}"/>
    <cellStyle name="Berechnung 2 12 9" xfId="23737" xr:uid="{00000000-0005-0000-0000-0000211A0000}"/>
    <cellStyle name="Berechnung 2 13" xfId="305" xr:uid="{00000000-0005-0000-0000-0000221A0000}"/>
    <cellStyle name="Berechnung 2 13 2" xfId="734" xr:uid="{00000000-0005-0000-0000-0000231A0000}"/>
    <cellStyle name="Berechnung 2 13 2 2" xfId="2032" xr:uid="{00000000-0005-0000-0000-0000241A0000}"/>
    <cellStyle name="Berechnung 2 13 2 2 2" xfId="5937" xr:uid="{00000000-0005-0000-0000-0000251A0000}"/>
    <cellStyle name="Berechnung 2 13 2 2 2 2" xfId="17665" xr:uid="{00000000-0005-0000-0000-0000261A0000}"/>
    <cellStyle name="Berechnung 2 13 2 2 2 3" xfId="29392" xr:uid="{00000000-0005-0000-0000-0000271A0000}"/>
    <cellStyle name="Berechnung 2 13 2 2 3" xfId="9842" xr:uid="{00000000-0005-0000-0000-0000281A0000}"/>
    <cellStyle name="Berechnung 2 13 2 2 3 2" xfId="21570" xr:uid="{00000000-0005-0000-0000-0000291A0000}"/>
    <cellStyle name="Berechnung 2 13 2 2 3 3" xfId="33297" xr:uid="{00000000-0005-0000-0000-00002A1A0000}"/>
    <cellStyle name="Berechnung 2 13 2 2 4" xfId="13760" xr:uid="{00000000-0005-0000-0000-00002B1A0000}"/>
    <cellStyle name="Berechnung 2 13 2 2 5" xfId="25487" xr:uid="{00000000-0005-0000-0000-00002C1A0000}"/>
    <cellStyle name="Berechnung 2 13 2 3" xfId="3330" xr:uid="{00000000-0005-0000-0000-00002D1A0000}"/>
    <cellStyle name="Berechnung 2 13 2 3 2" xfId="7235" xr:uid="{00000000-0005-0000-0000-00002E1A0000}"/>
    <cellStyle name="Berechnung 2 13 2 3 2 2" xfId="18963" xr:uid="{00000000-0005-0000-0000-00002F1A0000}"/>
    <cellStyle name="Berechnung 2 13 2 3 2 3" xfId="30690" xr:uid="{00000000-0005-0000-0000-0000301A0000}"/>
    <cellStyle name="Berechnung 2 13 2 3 3" xfId="11140" xr:uid="{00000000-0005-0000-0000-0000311A0000}"/>
    <cellStyle name="Berechnung 2 13 2 3 3 2" xfId="22868" xr:uid="{00000000-0005-0000-0000-0000321A0000}"/>
    <cellStyle name="Berechnung 2 13 2 3 3 3" xfId="34595" xr:uid="{00000000-0005-0000-0000-0000331A0000}"/>
    <cellStyle name="Berechnung 2 13 2 3 4" xfId="15058" xr:uid="{00000000-0005-0000-0000-0000341A0000}"/>
    <cellStyle name="Berechnung 2 13 2 3 5" xfId="26785" xr:uid="{00000000-0005-0000-0000-0000351A0000}"/>
    <cellStyle name="Berechnung 2 13 2 4" xfId="4639" xr:uid="{00000000-0005-0000-0000-0000361A0000}"/>
    <cellStyle name="Berechnung 2 13 2 4 2" xfId="16367" xr:uid="{00000000-0005-0000-0000-0000371A0000}"/>
    <cellStyle name="Berechnung 2 13 2 4 3" xfId="28094" xr:uid="{00000000-0005-0000-0000-0000381A0000}"/>
    <cellStyle name="Berechnung 2 13 2 5" xfId="8544" xr:uid="{00000000-0005-0000-0000-0000391A0000}"/>
    <cellStyle name="Berechnung 2 13 2 5 2" xfId="20272" xr:uid="{00000000-0005-0000-0000-00003A1A0000}"/>
    <cellStyle name="Berechnung 2 13 2 5 3" xfId="31999" xr:uid="{00000000-0005-0000-0000-00003B1A0000}"/>
    <cellStyle name="Berechnung 2 13 2 6" xfId="12462" xr:uid="{00000000-0005-0000-0000-00003C1A0000}"/>
    <cellStyle name="Berechnung 2 13 2 7" xfId="24189" xr:uid="{00000000-0005-0000-0000-00003D1A0000}"/>
    <cellStyle name="Berechnung 2 13 3" xfId="1163" xr:uid="{00000000-0005-0000-0000-00003E1A0000}"/>
    <cellStyle name="Berechnung 2 13 3 2" xfId="2461" xr:uid="{00000000-0005-0000-0000-00003F1A0000}"/>
    <cellStyle name="Berechnung 2 13 3 2 2" xfId="6366" xr:uid="{00000000-0005-0000-0000-0000401A0000}"/>
    <cellStyle name="Berechnung 2 13 3 2 2 2" xfId="18094" xr:uid="{00000000-0005-0000-0000-0000411A0000}"/>
    <cellStyle name="Berechnung 2 13 3 2 2 3" xfId="29821" xr:uid="{00000000-0005-0000-0000-0000421A0000}"/>
    <cellStyle name="Berechnung 2 13 3 2 3" xfId="10271" xr:uid="{00000000-0005-0000-0000-0000431A0000}"/>
    <cellStyle name="Berechnung 2 13 3 2 3 2" xfId="21999" xr:uid="{00000000-0005-0000-0000-0000441A0000}"/>
    <cellStyle name="Berechnung 2 13 3 2 3 3" xfId="33726" xr:uid="{00000000-0005-0000-0000-0000451A0000}"/>
    <cellStyle name="Berechnung 2 13 3 2 4" xfId="14189" xr:uid="{00000000-0005-0000-0000-0000461A0000}"/>
    <cellStyle name="Berechnung 2 13 3 2 5" xfId="25916" xr:uid="{00000000-0005-0000-0000-0000471A0000}"/>
    <cellStyle name="Berechnung 2 13 3 3" xfId="3759" xr:uid="{00000000-0005-0000-0000-0000481A0000}"/>
    <cellStyle name="Berechnung 2 13 3 3 2" xfId="7664" xr:uid="{00000000-0005-0000-0000-0000491A0000}"/>
    <cellStyle name="Berechnung 2 13 3 3 2 2" xfId="19392" xr:uid="{00000000-0005-0000-0000-00004A1A0000}"/>
    <cellStyle name="Berechnung 2 13 3 3 2 3" xfId="31119" xr:uid="{00000000-0005-0000-0000-00004B1A0000}"/>
    <cellStyle name="Berechnung 2 13 3 3 3" xfId="11569" xr:uid="{00000000-0005-0000-0000-00004C1A0000}"/>
    <cellStyle name="Berechnung 2 13 3 3 3 2" xfId="23297" xr:uid="{00000000-0005-0000-0000-00004D1A0000}"/>
    <cellStyle name="Berechnung 2 13 3 3 3 3" xfId="35024" xr:uid="{00000000-0005-0000-0000-00004E1A0000}"/>
    <cellStyle name="Berechnung 2 13 3 3 4" xfId="15487" xr:uid="{00000000-0005-0000-0000-00004F1A0000}"/>
    <cellStyle name="Berechnung 2 13 3 3 5" xfId="27214" xr:uid="{00000000-0005-0000-0000-0000501A0000}"/>
    <cellStyle name="Berechnung 2 13 3 4" xfId="5068" xr:uid="{00000000-0005-0000-0000-0000511A0000}"/>
    <cellStyle name="Berechnung 2 13 3 4 2" xfId="16796" xr:uid="{00000000-0005-0000-0000-0000521A0000}"/>
    <cellStyle name="Berechnung 2 13 3 4 3" xfId="28523" xr:uid="{00000000-0005-0000-0000-0000531A0000}"/>
    <cellStyle name="Berechnung 2 13 3 5" xfId="8973" xr:uid="{00000000-0005-0000-0000-0000541A0000}"/>
    <cellStyle name="Berechnung 2 13 3 5 2" xfId="20701" xr:uid="{00000000-0005-0000-0000-0000551A0000}"/>
    <cellStyle name="Berechnung 2 13 3 5 3" xfId="32428" xr:uid="{00000000-0005-0000-0000-0000561A0000}"/>
    <cellStyle name="Berechnung 2 13 3 6" xfId="12891" xr:uid="{00000000-0005-0000-0000-0000571A0000}"/>
    <cellStyle name="Berechnung 2 13 3 7" xfId="24618" xr:uid="{00000000-0005-0000-0000-0000581A0000}"/>
    <cellStyle name="Berechnung 2 13 4" xfId="1603" xr:uid="{00000000-0005-0000-0000-0000591A0000}"/>
    <cellStyle name="Berechnung 2 13 4 2" xfId="5508" xr:uid="{00000000-0005-0000-0000-00005A1A0000}"/>
    <cellStyle name="Berechnung 2 13 4 2 2" xfId="17236" xr:uid="{00000000-0005-0000-0000-00005B1A0000}"/>
    <cellStyle name="Berechnung 2 13 4 2 3" xfId="28963" xr:uid="{00000000-0005-0000-0000-00005C1A0000}"/>
    <cellStyle name="Berechnung 2 13 4 3" xfId="9413" xr:uid="{00000000-0005-0000-0000-00005D1A0000}"/>
    <cellStyle name="Berechnung 2 13 4 3 2" xfId="21141" xr:uid="{00000000-0005-0000-0000-00005E1A0000}"/>
    <cellStyle name="Berechnung 2 13 4 3 3" xfId="32868" xr:uid="{00000000-0005-0000-0000-00005F1A0000}"/>
    <cellStyle name="Berechnung 2 13 4 4" xfId="13331" xr:uid="{00000000-0005-0000-0000-0000601A0000}"/>
    <cellStyle name="Berechnung 2 13 4 5" xfId="25058" xr:uid="{00000000-0005-0000-0000-0000611A0000}"/>
    <cellStyle name="Berechnung 2 13 5" xfId="2901" xr:uid="{00000000-0005-0000-0000-0000621A0000}"/>
    <cellStyle name="Berechnung 2 13 5 2" xfId="6806" xr:uid="{00000000-0005-0000-0000-0000631A0000}"/>
    <cellStyle name="Berechnung 2 13 5 2 2" xfId="18534" xr:uid="{00000000-0005-0000-0000-0000641A0000}"/>
    <cellStyle name="Berechnung 2 13 5 2 3" xfId="30261" xr:uid="{00000000-0005-0000-0000-0000651A0000}"/>
    <cellStyle name="Berechnung 2 13 5 3" xfId="10711" xr:uid="{00000000-0005-0000-0000-0000661A0000}"/>
    <cellStyle name="Berechnung 2 13 5 3 2" xfId="22439" xr:uid="{00000000-0005-0000-0000-0000671A0000}"/>
    <cellStyle name="Berechnung 2 13 5 3 3" xfId="34166" xr:uid="{00000000-0005-0000-0000-0000681A0000}"/>
    <cellStyle name="Berechnung 2 13 5 4" xfId="14629" xr:uid="{00000000-0005-0000-0000-0000691A0000}"/>
    <cellStyle name="Berechnung 2 13 5 5" xfId="26356" xr:uid="{00000000-0005-0000-0000-00006A1A0000}"/>
    <cellStyle name="Berechnung 2 13 6" xfId="4210" xr:uid="{00000000-0005-0000-0000-00006B1A0000}"/>
    <cellStyle name="Berechnung 2 13 6 2" xfId="15938" xr:uid="{00000000-0005-0000-0000-00006C1A0000}"/>
    <cellStyle name="Berechnung 2 13 6 3" xfId="27665" xr:uid="{00000000-0005-0000-0000-00006D1A0000}"/>
    <cellStyle name="Berechnung 2 13 7" xfId="8115" xr:uid="{00000000-0005-0000-0000-00006E1A0000}"/>
    <cellStyle name="Berechnung 2 13 7 2" xfId="19843" xr:uid="{00000000-0005-0000-0000-00006F1A0000}"/>
    <cellStyle name="Berechnung 2 13 7 3" xfId="31570" xr:uid="{00000000-0005-0000-0000-0000701A0000}"/>
    <cellStyle name="Berechnung 2 13 8" xfId="12033" xr:uid="{00000000-0005-0000-0000-0000711A0000}"/>
    <cellStyle name="Berechnung 2 13 9" xfId="23760" xr:uid="{00000000-0005-0000-0000-0000721A0000}"/>
    <cellStyle name="Berechnung 2 14" xfId="173" xr:uid="{00000000-0005-0000-0000-0000731A0000}"/>
    <cellStyle name="Berechnung 2 14 2" xfId="1471" xr:uid="{00000000-0005-0000-0000-0000741A0000}"/>
    <cellStyle name="Berechnung 2 14 2 2" xfId="5376" xr:uid="{00000000-0005-0000-0000-0000751A0000}"/>
    <cellStyle name="Berechnung 2 14 2 2 2" xfId="17104" xr:uid="{00000000-0005-0000-0000-0000761A0000}"/>
    <cellStyle name="Berechnung 2 14 2 2 3" xfId="28831" xr:uid="{00000000-0005-0000-0000-0000771A0000}"/>
    <cellStyle name="Berechnung 2 14 2 3" xfId="9281" xr:uid="{00000000-0005-0000-0000-0000781A0000}"/>
    <cellStyle name="Berechnung 2 14 2 3 2" xfId="21009" xr:uid="{00000000-0005-0000-0000-0000791A0000}"/>
    <cellStyle name="Berechnung 2 14 2 3 3" xfId="32736" xr:uid="{00000000-0005-0000-0000-00007A1A0000}"/>
    <cellStyle name="Berechnung 2 14 2 4" xfId="13199" xr:uid="{00000000-0005-0000-0000-00007B1A0000}"/>
    <cellStyle name="Berechnung 2 14 2 5" xfId="24926" xr:uid="{00000000-0005-0000-0000-00007C1A0000}"/>
    <cellStyle name="Berechnung 2 14 3" xfId="2769" xr:uid="{00000000-0005-0000-0000-00007D1A0000}"/>
    <cellStyle name="Berechnung 2 14 3 2" xfId="6674" xr:uid="{00000000-0005-0000-0000-00007E1A0000}"/>
    <cellStyle name="Berechnung 2 14 3 2 2" xfId="18402" xr:uid="{00000000-0005-0000-0000-00007F1A0000}"/>
    <cellStyle name="Berechnung 2 14 3 2 3" xfId="30129" xr:uid="{00000000-0005-0000-0000-0000801A0000}"/>
    <cellStyle name="Berechnung 2 14 3 3" xfId="10579" xr:uid="{00000000-0005-0000-0000-0000811A0000}"/>
    <cellStyle name="Berechnung 2 14 3 3 2" xfId="22307" xr:uid="{00000000-0005-0000-0000-0000821A0000}"/>
    <cellStyle name="Berechnung 2 14 3 3 3" xfId="34034" xr:uid="{00000000-0005-0000-0000-0000831A0000}"/>
    <cellStyle name="Berechnung 2 14 3 4" xfId="14497" xr:uid="{00000000-0005-0000-0000-0000841A0000}"/>
    <cellStyle name="Berechnung 2 14 3 5" xfId="26224" xr:uid="{00000000-0005-0000-0000-0000851A0000}"/>
    <cellStyle name="Berechnung 2 14 4" xfId="4078" xr:uid="{00000000-0005-0000-0000-0000861A0000}"/>
    <cellStyle name="Berechnung 2 14 4 2" xfId="15806" xr:uid="{00000000-0005-0000-0000-0000871A0000}"/>
    <cellStyle name="Berechnung 2 14 4 3" xfId="27533" xr:uid="{00000000-0005-0000-0000-0000881A0000}"/>
    <cellStyle name="Berechnung 2 14 5" xfId="7983" xr:uid="{00000000-0005-0000-0000-0000891A0000}"/>
    <cellStyle name="Berechnung 2 14 5 2" xfId="19711" xr:uid="{00000000-0005-0000-0000-00008A1A0000}"/>
    <cellStyle name="Berechnung 2 14 5 3" xfId="31438" xr:uid="{00000000-0005-0000-0000-00008B1A0000}"/>
    <cellStyle name="Berechnung 2 14 6" xfId="11901" xr:uid="{00000000-0005-0000-0000-00008C1A0000}"/>
    <cellStyle name="Berechnung 2 14 7" xfId="23628" xr:uid="{00000000-0005-0000-0000-00008D1A0000}"/>
    <cellStyle name="Berechnung 2 15" xfId="162" xr:uid="{00000000-0005-0000-0000-00008E1A0000}"/>
    <cellStyle name="Berechnung 2 15 2" xfId="4067" xr:uid="{00000000-0005-0000-0000-00008F1A0000}"/>
    <cellStyle name="Berechnung 2 15 2 2" xfId="15795" xr:uid="{00000000-0005-0000-0000-0000901A0000}"/>
    <cellStyle name="Berechnung 2 15 2 3" xfId="27522" xr:uid="{00000000-0005-0000-0000-0000911A0000}"/>
    <cellStyle name="Berechnung 2 15 3" xfId="7972" xr:uid="{00000000-0005-0000-0000-0000921A0000}"/>
    <cellStyle name="Berechnung 2 15 3 2" xfId="19700" xr:uid="{00000000-0005-0000-0000-0000931A0000}"/>
    <cellStyle name="Berechnung 2 15 3 3" xfId="31427" xr:uid="{00000000-0005-0000-0000-0000941A0000}"/>
    <cellStyle name="Berechnung 2 15 4" xfId="11890" xr:uid="{00000000-0005-0000-0000-0000951A0000}"/>
    <cellStyle name="Berechnung 2 15 5" xfId="23617" xr:uid="{00000000-0005-0000-0000-0000961A0000}"/>
    <cellStyle name="Berechnung 2 16" xfId="151" xr:uid="{00000000-0005-0000-0000-0000971A0000}"/>
    <cellStyle name="Berechnung 2 16 2" xfId="11879" xr:uid="{00000000-0005-0000-0000-0000981A0000}"/>
    <cellStyle name="Berechnung 2 16 3" xfId="23606" xr:uid="{00000000-0005-0000-0000-0000991A0000}"/>
    <cellStyle name="Berechnung 2 17" xfId="129" xr:uid="{00000000-0005-0000-0000-00009A1A0000}"/>
    <cellStyle name="Berechnung 2 18" xfId="148" xr:uid="{00000000-0005-0000-0000-00009B1A0000}"/>
    <cellStyle name="Berechnung 2 19" xfId="35342" xr:uid="{00000000-0005-0000-0000-00009C1A0000}"/>
    <cellStyle name="Berechnung 2 2" xfId="112" xr:uid="{00000000-0005-0000-0000-00009D1A0000}"/>
    <cellStyle name="Berechnung 2 2 10" xfId="2799" xr:uid="{00000000-0005-0000-0000-00009E1A0000}"/>
    <cellStyle name="Berechnung 2 2 10 2" xfId="6704" xr:uid="{00000000-0005-0000-0000-00009F1A0000}"/>
    <cellStyle name="Berechnung 2 2 10 2 2" xfId="18432" xr:uid="{00000000-0005-0000-0000-0000A01A0000}"/>
    <cellStyle name="Berechnung 2 2 10 2 3" xfId="30159" xr:uid="{00000000-0005-0000-0000-0000A11A0000}"/>
    <cellStyle name="Berechnung 2 2 10 3" xfId="10609" xr:uid="{00000000-0005-0000-0000-0000A21A0000}"/>
    <cellStyle name="Berechnung 2 2 10 3 2" xfId="22337" xr:uid="{00000000-0005-0000-0000-0000A31A0000}"/>
    <cellStyle name="Berechnung 2 2 10 3 3" xfId="34064" xr:uid="{00000000-0005-0000-0000-0000A41A0000}"/>
    <cellStyle name="Berechnung 2 2 10 4" xfId="14527" xr:uid="{00000000-0005-0000-0000-0000A51A0000}"/>
    <cellStyle name="Berechnung 2 2 10 5" xfId="26254" xr:uid="{00000000-0005-0000-0000-0000A61A0000}"/>
    <cellStyle name="Berechnung 2 2 11" xfId="4108" xr:uid="{00000000-0005-0000-0000-0000A71A0000}"/>
    <cellStyle name="Berechnung 2 2 11 2" xfId="15836" xr:uid="{00000000-0005-0000-0000-0000A81A0000}"/>
    <cellStyle name="Berechnung 2 2 11 3" xfId="27563" xr:uid="{00000000-0005-0000-0000-0000A91A0000}"/>
    <cellStyle name="Berechnung 2 2 12" xfId="8013" xr:uid="{00000000-0005-0000-0000-0000AA1A0000}"/>
    <cellStyle name="Berechnung 2 2 12 2" xfId="19741" xr:uid="{00000000-0005-0000-0000-0000AB1A0000}"/>
    <cellStyle name="Berechnung 2 2 12 3" xfId="31468" xr:uid="{00000000-0005-0000-0000-0000AC1A0000}"/>
    <cellStyle name="Berechnung 2 2 13" xfId="11931" xr:uid="{00000000-0005-0000-0000-0000AD1A0000}"/>
    <cellStyle name="Berechnung 2 2 14" xfId="23658" xr:uid="{00000000-0005-0000-0000-0000AE1A0000}"/>
    <cellStyle name="Berechnung 2 2 15" xfId="35340" xr:uid="{00000000-0005-0000-0000-0000AF1A0000}"/>
    <cellStyle name="Berechnung 2 2 16" xfId="35354" xr:uid="{00000000-0005-0000-0000-0000B01A0000}"/>
    <cellStyle name="Berechnung 2 2 17" xfId="35365" xr:uid="{00000000-0005-0000-0000-0000B11A0000}"/>
    <cellStyle name="Berechnung 2 2 18" xfId="203" xr:uid="{00000000-0005-0000-0000-0000B21A0000}"/>
    <cellStyle name="Berechnung 2 2 2" xfId="376" xr:uid="{00000000-0005-0000-0000-0000B31A0000}"/>
    <cellStyle name="Berechnung 2 2 2 10" xfId="12104" xr:uid="{00000000-0005-0000-0000-0000B41A0000}"/>
    <cellStyle name="Berechnung 2 2 2 11" xfId="23831" xr:uid="{00000000-0005-0000-0000-0000B51A0000}"/>
    <cellStyle name="Berechnung 2 2 2 2" xfId="475" xr:uid="{00000000-0005-0000-0000-0000B61A0000}"/>
    <cellStyle name="Berechnung 2 2 2 2 2" xfId="904" xr:uid="{00000000-0005-0000-0000-0000B71A0000}"/>
    <cellStyle name="Berechnung 2 2 2 2 2 2" xfId="2202" xr:uid="{00000000-0005-0000-0000-0000B81A0000}"/>
    <cellStyle name="Berechnung 2 2 2 2 2 2 2" xfId="6107" xr:uid="{00000000-0005-0000-0000-0000B91A0000}"/>
    <cellStyle name="Berechnung 2 2 2 2 2 2 2 2" xfId="17835" xr:uid="{00000000-0005-0000-0000-0000BA1A0000}"/>
    <cellStyle name="Berechnung 2 2 2 2 2 2 2 3" xfId="29562" xr:uid="{00000000-0005-0000-0000-0000BB1A0000}"/>
    <cellStyle name="Berechnung 2 2 2 2 2 2 3" xfId="10012" xr:uid="{00000000-0005-0000-0000-0000BC1A0000}"/>
    <cellStyle name="Berechnung 2 2 2 2 2 2 3 2" xfId="21740" xr:uid="{00000000-0005-0000-0000-0000BD1A0000}"/>
    <cellStyle name="Berechnung 2 2 2 2 2 2 3 3" xfId="33467" xr:uid="{00000000-0005-0000-0000-0000BE1A0000}"/>
    <cellStyle name="Berechnung 2 2 2 2 2 2 4" xfId="13930" xr:uid="{00000000-0005-0000-0000-0000BF1A0000}"/>
    <cellStyle name="Berechnung 2 2 2 2 2 2 5" xfId="25657" xr:uid="{00000000-0005-0000-0000-0000C01A0000}"/>
    <cellStyle name="Berechnung 2 2 2 2 2 3" xfId="3500" xr:uid="{00000000-0005-0000-0000-0000C11A0000}"/>
    <cellStyle name="Berechnung 2 2 2 2 2 3 2" xfId="7405" xr:uid="{00000000-0005-0000-0000-0000C21A0000}"/>
    <cellStyle name="Berechnung 2 2 2 2 2 3 2 2" xfId="19133" xr:uid="{00000000-0005-0000-0000-0000C31A0000}"/>
    <cellStyle name="Berechnung 2 2 2 2 2 3 2 3" xfId="30860" xr:uid="{00000000-0005-0000-0000-0000C41A0000}"/>
    <cellStyle name="Berechnung 2 2 2 2 2 3 3" xfId="11310" xr:uid="{00000000-0005-0000-0000-0000C51A0000}"/>
    <cellStyle name="Berechnung 2 2 2 2 2 3 3 2" xfId="23038" xr:uid="{00000000-0005-0000-0000-0000C61A0000}"/>
    <cellStyle name="Berechnung 2 2 2 2 2 3 3 3" xfId="34765" xr:uid="{00000000-0005-0000-0000-0000C71A0000}"/>
    <cellStyle name="Berechnung 2 2 2 2 2 3 4" xfId="15228" xr:uid="{00000000-0005-0000-0000-0000C81A0000}"/>
    <cellStyle name="Berechnung 2 2 2 2 2 3 5" xfId="26955" xr:uid="{00000000-0005-0000-0000-0000C91A0000}"/>
    <cellStyle name="Berechnung 2 2 2 2 2 4" xfId="4809" xr:uid="{00000000-0005-0000-0000-0000CA1A0000}"/>
    <cellStyle name="Berechnung 2 2 2 2 2 4 2" xfId="16537" xr:uid="{00000000-0005-0000-0000-0000CB1A0000}"/>
    <cellStyle name="Berechnung 2 2 2 2 2 4 3" xfId="28264" xr:uid="{00000000-0005-0000-0000-0000CC1A0000}"/>
    <cellStyle name="Berechnung 2 2 2 2 2 5" xfId="8714" xr:uid="{00000000-0005-0000-0000-0000CD1A0000}"/>
    <cellStyle name="Berechnung 2 2 2 2 2 5 2" xfId="20442" xr:uid="{00000000-0005-0000-0000-0000CE1A0000}"/>
    <cellStyle name="Berechnung 2 2 2 2 2 5 3" xfId="32169" xr:uid="{00000000-0005-0000-0000-0000CF1A0000}"/>
    <cellStyle name="Berechnung 2 2 2 2 2 6" xfId="12632" xr:uid="{00000000-0005-0000-0000-0000D01A0000}"/>
    <cellStyle name="Berechnung 2 2 2 2 2 7" xfId="24359" xr:uid="{00000000-0005-0000-0000-0000D11A0000}"/>
    <cellStyle name="Berechnung 2 2 2 2 3" xfId="1333" xr:uid="{00000000-0005-0000-0000-0000D21A0000}"/>
    <cellStyle name="Berechnung 2 2 2 2 3 2" xfId="2631" xr:uid="{00000000-0005-0000-0000-0000D31A0000}"/>
    <cellStyle name="Berechnung 2 2 2 2 3 2 2" xfId="6536" xr:uid="{00000000-0005-0000-0000-0000D41A0000}"/>
    <cellStyle name="Berechnung 2 2 2 2 3 2 2 2" xfId="18264" xr:uid="{00000000-0005-0000-0000-0000D51A0000}"/>
    <cellStyle name="Berechnung 2 2 2 2 3 2 2 3" xfId="29991" xr:uid="{00000000-0005-0000-0000-0000D61A0000}"/>
    <cellStyle name="Berechnung 2 2 2 2 3 2 3" xfId="10441" xr:uid="{00000000-0005-0000-0000-0000D71A0000}"/>
    <cellStyle name="Berechnung 2 2 2 2 3 2 3 2" xfId="22169" xr:uid="{00000000-0005-0000-0000-0000D81A0000}"/>
    <cellStyle name="Berechnung 2 2 2 2 3 2 3 3" xfId="33896" xr:uid="{00000000-0005-0000-0000-0000D91A0000}"/>
    <cellStyle name="Berechnung 2 2 2 2 3 2 4" xfId="14359" xr:uid="{00000000-0005-0000-0000-0000DA1A0000}"/>
    <cellStyle name="Berechnung 2 2 2 2 3 2 5" xfId="26086" xr:uid="{00000000-0005-0000-0000-0000DB1A0000}"/>
    <cellStyle name="Berechnung 2 2 2 2 3 3" xfId="3929" xr:uid="{00000000-0005-0000-0000-0000DC1A0000}"/>
    <cellStyle name="Berechnung 2 2 2 2 3 3 2" xfId="7834" xr:uid="{00000000-0005-0000-0000-0000DD1A0000}"/>
    <cellStyle name="Berechnung 2 2 2 2 3 3 2 2" xfId="19562" xr:uid="{00000000-0005-0000-0000-0000DE1A0000}"/>
    <cellStyle name="Berechnung 2 2 2 2 3 3 2 3" xfId="31289" xr:uid="{00000000-0005-0000-0000-0000DF1A0000}"/>
    <cellStyle name="Berechnung 2 2 2 2 3 3 3" xfId="11739" xr:uid="{00000000-0005-0000-0000-0000E01A0000}"/>
    <cellStyle name="Berechnung 2 2 2 2 3 3 3 2" xfId="23467" xr:uid="{00000000-0005-0000-0000-0000E11A0000}"/>
    <cellStyle name="Berechnung 2 2 2 2 3 3 3 3" xfId="35194" xr:uid="{00000000-0005-0000-0000-0000E21A0000}"/>
    <cellStyle name="Berechnung 2 2 2 2 3 3 4" xfId="15657" xr:uid="{00000000-0005-0000-0000-0000E31A0000}"/>
    <cellStyle name="Berechnung 2 2 2 2 3 3 5" xfId="27384" xr:uid="{00000000-0005-0000-0000-0000E41A0000}"/>
    <cellStyle name="Berechnung 2 2 2 2 3 4" xfId="5238" xr:uid="{00000000-0005-0000-0000-0000E51A0000}"/>
    <cellStyle name="Berechnung 2 2 2 2 3 4 2" xfId="16966" xr:uid="{00000000-0005-0000-0000-0000E61A0000}"/>
    <cellStyle name="Berechnung 2 2 2 2 3 4 3" xfId="28693" xr:uid="{00000000-0005-0000-0000-0000E71A0000}"/>
    <cellStyle name="Berechnung 2 2 2 2 3 5" xfId="9143" xr:uid="{00000000-0005-0000-0000-0000E81A0000}"/>
    <cellStyle name="Berechnung 2 2 2 2 3 5 2" xfId="20871" xr:uid="{00000000-0005-0000-0000-0000E91A0000}"/>
    <cellStyle name="Berechnung 2 2 2 2 3 5 3" xfId="32598" xr:uid="{00000000-0005-0000-0000-0000EA1A0000}"/>
    <cellStyle name="Berechnung 2 2 2 2 3 6" xfId="13061" xr:uid="{00000000-0005-0000-0000-0000EB1A0000}"/>
    <cellStyle name="Berechnung 2 2 2 2 3 7" xfId="24788" xr:uid="{00000000-0005-0000-0000-0000EC1A0000}"/>
    <cellStyle name="Berechnung 2 2 2 2 4" xfId="1773" xr:uid="{00000000-0005-0000-0000-0000ED1A0000}"/>
    <cellStyle name="Berechnung 2 2 2 2 4 2" xfId="5678" xr:uid="{00000000-0005-0000-0000-0000EE1A0000}"/>
    <cellStyle name="Berechnung 2 2 2 2 4 2 2" xfId="17406" xr:uid="{00000000-0005-0000-0000-0000EF1A0000}"/>
    <cellStyle name="Berechnung 2 2 2 2 4 2 3" xfId="29133" xr:uid="{00000000-0005-0000-0000-0000F01A0000}"/>
    <cellStyle name="Berechnung 2 2 2 2 4 3" xfId="9583" xr:uid="{00000000-0005-0000-0000-0000F11A0000}"/>
    <cellStyle name="Berechnung 2 2 2 2 4 3 2" xfId="21311" xr:uid="{00000000-0005-0000-0000-0000F21A0000}"/>
    <cellStyle name="Berechnung 2 2 2 2 4 3 3" xfId="33038" xr:uid="{00000000-0005-0000-0000-0000F31A0000}"/>
    <cellStyle name="Berechnung 2 2 2 2 4 4" xfId="13501" xr:uid="{00000000-0005-0000-0000-0000F41A0000}"/>
    <cellStyle name="Berechnung 2 2 2 2 4 5" xfId="25228" xr:uid="{00000000-0005-0000-0000-0000F51A0000}"/>
    <cellStyle name="Berechnung 2 2 2 2 5" xfId="3071" xr:uid="{00000000-0005-0000-0000-0000F61A0000}"/>
    <cellStyle name="Berechnung 2 2 2 2 5 2" xfId="6976" xr:uid="{00000000-0005-0000-0000-0000F71A0000}"/>
    <cellStyle name="Berechnung 2 2 2 2 5 2 2" xfId="18704" xr:uid="{00000000-0005-0000-0000-0000F81A0000}"/>
    <cellStyle name="Berechnung 2 2 2 2 5 2 3" xfId="30431" xr:uid="{00000000-0005-0000-0000-0000F91A0000}"/>
    <cellStyle name="Berechnung 2 2 2 2 5 3" xfId="10881" xr:uid="{00000000-0005-0000-0000-0000FA1A0000}"/>
    <cellStyle name="Berechnung 2 2 2 2 5 3 2" xfId="22609" xr:uid="{00000000-0005-0000-0000-0000FB1A0000}"/>
    <cellStyle name="Berechnung 2 2 2 2 5 3 3" xfId="34336" xr:uid="{00000000-0005-0000-0000-0000FC1A0000}"/>
    <cellStyle name="Berechnung 2 2 2 2 5 4" xfId="14799" xr:uid="{00000000-0005-0000-0000-0000FD1A0000}"/>
    <cellStyle name="Berechnung 2 2 2 2 5 5" xfId="26526" xr:uid="{00000000-0005-0000-0000-0000FE1A0000}"/>
    <cellStyle name="Berechnung 2 2 2 2 6" xfId="4380" xr:uid="{00000000-0005-0000-0000-0000FF1A0000}"/>
    <cellStyle name="Berechnung 2 2 2 2 6 2" xfId="16108" xr:uid="{00000000-0005-0000-0000-0000001B0000}"/>
    <cellStyle name="Berechnung 2 2 2 2 6 3" xfId="27835" xr:uid="{00000000-0005-0000-0000-0000011B0000}"/>
    <cellStyle name="Berechnung 2 2 2 2 7" xfId="8285" xr:uid="{00000000-0005-0000-0000-0000021B0000}"/>
    <cellStyle name="Berechnung 2 2 2 2 7 2" xfId="20013" xr:uid="{00000000-0005-0000-0000-0000031B0000}"/>
    <cellStyle name="Berechnung 2 2 2 2 7 3" xfId="31740" xr:uid="{00000000-0005-0000-0000-0000041B0000}"/>
    <cellStyle name="Berechnung 2 2 2 2 8" xfId="12203" xr:uid="{00000000-0005-0000-0000-0000051B0000}"/>
    <cellStyle name="Berechnung 2 2 2 2 9" xfId="23930" xr:uid="{00000000-0005-0000-0000-0000061B0000}"/>
    <cellStyle name="Berechnung 2 2 2 3" xfId="574" xr:uid="{00000000-0005-0000-0000-0000071B0000}"/>
    <cellStyle name="Berechnung 2 2 2 3 2" xfId="1003" xr:uid="{00000000-0005-0000-0000-0000081B0000}"/>
    <cellStyle name="Berechnung 2 2 2 3 2 2" xfId="2301" xr:uid="{00000000-0005-0000-0000-0000091B0000}"/>
    <cellStyle name="Berechnung 2 2 2 3 2 2 2" xfId="6206" xr:uid="{00000000-0005-0000-0000-00000A1B0000}"/>
    <cellStyle name="Berechnung 2 2 2 3 2 2 2 2" xfId="17934" xr:uid="{00000000-0005-0000-0000-00000B1B0000}"/>
    <cellStyle name="Berechnung 2 2 2 3 2 2 2 3" xfId="29661" xr:uid="{00000000-0005-0000-0000-00000C1B0000}"/>
    <cellStyle name="Berechnung 2 2 2 3 2 2 3" xfId="10111" xr:uid="{00000000-0005-0000-0000-00000D1B0000}"/>
    <cellStyle name="Berechnung 2 2 2 3 2 2 3 2" xfId="21839" xr:uid="{00000000-0005-0000-0000-00000E1B0000}"/>
    <cellStyle name="Berechnung 2 2 2 3 2 2 3 3" xfId="33566" xr:uid="{00000000-0005-0000-0000-00000F1B0000}"/>
    <cellStyle name="Berechnung 2 2 2 3 2 2 4" xfId="14029" xr:uid="{00000000-0005-0000-0000-0000101B0000}"/>
    <cellStyle name="Berechnung 2 2 2 3 2 2 5" xfId="25756" xr:uid="{00000000-0005-0000-0000-0000111B0000}"/>
    <cellStyle name="Berechnung 2 2 2 3 2 3" xfId="3599" xr:uid="{00000000-0005-0000-0000-0000121B0000}"/>
    <cellStyle name="Berechnung 2 2 2 3 2 3 2" xfId="7504" xr:uid="{00000000-0005-0000-0000-0000131B0000}"/>
    <cellStyle name="Berechnung 2 2 2 3 2 3 2 2" xfId="19232" xr:uid="{00000000-0005-0000-0000-0000141B0000}"/>
    <cellStyle name="Berechnung 2 2 2 3 2 3 2 3" xfId="30959" xr:uid="{00000000-0005-0000-0000-0000151B0000}"/>
    <cellStyle name="Berechnung 2 2 2 3 2 3 3" xfId="11409" xr:uid="{00000000-0005-0000-0000-0000161B0000}"/>
    <cellStyle name="Berechnung 2 2 2 3 2 3 3 2" xfId="23137" xr:uid="{00000000-0005-0000-0000-0000171B0000}"/>
    <cellStyle name="Berechnung 2 2 2 3 2 3 3 3" xfId="34864" xr:uid="{00000000-0005-0000-0000-0000181B0000}"/>
    <cellStyle name="Berechnung 2 2 2 3 2 3 4" xfId="15327" xr:uid="{00000000-0005-0000-0000-0000191B0000}"/>
    <cellStyle name="Berechnung 2 2 2 3 2 3 5" xfId="27054" xr:uid="{00000000-0005-0000-0000-00001A1B0000}"/>
    <cellStyle name="Berechnung 2 2 2 3 2 4" xfId="4908" xr:uid="{00000000-0005-0000-0000-00001B1B0000}"/>
    <cellStyle name="Berechnung 2 2 2 3 2 4 2" xfId="16636" xr:uid="{00000000-0005-0000-0000-00001C1B0000}"/>
    <cellStyle name="Berechnung 2 2 2 3 2 4 3" xfId="28363" xr:uid="{00000000-0005-0000-0000-00001D1B0000}"/>
    <cellStyle name="Berechnung 2 2 2 3 2 5" xfId="8813" xr:uid="{00000000-0005-0000-0000-00001E1B0000}"/>
    <cellStyle name="Berechnung 2 2 2 3 2 5 2" xfId="20541" xr:uid="{00000000-0005-0000-0000-00001F1B0000}"/>
    <cellStyle name="Berechnung 2 2 2 3 2 5 3" xfId="32268" xr:uid="{00000000-0005-0000-0000-0000201B0000}"/>
    <cellStyle name="Berechnung 2 2 2 3 2 6" xfId="12731" xr:uid="{00000000-0005-0000-0000-0000211B0000}"/>
    <cellStyle name="Berechnung 2 2 2 3 2 7" xfId="24458" xr:uid="{00000000-0005-0000-0000-0000221B0000}"/>
    <cellStyle name="Berechnung 2 2 2 3 3" xfId="1432" xr:uid="{00000000-0005-0000-0000-0000231B0000}"/>
    <cellStyle name="Berechnung 2 2 2 3 3 2" xfId="2730" xr:uid="{00000000-0005-0000-0000-0000241B0000}"/>
    <cellStyle name="Berechnung 2 2 2 3 3 2 2" xfId="6635" xr:uid="{00000000-0005-0000-0000-0000251B0000}"/>
    <cellStyle name="Berechnung 2 2 2 3 3 2 2 2" xfId="18363" xr:uid="{00000000-0005-0000-0000-0000261B0000}"/>
    <cellStyle name="Berechnung 2 2 2 3 3 2 2 3" xfId="30090" xr:uid="{00000000-0005-0000-0000-0000271B0000}"/>
    <cellStyle name="Berechnung 2 2 2 3 3 2 3" xfId="10540" xr:uid="{00000000-0005-0000-0000-0000281B0000}"/>
    <cellStyle name="Berechnung 2 2 2 3 3 2 3 2" xfId="22268" xr:uid="{00000000-0005-0000-0000-0000291B0000}"/>
    <cellStyle name="Berechnung 2 2 2 3 3 2 3 3" xfId="33995" xr:uid="{00000000-0005-0000-0000-00002A1B0000}"/>
    <cellStyle name="Berechnung 2 2 2 3 3 2 4" xfId="14458" xr:uid="{00000000-0005-0000-0000-00002B1B0000}"/>
    <cellStyle name="Berechnung 2 2 2 3 3 2 5" xfId="26185" xr:uid="{00000000-0005-0000-0000-00002C1B0000}"/>
    <cellStyle name="Berechnung 2 2 2 3 3 3" xfId="4028" xr:uid="{00000000-0005-0000-0000-00002D1B0000}"/>
    <cellStyle name="Berechnung 2 2 2 3 3 3 2" xfId="7933" xr:uid="{00000000-0005-0000-0000-00002E1B0000}"/>
    <cellStyle name="Berechnung 2 2 2 3 3 3 2 2" xfId="19661" xr:uid="{00000000-0005-0000-0000-00002F1B0000}"/>
    <cellStyle name="Berechnung 2 2 2 3 3 3 2 3" xfId="31388" xr:uid="{00000000-0005-0000-0000-0000301B0000}"/>
    <cellStyle name="Berechnung 2 2 2 3 3 3 3" xfId="11838" xr:uid="{00000000-0005-0000-0000-0000311B0000}"/>
    <cellStyle name="Berechnung 2 2 2 3 3 3 3 2" xfId="23566" xr:uid="{00000000-0005-0000-0000-0000321B0000}"/>
    <cellStyle name="Berechnung 2 2 2 3 3 3 3 3" xfId="35293" xr:uid="{00000000-0005-0000-0000-0000331B0000}"/>
    <cellStyle name="Berechnung 2 2 2 3 3 3 4" xfId="15756" xr:uid="{00000000-0005-0000-0000-0000341B0000}"/>
    <cellStyle name="Berechnung 2 2 2 3 3 3 5" xfId="27483" xr:uid="{00000000-0005-0000-0000-0000351B0000}"/>
    <cellStyle name="Berechnung 2 2 2 3 3 4" xfId="5337" xr:uid="{00000000-0005-0000-0000-0000361B0000}"/>
    <cellStyle name="Berechnung 2 2 2 3 3 4 2" xfId="17065" xr:uid="{00000000-0005-0000-0000-0000371B0000}"/>
    <cellStyle name="Berechnung 2 2 2 3 3 4 3" xfId="28792" xr:uid="{00000000-0005-0000-0000-0000381B0000}"/>
    <cellStyle name="Berechnung 2 2 2 3 3 5" xfId="9242" xr:uid="{00000000-0005-0000-0000-0000391B0000}"/>
    <cellStyle name="Berechnung 2 2 2 3 3 5 2" xfId="20970" xr:uid="{00000000-0005-0000-0000-00003A1B0000}"/>
    <cellStyle name="Berechnung 2 2 2 3 3 5 3" xfId="32697" xr:uid="{00000000-0005-0000-0000-00003B1B0000}"/>
    <cellStyle name="Berechnung 2 2 2 3 3 6" xfId="13160" xr:uid="{00000000-0005-0000-0000-00003C1B0000}"/>
    <cellStyle name="Berechnung 2 2 2 3 3 7" xfId="24887" xr:uid="{00000000-0005-0000-0000-00003D1B0000}"/>
    <cellStyle name="Berechnung 2 2 2 3 4" xfId="1872" xr:uid="{00000000-0005-0000-0000-00003E1B0000}"/>
    <cellStyle name="Berechnung 2 2 2 3 4 2" xfId="5777" xr:uid="{00000000-0005-0000-0000-00003F1B0000}"/>
    <cellStyle name="Berechnung 2 2 2 3 4 2 2" xfId="17505" xr:uid="{00000000-0005-0000-0000-0000401B0000}"/>
    <cellStyle name="Berechnung 2 2 2 3 4 2 3" xfId="29232" xr:uid="{00000000-0005-0000-0000-0000411B0000}"/>
    <cellStyle name="Berechnung 2 2 2 3 4 3" xfId="9682" xr:uid="{00000000-0005-0000-0000-0000421B0000}"/>
    <cellStyle name="Berechnung 2 2 2 3 4 3 2" xfId="21410" xr:uid="{00000000-0005-0000-0000-0000431B0000}"/>
    <cellStyle name="Berechnung 2 2 2 3 4 3 3" xfId="33137" xr:uid="{00000000-0005-0000-0000-0000441B0000}"/>
    <cellStyle name="Berechnung 2 2 2 3 4 4" xfId="13600" xr:uid="{00000000-0005-0000-0000-0000451B0000}"/>
    <cellStyle name="Berechnung 2 2 2 3 4 5" xfId="25327" xr:uid="{00000000-0005-0000-0000-0000461B0000}"/>
    <cellStyle name="Berechnung 2 2 2 3 5" xfId="3170" xr:uid="{00000000-0005-0000-0000-0000471B0000}"/>
    <cellStyle name="Berechnung 2 2 2 3 5 2" xfId="7075" xr:uid="{00000000-0005-0000-0000-0000481B0000}"/>
    <cellStyle name="Berechnung 2 2 2 3 5 2 2" xfId="18803" xr:uid="{00000000-0005-0000-0000-0000491B0000}"/>
    <cellStyle name="Berechnung 2 2 2 3 5 2 3" xfId="30530" xr:uid="{00000000-0005-0000-0000-00004A1B0000}"/>
    <cellStyle name="Berechnung 2 2 2 3 5 3" xfId="10980" xr:uid="{00000000-0005-0000-0000-00004B1B0000}"/>
    <cellStyle name="Berechnung 2 2 2 3 5 3 2" xfId="22708" xr:uid="{00000000-0005-0000-0000-00004C1B0000}"/>
    <cellStyle name="Berechnung 2 2 2 3 5 3 3" xfId="34435" xr:uid="{00000000-0005-0000-0000-00004D1B0000}"/>
    <cellStyle name="Berechnung 2 2 2 3 5 4" xfId="14898" xr:uid="{00000000-0005-0000-0000-00004E1B0000}"/>
    <cellStyle name="Berechnung 2 2 2 3 5 5" xfId="26625" xr:uid="{00000000-0005-0000-0000-00004F1B0000}"/>
    <cellStyle name="Berechnung 2 2 2 3 6" xfId="4479" xr:uid="{00000000-0005-0000-0000-0000501B0000}"/>
    <cellStyle name="Berechnung 2 2 2 3 6 2" xfId="16207" xr:uid="{00000000-0005-0000-0000-0000511B0000}"/>
    <cellStyle name="Berechnung 2 2 2 3 6 3" xfId="27934" xr:uid="{00000000-0005-0000-0000-0000521B0000}"/>
    <cellStyle name="Berechnung 2 2 2 3 7" xfId="8384" xr:uid="{00000000-0005-0000-0000-0000531B0000}"/>
    <cellStyle name="Berechnung 2 2 2 3 7 2" xfId="20112" xr:uid="{00000000-0005-0000-0000-0000541B0000}"/>
    <cellStyle name="Berechnung 2 2 2 3 7 3" xfId="31839" xr:uid="{00000000-0005-0000-0000-0000551B0000}"/>
    <cellStyle name="Berechnung 2 2 2 3 8" xfId="12302" xr:uid="{00000000-0005-0000-0000-0000561B0000}"/>
    <cellStyle name="Berechnung 2 2 2 3 9" xfId="24029" xr:uid="{00000000-0005-0000-0000-0000571B0000}"/>
    <cellStyle name="Berechnung 2 2 2 4" xfId="805" xr:uid="{00000000-0005-0000-0000-0000581B0000}"/>
    <cellStyle name="Berechnung 2 2 2 4 2" xfId="2103" xr:uid="{00000000-0005-0000-0000-0000591B0000}"/>
    <cellStyle name="Berechnung 2 2 2 4 2 2" xfId="6008" xr:uid="{00000000-0005-0000-0000-00005A1B0000}"/>
    <cellStyle name="Berechnung 2 2 2 4 2 2 2" xfId="17736" xr:uid="{00000000-0005-0000-0000-00005B1B0000}"/>
    <cellStyle name="Berechnung 2 2 2 4 2 2 3" xfId="29463" xr:uid="{00000000-0005-0000-0000-00005C1B0000}"/>
    <cellStyle name="Berechnung 2 2 2 4 2 3" xfId="9913" xr:uid="{00000000-0005-0000-0000-00005D1B0000}"/>
    <cellStyle name="Berechnung 2 2 2 4 2 3 2" xfId="21641" xr:uid="{00000000-0005-0000-0000-00005E1B0000}"/>
    <cellStyle name="Berechnung 2 2 2 4 2 3 3" xfId="33368" xr:uid="{00000000-0005-0000-0000-00005F1B0000}"/>
    <cellStyle name="Berechnung 2 2 2 4 2 4" xfId="13831" xr:uid="{00000000-0005-0000-0000-0000601B0000}"/>
    <cellStyle name="Berechnung 2 2 2 4 2 5" xfId="25558" xr:uid="{00000000-0005-0000-0000-0000611B0000}"/>
    <cellStyle name="Berechnung 2 2 2 4 3" xfId="3401" xr:uid="{00000000-0005-0000-0000-0000621B0000}"/>
    <cellStyle name="Berechnung 2 2 2 4 3 2" xfId="7306" xr:uid="{00000000-0005-0000-0000-0000631B0000}"/>
    <cellStyle name="Berechnung 2 2 2 4 3 2 2" xfId="19034" xr:uid="{00000000-0005-0000-0000-0000641B0000}"/>
    <cellStyle name="Berechnung 2 2 2 4 3 2 3" xfId="30761" xr:uid="{00000000-0005-0000-0000-0000651B0000}"/>
    <cellStyle name="Berechnung 2 2 2 4 3 3" xfId="11211" xr:uid="{00000000-0005-0000-0000-0000661B0000}"/>
    <cellStyle name="Berechnung 2 2 2 4 3 3 2" xfId="22939" xr:uid="{00000000-0005-0000-0000-0000671B0000}"/>
    <cellStyle name="Berechnung 2 2 2 4 3 3 3" xfId="34666" xr:uid="{00000000-0005-0000-0000-0000681B0000}"/>
    <cellStyle name="Berechnung 2 2 2 4 3 4" xfId="15129" xr:uid="{00000000-0005-0000-0000-0000691B0000}"/>
    <cellStyle name="Berechnung 2 2 2 4 3 5" xfId="26856" xr:uid="{00000000-0005-0000-0000-00006A1B0000}"/>
    <cellStyle name="Berechnung 2 2 2 4 4" xfId="4710" xr:uid="{00000000-0005-0000-0000-00006B1B0000}"/>
    <cellStyle name="Berechnung 2 2 2 4 4 2" xfId="16438" xr:uid="{00000000-0005-0000-0000-00006C1B0000}"/>
    <cellStyle name="Berechnung 2 2 2 4 4 3" xfId="28165" xr:uid="{00000000-0005-0000-0000-00006D1B0000}"/>
    <cellStyle name="Berechnung 2 2 2 4 5" xfId="8615" xr:uid="{00000000-0005-0000-0000-00006E1B0000}"/>
    <cellStyle name="Berechnung 2 2 2 4 5 2" xfId="20343" xr:uid="{00000000-0005-0000-0000-00006F1B0000}"/>
    <cellStyle name="Berechnung 2 2 2 4 5 3" xfId="32070" xr:uid="{00000000-0005-0000-0000-0000701B0000}"/>
    <cellStyle name="Berechnung 2 2 2 4 6" xfId="12533" xr:uid="{00000000-0005-0000-0000-0000711B0000}"/>
    <cellStyle name="Berechnung 2 2 2 4 7" xfId="24260" xr:uid="{00000000-0005-0000-0000-0000721B0000}"/>
    <cellStyle name="Berechnung 2 2 2 5" xfId="1234" xr:uid="{00000000-0005-0000-0000-0000731B0000}"/>
    <cellStyle name="Berechnung 2 2 2 5 2" xfId="2532" xr:uid="{00000000-0005-0000-0000-0000741B0000}"/>
    <cellStyle name="Berechnung 2 2 2 5 2 2" xfId="6437" xr:uid="{00000000-0005-0000-0000-0000751B0000}"/>
    <cellStyle name="Berechnung 2 2 2 5 2 2 2" xfId="18165" xr:uid="{00000000-0005-0000-0000-0000761B0000}"/>
    <cellStyle name="Berechnung 2 2 2 5 2 2 3" xfId="29892" xr:uid="{00000000-0005-0000-0000-0000771B0000}"/>
    <cellStyle name="Berechnung 2 2 2 5 2 3" xfId="10342" xr:uid="{00000000-0005-0000-0000-0000781B0000}"/>
    <cellStyle name="Berechnung 2 2 2 5 2 3 2" xfId="22070" xr:uid="{00000000-0005-0000-0000-0000791B0000}"/>
    <cellStyle name="Berechnung 2 2 2 5 2 3 3" xfId="33797" xr:uid="{00000000-0005-0000-0000-00007A1B0000}"/>
    <cellStyle name="Berechnung 2 2 2 5 2 4" xfId="14260" xr:uid="{00000000-0005-0000-0000-00007B1B0000}"/>
    <cellStyle name="Berechnung 2 2 2 5 2 5" xfId="25987" xr:uid="{00000000-0005-0000-0000-00007C1B0000}"/>
    <cellStyle name="Berechnung 2 2 2 5 3" xfId="3830" xr:uid="{00000000-0005-0000-0000-00007D1B0000}"/>
    <cellStyle name="Berechnung 2 2 2 5 3 2" xfId="7735" xr:uid="{00000000-0005-0000-0000-00007E1B0000}"/>
    <cellStyle name="Berechnung 2 2 2 5 3 2 2" xfId="19463" xr:uid="{00000000-0005-0000-0000-00007F1B0000}"/>
    <cellStyle name="Berechnung 2 2 2 5 3 2 3" xfId="31190" xr:uid="{00000000-0005-0000-0000-0000801B0000}"/>
    <cellStyle name="Berechnung 2 2 2 5 3 3" xfId="11640" xr:uid="{00000000-0005-0000-0000-0000811B0000}"/>
    <cellStyle name="Berechnung 2 2 2 5 3 3 2" xfId="23368" xr:uid="{00000000-0005-0000-0000-0000821B0000}"/>
    <cellStyle name="Berechnung 2 2 2 5 3 3 3" xfId="35095" xr:uid="{00000000-0005-0000-0000-0000831B0000}"/>
    <cellStyle name="Berechnung 2 2 2 5 3 4" xfId="15558" xr:uid="{00000000-0005-0000-0000-0000841B0000}"/>
    <cellStyle name="Berechnung 2 2 2 5 3 5" xfId="27285" xr:uid="{00000000-0005-0000-0000-0000851B0000}"/>
    <cellStyle name="Berechnung 2 2 2 5 4" xfId="5139" xr:uid="{00000000-0005-0000-0000-0000861B0000}"/>
    <cellStyle name="Berechnung 2 2 2 5 4 2" xfId="16867" xr:uid="{00000000-0005-0000-0000-0000871B0000}"/>
    <cellStyle name="Berechnung 2 2 2 5 4 3" xfId="28594" xr:uid="{00000000-0005-0000-0000-0000881B0000}"/>
    <cellStyle name="Berechnung 2 2 2 5 5" xfId="9044" xr:uid="{00000000-0005-0000-0000-0000891B0000}"/>
    <cellStyle name="Berechnung 2 2 2 5 5 2" xfId="20772" xr:uid="{00000000-0005-0000-0000-00008A1B0000}"/>
    <cellStyle name="Berechnung 2 2 2 5 5 3" xfId="32499" xr:uid="{00000000-0005-0000-0000-00008B1B0000}"/>
    <cellStyle name="Berechnung 2 2 2 5 6" xfId="12962" xr:uid="{00000000-0005-0000-0000-00008C1B0000}"/>
    <cellStyle name="Berechnung 2 2 2 5 7" xfId="24689" xr:uid="{00000000-0005-0000-0000-00008D1B0000}"/>
    <cellStyle name="Berechnung 2 2 2 6" xfId="1674" xr:uid="{00000000-0005-0000-0000-00008E1B0000}"/>
    <cellStyle name="Berechnung 2 2 2 6 2" xfId="5579" xr:uid="{00000000-0005-0000-0000-00008F1B0000}"/>
    <cellStyle name="Berechnung 2 2 2 6 2 2" xfId="17307" xr:uid="{00000000-0005-0000-0000-0000901B0000}"/>
    <cellStyle name="Berechnung 2 2 2 6 2 3" xfId="29034" xr:uid="{00000000-0005-0000-0000-0000911B0000}"/>
    <cellStyle name="Berechnung 2 2 2 6 3" xfId="9484" xr:uid="{00000000-0005-0000-0000-0000921B0000}"/>
    <cellStyle name="Berechnung 2 2 2 6 3 2" xfId="21212" xr:uid="{00000000-0005-0000-0000-0000931B0000}"/>
    <cellStyle name="Berechnung 2 2 2 6 3 3" xfId="32939" xr:uid="{00000000-0005-0000-0000-0000941B0000}"/>
    <cellStyle name="Berechnung 2 2 2 6 4" xfId="13402" xr:uid="{00000000-0005-0000-0000-0000951B0000}"/>
    <cellStyle name="Berechnung 2 2 2 6 5" xfId="25129" xr:uid="{00000000-0005-0000-0000-0000961B0000}"/>
    <cellStyle name="Berechnung 2 2 2 7" xfId="2972" xr:uid="{00000000-0005-0000-0000-0000971B0000}"/>
    <cellStyle name="Berechnung 2 2 2 7 2" xfId="6877" xr:uid="{00000000-0005-0000-0000-0000981B0000}"/>
    <cellStyle name="Berechnung 2 2 2 7 2 2" xfId="18605" xr:uid="{00000000-0005-0000-0000-0000991B0000}"/>
    <cellStyle name="Berechnung 2 2 2 7 2 3" xfId="30332" xr:uid="{00000000-0005-0000-0000-00009A1B0000}"/>
    <cellStyle name="Berechnung 2 2 2 7 3" xfId="10782" xr:uid="{00000000-0005-0000-0000-00009B1B0000}"/>
    <cellStyle name="Berechnung 2 2 2 7 3 2" xfId="22510" xr:uid="{00000000-0005-0000-0000-00009C1B0000}"/>
    <cellStyle name="Berechnung 2 2 2 7 3 3" xfId="34237" xr:uid="{00000000-0005-0000-0000-00009D1B0000}"/>
    <cellStyle name="Berechnung 2 2 2 7 4" xfId="14700" xr:uid="{00000000-0005-0000-0000-00009E1B0000}"/>
    <cellStyle name="Berechnung 2 2 2 7 5" xfId="26427" xr:uid="{00000000-0005-0000-0000-00009F1B0000}"/>
    <cellStyle name="Berechnung 2 2 2 8" xfId="4281" xr:uid="{00000000-0005-0000-0000-0000A01B0000}"/>
    <cellStyle name="Berechnung 2 2 2 8 2" xfId="16009" xr:uid="{00000000-0005-0000-0000-0000A11B0000}"/>
    <cellStyle name="Berechnung 2 2 2 8 3" xfId="27736" xr:uid="{00000000-0005-0000-0000-0000A21B0000}"/>
    <cellStyle name="Berechnung 2 2 2 9" xfId="8186" xr:uid="{00000000-0005-0000-0000-0000A31B0000}"/>
    <cellStyle name="Berechnung 2 2 2 9 2" xfId="19914" xr:uid="{00000000-0005-0000-0000-0000A41B0000}"/>
    <cellStyle name="Berechnung 2 2 2 9 3" xfId="31641" xr:uid="{00000000-0005-0000-0000-0000A51B0000}"/>
    <cellStyle name="Berechnung 2 2 3" xfId="398" xr:uid="{00000000-0005-0000-0000-0000A61B0000}"/>
    <cellStyle name="Berechnung 2 2 3 10" xfId="12126" xr:uid="{00000000-0005-0000-0000-0000A71B0000}"/>
    <cellStyle name="Berechnung 2 2 3 11" xfId="23853" xr:uid="{00000000-0005-0000-0000-0000A81B0000}"/>
    <cellStyle name="Berechnung 2 2 3 2" xfId="497" xr:uid="{00000000-0005-0000-0000-0000A91B0000}"/>
    <cellStyle name="Berechnung 2 2 3 2 2" xfId="926" xr:uid="{00000000-0005-0000-0000-0000AA1B0000}"/>
    <cellStyle name="Berechnung 2 2 3 2 2 2" xfId="2224" xr:uid="{00000000-0005-0000-0000-0000AB1B0000}"/>
    <cellStyle name="Berechnung 2 2 3 2 2 2 2" xfId="6129" xr:uid="{00000000-0005-0000-0000-0000AC1B0000}"/>
    <cellStyle name="Berechnung 2 2 3 2 2 2 2 2" xfId="17857" xr:uid="{00000000-0005-0000-0000-0000AD1B0000}"/>
    <cellStyle name="Berechnung 2 2 3 2 2 2 2 3" xfId="29584" xr:uid="{00000000-0005-0000-0000-0000AE1B0000}"/>
    <cellStyle name="Berechnung 2 2 3 2 2 2 3" xfId="10034" xr:uid="{00000000-0005-0000-0000-0000AF1B0000}"/>
    <cellStyle name="Berechnung 2 2 3 2 2 2 3 2" xfId="21762" xr:uid="{00000000-0005-0000-0000-0000B01B0000}"/>
    <cellStyle name="Berechnung 2 2 3 2 2 2 3 3" xfId="33489" xr:uid="{00000000-0005-0000-0000-0000B11B0000}"/>
    <cellStyle name="Berechnung 2 2 3 2 2 2 4" xfId="13952" xr:uid="{00000000-0005-0000-0000-0000B21B0000}"/>
    <cellStyle name="Berechnung 2 2 3 2 2 2 5" xfId="25679" xr:uid="{00000000-0005-0000-0000-0000B31B0000}"/>
    <cellStyle name="Berechnung 2 2 3 2 2 3" xfId="3522" xr:uid="{00000000-0005-0000-0000-0000B41B0000}"/>
    <cellStyle name="Berechnung 2 2 3 2 2 3 2" xfId="7427" xr:uid="{00000000-0005-0000-0000-0000B51B0000}"/>
    <cellStyle name="Berechnung 2 2 3 2 2 3 2 2" xfId="19155" xr:uid="{00000000-0005-0000-0000-0000B61B0000}"/>
    <cellStyle name="Berechnung 2 2 3 2 2 3 2 3" xfId="30882" xr:uid="{00000000-0005-0000-0000-0000B71B0000}"/>
    <cellStyle name="Berechnung 2 2 3 2 2 3 3" xfId="11332" xr:uid="{00000000-0005-0000-0000-0000B81B0000}"/>
    <cellStyle name="Berechnung 2 2 3 2 2 3 3 2" xfId="23060" xr:uid="{00000000-0005-0000-0000-0000B91B0000}"/>
    <cellStyle name="Berechnung 2 2 3 2 2 3 3 3" xfId="34787" xr:uid="{00000000-0005-0000-0000-0000BA1B0000}"/>
    <cellStyle name="Berechnung 2 2 3 2 2 3 4" xfId="15250" xr:uid="{00000000-0005-0000-0000-0000BB1B0000}"/>
    <cellStyle name="Berechnung 2 2 3 2 2 3 5" xfId="26977" xr:uid="{00000000-0005-0000-0000-0000BC1B0000}"/>
    <cellStyle name="Berechnung 2 2 3 2 2 4" xfId="4831" xr:uid="{00000000-0005-0000-0000-0000BD1B0000}"/>
    <cellStyle name="Berechnung 2 2 3 2 2 4 2" xfId="16559" xr:uid="{00000000-0005-0000-0000-0000BE1B0000}"/>
    <cellStyle name="Berechnung 2 2 3 2 2 4 3" xfId="28286" xr:uid="{00000000-0005-0000-0000-0000BF1B0000}"/>
    <cellStyle name="Berechnung 2 2 3 2 2 5" xfId="8736" xr:uid="{00000000-0005-0000-0000-0000C01B0000}"/>
    <cellStyle name="Berechnung 2 2 3 2 2 5 2" xfId="20464" xr:uid="{00000000-0005-0000-0000-0000C11B0000}"/>
    <cellStyle name="Berechnung 2 2 3 2 2 5 3" xfId="32191" xr:uid="{00000000-0005-0000-0000-0000C21B0000}"/>
    <cellStyle name="Berechnung 2 2 3 2 2 6" xfId="12654" xr:uid="{00000000-0005-0000-0000-0000C31B0000}"/>
    <cellStyle name="Berechnung 2 2 3 2 2 7" xfId="24381" xr:uid="{00000000-0005-0000-0000-0000C41B0000}"/>
    <cellStyle name="Berechnung 2 2 3 2 3" xfId="1355" xr:uid="{00000000-0005-0000-0000-0000C51B0000}"/>
    <cellStyle name="Berechnung 2 2 3 2 3 2" xfId="2653" xr:uid="{00000000-0005-0000-0000-0000C61B0000}"/>
    <cellStyle name="Berechnung 2 2 3 2 3 2 2" xfId="6558" xr:uid="{00000000-0005-0000-0000-0000C71B0000}"/>
    <cellStyle name="Berechnung 2 2 3 2 3 2 2 2" xfId="18286" xr:uid="{00000000-0005-0000-0000-0000C81B0000}"/>
    <cellStyle name="Berechnung 2 2 3 2 3 2 2 3" xfId="30013" xr:uid="{00000000-0005-0000-0000-0000C91B0000}"/>
    <cellStyle name="Berechnung 2 2 3 2 3 2 3" xfId="10463" xr:uid="{00000000-0005-0000-0000-0000CA1B0000}"/>
    <cellStyle name="Berechnung 2 2 3 2 3 2 3 2" xfId="22191" xr:uid="{00000000-0005-0000-0000-0000CB1B0000}"/>
    <cellStyle name="Berechnung 2 2 3 2 3 2 3 3" xfId="33918" xr:uid="{00000000-0005-0000-0000-0000CC1B0000}"/>
    <cellStyle name="Berechnung 2 2 3 2 3 2 4" xfId="14381" xr:uid="{00000000-0005-0000-0000-0000CD1B0000}"/>
    <cellStyle name="Berechnung 2 2 3 2 3 2 5" xfId="26108" xr:uid="{00000000-0005-0000-0000-0000CE1B0000}"/>
    <cellStyle name="Berechnung 2 2 3 2 3 3" xfId="3951" xr:uid="{00000000-0005-0000-0000-0000CF1B0000}"/>
    <cellStyle name="Berechnung 2 2 3 2 3 3 2" xfId="7856" xr:uid="{00000000-0005-0000-0000-0000D01B0000}"/>
    <cellStyle name="Berechnung 2 2 3 2 3 3 2 2" xfId="19584" xr:uid="{00000000-0005-0000-0000-0000D11B0000}"/>
    <cellStyle name="Berechnung 2 2 3 2 3 3 2 3" xfId="31311" xr:uid="{00000000-0005-0000-0000-0000D21B0000}"/>
    <cellStyle name="Berechnung 2 2 3 2 3 3 3" xfId="11761" xr:uid="{00000000-0005-0000-0000-0000D31B0000}"/>
    <cellStyle name="Berechnung 2 2 3 2 3 3 3 2" xfId="23489" xr:uid="{00000000-0005-0000-0000-0000D41B0000}"/>
    <cellStyle name="Berechnung 2 2 3 2 3 3 3 3" xfId="35216" xr:uid="{00000000-0005-0000-0000-0000D51B0000}"/>
    <cellStyle name="Berechnung 2 2 3 2 3 3 4" xfId="15679" xr:uid="{00000000-0005-0000-0000-0000D61B0000}"/>
    <cellStyle name="Berechnung 2 2 3 2 3 3 5" xfId="27406" xr:uid="{00000000-0005-0000-0000-0000D71B0000}"/>
    <cellStyle name="Berechnung 2 2 3 2 3 4" xfId="5260" xr:uid="{00000000-0005-0000-0000-0000D81B0000}"/>
    <cellStyle name="Berechnung 2 2 3 2 3 4 2" xfId="16988" xr:uid="{00000000-0005-0000-0000-0000D91B0000}"/>
    <cellStyle name="Berechnung 2 2 3 2 3 4 3" xfId="28715" xr:uid="{00000000-0005-0000-0000-0000DA1B0000}"/>
    <cellStyle name="Berechnung 2 2 3 2 3 5" xfId="9165" xr:uid="{00000000-0005-0000-0000-0000DB1B0000}"/>
    <cellStyle name="Berechnung 2 2 3 2 3 5 2" xfId="20893" xr:uid="{00000000-0005-0000-0000-0000DC1B0000}"/>
    <cellStyle name="Berechnung 2 2 3 2 3 5 3" xfId="32620" xr:uid="{00000000-0005-0000-0000-0000DD1B0000}"/>
    <cellStyle name="Berechnung 2 2 3 2 3 6" xfId="13083" xr:uid="{00000000-0005-0000-0000-0000DE1B0000}"/>
    <cellStyle name="Berechnung 2 2 3 2 3 7" xfId="24810" xr:uid="{00000000-0005-0000-0000-0000DF1B0000}"/>
    <cellStyle name="Berechnung 2 2 3 2 4" xfId="1795" xr:uid="{00000000-0005-0000-0000-0000E01B0000}"/>
    <cellStyle name="Berechnung 2 2 3 2 4 2" xfId="5700" xr:uid="{00000000-0005-0000-0000-0000E11B0000}"/>
    <cellStyle name="Berechnung 2 2 3 2 4 2 2" xfId="17428" xr:uid="{00000000-0005-0000-0000-0000E21B0000}"/>
    <cellStyle name="Berechnung 2 2 3 2 4 2 3" xfId="29155" xr:uid="{00000000-0005-0000-0000-0000E31B0000}"/>
    <cellStyle name="Berechnung 2 2 3 2 4 3" xfId="9605" xr:uid="{00000000-0005-0000-0000-0000E41B0000}"/>
    <cellStyle name="Berechnung 2 2 3 2 4 3 2" xfId="21333" xr:uid="{00000000-0005-0000-0000-0000E51B0000}"/>
    <cellStyle name="Berechnung 2 2 3 2 4 3 3" xfId="33060" xr:uid="{00000000-0005-0000-0000-0000E61B0000}"/>
    <cellStyle name="Berechnung 2 2 3 2 4 4" xfId="13523" xr:uid="{00000000-0005-0000-0000-0000E71B0000}"/>
    <cellStyle name="Berechnung 2 2 3 2 4 5" xfId="25250" xr:uid="{00000000-0005-0000-0000-0000E81B0000}"/>
    <cellStyle name="Berechnung 2 2 3 2 5" xfId="3093" xr:uid="{00000000-0005-0000-0000-0000E91B0000}"/>
    <cellStyle name="Berechnung 2 2 3 2 5 2" xfId="6998" xr:uid="{00000000-0005-0000-0000-0000EA1B0000}"/>
    <cellStyle name="Berechnung 2 2 3 2 5 2 2" xfId="18726" xr:uid="{00000000-0005-0000-0000-0000EB1B0000}"/>
    <cellStyle name="Berechnung 2 2 3 2 5 2 3" xfId="30453" xr:uid="{00000000-0005-0000-0000-0000EC1B0000}"/>
    <cellStyle name="Berechnung 2 2 3 2 5 3" xfId="10903" xr:uid="{00000000-0005-0000-0000-0000ED1B0000}"/>
    <cellStyle name="Berechnung 2 2 3 2 5 3 2" xfId="22631" xr:uid="{00000000-0005-0000-0000-0000EE1B0000}"/>
    <cellStyle name="Berechnung 2 2 3 2 5 3 3" xfId="34358" xr:uid="{00000000-0005-0000-0000-0000EF1B0000}"/>
    <cellStyle name="Berechnung 2 2 3 2 5 4" xfId="14821" xr:uid="{00000000-0005-0000-0000-0000F01B0000}"/>
    <cellStyle name="Berechnung 2 2 3 2 5 5" xfId="26548" xr:uid="{00000000-0005-0000-0000-0000F11B0000}"/>
    <cellStyle name="Berechnung 2 2 3 2 6" xfId="4402" xr:uid="{00000000-0005-0000-0000-0000F21B0000}"/>
    <cellStyle name="Berechnung 2 2 3 2 6 2" xfId="16130" xr:uid="{00000000-0005-0000-0000-0000F31B0000}"/>
    <cellStyle name="Berechnung 2 2 3 2 6 3" xfId="27857" xr:uid="{00000000-0005-0000-0000-0000F41B0000}"/>
    <cellStyle name="Berechnung 2 2 3 2 7" xfId="8307" xr:uid="{00000000-0005-0000-0000-0000F51B0000}"/>
    <cellStyle name="Berechnung 2 2 3 2 7 2" xfId="20035" xr:uid="{00000000-0005-0000-0000-0000F61B0000}"/>
    <cellStyle name="Berechnung 2 2 3 2 7 3" xfId="31762" xr:uid="{00000000-0005-0000-0000-0000F71B0000}"/>
    <cellStyle name="Berechnung 2 2 3 2 8" xfId="12225" xr:uid="{00000000-0005-0000-0000-0000F81B0000}"/>
    <cellStyle name="Berechnung 2 2 3 2 9" xfId="23952" xr:uid="{00000000-0005-0000-0000-0000F91B0000}"/>
    <cellStyle name="Berechnung 2 2 3 3" xfId="596" xr:uid="{00000000-0005-0000-0000-0000FA1B0000}"/>
    <cellStyle name="Berechnung 2 2 3 3 2" xfId="1025" xr:uid="{00000000-0005-0000-0000-0000FB1B0000}"/>
    <cellStyle name="Berechnung 2 2 3 3 2 2" xfId="2323" xr:uid="{00000000-0005-0000-0000-0000FC1B0000}"/>
    <cellStyle name="Berechnung 2 2 3 3 2 2 2" xfId="6228" xr:uid="{00000000-0005-0000-0000-0000FD1B0000}"/>
    <cellStyle name="Berechnung 2 2 3 3 2 2 2 2" xfId="17956" xr:uid="{00000000-0005-0000-0000-0000FE1B0000}"/>
    <cellStyle name="Berechnung 2 2 3 3 2 2 2 3" xfId="29683" xr:uid="{00000000-0005-0000-0000-0000FF1B0000}"/>
    <cellStyle name="Berechnung 2 2 3 3 2 2 3" xfId="10133" xr:uid="{00000000-0005-0000-0000-0000001C0000}"/>
    <cellStyle name="Berechnung 2 2 3 3 2 2 3 2" xfId="21861" xr:uid="{00000000-0005-0000-0000-0000011C0000}"/>
    <cellStyle name="Berechnung 2 2 3 3 2 2 3 3" xfId="33588" xr:uid="{00000000-0005-0000-0000-0000021C0000}"/>
    <cellStyle name="Berechnung 2 2 3 3 2 2 4" xfId="14051" xr:uid="{00000000-0005-0000-0000-0000031C0000}"/>
    <cellStyle name="Berechnung 2 2 3 3 2 2 5" xfId="25778" xr:uid="{00000000-0005-0000-0000-0000041C0000}"/>
    <cellStyle name="Berechnung 2 2 3 3 2 3" xfId="3621" xr:uid="{00000000-0005-0000-0000-0000051C0000}"/>
    <cellStyle name="Berechnung 2 2 3 3 2 3 2" xfId="7526" xr:uid="{00000000-0005-0000-0000-0000061C0000}"/>
    <cellStyle name="Berechnung 2 2 3 3 2 3 2 2" xfId="19254" xr:uid="{00000000-0005-0000-0000-0000071C0000}"/>
    <cellStyle name="Berechnung 2 2 3 3 2 3 2 3" xfId="30981" xr:uid="{00000000-0005-0000-0000-0000081C0000}"/>
    <cellStyle name="Berechnung 2 2 3 3 2 3 3" xfId="11431" xr:uid="{00000000-0005-0000-0000-0000091C0000}"/>
    <cellStyle name="Berechnung 2 2 3 3 2 3 3 2" xfId="23159" xr:uid="{00000000-0005-0000-0000-00000A1C0000}"/>
    <cellStyle name="Berechnung 2 2 3 3 2 3 3 3" xfId="34886" xr:uid="{00000000-0005-0000-0000-00000B1C0000}"/>
    <cellStyle name="Berechnung 2 2 3 3 2 3 4" xfId="15349" xr:uid="{00000000-0005-0000-0000-00000C1C0000}"/>
    <cellStyle name="Berechnung 2 2 3 3 2 3 5" xfId="27076" xr:uid="{00000000-0005-0000-0000-00000D1C0000}"/>
    <cellStyle name="Berechnung 2 2 3 3 2 4" xfId="4930" xr:uid="{00000000-0005-0000-0000-00000E1C0000}"/>
    <cellStyle name="Berechnung 2 2 3 3 2 4 2" xfId="16658" xr:uid="{00000000-0005-0000-0000-00000F1C0000}"/>
    <cellStyle name="Berechnung 2 2 3 3 2 4 3" xfId="28385" xr:uid="{00000000-0005-0000-0000-0000101C0000}"/>
    <cellStyle name="Berechnung 2 2 3 3 2 5" xfId="8835" xr:uid="{00000000-0005-0000-0000-0000111C0000}"/>
    <cellStyle name="Berechnung 2 2 3 3 2 5 2" xfId="20563" xr:uid="{00000000-0005-0000-0000-0000121C0000}"/>
    <cellStyle name="Berechnung 2 2 3 3 2 5 3" xfId="32290" xr:uid="{00000000-0005-0000-0000-0000131C0000}"/>
    <cellStyle name="Berechnung 2 2 3 3 2 6" xfId="12753" xr:uid="{00000000-0005-0000-0000-0000141C0000}"/>
    <cellStyle name="Berechnung 2 2 3 3 2 7" xfId="24480" xr:uid="{00000000-0005-0000-0000-0000151C0000}"/>
    <cellStyle name="Berechnung 2 2 3 3 3" xfId="1454" xr:uid="{00000000-0005-0000-0000-0000161C0000}"/>
    <cellStyle name="Berechnung 2 2 3 3 3 2" xfId="2752" xr:uid="{00000000-0005-0000-0000-0000171C0000}"/>
    <cellStyle name="Berechnung 2 2 3 3 3 2 2" xfId="6657" xr:uid="{00000000-0005-0000-0000-0000181C0000}"/>
    <cellStyle name="Berechnung 2 2 3 3 3 2 2 2" xfId="18385" xr:uid="{00000000-0005-0000-0000-0000191C0000}"/>
    <cellStyle name="Berechnung 2 2 3 3 3 2 2 3" xfId="30112" xr:uid="{00000000-0005-0000-0000-00001A1C0000}"/>
    <cellStyle name="Berechnung 2 2 3 3 3 2 3" xfId="10562" xr:uid="{00000000-0005-0000-0000-00001B1C0000}"/>
    <cellStyle name="Berechnung 2 2 3 3 3 2 3 2" xfId="22290" xr:uid="{00000000-0005-0000-0000-00001C1C0000}"/>
    <cellStyle name="Berechnung 2 2 3 3 3 2 3 3" xfId="34017" xr:uid="{00000000-0005-0000-0000-00001D1C0000}"/>
    <cellStyle name="Berechnung 2 2 3 3 3 2 4" xfId="14480" xr:uid="{00000000-0005-0000-0000-00001E1C0000}"/>
    <cellStyle name="Berechnung 2 2 3 3 3 2 5" xfId="26207" xr:uid="{00000000-0005-0000-0000-00001F1C0000}"/>
    <cellStyle name="Berechnung 2 2 3 3 3 3" xfId="4050" xr:uid="{00000000-0005-0000-0000-0000201C0000}"/>
    <cellStyle name="Berechnung 2 2 3 3 3 3 2" xfId="7955" xr:uid="{00000000-0005-0000-0000-0000211C0000}"/>
    <cellStyle name="Berechnung 2 2 3 3 3 3 2 2" xfId="19683" xr:uid="{00000000-0005-0000-0000-0000221C0000}"/>
    <cellStyle name="Berechnung 2 2 3 3 3 3 2 3" xfId="31410" xr:uid="{00000000-0005-0000-0000-0000231C0000}"/>
    <cellStyle name="Berechnung 2 2 3 3 3 3 3" xfId="11860" xr:uid="{00000000-0005-0000-0000-0000241C0000}"/>
    <cellStyle name="Berechnung 2 2 3 3 3 3 3 2" xfId="23588" xr:uid="{00000000-0005-0000-0000-0000251C0000}"/>
    <cellStyle name="Berechnung 2 2 3 3 3 3 3 3" xfId="35315" xr:uid="{00000000-0005-0000-0000-0000261C0000}"/>
    <cellStyle name="Berechnung 2 2 3 3 3 3 4" xfId="15778" xr:uid="{00000000-0005-0000-0000-0000271C0000}"/>
    <cellStyle name="Berechnung 2 2 3 3 3 3 5" xfId="27505" xr:uid="{00000000-0005-0000-0000-0000281C0000}"/>
    <cellStyle name="Berechnung 2 2 3 3 3 4" xfId="5359" xr:uid="{00000000-0005-0000-0000-0000291C0000}"/>
    <cellStyle name="Berechnung 2 2 3 3 3 4 2" xfId="17087" xr:uid="{00000000-0005-0000-0000-00002A1C0000}"/>
    <cellStyle name="Berechnung 2 2 3 3 3 4 3" xfId="28814" xr:uid="{00000000-0005-0000-0000-00002B1C0000}"/>
    <cellStyle name="Berechnung 2 2 3 3 3 5" xfId="9264" xr:uid="{00000000-0005-0000-0000-00002C1C0000}"/>
    <cellStyle name="Berechnung 2 2 3 3 3 5 2" xfId="20992" xr:uid="{00000000-0005-0000-0000-00002D1C0000}"/>
    <cellStyle name="Berechnung 2 2 3 3 3 5 3" xfId="32719" xr:uid="{00000000-0005-0000-0000-00002E1C0000}"/>
    <cellStyle name="Berechnung 2 2 3 3 3 6" xfId="13182" xr:uid="{00000000-0005-0000-0000-00002F1C0000}"/>
    <cellStyle name="Berechnung 2 2 3 3 3 7" xfId="24909" xr:uid="{00000000-0005-0000-0000-0000301C0000}"/>
    <cellStyle name="Berechnung 2 2 3 3 4" xfId="1894" xr:uid="{00000000-0005-0000-0000-0000311C0000}"/>
    <cellStyle name="Berechnung 2 2 3 3 4 2" xfId="5799" xr:uid="{00000000-0005-0000-0000-0000321C0000}"/>
    <cellStyle name="Berechnung 2 2 3 3 4 2 2" xfId="17527" xr:uid="{00000000-0005-0000-0000-0000331C0000}"/>
    <cellStyle name="Berechnung 2 2 3 3 4 2 3" xfId="29254" xr:uid="{00000000-0005-0000-0000-0000341C0000}"/>
    <cellStyle name="Berechnung 2 2 3 3 4 3" xfId="9704" xr:uid="{00000000-0005-0000-0000-0000351C0000}"/>
    <cellStyle name="Berechnung 2 2 3 3 4 3 2" xfId="21432" xr:uid="{00000000-0005-0000-0000-0000361C0000}"/>
    <cellStyle name="Berechnung 2 2 3 3 4 3 3" xfId="33159" xr:uid="{00000000-0005-0000-0000-0000371C0000}"/>
    <cellStyle name="Berechnung 2 2 3 3 4 4" xfId="13622" xr:uid="{00000000-0005-0000-0000-0000381C0000}"/>
    <cellStyle name="Berechnung 2 2 3 3 4 5" xfId="25349" xr:uid="{00000000-0005-0000-0000-0000391C0000}"/>
    <cellStyle name="Berechnung 2 2 3 3 5" xfId="3192" xr:uid="{00000000-0005-0000-0000-00003A1C0000}"/>
    <cellStyle name="Berechnung 2 2 3 3 5 2" xfId="7097" xr:uid="{00000000-0005-0000-0000-00003B1C0000}"/>
    <cellStyle name="Berechnung 2 2 3 3 5 2 2" xfId="18825" xr:uid="{00000000-0005-0000-0000-00003C1C0000}"/>
    <cellStyle name="Berechnung 2 2 3 3 5 2 3" xfId="30552" xr:uid="{00000000-0005-0000-0000-00003D1C0000}"/>
    <cellStyle name="Berechnung 2 2 3 3 5 3" xfId="11002" xr:uid="{00000000-0005-0000-0000-00003E1C0000}"/>
    <cellStyle name="Berechnung 2 2 3 3 5 3 2" xfId="22730" xr:uid="{00000000-0005-0000-0000-00003F1C0000}"/>
    <cellStyle name="Berechnung 2 2 3 3 5 3 3" xfId="34457" xr:uid="{00000000-0005-0000-0000-0000401C0000}"/>
    <cellStyle name="Berechnung 2 2 3 3 5 4" xfId="14920" xr:uid="{00000000-0005-0000-0000-0000411C0000}"/>
    <cellStyle name="Berechnung 2 2 3 3 5 5" xfId="26647" xr:uid="{00000000-0005-0000-0000-0000421C0000}"/>
    <cellStyle name="Berechnung 2 2 3 3 6" xfId="4501" xr:uid="{00000000-0005-0000-0000-0000431C0000}"/>
    <cellStyle name="Berechnung 2 2 3 3 6 2" xfId="16229" xr:uid="{00000000-0005-0000-0000-0000441C0000}"/>
    <cellStyle name="Berechnung 2 2 3 3 6 3" xfId="27956" xr:uid="{00000000-0005-0000-0000-0000451C0000}"/>
    <cellStyle name="Berechnung 2 2 3 3 7" xfId="8406" xr:uid="{00000000-0005-0000-0000-0000461C0000}"/>
    <cellStyle name="Berechnung 2 2 3 3 7 2" xfId="20134" xr:uid="{00000000-0005-0000-0000-0000471C0000}"/>
    <cellStyle name="Berechnung 2 2 3 3 7 3" xfId="31861" xr:uid="{00000000-0005-0000-0000-0000481C0000}"/>
    <cellStyle name="Berechnung 2 2 3 3 8" xfId="12324" xr:uid="{00000000-0005-0000-0000-0000491C0000}"/>
    <cellStyle name="Berechnung 2 2 3 3 9" xfId="24051" xr:uid="{00000000-0005-0000-0000-00004A1C0000}"/>
    <cellStyle name="Berechnung 2 2 3 4" xfId="827" xr:uid="{00000000-0005-0000-0000-00004B1C0000}"/>
    <cellStyle name="Berechnung 2 2 3 4 2" xfId="2125" xr:uid="{00000000-0005-0000-0000-00004C1C0000}"/>
    <cellStyle name="Berechnung 2 2 3 4 2 2" xfId="6030" xr:uid="{00000000-0005-0000-0000-00004D1C0000}"/>
    <cellStyle name="Berechnung 2 2 3 4 2 2 2" xfId="17758" xr:uid="{00000000-0005-0000-0000-00004E1C0000}"/>
    <cellStyle name="Berechnung 2 2 3 4 2 2 3" xfId="29485" xr:uid="{00000000-0005-0000-0000-00004F1C0000}"/>
    <cellStyle name="Berechnung 2 2 3 4 2 3" xfId="9935" xr:uid="{00000000-0005-0000-0000-0000501C0000}"/>
    <cellStyle name="Berechnung 2 2 3 4 2 3 2" xfId="21663" xr:uid="{00000000-0005-0000-0000-0000511C0000}"/>
    <cellStyle name="Berechnung 2 2 3 4 2 3 3" xfId="33390" xr:uid="{00000000-0005-0000-0000-0000521C0000}"/>
    <cellStyle name="Berechnung 2 2 3 4 2 4" xfId="13853" xr:uid="{00000000-0005-0000-0000-0000531C0000}"/>
    <cellStyle name="Berechnung 2 2 3 4 2 5" xfId="25580" xr:uid="{00000000-0005-0000-0000-0000541C0000}"/>
    <cellStyle name="Berechnung 2 2 3 4 3" xfId="3423" xr:uid="{00000000-0005-0000-0000-0000551C0000}"/>
    <cellStyle name="Berechnung 2 2 3 4 3 2" xfId="7328" xr:uid="{00000000-0005-0000-0000-0000561C0000}"/>
    <cellStyle name="Berechnung 2 2 3 4 3 2 2" xfId="19056" xr:uid="{00000000-0005-0000-0000-0000571C0000}"/>
    <cellStyle name="Berechnung 2 2 3 4 3 2 3" xfId="30783" xr:uid="{00000000-0005-0000-0000-0000581C0000}"/>
    <cellStyle name="Berechnung 2 2 3 4 3 3" xfId="11233" xr:uid="{00000000-0005-0000-0000-0000591C0000}"/>
    <cellStyle name="Berechnung 2 2 3 4 3 3 2" xfId="22961" xr:uid="{00000000-0005-0000-0000-00005A1C0000}"/>
    <cellStyle name="Berechnung 2 2 3 4 3 3 3" xfId="34688" xr:uid="{00000000-0005-0000-0000-00005B1C0000}"/>
    <cellStyle name="Berechnung 2 2 3 4 3 4" xfId="15151" xr:uid="{00000000-0005-0000-0000-00005C1C0000}"/>
    <cellStyle name="Berechnung 2 2 3 4 3 5" xfId="26878" xr:uid="{00000000-0005-0000-0000-00005D1C0000}"/>
    <cellStyle name="Berechnung 2 2 3 4 4" xfId="4732" xr:uid="{00000000-0005-0000-0000-00005E1C0000}"/>
    <cellStyle name="Berechnung 2 2 3 4 4 2" xfId="16460" xr:uid="{00000000-0005-0000-0000-00005F1C0000}"/>
    <cellStyle name="Berechnung 2 2 3 4 4 3" xfId="28187" xr:uid="{00000000-0005-0000-0000-0000601C0000}"/>
    <cellStyle name="Berechnung 2 2 3 4 5" xfId="8637" xr:uid="{00000000-0005-0000-0000-0000611C0000}"/>
    <cellStyle name="Berechnung 2 2 3 4 5 2" xfId="20365" xr:uid="{00000000-0005-0000-0000-0000621C0000}"/>
    <cellStyle name="Berechnung 2 2 3 4 5 3" xfId="32092" xr:uid="{00000000-0005-0000-0000-0000631C0000}"/>
    <cellStyle name="Berechnung 2 2 3 4 6" xfId="12555" xr:uid="{00000000-0005-0000-0000-0000641C0000}"/>
    <cellStyle name="Berechnung 2 2 3 4 7" xfId="24282" xr:uid="{00000000-0005-0000-0000-0000651C0000}"/>
    <cellStyle name="Berechnung 2 2 3 5" xfId="1256" xr:uid="{00000000-0005-0000-0000-0000661C0000}"/>
    <cellStyle name="Berechnung 2 2 3 5 2" xfId="2554" xr:uid="{00000000-0005-0000-0000-0000671C0000}"/>
    <cellStyle name="Berechnung 2 2 3 5 2 2" xfId="6459" xr:uid="{00000000-0005-0000-0000-0000681C0000}"/>
    <cellStyle name="Berechnung 2 2 3 5 2 2 2" xfId="18187" xr:uid="{00000000-0005-0000-0000-0000691C0000}"/>
    <cellStyle name="Berechnung 2 2 3 5 2 2 3" xfId="29914" xr:uid="{00000000-0005-0000-0000-00006A1C0000}"/>
    <cellStyle name="Berechnung 2 2 3 5 2 3" xfId="10364" xr:uid="{00000000-0005-0000-0000-00006B1C0000}"/>
    <cellStyle name="Berechnung 2 2 3 5 2 3 2" xfId="22092" xr:uid="{00000000-0005-0000-0000-00006C1C0000}"/>
    <cellStyle name="Berechnung 2 2 3 5 2 3 3" xfId="33819" xr:uid="{00000000-0005-0000-0000-00006D1C0000}"/>
    <cellStyle name="Berechnung 2 2 3 5 2 4" xfId="14282" xr:uid="{00000000-0005-0000-0000-00006E1C0000}"/>
    <cellStyle name="Berechnung 2 2 3 5 2 5" xfId="26009" xr:uid="{00000000-0005-0000-0000-00006F1C0000}"/>
    <cellStyle name="Berechnung 2 2 3 5 3" xfId="3852" xr:uid="{00000000-0005-0000-0000-0000701C0000}"/>
    <cellStyle name="Berechnung 2 2 3 5 3 2" xfId="7757" xr:uid="{00000000-0005-0000-0000-0000711C0000}"/>
    <cellStyle name="Berechnung 2 2 3 5 3 2 2" xfId="19485" xr:uid="{00000000-0005-0000-0000-0000721C0000}"/>
    <cellStyle name="Berechnung 2 2 3 5 3 2 3" xfId="31212" xr:uid="{00000000-0005-0000-0000-0000731C0000}"/>
    <cellStyle name="Berechnung 2 2 3 5 3 3" xfId="11662" xr:uid="{00000000-0005-0000-0000-0000741C0000}"/>
    <cellStyle name="Berechnung 2 2 3 5 3 3 2" xfId="23390" xr:uid="{00000000-0005-0000-0000-0000751C0000}"/>
    <cellStyle name="Berechnung 2 2 3 5 3 3 3" xfId="35117" xr:uid="{00000000-0005-0000-0000-0000761C0000}"/>
    <cellStyle name="Berechnung 2 2 3 5 3 4" xfId="15580" xr:uid="{00000000-0005-0000-0000-0000771C0000}"/>
    <cellStyle name="Berechnung 2 2 3 5 3 5" xfId="27307" xr:uid="{00000000-0005-0000-0000-0000781C0000}"/>
    <cellStyle name="Berechnung 2 2 3 5 4" xfId="5161" xr:uid="{00000000-0005-0000-0000-0000791C0000}"/>
    <cellStyle name="Berechnung 2 2 3 5 4 2" xfId="16889" xr:uid="{00000000-0005-0000-0000-00007A1C0000}"/>
    <cellStyle name="Berechnung 2 2 3 5 4 3" xfId="28616" xr:uid="{00000000-0005-0000-0000-00007B1C0000}"/>
    <cellStyle name="Berechnung 2 2 3 5 5" xfId="9066" xr:uid="{00000000-0005-0000-0000-00007C1C0000}"/>
    <cellStyle name="Berechnung 2 2 3 5 5 2" xfId="20794" xr:uid="{00000000-0005-0000-0000-00007D1C0000}"/>
    <cellStyle name="Berechnung 2 2 3 5 5 3" xfId="32521" xr:uid="{00000000-0005-0000-0000-00007E1C0000}"/>
    <cellStyle name="Berechnung 2 2 3 5 6" xfId="12984" xr:uid="{00000000-0005-0000-0000-00007F1C0000}"/>
    <cellStyle name="Berechnung 2 2 3 5 7" xfId="24711" xr:uid="{00000000-0005-0000-0000-0000801C0000}"/>
    <cellStyle name="Berechnung 2 2 3 6" xfId="1696" xr:uid="{00000000-0005-0000-0000-0000811C0000}"/>
    <cellStyle name="Berechnung 2 2 3 6 2" xfId="5601" xr:uid="{00000000-0005-0000-0000-0000821C0000}"/>
    <cellStyle name="Berechnung 2 2 3 6 2 2" xfId="17329" xr:uid="{00000000-0005-0000-0000-0000831C0000}"/>
    <cellStyle name="Berechnung 2 2 3 6 2 3" xfId="29056" xr:uid="{00000000-0005-0000-0000-0000841C0000}"/>
    <cellStyle name="Berechnung 2 2 3 6 3" xfId="9506" xr:uid="{00000000-0005-0000-0000-0000851C0000}"/>
    <cellStyle name="Berechnung 2 2 3 6 3 2" xfId="21234" xr:uid="{00000000-0005-0000-0000-0000861C0000}"/>
    <cellStyle name="Berechnung 2 2 3 6 3 3" xfId="32961" xr:uid="{00000000-0005-0000-0000-0000871C0000}"/>
    <cellStyle name="Berechnung 2 2 3 6 4" xfId="13424" xr:uid="{00000000-0005-0000-0000-0000881C0000}"/>
    <cellStyle name="Berechnung 2 2 3 6 5" xfId="25151" xr:uid="{00000000-0005-0000-0000-0000891C0000}"/>
    <cellStyle name="Berechnung 2 2 3 7" xfId="2994" xr:uid="{00000000-0005-0000-0000-00008A1C0000}"/>
    <cellStyle name="Berechnung 2 2 3 7 2" xfId="6899" xr:uid="{00000000-0005-0000-0000-00008B1C0000}"/>
    <cellStyle name="Berechnung 2 2 3 7 2 2" xfId="18627" xr:uid="{00000000-0005-0000-0000-00008C1C0000}"/>
    <cellStyle name="Berechnung 2 2 3 7 2 3" xfId="30354" xr:uid="{00000000-0005-0000-0000-00008D1C0000}"/>
    <cellStyle name="Berechnung 2 2 3 7 3" xfId="10804" xr:uid="{00000000-0005-0000-0000-00008E1C0000}"/>
    <cellStyle name="Berechnung 2 2 3 7 3 2" xfId="22532" xr:uid="{00000000-0005-0000-0000-00008F1C0000}"/>
    <cellStyle name="Berechnung 2 2 3 7 3 3" xfId="34259" xr:uid="{00000000-0005-0000-0000-0000901C0000}"/>
    <cellStyle name="Berechnung 2 2 3 7 4" xfId="14722" xr:uid="{00000000-0005-0000-0000-0000911C0000}"/>
    <cellStyle name="Berechnung 2 2 3 7 5" xfId="26449" xr:uid="{00000000-0005-0000-0000-0000921C0000}"/>
    <cellStyle name="Berechnung 2 2 3 8" xfId="4303" xr:uid="{00000000-0005-0000-0000-0000931C0000}"/>
    <cellStyle name="Berechnung 2 2 3 8 2" xfId="16031" xr:uid="{00000000-0005-0000-0000-0000941C0000}"/>
    <cellStyle name="Berechnung 2 2 3 8 3" xfId="27758" xr:uid="{00000000-0005-0000-0000-0000951C0000}"/>
    <cellStyle name="Berechnung 2 2 3 9" xfId="8208" xr:uid="{00000000-0005-0000-0000-0000961C0000}"/>
    <cellStyle name="Berechnung 2 2 3 9 2" xfId="19936" xr:uid="{00000000-0005-0000-0000-0000971C0000}"/>
    <cellStyle name="Berechnung 2 2 3 9 3" xfId="31663" xr:uid="{00000000-0005-0000-0000-0000981C0000}"/>
    <cellStyle name="Berechnung 2 2 4" xfId="353" xr:uid="{00000000-0005-0000-0000-0000991C0000}"/>
    <cellStyle name="Berechnung 2 2 4 2" xfId="782" xr:uid="{00000000-0005-0000-0000-00009A1C0000}"/>
    <cellStyle name="Berechnung 2 2 4 2 2" xfId="2080" xr:uid="{00000000-0005-0000-0000-00009B1C0000}"/>
    <cellStyle name="Berechnung 2 2 4 2 2 2" xfId="5985" xr:uid="{00000000-0005-0000-0000-00009C1C0000}"/>
    <cellStyle name="Berechnung 2 2 4 2 2 2 2" xfId="17713" xr:uid="{00000000-0005-0000-0000-00009D1C0000}"/>
    <cellStyle name="Berechnung 2 2 4 2 2 2 3" xfId="29440" xr:uid="{00000000-0005-0000-0000-00009E1C0000}"/>
    <cellStyle name="Berechnung 2 2 4 2 2 3" xfId="9890" xr:uid="{00000000-0005-0000-0000-00009F1C0000}"/>
    <cellStyle name="Berechnung 2 2 4 2 2 3 2" xfId="21618" xr:uid="{00000000-0005-0000-0000-0000A01C0000}"/>
    <cellStyle name="Berechnung 2 2 4 2 2 3 3" xfId="33345" xr:uid="{00000000-0005-0000-0000-0000A11C0000}"/>
    <cellStyle name="Berechnung 2 2 4 2 2 4" xfId="13808" xr:uid="{00000000-0005-0000-0000-0000A21C0000}"/>
    <cellStyle name="Berechnung 2 2 4 2 2 5" xfId="25535" xr:uid="{00000000-0005-0000-0000-0000A31C0000}"/>
    <cellStyle name="Berechnung 2 2 4 2 3" xfId="3378" xr:uid="{00000000-0005-0000-0000-0000A41C0000}"/>
    <cellStyle name="Berechnung 2 2 4 2 3 2" xfId="7283" xr:uid="{00000000-0005-0000-0000-0000A51C0000}"/>
    <cellStyle name="Berechnung 2 2 4 2 3 2 2" xfId="19011" xr:uid="{00000000-0005-0000-0000-0000A61C0000}"/>
    <cellStyle name="Berechnung 2 2 4 2 3 2 3" xfId="30738" xr:uid="{00000000-0005-0000-0000-0000A71C0000}"/>
    <cellStyle name="Berechnung 2 2 4 2 3 3" xfId="11188" xr:uid="{00000000-0005-0000-0000-0000A81C0000}"/>
    <cellStyle name="Berechnung 2 2 4 2 3 3 2" xfId="22916" xr:uid="{00000000-0005-0000-0000-0000A91C0000}"/>
    <cellStyle name="Berechnung 2 2 4 2 3 3 3" xfId="34643" xr:uid="{00000000-0005-0000-0000-0000AA1C0000}"/>
    <cellStyle name="Berechnung 2 2 4 2 3 4" xfId="15106" xr:uid="{00000000-0005-0000-0000-0000AB1C0000}"/>
    <cellStyle name="Berechnung 2 2 4 2 3 5" xfId="26833" xr:uid="{00000000-0005-0000-0000-0000AC1C0000}"/>
    <cellStyle name="Berechnung 2 2 4 2 4" xfId="4687" xr:uid="{00000000-0005-0000-0000-0000AD1C0000}"/>
    <cellStyle name="Berechnung 2 2 4 2 4 2" xfId="16415" xr:uid="{00000000-0005-0000-0000-0000AE1C0000}"/>
    <cellStyle name="Berechnung 2 2 4 2 4 3" xfId="28142" xr:uid="{00000000-0005-0000-0000-0000AF1C0000}"/>
    <cellStyle name="Berechnung 2 2 4 2 5" xfId="8592" xr:uid="{00000000-0005-0000-0000-0000B01C0000}"/>
    <cellStyle name="Berechnung 2 2 4 2 5 2" xfId="20320" xr:uid="{00000000-0005-0000-0000-0000B11C0000}"/>
    <cellStyle name="Berechnung 2 2 4 2 5 3" xfId="32047" xr:uid="{00000000-0005-0000-0000-0000B21C0000}"/>
    <cellStyle name="Berechnung 2 2 4 2 6" xfId="12510" xr:uid="{00000000-0005-0000-0000-0000B31C0000}"/>
    <cellStyle name="Berechnung 2 2 4 2 7" xfId="24237" xr:uid="{00000000-0005-0000-0000-0000B41C0000}"/>
    <cellStyle name="Berechnung 2 2 4 3" xfId="1211" xr:uid="{00000000-0005-0000-0000-0000B51C0000}"/>
    <cellStyle name="Berechnung 2 2 4 3 2" xfId="2509" xr:uid="{00000000-0005-0000-0000-0000B61C0000}"/>
    <cellStyle name="Berechnung 2 2 4 3 2 2" xfId="6414" xr:uid="{00000000-0005-0000-0000-0000B71C0000}"/>
    <cellStyle name="Berechnung 2 2 4 3 2 2 2" xfId="18142" xr:uid="{00000000-0005-0000-0000-0000B81C0000}"/>
    <cellStyle name="Berechnung 2 2 4 3 2 2 3" xfId="29869" xr:uid="{00000000-0005-0000-0000-0000B91C0000}"/>
    <cellStyle name="Berechnung 2 2 4 3 2 3" xfId="10319" xr:uid="{00000000-0005-0000-0000-0000BA1C0000}"/>
    <cellStyle name="Berechnung 2 2 4 3 2 3 2" xfId="22047" xr:uid="{00000000-0005-0000-0000-0000BB1C0000}"/>
    <cellStyle name="Berechnung 2 2 4 3 2 3 3" xfId="33774" xr:uid="{00000000-0005-0000-0000-0000BC1C0000}"/>
    <cellStyle name="Berechnung 2 2 4 3 2 4" xfId="14237" xr:uid="{00000000-0005-0000-0000-0000BD1C0000}"/>
    <cellStyle name="Berechnung 2 2 4 3 2 5" xfId="25964" xr:uid="{00000000-0005-0000-0000-0000BE1C0000}"/>
    <cellStyle name="Berechnung 2 2 4 3 3" xfId="3807" xr:uid="{00000000-0005-0000-0000-0000BF1C0000}"/>
    <cellStyle name="Berechnung 2 2 4 3 3 2" xfId="7712" xr:uid="{00000000-0005-0000-0000-0000C01C0000}"/>
    <cellStyle name="Berechnung 2 2 4 3 3 2 2" xfId="19440" xr:uid="{00000000-0005-0000-0000-0000C11C0000}"/>
    <cellStyle name="Berechnung 2 2 4 3 3 2 3" xfId="31167" xr:uid="{00000000-0005-0000-0000-0000C21C0000}"/>
    <cellStyle name="Berechnung 2 2 4 3 3 3" xfId="11617" xr:uid="{00000000-0005-0000-0000-0000C31C0000}"/>
    <cellStyle name="Berechnung 2 2 4 3 3 3 2" xfId="23345" xr:uid="{00000000-0005-0000-0000-0000C41C0000}"/>
    <cellStyle name="Berechnung 2 2 4 3 3 3 3" xfId="35072" xr:uid="{00000000-0005-0000-0000-0000C51C0000}"/>
    <cellStyle name="Berechnung 2 2 4 3 3 4" xfId="15535" xr:uid="{00000000-0005-0000-0000-0000C61C0000}"/>
    <cellStyle name="Berechnung 2 2 4 3 3 5" xfId="27262" xr:uid="{00000000-0005-0000-0000-0000C71C0000}"/>
    <cellStyle name="Berechnung 2 2 4 3 4" xfId="5116" xr:uid="{00000000-0005-0000-0000-0000C81C0000}"/>
    <cellStyle name="Berechnung 2 2 4 3 4 2" xfId="16844" xr:uid="{00000000-0005-0000-0000-0000C91C0000}"/>
    <cellStyle name="Berechnung 2 2 4 3 4 3" xfId="28571" xr:uid="{00000000-0005-0000-0000-0000CA1C0000}"/>
    <cellStyle name="Berechnung 2 2 4 3 5" xfId="9021" xr:uid="{00000000-0005-0000-0000-0000CB1C0000}"/>
    <cellStyle name="Berechnung 2 2 4 3 5 2" xfId="20749" xr:uid="{00000000-0005-0000-0000-0000CC1C0000}"/>
    <cellStyle name="Berechnung 2 2 4 3 5 3" xfId="32476" xr:uid="{00000000-0005-0000-0000-0000CD1C0000}"/>
    <cellStyle name="Berechnung 2 2 4 3 6" xfId="12939" xr:uid="{00000000-0005-0000-0000-0000CE1C0000}"/>
    <cellStyle name="Berechnung 2 2 4 3 7" xfId="24666" xr:uid="{00000000-0005-0000-0000-0000CF1C0000}"/>
    <cellStyle name="Berechnung 2 2 4 4" xfId="1651" xr:uid="{00000000-0005-0000-0000-0000D01C0000}"/>
    <cellStyle name="Berechnung 2 2 4 4 2" xfId="5556" xr:uid="{00000000-0005-0000-0000-0000D11C0000}"/>
    <cellStyle name="Berechnung 2 2 4 4 2 2" xfId="17284" xr:uid="{00000000-0005-0000-0000-0000D21C0000}"/>
    <cellStyle name="Berechnung 2 2 4 4 2 3" xfId="29011" xr:uid="{00000000-0005-0000-0000-0000D31C0000}"/>
    <cellStyle name="Berechnung 2 2 4 4 3" xfId="9461" xr:uid="{00000000-0005-0000-0000-0000D41C0000}"/>
    <cellStyle name="Berechnung 2 2 4 4 3 2" xfId="21189" xr:uid="{00000000-0005-0000-0000-0000D51C0000}"/>
    <cellStyle name="Berechnung 2 2 4 4 3 3" xfId="32916" xr:uid="{00000000-0005-0000-0000-0000D61C0000}"/>
    <cellStyle name="Berechnung 2 2 4 4 4" xfId="13379" xr:uid="{00000000-0005-0000-0000-0000D71C0000}"/>
    <cellStyle name="Berechnung 2 2 4 4 5" xfId="25106" xr:uid="{00000000-0005-0000-0000-0000D81C0000}"/>
    <cellStyle name="Berechnung 2 2 4 5" xfId="2949" xr:uid="{00000000-0005-0000-0000-0000D91C0000}"/>
    <cellStyle name="Berechnung 2 2 4 5 2" xfId="6854" xr:uid="{00000000-0005-0000-0000-0000DA1C0000}"/>
    <cellStyle name="Berechnung 2 2 4 5 2 2" xfId="18582" xr:uid="{00000000-0005-0000-0000-0000DB1C0000}"/>
    <cellStyle name="Berechnung 2 2 4 5 2 3" xfId="30309" xr:uid="{00000000-0005-0000-0000-0000DC1C0000}"/>
    <cellStyle name="Berechnung 2 2 4 5 3" xfId="10759" xr:uid="{00000000-0005-0000-0000-0000DD1C0000}"/>
    <cellStyle name="Berechnung 2 2 4 5 3 2" xfId="22487" xr:uid="{00000000-0005-0000-0000-0000DE1C0000}"/>
    <cellStyle name="Berechnung 2 2 4 5 3 3" xfId="34214" xr:uid="{00000000-0005-0000-0000-0000DF1C0000}"/>
    <cellStyle name="Berechnung 2 2 4 5 4" xfId="14677" xr:uid="{00000000-0005-0000-0000-0000E01C0000}"/>
    <cellStyle name="Berechnung 2 2 4 5 5" xfId="26404" xr:uid="{00000000-0005-0000-0000-0000E11C0000}"/>
    <cellStyle name="Berechnung 2 2 4 6" xfId="4258" xr:uid="{00000000-0005-0000-0000-0000E21C0000}"/>
    <cellStyle name="Berechnung 2 2 4 6 2" xfId="15986" xr:uid="{00000000-0005-0000-0000-0000E31C0000}"/>
    <cellStyle name="Berechnung 2 2 4 6 3" xfId="27713" xr:uid="{00000000-0005-0000-0000-0000E41C0000}"/>
    <cellStyle name="Berechnung 2 2 4 7" xfId="8163" xr:uid="{00000000-0005-0000-0000-0000E51C0000}"/>
    <cellStyle name="Berechnung 2 2 4 7 2" xfId="19891" xr:uid="{00000000-0005-0000-0000-0000E61C0000}"/>
    <cellStyle name="Berechnung 2 2 4 7 3" xfId="31618" xr:uid="{00000000-0005-0000-0000-0000E71C0000}"/>
    <cellStyle name="Berechnung 2 2 4 8" xfId="12081" xr:uid="{00000000-0005-0000-0000-0000E81C0000}"/>
    <cellStyle name="Berechnung 2 2 4 9" xfId="23808" xr:uid="{00000000-0005-0000-0000-0000E91C0000}"/>
    <cellStyle name="Berechnung 2 2 5" xfId="452" xr:uid="{00000000-0005-0000-0000-0000EA1C0000}"/>
    <cellStyle name="Berechnung 2 2 5 2" xfId="881" xr:uid="{00000000-0005-0000-0000-0000EB1C0000}"/>
    <cellStyle name="Berechnung 2 2 5 2 2" xfId="2179" xr:uid="{00000000-0005-0000-0000-0000EC1C0000}"/>
    <cellStyle name="Berechnung 2 2 5 2 2 2" xfId="6084" xr:uid="{00000000-0005-0000-0000-0000ED1C0000}"/>
    <cellStyle name="Berechnung 2 2 5 2 2 2 2" xfId="17812" xr:uid="{00000000-0005-0000-0000-0000EE1C0000}"/>
    <cellStyle name="Berechnung 2 2 5 2 2 2 3" xfId="29539" xr:uid="{00000000-0005-0000-0000-0000EF1C0000}"/>
    <cellStyle name="Berechnung 2 2 5 2 2 3" xfId="9989" xr:uid="{00000000-0005-0000-0000-0000F01C0000}"/>
    <cellStyle name="Berechnung 2 2 5 2 2 3 2" xfId="21717" xr:uid="{00000000-0005-0000-0000-0000F11C0000}"/>
    <cellStyle name="Berechnung 2 2 5 2 2 3 3" xfId="33444" xr:uid="{00000000-0005-0000-0000-0000F21C0000}"/>
    <cellStyle name="Berechnung 2 2 5 2 2 4" xfId="13907" xr:uid="{00000000-0005-0000-0000-0000F31C0000}"/>
    <cellStyle name="Berechnung 2 2 5 2 2 5" xfId="25634" xr:uid="{00000000-0005-0000-0000-0000F41C0000}"/>
    <cellStyle name="Berechnung 2 2 5 2 3" xfId="3477" xr:uid="{00000000-0005-0000-0000-0000F51C0000}"/>
    <cellStyle name="Berechnung 2 2 5 2 3 2" xfId="7382" xr:uid="{00000000-0005-0000-0000-0000F61C0000}"/>
    <cellStyle name="Berechnung 2 2 5 2 3 2 2" xfId="19110" xr:uid="{00000000-0005-0000-0000-0000F71C0000}"/>
    <cellStyle name="Berechnung 2 2 5 2 3 2 3" xfId="30837" xr:uid="{00000000-0005-0000-0000-0000F81C0000}"/>
    <cellStyle name="Berechnung 2 2 5 2 3 3" xfId="11287" xr:uid="{00000000-0005-0000-0000-0000F91C0000}"/>
    <cellStyle name="Berechnung 2 2 5 2 3 3 2" xfId="23015" xr:uid="{00000000-0005-0000-0000-0000FA1C0000}"/>
    <cellStyle name="Berechnung 2 2 5 2 3 3 3" xfId="34742" xr:uid="{00000000-0005-0000-0000-0000FB1C0000}"/>
    <cellStyle name="Berechnung 2 2 5 2 3 4" xfId="15205" xr:uid="{00000000-0005-0000-0000-0000FC1C0000}"/>
    <cellStyle name="Berechnung 2 2 5 2 3 5" xfId="26932" xr:uid="{00000000-0005-0000-0000-0000FD1C0000}"/>
    <cellStyle name="Berechnung 2 2 5 2 4" xfId="4786" xr:uid="{00000000-0005-0000-0000-0000FE1C0000}"/>
    <cellStyle name="Berechnung 2 2 5 2 4 2" xfId="16514" xr:uid="{00000000-0005-0000-0000-0000FF1C0000}"/>
    <cellStyle name="Berechnung 2 2 5 2 4 3" xfId="28241" xr:uid="{00000000-0005-0000-0000-0000001D0000}"/>
    <cellStyle name="Berechnung 2 2 5 2 5" xfId="8691" xr:uid="{00000000-0005-0000-0000-0000011D0000}"/>
    <cellStyle name="Berechnung 2 2 5 2 5 2" xfId="20419" xr:uid="{00000000-0005-0000-0000-0000021D0000}"/>
    <cellStyle name="Berechnung 2 2 5 2 5 3" xfId="32146" xr:uid="{00000000-0005-0000-0000-0000031D0000}"/>
    <cellStyle name="Berechnung 2 2 5 2 6" xfId="12609" xr:uid="{00000000-0005-0000-0000-0000041D0000}"/>
    <cellStyle name="Berechnung 2 2 5 2 7" xfId="24336" xr:uid="{00000000-0005-0000-0000-0000051D0000}"/>
    <cellStyle name="Berechnung 2 2 5 3" xfId="1310" xr:uid="{00000000-0005-0000-0000-0000061D0000}"/>
    <cellStyle name="Berechnung 2 2 5 3 2" xfId="2608" xr:uid="{00000000-0005-0000-0000-0000071D0000}"/>
    <cellStyle name="Berechnung 2 2 5 3 2 2" xfId="6513" xr:uid="{00000000-0005-0000-0000-0000081D0000}"/>
    <cellStyle name="Berechnung 2 2 5 3 2 2 2" xfId="18241" xr:uid="{00000000-0005-0000-0000-0000091D0000}"/>
    <cellStyle name="Berechnung 2 2 5 3 2 2 3" xfId="29968" xr:uid="{00000000-0005-0000-0000-00000A1D0000}"/>
    <cellStyle name="Berechnung 2 2 5 3 2 3" xfId="10418" xr:uid="{00000000-0005-0000-0000-00000B1D0000}"/>
    <cellStyle name="Berechnung 2 2 5 3 2 3 2" xfId="22146" xr:uid="{00000000-0005-0000-0000-00000C1D0000}"/>
    <cellStyle name="Berechnung 2 2 5 3 2 3 3" xfId="33873" xr:uid="{00000000-0005-0000-0000-00000D1D0000}"/>
    <cellStyle name="Berechnung 2 2 5 3 2 4" xfId="14336" xr:uid="{00000000-0005-0000-0000-00000E1D0000}"/>
    <cellStyle name="Berechnung 2 2 5 3 2 5" xfId="26063" xr:uid="{00000000-0005-0000-0000-00000F1D0000}"/>
    <cellStyle name="Berechnung 2 2 5 3 3" xfId="3906" xr:uid="{00000000-0005-0000-0000-0000101D0000}"/>
    <cellStyle name="Berechnung 2 2 5 3 3 2" xfId="7811" xr:uid="{00000000-0005-0000-0000-0000111D0000}"/>
    <cellStyle name="Berechnung 2 2 5 3 3 2 2" xfId="19539" xr:uid="{00000000-0005-0000-0000-0000121D0000}"/>
    <cellStyle name="Berechnung 2 2 5 3 3 2 3" xfId="31266" xr:uid="{00000000-0005-0000-0000-0000131D0000}"/>
    <cellStyle name="Berechnung 2 2 5 3 3 3" xfId="11716" xr:uid="{00000000-0005-0000-0000-0000141D0000}"/>
    <cellStyle name="Berechnung 2 2 5 3 3 3 2" xfId="23444" xr:uid="{00000000-0005-0000-0000-0000151D0000}"/>
    <cellStyle name="Berechnung 2 2 5 3 3 3 3" xfId="35171" xr:uid="{00000000-0005-0000-0000-0000161D0000}"/>
    <cellStyle name="Berechnung 2 2 5 3 3 4" xfId="15634" xr:uid="{00000000-0005-0000-0000-0000171D0000}"/>
    <cellStyle name="Berechnung 2 2 5 3 3 5" xfId="27361" xr:uid="{00000000-0005-0000-0000-0000181D0000}"/>
    <cellStyle name="Berechnung 2 2 5 3 4" xfId="5215" xr:uid="{00000000-0005-0000-0000-0000191D0000}"/>
    <cellStyle name="Berechnung 2 2 5 3 4 2" xfId="16943" xr:uid="{00000000-0005-0000-0000-00001A1D0000}"/>
    <cellStyle name="Berechnung 2 2 5 3 4 3" xfId="28670" xr:uid="{00000000-0005-0000-0000-00001B1D0000}"/>
    <cellStyle name="Berechnung 2 2 5 3 5" xfId="9120" xr:uid="{00000000-0005-0000-0000-00001C1D0000}"/>
    <cellStyle name="Berechnung 2 2 5 3 5 2" xfId="20848" xr:uid="{00000000-0005-0000-0000-00001D1D0000}"/>
    <cellStyle name="Berechnung 2 2 5 3 5 3" xfId="32575" xr:uid="{00000000-0005-0000-0000-00001E1D0000}"/>
    <cellStyle name="Berechnung 2 2 5 3 6" xfId="13038" xr:uid="{00000000-0005-0000-0000-00001F1D0000}"/>
    <cellStyle name="Berechnung 2 2 5 3 7" xfId="24765" xr:uid="{00000000-0005-0000-0000-0000201D0000}"/>
    <cellStyle name="Berechnung 2 2 5 4" xfId="1750" xr:uid="{00000000-0005-0000-0000-0000211D0000}"/>
    <cellStyle name="Berechnung 2 2 5 4 2" xfId="5655" xr:uid="{00000000-0005-0000-0000-0000221D0000}"/>
    <cellStyle name="Berechnung 2 2 5 4 2 2" xfId="17383" xr:uid="{00000000-0005-0000-0000-0000231D0000}"/>
    <cellStyle name="Berechnung 2 2 5 4 2 3" xfId="29110" xr:uid="{00000000-0005-0000-0000-0000241D0000}"/>
    <cellStyle name="Berechnung 2 2 5 4 3" xfId="9560" xr:uid="{00000000-0005-0000-0000-0000251D0000}"/>
    <cellStyle name="Berechnung 2 2 5 4 3 2" xfId="21288" xr:uid="{00000000-0005-0000-0000-0000261D0000}"/>
    <cellStyle name="Berechnung 2 2 5 4 3 3" xfId="33015" xr:uid="{00000000-0005-0000-0000-0000271D0000}"/>
    <cellStyle name="Berechnung 2 2 5 4 4" xfId="13478" xr:uid="{00000000-0005-0000-0000-0000281D0000}"/>
    <cellStyle name="Berechnung 2 2 5 4 5" xfId="25205" xr:uid="{00000000-0005-0000-0000-0000291D0000}"/>
    <cellStyle name="Berechnung 2 2 5 5" xfId="3048" xr:uid="{00000000-0005-0000-0000-00002A1D0000}"/>
    <cellStyle name="Berechnung 2 2 5 5 2" xfId="6953" xr:uid="{00000000-0005-0000-0000-00002B1D0000}"/>
    <cellStyle name="Berechnung 2 2 5 5 2 2" xfId="18681" xr:uid="{00000000-0005-0000-0000-00002C1D0000}"/>
    <cellStyle name="Berechnung 2 2 5 5 2 3" xfId="30408" xr:uid="{00000000-0005-0000-0000-00002D1D0000}"/>
    <cellStyle name="Berechnung 2 2 5 5 3" xfId="10858" xr:uid="{00000000-0005-0000-0000-00002E1D0000}"/>
    <cellStyle name="Berechnung 2 2 5 5 3 2" xfId="22586" xr:uid="{00000000-0005-0000-0000-00002F1D0000}"/>
    <cellStyle name="Berechnung 2 2 5 5 3 3" xfId="34313" xr:uid="{00000000-0005-0000-0000-0000301D0000}"/>
    <cellStyle name="Berechnung 2 2 5 5 4" xfId="14776" xr:uid="{00000000-0005-0000-0000-0000311D0000}"/>
    <cellStyle name="Berechnung 2 2 5 5 5" xfId="26503" xr:uid="{00000000-0005-0000-0000-0000321D0000}"/>
    <cellStyle name="Berechnung 2 2 5 6" xfId="4357" xr:uid="{00000000-0005-0000-0000-0000331D0000}"/>
    <cellStyle name="Berechnung 2 2 5 6 2" xfId="16085" xr:uid="{00000000-0005-0000-0000-0000341D0000}"/>
    <cellStyle name="Berechnung 2 2 5 6 3" xfId="27812" xr:uid="{00000000-0005-0000-0000-0000351D0000}"/>
    <cellStyle name="Berechnung 2 2 5 7" xfId="8262" xr:uid="{00000000-0005-0000-0000-0000361D0000}"/>
    <cellStyle name="Berechnung 2 2 5 7 2" xfId="19990" xr:uid="{00000000-0005-0000-0000-0000371D0000}"/>
    <cellStyle name="Berechnung 2 2 5 7 3" xfId="31717" xr:uid="{00000000-0005-0000-0000-0000381D0000}"/>
    <cellStyle name="Berechnung 2 2 5 8" xfId="12180" xr:uid="{00000000-0005-0000-0000-0000391D0000}"/>
    <cellStyle name="Berechnung 2 2 5 9" xfId="23907" xr:uid="{00000000-0005-0000-0000-00003A1D0000}"/>
    <cellStyle name="Berechnung 2 2 6" xfId="551" xr:uid="{00000000-0005-0000-0000-00003B1D0000}"/>
    <cellStyle name="Berechnung 2 2 6 2" xfId="980" xr:uid="{00000000-0005-0000-0000-00003C1D0000}"/>
    <cellStyle name="Berechnung 2 2 6 2 2" xfId="2278" xr:uid="{00000000-0005-0000-0000-00003D1D0000}"/>
    <cellStyle name="Berechnung 2 2 6 2 2 2" xfId="6183" xr:uid="{00000000-0005-0000-0000-00003E1D0000}"/>
    <cellStyle name="Berechnung 2 2 6 2 2 2 2" xfId="17911" xr:uid="{00000000-0005-0000-0000-00003F1D0000}"/>
    <cellStyle name="Berechnung 2 2 6 2 2 2 3" xfId="29638" xr:uid="{00000000-0005-0000-0000-0000401D0000}"/>
    <cellStyle name="Berechnung 2 2 6 2 2 3" xfId="10088" xr:uid="{00000000-0005-0000-0000-0000411D0000}"/>
    <cellStyle name="Berechnung 2 2 6 2 2 3 2" xfId="21816" xr:uid="{00000000-0005-0000-0000-0000421D0000}"/>
    <cellStyle name="Berechnung 2 2 6 2 2 3 3" xfId="33543" xr:uid="{00000000-0005-0000-0000-0000431D0000}"/>
    <cellStyle name="Berechnung 2 2 6 2 2 4" xfId="14006" xr:uid="{00000000-0005-0000-0000-0000441D0000}"/>
    <cellStyle name="Berechnung 2 2 6 2 2 5" xfId="25733" xr:uid="{00000000-0005-0000-0000-0000451D0000}"/>
    <cellStyle name="Berechnung 2 2 6 2 3" xfId="3576" xr:uid="{00000000-0005-0000-0000-0000461D0000}"/>
    <cellStyle name="Berechnung 2 2 6 2 3 2" xfId="7481" xr:uid="{00000000-0005-0000-0000-0000471D0000}"/>
    <cellStyle name="Berechnung 2 2 6 2 3 2 2" xfId="19209" xr:uid="{00000000-0005-0000-0000-0000481D0000}"/>
    <cellStyle name="Berechnung 2 2 6 2 3 2 3" xfId="30936" xr:uid="{00000000-0005-0000-0000-0000491D0000}"/>
    <cellStyle name="Berechnung 2 2 6 2 3 3" xfId="11386" xr:uid="{00000000-0005-0000-0000-00004A1D0000}"/>
    <cellStyle name="Berechnung 2 2 6 2 3 3 2" xfId="23114" xr:uid="{00000000-0005-0000-0000-00004B1D0000}"/>
    <cellStyle name="Berechnung 2 2 6 2 3 3 3" xfId="34841" xr:uid="{00000000-0005-0000-0000-00004C1D0000}"/>
    <cellStyle name="Berechnung 2 2 6 2 3 4" xfId="15304" xr:uid="{00000000-0005-0000-0000-00004D1D0000}"/>
    <cellStyle name="Berechnung 2 2 6 2 3 5" xfId="27031" xr:uid="{00000000-0005-0000-0000-00004E1D0000}"/>
    <cellStyle name="Berechnung 2 2 6 2 4" xfId="4885" xr:uid="{00000000-0005-0000-0000-00004F1D0000}"/>
    <cellStyle name="Berechnung 2 2 6 2 4 2" xfId="16613" xr:uid="{00000000-0005-0000-0000-0000501D0000}"/>
    <cellStyle name="Berechnung 2 2 6 2 4 3" xfId="28340" xr:uid="{00000000-0005-0000-0000-0000511D0000}"/>
    <cellStyle name="Berechnung 2 2 6 2 5" xfId="8790" xr:uid="{00000000-0005-0000-0000-0000521D0000}"/>
    <cellStyle name="Berechnung 2 2 6 2 5 2" xfId="20518" xr:uid="{00000000-0005-0000-0000-0000531D0000}"/>
    <cellStyle name="Berechnung 2 2 6 2 5 3" xfId="32245" xr:uid="{00000000-0005-0000-0000-0000541D0000}"/>
    <cellStyle name="Berechnung 2 2 6 2 6" xfId="12708" xr:uid="{00000000-0005-0000-0000-0000551D0000}"/>
    <cellStyle name="Berechnung 2 2 6 2 7" xfId="24435" xr:uid="{00000000-0005-0000-0000-0000561D0000}"/>
    <cellStyle name="Berechnung 2 2 6 3" xfId="1409" xr:uid="{00000000-0005-0000-0000-0000571D0000}"/>
    <cellStyle name="Berechnung 2 2 6 3 2" xfId="2707" xr:uid="{00000000-0005-0000-0000-0000581D0000}"/>
    <cellStyle name="Berechnung 2 2 6 3 2 2" xfId="6612" xr:uid="{00000000-0005-0000-0000-0000591D0000}"/>
    <cellStyle name="Berechnung 2 2 6 3 2 2 2" xfId="18340" xr:uid="{00000000-0005-0000-0000-00005A1D0000}"/>
    <cellStyle name="Berechnung 2 2 6 3 2 2 3" xfId="30067" xr:uid="{00000000-0005-0000-0000-00005B1D0000}"/>
    <cellStyle name="Berechnung 2 2 6 3 2 3" xfId="10517" xr:uid="{00000000-0005-0000-0000-00005C1D0000}"/>
    <cellStyle name="Berechnung 2 2 6 3 2 3 2" xfId="22245" xr:uid="{00000000-0005-0000-0000-00005D1D0000}"/>
    <cellStyle name="Berechnung 2 2 6 3 2 3 3" xfId="33972" xr:uid="{00000000-0005-0000-0000-00005E1D0000}"/>
    <cellStyle name="Berechnung 2 2 6 3 2 4" xfId="14435" xr:uid="{00000000-0005-0000-0000-00005F1D0000}"/>
    <cellStyle name="Berechnung 2 2 6 3 2 5" xfId="26162" xr:uid="{00000000-0005-0000-0000-0000601D0000}"/>
    <cellStyle name="Berechnung 2 2 6 3 3" xfId="4005" xr:uid="{00000000-0005-0000-0000-0000611D0000}"/>
    <cellStyle name="Berechnung 2 2 6 3 3 2" xfId="7910" xr:uid="{00000000-0005-0000-0000-0000621D0000}"/>
    <cellStyle name="Berechnung 2 2 6 3 3 2 2" xfId="19638" xr:uid="{00000000-0005-0000-0000-0000631D0000}"/>
    <cellStyle name="Berechnung 2 2 6 3 3 2 3" xfId="31365" xr:uid="{00000000-0005-0000-0000-0000641D0000}"/>
    <cellStyle name="Berechnung 2 2 6 3 3 3" xfId="11815" xr:uid="{00000000-0005-0000-0000-0000651D0000}"/>
    <cellStyle name="Berechnung 2 2 6 3 3 3 2" xfId="23543" xr:uid="{00000000-0005-0000-0000-0000661D0000}"/>
    <cellStyle name="Berechnung 2 2 6 3 3 3 3" xfId="35270" xr:uid="{00000000-0005-0000-0000-0000671D0000}"/>
    <cellStyle name="Berechnung 2 2 6 3 3 4" xfId="15733" xr:uid="{00000000-0005-0000-0000-0000681D0000}"/>
    <cellStyle name="Berechnung 2 2 6 3 3 5" xfId="27460" xr:uid="{00000000-0005-0000-0000-0000691D0000}"/>
    <cellStyle name="Berechnung 2 2 6 3 4" xfId="5314" xr:uid="{00000000-0005-0000-0000-00006A1D0000}"/>
    <cellStyle name="Berechnung 2 2 6 3 4 2" xfId="17042" xr:uid="{00000000-0005-0000-0000-00006B1D0000}"/>
    <cellStyle name="Berechnung 2 2 6 3 4 3" xfId="28769" xr:uid="{00000000-0005-0000-0000-00006C1D0000}"/>
    <cellStyle name="Berechnung 2 2 6 3 5" xfId="9219" xr:uid="{00000000-0005-0000-0000-00006D1D0000}"/>
    <cellStyle name="Berechnung 2 2 6 3 5 2" xfId="20947" xr:uid="{00000000-0005-0000-0000-00006E1D0000}"/>
    <cellStyle name="Berechnung 2 2 6 3 5 3" xfId="32674" xr:uid="{00000000-0005-0000-0000-00006F1D0000}"/>
    <cellStyle name="Berechnung 2 2 6 3 6" xfId="13137" xr:uid="{00000000-0005-0000-0000-0000701D0000}"/>
    <cellStyle name="Berechnung 2 2 6 3 7" xfId="24864" xr:uid="{00000000-0005-0000-0000-0000711D0000}"/>
    <cellStyle name="Berechnung 2 2 6 4" xfId="1849" xr:uid="{00000000-0005-0000-0000-0000721D0000}"/>
    <cellStyle name="Berechnung 2 2 6 4 2" xfId="5754" xr:uid="{00000000-0005-0000-0000-0000731D0000}"/>
    <cellStyle name="Berechnung 2 2 6 4 2 2" xfId="17482" xr:uid="{00000000-0005-0000-0000-0000741D0000}"/>
    <cellStyle name="Berechnung 2 2 6 4 2 3" xfId="29209" xr:uid="{00000000-0005-0000-0000-0000751D0000}"/>
    <cellStyle name="Berechnung 2 2 6 4 3" xfId="9659" xr:uid="{00000000-0005-0000-0000-0000761D0000}"/>
    <cellStyle name="Berechnung 2 2 6 4 3 2" xfId="21387" xr:uid="{00000000-0005-0000-0000-0000771D0000}"/>
    <cellStyle name="Berechnung 2 2 6 4 3 3" xfId="33114" xr:uid="{00000000-0005-0000-0000-0000781D0000}"/>
    <cellStyle name="Berechnung 2 2 6 4 4" xfId="13577" xr:uid="{00000000-0005-0000-0000-0000791D0000}"/>
    <cellStyle name="Berechnung 2 2 6 4 5" xfId="25304" xr:uid="{00000000-0005-0000-0000-00007A1D0000}"/>
    <cellStyle name="Berechnung 2 2 6 5" xfId="3147" xr:uid="{00000000-0005-0000-0000-00007B1D0000}"/>
    <cellStyle name="Berechnung 2 2 6 5 2" xfId="7052" xr:uid="{00000000-0005-0000-0000-00007C1D0000}"/>
    <cellStyle name="Berechnung 2 2 6 5 2 2" xfId="18780" xr:uid="{00000000-0005-0000-0000-00007D1D0000}"/>
    <cellStyle name="Berechnung 2 2 6 5 2 3" xfId="30507" xr:uid="{00000000-0005-0000-0000-00007E1D0000}"/>
    <cellStyle name="Berechnung 2 2 6 5 3" xfId="10957" xr:uid="{00000000-0005-0000-0000-00007F1D0000}"/>
    <cellStyle name="Berechnung 2 2 6 5 3 2" xfId="22685" xr:uid="{00000000-0005-0000-0000-0000801D0000}"/>
    <cellStyle name="Berechnung 2 2 6 5 3 3" xfId="34412" xr:uid="{00000000-0005-0000-0000-0000811D0000}"/>
    <cellStyle name="Berechnung 2 2 6 5 4" xfId="14875" xr:uid="{00000000-0005-0000-0000-0000821D0000}"/>
    <cellStyle name="Berechnung 2 2 6 5 5" xfId="26602" xr:uid="{00000000-0005-0000-0000-0000831D0000}"/>
    <cellStyle name="Berechnung 2 2 6 6" xfId="4456" xr:uid="{00000000-0005-0000-0000-0000841D0000}"/>
    <cellStyle name="Berechnung 2 2 6 6 2" xfId="16184" xr:uid="{00000000-0005-0000-0000-0000851D0000}"/>
    <cellStyle name="Berechnung 2 2 6 6 3" xfId="27911" xr:uid="{00000000-0005-0000-0000-0000861D0000}"/>
    <cellStyle name="Berechnung 2 2 6 7" xfId="8361" xr:uid="{00000000-0005-0000-0000-0000871D0000}"/>
    <cellStyle name="Berechnung 2 2 6 7 2" xfId="20089" xr:uid="{00000000-0005-0000-0000-0000881D0000}"/>
    <cellStyle name="Berechnung 2 2 6 7 3" xfId="31816" xr:uid="{00000000-0005-0000-0000-0000891D0000}"/>
    <cellStyle name="Berechnung 2 2 6 8" xfId="12279" xr:uid="{00000000-0005-0000-0000-00008A1D0000}"/>
    <cellStyle name="Berechnung 2 2 6 9" xfId="24006" xr:uid="{00000000-0005-0000-0000-00008B1D0000}"/>
    <cellStyle name="Berechnung 2 2 7" xfId="632" xr:uid="{00000000-0005-0000-0000-00008C1D0000}"/>
    <cellStyle name="Berechnung 2 2 7 2" xfId="1930" xr:uid="{00000000-0005-0000-0000-00008D1D0000}"/>
    <cellStyle name="Berechnung 2 2 7 2 2" xfId="5835" xr:uid="{00000000-0005-0000-0000-00008E1D0000}"/>
    <cellStyle name="Berechnung 2 2 7 2 2 2" xfId="17563" xr:uid="{00000000-0005-0000-0000-00008F1D0000}"/>
    <cellStyle name="Berechnung 2 2 7 2 2 3" xfId="29290" xr:uid="{00000000-0005-0000-0000-0000901D0000}"/>
    <cellStyle name="Berechnung 2 2 7 2 3" xfId="9740" xr:uid="{00000000-0005-0000-0000-0000911D0000}"/>
    <cellStyle name="Berechnung 2 2 7 2 3 2" xfId="21468" xr:uid="{00000000-0005-0000-0000-0000921D0000}"/>
    <cellStyle name="Berechnung 2 2 7 2 3 3" xfId="33195" xr:uid="{00000000-0005-0000-0000-0000931D0000}"/>
    <cellStyle name="Berechnung 2 2 7 2 4" xfId="13658" xr:uid="{00000000-0005-0000-0000-0000941D0000}"/>
    <cellStyle name="Berechnung 2 2 7 2 5" xfId="25385" xr:uid="{00000000-0005-0000-0000-0000951D0000}"/>
    <cellStyle name="Berechnung 2 2 7 3" xfId="3228" xr:uid="{00000000-0005-0000-0000-0000961D0000}"/>
    <cellStyle name="Berechnung 2 2 7 3 2" xfId="7133" xr:uid="{00000000-0005-0000-0000-0000971D0000}"/>
    <cellStyle name="Berechnung 2 2 7 3 2 2" xfId="18861" xr:uid="{00000000-0005-0000-0000-0000981D0000}"/>
    <cellStyle name="Berechnung 2 2 7 3 2 3" xfId="30588" xr:uid="{00000000-0005-0000-0000-0000991D0000}"/>
    <cellStyle name="Berechnung 2 2 7 3 3" xfId="11038" xr:uid="{00000000-0005-0000-0000-00009A1D0000}"/>
    <cellStyle name="Berechnung 2 2 7 3 3 2" xfId="22766" xr:uid="{00000000-0005-0000-0000-00009B1D0000}"/>
    <cellStyle name="Berechnung 2 2 7 3 3 3" xfId="34493" xr:uid="{00000000-0005-0000-0000-00009C1D0000}"/>
    <cellStyle name="Berechnung 2 2 7 3 4" xfId="14956" xr:uid="{00000000-0005-0000-0000-00009D1D0000}"/>
    <cellStyle name="Berechnung 2 2 7 3 5" xfId="26683" xr:uid="{00000000-0005-0000-0000-00009E1D0000}"/>
    <cellStyle name="Berechnung 2 2 7 4" xfId="4537" xr:uid="{00000000-0005-0000-0000-00009F1D0000}"/>
    <cellStyle name="Berechnung 2 2 7 4 2" xfId="16265" xr:uid="{00000000-0005-0000-0000-0000A01D0000}"/>
    <cellStyle name="Berechnung 2 2 7 4 3" xfId="27992" xr:uid="{00000000-0005-0000-0000-0000A11D0000}"/>
    <cellStyle name="Berechnung 2 2 7 5" xfId="8442" xr:uid="{00000000-0005-0000-0000-0000A21D0000}"/>
    <cellStyle name="Berechnung 2 2 7 5 2" xfId="20170" xr:uid="{00000000-0005-0000-0000-0000A31D0000}"/>
    <cellStyle name="Berechnung 2 2 7 5 3" xfId="31897" xr:uid="{00000000-0005-0000-0000-0000A41D0000}"/>
    <cellStyle name="Berechnung 2 2 7 6" xfId="12360" xr:uid="{00000000-0005-0000-0000-0000A51D0000}"/>
    <cellStyle name="Berechnung 2 2 7 7" xfId="24087" xr:uid="{00000000-0005-0000-0000-0000A61D0000}"/>
    <cellStyle name="Berechnung 2 2 8" xfId="1061" xr:uid="{00000000-0005-0000-0000-0000A71D0000}"/>
    <cellStyle name="Berechnung 2 2 8 2" xfId="2359" xr:uid="{00000000-0005-0000-0000-0000A81D0000}"/>
    <cellStyle name="Berechnung 2 2 8 2 2" xfId="6264" xr:uid="{00000000-0005-0000-0000-0000A91D0000}"/>
    <cellStyle name="Berechnung 2 2 8 2 2 2" xfId="17992" xr:uid="{00000000-0005-0000-0000-0000AA1D0000}"/>
    <cellStyle name="Berechnung 2 2 8 2 2 3" xfId="29719" xr:uid="{00000000-0005-0000-0000-0000AB1D0000}"/>
    <cellStyle name="Berechnung 2 2 8 2 3" xfId="10169" xr:uid="{00000000-0005-0000-0000-0000AC1D0000}"/>
    <cellStyle name="Berechnung 2 2 8 2 3 2" xfId="21897" xr:uid="{00000000-0005-0000-0000-0000AD1D0000}"/>
    <cellStyle name="Berechnung 2 2 8 2 3 3" xfId="33624" xr:uid="{00000000-0005-0000-0000-0000AE1D0000}"/>
    <cellStyle name="Berechnung 2 2 8 2 4" xfId="14087" xr:uid="{00000000-0005-0000-0000-0000AF1D0000}"/>
    <cellStyle name="Berechnung 2 2 8 2 5" xfId="25814" xr:uid="{00000000-0005-0000-0000-0000B01D0000}"/>
    <cellStyle name="Berechnung 2 2 8 3" xfId="3657" xr:uid="{00000000-0005-0000-0000-0000B11D0000}"/>
    <cellStyle name="Berechnung 2 2 8 3 2" xfId="7562" xr:uid="{00000000-0005-0000-0000-0000B21D0000}"/>
    <cellStyle name="Berechnung 2 2 8 3 2 2" xfId="19290" xr:uid="{00000000-0005-0000-0000-0000B31D0000}"/>
    <cellStyle name="Berechnung 2 2 8 3 2 3" xfId="31017" xr:uid="{00000000-0005-0000-0000-0000B41D0000}"/>
    <cellStyle name="Berechnung 2 2 8 3 3" xfId="11467" xr:uid="{00000000-0005-0000-0000-0000B51D0000}"/>
    <cellStyle name="Berechnung 2 2 8 3 3 2" xfId="23195" xr:uid="{00000000-0005-0000-0000-0000B61D0000}"/>
    <cellStyle name="Berechnung 2 2 8 3 3 3" xfId="34922" xr:uid="{00000000-0005-0000-0000-0000B71D0000}"/>
    <cellStyle name="Berechnung 2 2 8 3 4" xfId="15385" xr:uid="{00000000-0005-0000-0000-0000B81D0000}"/>
    <cellStyle name="Berechnung 2 2 8 3 5" xfId="27112" xr:uid="{00000000-0005-0000-0000-0000B91D0000}"/>
    <cellStyle name="Berechnung 2 2 8 4" xfId="4966" xr:uid="{00000000-0005-0000-0000-0000BA1D0000}"/>
    <cellStyle name="Berechnung 2 2 8 4 2" xfId="16694" xr:uid="{00000000-0005-0000-0000-0000BB1D0000}"/>
    <cellStyle name="Berechnung 2 2 8 4 3" xfId="28421" xr:uid="{00000000-0005-0000-0000-0000BC1D0000}"/>
    <cellStyle name="Berechnung 2 2 8 5" xfId="8871" xr:uid="{00000000-0005-0000-0000-0000BD1D0000}"/>
    <cellStyle name="Berechnung 2 2 8 5 2" xfId="20599" xr:uid="{00000000-0005-0000-0000-0000BE1D0000}"/>
    <cellStyle name="Berechnung 2 2 8 5 3" xfId="32326" xr:uid="{00000000-0005-0000-0000-0000BF1D0000}"/>
    <cellStyle name="Berechnung 2 2 8 6" xfId="12789" xr:uid="{00000000-0005-0000-0000-0000C01D0000}"/>
    <cellStyle name="Berechnung 2 2 8 7" xfId="24516" xr:uid="{00000000-0005-0000-0000-0000C11D0000}"/>
    <cellStyle name="Berechnung 2 2 9" xfId="1501" xr:uid="{00000000-0005-0000-0000-0000C21D0000}"/>
    <cellStyle name="Berechnung 2 2 9 2" xfId="5406" xr:uid="{00000000-0005-0000-0000-0000C31D0000}"/>
    <cellStyle name="Berechnung 2 2 9 2 2" xfId="17134" xr:uid="{00000000-0005-0000-0000-0000C41D0000}"/>
    <cellStyle name="Berechnung 2 2 9 2 3" xfId="28861" xr:uid="{00000000-0005-0000-0000-0000C51D0000}"/>
    <cellStyle name="Berechnung 2 2 9 3" xfId="9311" xr:uid="{00000000-0005-0000-0000-0000C61D0000}"/>
    <cellStyle name="Berechnung 2 2 9 3 2" xfId="21039" xr:uid="{00000000-0005-0000-0000-0000C71D0000}"/>
    <cellStyle name="Berechnung 2 2 9 3 3" xfId="32766" xr:uid="{00000000-0005-0000-0000-0000C81D0000}"/>
    <cellStyle name="Berechnung 2 2 9 4" xfId="13229" xr:uid="{00000000-0005-0000-0000-0000C91D0000}"/>
    <cellStyle name="Berechnung 2 2 9 5" xfId="24956" xr:uid="{00000000-0005-0000-0000-0000CA1D0000}"/>
    <cellStyle name="Berechnung 2 20" xfId="115" xr:uid="{00000000-0005-0000-0000-0000CB1D0000}"/>
    <cellStyle name="Berechnung 2 21" xfId="35368" xr:uid="{00000000-0005-0000-0000-0000CC1D0000}"/>
    <cellStyle name="Berechnung 2 22" xfId="35457" xr:uid="{00000000-0005-0000-0000-0000CD1D0000}"/>
    <cellStyle name="Berechnung 2 3" xfId="237" xr:uid="{00000000-0005-0000-0000-0000CE1D0000}"/>
    <cellStyle name="Berechnung 2 3 10" xfId="2833" xr:uid="{00000000-0005-0000-0000-0000CF1D0000}"/>
    <cellStyle name="Berechnung 2 3 10 2" xfId="6738" xr:uid="{00000000-0005-0000-0000-0000D01D0000}"/>
    <cellStyle name="Berechnung 2 3 10 2 2" xfId="18466" xr:uid="{00000000-0005-0000-0000-0000D11D0000}"/>
    <cellStyle name="Berechnung 2 3 10 2 3" xfId="30193" xr:uid="{00000000-0005-0000-0000-0000D21D0000}"/>
    <cellStyle name="Berechnung 2 3 10 3" xfId="10643" xr:uid="{00000000-0005-0000-0000-0000D31D0000}"/>
    <cellStyle name="Berechnung 2 3 10 3 2" xfId="22371" xr:uid="{00000000-0005-0000-0000-0000D41D0000}"/>
    <cellStyle name="Berechnung 2 3 10 3 3" xfId="34098" xr:uid="{00000000-0005-0000-0000-0000D51D0000}"/>
    <cellStyle name="Berechnung 2 3 10 4" xfId="14561" xr:uid="{00000000-0005-0000-0000-0000D61D0000}"/>
    <cellStyle name="Berechnung 2 3 10 5" xfId="26288" xr:uid="{00000000-0005-0000-0000-0000D71D0000}"/>
    <cellStyle name="Berechnung 2 3 11" xfId="4142" xr:uid="{00000000-0005-0000-0000-0000D81D0000}"/>
    <cellStyle name="Berechnung 2 3 11 2" xfId="15870" xr:uid="{00000000-0005-0000-0000-0000D91D0000}"/>
    <cellStyle name="Berechnung 2 3 11 3" xfId="27597" xr:uid="{00000000-0005-0000-0000-0000DA1D0000}"/>
    <cellStyle name="Berechnung 2 3 12" xfId="8047" xr:uid="{00000000-0005-0000-0000-0000DB1D0000}"/>
    <cellStyle name="Berechnung 2 3 12 2" xfId="19775" xr:uid="{00000000-0005-0000-0000-0000DC1D0000}"/>
    <cellStyle name="Berechnung 2 3 12 3" xfId="31502" xr:uid="{00000000-0005-0000-0000-0000DD1D0000}"/>
    <cellStyle name="Berechnung 2 3 13" xfId="11965" xr:uid="{00000000-0005-0000-0000-0000DE1D0000}"/>
    <cellStyle name="Berechnung 2 3 14" xfId="23692" xr:uid="{00000000-0005-0000-0000-0000DF1D0000}"/>
    <cellStyle name="Berechnung 2 3 2" xfId="391" xr:uid="{00000000-0005-0000-0000-0000E01D0000}"/>
    <cellStyle name="Berechnung 2 3 2 10" xfId="12119" xr:uid="{00000000-0005-0000-0000-0000E11D0000}"/>
    <cellStyle name="Berechnung 2 3 2 11" xfId="23846" xr:uid="{00000000-0005-0000-0000-0000E21D0000}"/>
    <cellStyle name="Berechnung 2 3 2 2" xfId="490" xr:uid="{00000000-0005-0000-0000-0000E31D0000}"/>
    <cellStyle name="Berechnung 2 3 2 2 2" xfId="919" xr:uid="{00000000-0005-0000-0000-0000E41D0000}"/>
    <cellStyle name="Berechnung 2 3 2 2 2 2" xfId="2217" xr:uid="{00000000-0005-0000-0000-0000E51D0000}"/>
    <cellStyle name="Berechnung 2 3 2 2 2 2 2" xfId="6122" xr:uid="{00000000-0005-0000-0000-0000E61D0000}"/>
    <cellStyle name="Berechnung 2 3 2 2 2 2 2 2" xfId="17850" xr:uid="{00000000-0005-0000-0000-0000E71D0000}"/>
    <cellStyle name="Berechnung 2 3 2 2 2 2 2 3" xfId="29577" xr:uid="{00000000-0005-0000-0000-0000E81D0000}"/>
    <cellStyle name="Berechnung 2 3 2 2 2 2 3" xfId="10027" xr:uid="{00000000-0005-0000-0000-0000E91D0000}"/>
    <cellStyle name="Berechnung 2 3 2 2 2 2 3 2" xfId="21755" xr:uid="{00000000-0005-0000-0000-0000EA1D0000}"/>
    <cellStyle name="Berechnung 2 3 2 2 2 2 3 3" xfId="33482" xr:uid="{00000000-0005-0000-0000-0000EB1D0000}"/>
    <cellStyle name="Berechnung 2 3 2 2 2 2 4" xfId="13945" xr:uid="{00000000-0005-0000-0000-0000EC1D0000}"/>
    <cellStyle name="Berechnung 2 3 2 2 2 2 5" xfId="25672" xr:uid="{00000000-0005-0000-0000-0000ED1D0000}"/>
    <cellStyle name="Berechnung 2 3 2 2 2 3" xfId="3515" xr:uid="{00000000-0005-0000-0000-0000EE1D0000}"/>
    <cellStyle name="Berechnung 2 3 2 2 2 3 2" xfId="7420" xr:uid="{00000000-0005-0000-0000-0000EF1D0000}"/>
    <cellStyle name="Berechnung 2 3 2 2 2 3 2 2" xfId="19148" xr:uid="{00000000-0005-0000-0000-0000F01D0000}"/>
    <cellStyle name="Berechnung 2 3 2 2 2 3 2 3" xfId="30875" xr:uid="{00000000-0005-0000-0000-0000F11D0000}"/>
    <cellStyle name="Berechnung 2 3 2 2 2 3 3" xfId="11325" xr:uid="{00000000-0005-0000-0000-0000F21D0000}"/>
    <cellStyle name="Berechnung 2 3 2 2 2 3 3 2" xfId="23053" xr:uid="{00000000-0005-0000-0000-0000F31D0000}"/>
    <cellStyle name="Berechnung 2 3 2 2 2 3 3 3" xfId="34780" xr:uid="{00000000-0005-0000-0000-0000F41D0000}"/>
    <cellStyle name="Berechnung 2 3 2 2 2 3 4" xfId="15243" xr:uid="{00000000-0005-0000-0000-0000F51D0000}"/>
    <cellStyle name="Berechnung 2 3 2 2 2 3 5" xfId="26970" xr:uid="{00000000-0005-0000-0000-0000F61D0000}"/>
    <cellStyle name="Berechnung 2 3 2 2 2 4" xfId="4824" xr:uid="{00000000-0005-0000-0000-0000F71D0000}"/>
    <cellStyle name="Berechnung 2 3 2 2 2 4 2" xfId="16552" xr:uid="{00000000-0005-0000-0000-0000F81D0000}"/>
    <cellStyle name="Berechnung 2 3 2 2 2 4 3" xfId="28279" xr:uid="{00000000-0005-0000-0000-0000F91D0000}"/>
    <cellStyle name="Berechnung 2 3 2 2 2 5" xfId="8729" xr:uid="{00000000-0005-0000-0000-0000FA1D0000}"/>
    <cellStyle name="Berechnung 2 3 2 2 2 5 2" xfId="20457" xr:uid="{00000000-0005-0000-0000-0000FB1D0000}"/>
    <cellStyle name="Berechnung 2 3 2 2 2 5 3" xfId="32184" xr:uid="{00000000-0005-0000-0000-0000FC1D0000}"/>
    <cellStyle name="Berechnung 2 3 2 2 2 6" xfId="12647" xr:uid="{00000000-0005-0000-0000-0000FD1D0000}"/>
    <cellStyle name="Berechnung 2 3 2 2 2 7" xfId="24374" xr:uid="{00000000-0005-0000-0000-0000FE1D0000}"/>
    <cellStyle name="Berechnung 2 3 2 2 3" xfId="1348" xr:uid="{00000000-0005-0000-0000-0000FF1D0000}"/>
    <cellStyle name="Berechnung 2 3 2 2 3 2" xfId="2646" xr:uid="{00000000-0005-0000-0000-0000001E0000}"/>
    <cellStyle name="Berechnung 2 3 2 2 3 2 2" xfId="6551" xr:uid="{00000000-0005-0000-0000-0000011E0000}"/>
    <cellStyle name="Berechnung 2 3 2 2 3 2 2 2" xfId="18279" xr:uid="{00000000-0005-0000-0000-0000021E0000}"/>
    <cellStyle name="Berechnung 2 3 2 2 3 2 2 3" xfId="30006" xr:uid="{00000000-0005-0000-0000-0000031E0000}"/>
    <cellStyle name="Berechnung 2 3 2 2 3 2 3" xfId="10456" xr:uid="{00000000-0005-0000-0000-0000041E0000}"/>
    <cellStyle name="Berechnung 2 3 2 2 3 2 3 2" xfId="22184" xr:uid="{00000000-0005-0000-0000-0000051E0000}"/>
    <cellStyle name="Berechnung 2 3 2 2 3 2 3 3" xfId="33911" xr:uid="{00000000-0005-0000-0000-0000061E0000}"/>
    <cellStyle name="Berechnung 2 3 2 2 3 2 4" xfId="14374" xr:uid="{00000000-0005-0000-0000-0000071E0000}"/>
    <cellStyle name="Berechnung 2 3 2 2 3 2 5" xfId="26101" xr:uid="{00000000-0005-0000-0000-0000081E0000}"/>
    <cellStyle name="Berechnung 2 3 2 2 3 3" xfId="3944" xr:uid="{00000000-0005-0000-0000-0000091E0000}"/>
    <cellStyle name="Berechnung 2 3 2 2 3 3 2" xfId="7849" xr:uid="{00000000-0005-0000-0000-00000A1E0000}"/>
    <cellStyle name="Berechnung 2 3 2 2 3 3 2 2" xfId="19577" xr:uid="{00000000-0005-0000-0000-00000B1E0000}"/>
    <cellStyle name="Berechnung 2 3 2 2 3 3 2 3" xfId="31304" xr:uid="{00000000-0005-0000-0000-00000C1E0000}"/>
    <cellStyle name="Berechnung 2 3 2 2 3 3 3" xfId="11754" xr:uid="{00000000-0005-0000-0000-00000D1E0000}"/>
    <cellStyle name="Berechnung 2 3 2 2 3 3 3 2" xfId="23482" xr:uid="{00000000-0005-0000-0000-00000E1E0000}"/>
    <cellStyle name="Berechnung 2 3 2 2 3 3 3 3" xfId="35209" xr:uid="{00000000-0005-0000-0000-00000F1E0000}"/>
    <cellStyle name="Berechnung 2 3 2 2 3 3 4" xfId="15672" xr:uid="{00000000-0005-0000-0000-0000101E0000}"/>
    <cellStyle name="Berechnung 2 3 2 2 3 3 5" xfId="27399" xr:uid="{00000000-0005-0000-0000-0000111E0000}"/>
    <cellStyle name="Berechnung 2 3 2 2 3 4" xfId="5253" xr:uid="{00000000-0005-0000-0000-0000121E0000}"/>
    <cellStyle name="Berechnung 2 3 2 2 3 4 2" xfId="16981" xr:uid="{00000000-0005-0000-0000-0000131E0000}"/>
    <cellStyle name="Berechnung 2 3 2 2 3 4 3" xfId="28708" xr:uid="{00000000-0005-0000-0000-0000141E0000}"/>
    <cellStyle name="Berechnung 2 3 2 2 3 5" xfId="9158" xr:uid="{00000000-0005-0000-0000-0000151E0000}"/>
    <cellStyle name="Berechnung 2 3 2 2 3 5 2" xfId="20886" xr:uid="{00000000-0005-0000-0000-0000161E0000}"/>
    <cellStyle name="Berechnung 2 3 2 2 3 5 3" xfId="32613" xr:uid="{00000000-0005-0000-0000-0000171E0000}"/>
    <cellStyle name="Berechnung 2 3 2 2 3 6" xfId="13076" xr:uid="{00000000-0005-0000-0000-0000181E0000}"/>
    <cellStyle name="Berechnung 2 3 2 2 3 7" xfId="24803" xr:uid="{00000000-0005-0000-0000-0000191E0000}"/>
    <cellStyle name="Berechnung 2 3 2 2 4" xfId="1788" xr:uid="{00000000-0005-0000-0000-00001A1E0000}"/>
    <cellStyle name="Berechnung 2 3 2 2 4 2" xfId="5693" xr:uid="{00000000-0005-0000-0000-00001B1E0000}"/>
    <cellStyle name="Berechnung 2 3 2 2 4 2 2" xfId="17421" xr:uid="{00000000-0005-0000-0000-00001C1E0000}"/>
    <cellStyle name="Berechnung 2 3 2 2 4 2 3" xfId="29148" xr:uid="{00000000-0005-0000-0000-00001D1E0000}"/>
    <cellStyle name="Berechnung 2 3 2 2 4 3" xfId="9598" xr:uid="{00000000-0005-0000-0000-00001E1E0000}"/>
    <cellStyle name="Berechnung 2 3 2 2 4 3 2" xfId="21326" xr:uid="{00000000-0005-0000-0000-00001F1E0000}"/>
    <cellStyle name="Berechnung 2 3 2 2 4 3 3" xfId="33053" xr:uid="{00000000-0005-0000-0000-0000201E0000}"/>
    <cellStyle name="Berechnung 2 3 2 2 4 4" xfId="13516" xr:uid="{00000000-0005-0000-0000-0000211E0000}"/>
    <cellStyle name="Berechnung 2 3 2 2 4 5" xfId="25243" xr:uid="{00000000-0005-0000-0000-0000221E0000}"/>
    <cellStyle name="Berechnung 2 3 2 2 5" xfId="3086" xr:uid="{00000000-0005-0000-0000-0000231E0000}"/>
    <cellStyle name="Berechnung 2 3 2 2 5 2" xfId="6991" xr:uid="{00000000-0005-0000-0000-0000241E0000}"/>
    <cellStyle name="Berechnung 2 3 2 2 5 2 2" xfId="18719" xr:uid="{00000000-0005-0000-0000-0000251E0000}"/>
    <cellStyle name="Berechnung 2 3 2 2 5 2 3" xfId="30446" xr:uid="{00000000-0005-0000-0000-0000261E0000}"/>
    <cellStyle name="Berechnung 2 3 2 2 5 3" xfId="10896" xr:uid="{00000000-0005-0000-0000-0000271E0000}"/>
    <cellStyle name="Berechnung 2 3 2 2 5 3 2" xfId="22624" xr:uid="{00000000-0005-0000-0000-0000281E0000}"/>
    <cellStyle name="Berechnung 2 3 2 2 5 3 3" xfId="34351" xr:uid="{00000000-0005-0000-0000-0000291E0000}"/>
    <cellStyle name="Berechnung 2 3 2 2 5 4" xfId="14814" xr:uid="{00000000-0005-0000-0000-00002A1E0000}"/>
    <cellStyle name="Berechnung 2 3 2 2 5 5" xfId="26541" xr:uid="{00000000-0005-0000-0000-00002B1E0000}"/>
    <cellStyle name="Berechnung 2 3 2 2 6" xfId="4395" xr:uid="{00000000-0005-0000-0000-00002C1E0000}"/>
    <cellStyle name="Berechnung 2 3 2 2 6 2" xfId="16123" xr:uid="{00000000-0005-0000-0000-00002D1E0000}"/>
    <cellStyle name="Berechnung 2 3 2 2 6 3" xfId="27850" xr:uid="{00000000-0005-0000-0000-00002E1E0000}"/>
    <cellStyle name="Berechnung 2 3 2 2 7" xfId="8300" xr:uid="{00000000-0005-0000-0000-00002F1E0000}"/>
    <cellStyle name="Berechnung 2 3 2 2 7 2" xfId="20028" xr:uid="{00000000-0005-0000-0000-0000301E0000}"/>
    <cellStyle name="Berechnung 2 3 2 2 7 3" xfId="31755" xr:uid="{00000000-0005-0000-0000-0000311E0000}"/>
    <cellStyle name="Berechnung 2 3 2 2 8" xfId="12218" xr:uid="{00000000-0005-0000-0000-0000321E0000}"/>
    <cellStyle name="Berechnung 2 3 2 2 9" xfId="23945" xr:uid="{00000000-0005-0000-0000-0000331E0000}"/>
    <cellStyle name="Berechnung 2 3 2 3" xfId="589" xr:uid="{00000000-0005-0000-0000-0000341E0000}"/>
    <cellStyle name="Berechnung 2 3 2 3 2" xfId="1018" xr:uid="{00000000-0005-0000-0000-0000351E0000}"/>
    <cellStyle name="Berechnung 2 3 2 3 2 2" xfId="2316" xr:uid="{00000000-0005-0000-0000-0000361E0000}"/>
    <cellStyle name="Berechnung 2 3 2 3 2 2 2" xfId="6221" xr:uid="{00000000-0005-0000-0000-0000371E0000}"/>
    <cellStyle name="Berechnung 2 3 2 3 2 2 2 2" xfId="17949" xr:uid="{00000000-0005-0000-0000-0000381E0000}"/>
    <cellStyle name="Berechnung 2 3 2 3 2 2 2 3" xfId="29676" xr:uid="{00000000-0005-0000-0000-0000391E0000}"/>
    <cellStyle name="Berechnung 2 3 2 3 2 2 3" xfId="10126" xr:uid="{00000000-0005-0000-0000-00003A1E0000}"/>
    <cellStyle name="Berechnung 2 3 2 3 2 2 3 2" xfId="21854" xr:uid="{00000000-0005-0000-0000-00003B1E0000}"/>
    <cellStyle name="Berechnung 2 3 2 3 2 2 3 3" xfId="33581" xr:uid="{00000000-0005-0000-0000-00003C1E0000}"/>
    <cellStyle name="Berechnung 2 3 2 3 2 2 4" xfId="14044" xr:uid="{00000000-0005-0000-0000-00003D1E0000}"/>
    <cellStyle name="Berechnung 2 3 2 3 2 2 5" xfId="25771" xr:uid="{00000000-0005-0000-0000-00003E1E0000}"/>
    <cellStyle name="Berechnung 2 3 2 3 2 3" xfId="3614" xr:uid="{00000000-0005-0000-0000-00003F1E0000}"/>
    <cellStyle name="Berechnung 2 3 2 3 2 3 2" xfId="7519" xr:uid="{00000000-0005-0000-0000-0000401E0000}"/>
    <cellStyle name="Berechnung 2 3 2 3 2 3 2 2" xfId="19247" xr:uid="{00000000-0005-0000-0000-0000411E0000}"/>
    <cellStyle name="Berechnung 2 3 2 3 2 3 2 3" xfId="30974" xr:uid="{00000000-0005-0000-0000-0000421E0000}"/>
    <cellStyle name="Berechnung 2 3 2 3 2 3 3" xfId="11424" xr:uid="{00000000-0005-0000-0000-0000431E0000}"/>
    <cellStyle name="Berechnung 2 3 2 3 2 3 3 2" xfId="23152" xr:uid="{00000000-0005-0000-0000-0000441E0000}"/>
    <cellStyle name="Berechnung 2 3 2 3 2 3 3 3" xfId="34879" xr:uid="{00000000-0005-0000-0000-0000451E0000}"/>
    <cellStyle name="Berechnung 2 3 2 3 2 3 4" xfId="15342" xr:uid="{00000000-0005-0000-0000-0000461E0000}"/>
    <cellStyle name="Berechnung 2 3 2 3 2 3 5" xfId="27069" xr:uid="{00000000-0005-0000-0000-0000471E0000}"/>
    <cellStyle name="Berechnung 2 3 2 3 2 4" xfId="4923" xr:uid="{00000000-0005-0000-0000-0000481E0000}"/>
    <cellStyle name="Berechnung 2 3 2 3 2 4 2" xfId="16651" xr:uid="{00000000-0005-0000-0000-0000491E0000}"/>
    <cellStyle name="Berechnung 2 3 2 3 2 4 3" xfId="28378" xr:uid="{00000000-0005-0000-0000-00004A1E0000}"/>
    <cellStyle name="Berechnung 2 3 2 3 2 5" xfId="8828" xr:uid="{00000000-0005-0000-0000-00004B1E0000}"/>
    <cellStyle name="Berechnung 2 3 2 3 2 5 2" xfId="20556" xr:uid="{00000000-0005-0000-0000-00004C1E0000}"/>
    <cellStyle name="Berechnung 2 3 2 3 2 5 3" xfId="32283" xr:uid="{00000000-0005-0000-0000-00004D1E0000}"/>
    <cellStyle name="Berechnung 2 3 2 3 2 6" xfId="12746" xr:uid="{00000000-0005-0000-0000-00004E1E0000}"/>
    <cellStyle name="Berechnung 2 3 2 3 2 7" xfId="24473" xr:uid="{00000000-0005-0000-0000-00004F1E0000}"/>
    <cellStyle name="Berechnung 2 3 2 3 3" xfId="1447" xr:uid="{00000000-0005-0000-0000-0000501E0000}"/>
    <cellStyle name="Berechnung 2 3 2 3 3 2" xfId="2745" xr:uid="{00000000-0005-0000-0000-0000511E0000}"/>
    <cellStyle name="Berechnung 2 3 2 3 3 2 2" xfId="6650" xr:uid="{00000000-0005-0000-0000-0000521E0000}"/>
    <cellStyle name="Berechnung 2 3 2 3 3 2 2 2" xfId="18378" xr:uid="{00000000-0005-0000-0000-0000531E0000}"/>
    <cellStyle name="Berechnung 2 3 2 3 3 2 2 3" xfId="30105" xr:uid="{00000000-0005-0000-0000-0000541E0000}"/>
    <cellStyle name="Berechnung 2 3 2 3 3 2 3" xfId="10555" xr:uid="{00000000-0005-0000-0000-0000551E0000}"/>
    <cellStyle name="Berechnung 2 3 2 3 3 2 3 2" xfId="22283" xr:uid="{00000000-0005-0000-0000-0000561E0000}"/>
    <cellStyle name="Berechnung 2 3 2 3 3 2 3 3" xfId="34010" xr:uid="{00000000-0005-0000-0000-0000571E0000}"/>
    <cellStyle name="Berechnung 2 3 2 3 3 2 4" xfId="14473" xr:uid="{00000000-0005-0000-0000-0000581E0000}"/>
    <cellStyle name="Berechnung 2 3 2 3 3 2 5" xfId="26200" xr:uid="{00000000-0005-0000-0000-0000591E0000}"/>
    <cellStyle name="Berechnung 2 3 2 3 3 3" xfId="4043" xr:uid="{00000000-0005-0000-0000-00005A1E0000}"/>
    <cellStyle name="Berechnung 2 3 2 3 3 3 2" xfId="7948" xr:uid="{00000000-0005-0000-0000-00005B1E0000}"/>
    <cellStyle name="Berechnung 2 3 2 3 3 3 2 2" xfId="19676" xr:uid="{00000000-0005-0000-0000-00005C1E0000}"/>
    <cellStyle name="Berechnung 2 3 2 3 3 3 2 3" xfId="31403" xr:uid="{00000000-0005-0000-0000-00005D1E0000}"/>
    <cellStyle name="Berechnung 2 3 2 3 3 3 3" xfId="11853" xr:uid="{00000000-0005-0000-0000-00005E1E0000}"/>
    <cellStyle name="Berechnung 2 3 2 3 3 3 3 2" xfId="23581" xr:uid="{00000000-0005-0000-0000-00005F1E0000}"/>
    <cellStyle name="Berechnung 2 3 2 3 3 3 3 3" xfId="35308" xr:uid="{00000000-0005-0000-0000-0000601E0000}"/>
    <cellStyle name="Berechnung 2 3 2 3 3 3 4" xfId="15771" xr:uid="{00000000-0005-0000-0000-0000611E0000}"/>
    <cellStyle name="Berechnung 2 3 2 3 3 3 5" xfId="27498" xr:uid="{00000000-0005-0000-0000-0000621E0000}"/>
    <cellStyle name="Berechnung 2 3 2 3 3 4" xfId="5352" xr:uid="{00000000-0005-0000-0000-0000631E0000}"/>
    <cellStyle name="Berechnung 2 3 2 3 3 4 2" xfId="17080" xr:uid="{00000000-0005-0000-0000-0000641E0000}"/>
    <cellStyle name="Berechnung 2 3 2 3 3 4 3" xfId="28807" xr:uid="{00000000-0005-0000-0000-0000651E0000}"/>
    <cellStyle name="Berechnung 2 3 2 3 3 5" xfId="9257" xr:uid="{00000000-0005-0000-0000-0000661E0000}"/>
    <cellStyle name="Berechnung 2 3 2 3 3 5 2" xfId="20985" xr:uid="{00000000-0005-0000-0000-0000671E0000}"/>
    <cellStyle name="Berechnung 2 3 2 3 3 5 3" xfId="32712" xr:uid="{00000000-0005-0000-0000-0000681E0000}"/>
    <cellStyle name="Berechnung 2 3 2 3 3 6" xfId="13175" xr:uid="{00000000-0005-0000-0000-0000691E0000}"/>
    <cellStyle name="Berechnung 2 3 2 3 3 7" xfId="24902" xr:uid="{00000000-0005-0000-0000-00006A1E0000}"/>
    <cellStyle name="Berechnung 2 3 2 3 4" xfId="1887" xr:uid="{00000000-0005-0000-0000-00006B1E0000}"/>
    <cellStyle name="Berechnung 2 3 2 3 4 2" xfId="5792" xr:uid="{00000000-0005-0000-0000-00006C1E0000}"/>
    <cellStyle name="Berechnung 2 3 2 3 4 2 2" xfId="17520" xr:uid="{00000000-0005-0000-0000-00006D1E0000}"/>
    <cellStyle name="Berechnung 2 3 2 3 4 2 3" xfId="29247" xr:uid="{00000000-0005-0000-0000-00006E1E0000}"/>
    <cellStyle name="Berechnung 2 3 2 3 4 3" xfId="9697" xr:uid="{00000000-0005-0000-0000-00006F1E0000}"/>
    <cellStyle name="Berechnung 2 3 2 3 4 3 2" xfId="21425" xr:uid="{00000000-0005-0000-0000-0000701E0000}"/>
    <cellStyle name="Berechnung 2 3 2 3 4 3 3" xfId="33152" xr:uid="{00000000-0005-0000-0000-0000711E0000}"/>
    <cellStyle name="Berechnung 2 3 2 3 4 4" xfId="13615" xr:uid="{00000000-0005-0000-0000-0000721E0000}"/>
    <cellStyle name="Berechnung 2 3 2 3 4 5" xfId="25342" xr:uid="{00000000-0005-0000-0000-0000731E0000}"/>
    <cellStyle name="Berechnung 2 3 2 3 5" xfId="3185" xr:uid="{00000000-0005-0000-0000-0000741E0000}"/>
    <cellStyle name="Berechnung 2 3 2 3 5 2" xfId="7090" xr:uid="{00000000-0005-0000-0000-0000751E0000}"/>
    <cellStyle name="Berechnung 2 3 2 3 5 2 2" xfId="18818" xr:uid="{00000000-0005-0000-0000-0000761E0000}"/>
    <cellStyle name="Berechnung 2 3 2 3 5 2 3" xfId="30545" xr:uid="{00000000-0005-0000-0000-0000771E0000}"/>
    <cellStyle name="Berechnung 2 3 2 3 5 3" xfId="10995" xr:uid="{00000000-0005-0000-0000-0000781E0000}"/>
    <cellStyle name="Berechnung 2 3 2 3 5 3 2" xfId="22723" xr:uid="{00000000-0005-0000-0000-0000791E0000}"/>
    <cellStyle name="Berechnung 2 3 2 3 5 3 3" xfId="34450" xr:uid="{00000000-0005-0000-0000-00007A1E0000}"/>
    <cellStyle name="Berechnung 2 3 2 3 5 4" xfId="14913" xr:uid="{00000000-0005-0000-0000-00007B1E0000}"/>
    <cellStyle name="Berechnung 2 3 2 3 5 5" xfId="26640" xr:uid="{00000000-0005-0000-0000-00007C1E0000}"/>
    <cellStyle name="Berechnung 2 3 2 3 6" xfId="4494" xr:uid="{00000000-0005-0000-0000-00007D1E0000}"/>
    <cellStyle name="Berechnung 2 3 2 3 6 2" xfId="16222" xr:uid="{00000000-0005-0000-0000-00007E1E0000}"/>
    <cellStyle name="Berechnung 2 3 2 3 6 3" xfId="27949" xr:uid="{00000000-0005-0000-0000-00007F1E0000}"/>
    <cellStyle name="Berechnung 2 3 2 3 7" xfId="8399" xr:uid="{00000000-0005-0000-0000-0000801E0000}"/>
    <cellStyle name="Berechnung 2 3 2 3 7 2" xfId="20127" xr:uid="{00000000-0005-0000-0000-0000811E0000}"/>
    <cellStyle name="Berechnung 2 3 2 3 7 3" xfId="31854" xr:uid="{00000000-0005-0000-0000-0000821E0000}"/>
    <cellStyle name="Berechnung 2 3 2 3 8" xfId="12317" xr:uid="{00000000-0005-0000-0000-0000831E0000}"/>
    <cellStyle name="Berechnung 2 3 2 3 9" xfId="24044" xr:uid="{00000000-0005-0000-0000-0000841E0000}"/>
    <cellStyle name="Berechnung 2 3 2 4" xfId="820" xr:uid="{00000000-0005-0000-0000-0000851E0000}"/>
    <cellStyle name="Berechnung 2 3 2 4 2" xfId="2118" xr:uid="{00000000-0005-0000-0000-0000861E0000}"/>
    <cellStyle name="Berechnung 2 3 2 4 2 2" xfId="6023" xr:uid="{00000000-0005-0000-0000-0000871E0000}"/>
    <cellStyle name="Berechnung 2 3 2 4 2 2 2" xfId="17751" xr:uid="{00000000-0005-0000-0000-0000881E0000}"/>
    <cellStyle name="Berechnung 2 3 2 4 2 2 3" xfId="29478" xr:uid="{00000000-0005-0000-0000-0000891E0000}"/>
    <cellStyle name="Berechnung 2 3 2 4 2 3" xfId="9928" xr:uid="{00000000-0005-0000-0000-00008A1E0000}"/>
    <cellStyle name="Berechnung 2 3 2 4 2 3 2" xfId="21656" xr:uid="{00000000-0005-0000-0000-00008B1E0000}"/>
    <cellStyle name="Berechnung 2 3 2 4 2 3 3" xfId="33383" xr:uid="{00000000-0005-0000-0000-00008C1E0000}"/>
    <cellStyle name="Berechnung 2 3 2 4 2 4" xfId="13846" xr:uid="{00000000-0005-0000-0000-00008D1E0000}"/>
    <cellStyle name="Berechnung 2 3 2 4 2 5" xfId="25573" xr:uid="{00000000-0005-0000-0000-00008E1E0000}"/>
    <cellStyle name="Berechnung 2 3 2 4 3" xfId="3416" xr:uid="{00000000-0005-0000-0000-00008F1E0000}"/>
    <cellStyle name="Berechnung 2 3 2 4 3 2" xfId="7321" xr:uid="{00000000-0005-0000-0000-0000901E0000}"/>
    <cellStyle name="Berechnung 2 3 2 4 3 2 2" xfId="19049" xr:uid="{00000000-0005-0000-0000-0000911E0000}"/>
    <cellStyle name="Berechnung 2 3 2 4 3 2 3" xfId="30776" xr:uid="{00000000-0005-0000-0000-0000921E0000}"/>
    <cellStyle name="Berechnung 2 3 2 4 3 3" xfId="11226" xr:uid="{00000000-0005-0000-0000-0000931E0000}"/>
    <cellStyle name="Berechnung 2 3 2 4 3 3 2" xfId="22954" xr:uid="{00000000-0005-0000-0000-0000941E0000}"/>
    <cellStyle name="Berechnung 2 3 2 4 3 3 3" xfId="34681" xr:uid="{00000000-0005-0000-0000-0000951E0000}"/>
    <cellStyle name="Berechnung 2 3 2 4 3 4" xfId="15144" xr:uid="{00000000-0005-0000-0000-0000961E0000}"/>
    <cellStyle name="Berechnung 2 3 2 4 3 5" xfId="26871" xr:uid="{00000000-0005-0000-0000-0000971E0000}"/>
    <cellStyle name="Berechnung 2 3 2 4 4" xfId="4725" xr:uid="{00000000-0005-0000-0000-0000981E0000}"/>
    <cellStyle name="Berechnung 2 3 2 4 4 2" xfId="16453" xr:uid="{00000000-0005-0000-0000-0000991E0000}"/>
    <cellStyle name="Berechnung 2 3 2 4 4 3" xfId="28180" xr:uid="{00000000-0005-0000-0000-00009A1E0000}"/>
    <cellStyle name="Berechnung 2 3 2 4 5" xfId="8630" xr:uid="{00000000-0005-0000-0000-00009B1E0000}"/>
    <cellStyle name="Berechnung 2 3 2 4 5 2" xfId="20358" xr:uid="{00000000-0005-0000-0000-00009C1E0000}"/>
    <cellStyle name="Berechnung 2 3 2 4 5 3" xfId="32085" xr:uid="{00000000-0005-0000-0000-00009D1E0000}"/>
    <cellStyle name="Berechnung 2 3 2 4 6" xfId="12548" xr:uid="{00000000-0005-0000-0000-00009E1E0000}"/>
    <cellStyle name="Berechnung 2 3 2 4 7" xfId="24275" xr:uid="{00000000-0005-0000-0000-00009F1E0000}"/>
    <cellStyle name="Berechnung 2 3 2 5" xfId="1249" xr:uid="{00000000-0005-0000-0000-0000A01E0000}"/>
    <cellStyle name="Berechnung 2 3 2 5 2" xfId="2547" xr:uid="{00000000-0005-0000-0000-0000A11E0000}"/>
    <cellStyle name="Berechnung 2 3 2 5 2 2" xfId="6452" xr:uid="{00000000-0005-0000-0000-0000A21E0000}"/>
    <cellStyle name="Berechnung 2 3 2 5 2 2 2" xfId="18180" xr:uid="{00000000-0005-0000-0000-0000A31E0000}"/>
    <cellStyle name="Berechnung 2 3 2 5 2 2 3" xfId="29907" xr:uid="{00000000-0005-0000-0000-0000A41E0000}"/>
    <cellStyle name="Berechnung 2 3 2 5 2 3" xfId="10357" xr:uid="{00000000-0005-0000-0000-0000A51E0000}"/>
    <cellStyle name="Berechnung 2 3 2 5 2 3 2" xfId="22085" xr:uid="{00000000-0005-0000-0000-0000A61E0000}"/>
    <cellStyle name="Berechnung 2 3 2 5 2 3 3" xfId="33812" xr:uid="{00000000-0005-0000-0000-0000A71E0000}"/>
    <cellStyle name="Berechnung 2 3 2 5 2 4" xfId="14275" xr:uid="{00000000-0005-0000-0000-0000A81E0000}"/>
    <cellStyle name="Berechnung 2 3 2 5 2 5" xfId="26002" xr:uid="{00000000-0005-0000-0000-0000A91E0000}"/>
    <cellStyle name="Berechnung 2 3 2 5 3" xfId="3845" xr:uid="{00000000-0005-0000-0000-0000AA1E0000}"/>
    <cellStyle name="Berechnung 2 3 2 5 3 2" xfId="7750" xr:uid="{00000000-0005-0000-0000-0000AB1E0000}"/>
    <cellStyle name="Berechnung 2 3 2 5 3 2 2" xfId="19478" xr:uid="{00000000-0005-0000-0000-0000AC1E0000}"/>
    <cellStyle name="Berechnung 2 3 2 5 3 2 3" xfId="31205" xr:uid="{00000000-0005-0000-0000-0000AD1E0000}"/>
    <cellStyle name="Berechnung 2 3 2 5 3 3" xfId="11655" xr:uid="{00000000-0005-0000-0000-0000AE1E0000}"/>
    <cellStyle name="Berechnung 2 3 2 5 3 3 2" xfId="23383" xr:uid="{00000000-0005-0000-0000-0000AF1E0000}"/>
    <cellStyle name="Berechnung 2 3 2 5 3 3 3" xfId="35110" xr:uid="{00000000-0005-0000-0000-0000B01E0000}"/>
    <cellStyle name="Berechnung 2 3 2 5 3 4" xfId="15573" xr:uid="{00000000-0005-0000-0000-0000B11E0000}"/>
    <cellStyle name="Berechnung 2 3 2 5 3 5" xfId="27300" xr:uid="{00000000-0005-0000-0000-0000B21E0000}"/>
    <cellStyle name="Berechnung 2 3 2 5 4" xfId="5154" xr:uid="{00000000-0005-0000-0000-0000B31E0000}"/>
    <cellStyle name="Berechnung 2 3 2 5 4 2" xfId="16882" xr:uid="{00000000-0005-0000-0000-0000B41E0000}"/>
    <cellStyle name="Berechnung 2 3 2 5 4 3" xfId="28609" xr:uid="{00000000-0005-0000-0000-0000B51E0000}"/>
    <cellStyle name="Berechnung 2 3 2 5 5" xfId="9059" xr:uid="{00000000-0005-0000-0000-0000B61E0000}"/>
    <cellStyle name="Berechnung 2 3 2 5 5 2" xfId="20787" xr:uid="{00000000-0005-0000-0000-0000B71E0000}"/>
    <cellStyle name="Berechnung 2 3 2 5 5 3" xfId="32514" xr:uid="{00000000-0005-0000-0000-0000B81E0000}"/>
    <cellStyle name="Berechnung 2 3 2 5 6" xfId="12977" xr:uid="{00000000-0005-0000-0000-0000B91E0000}"/>
    <cellStyle name="Berechnung 2 3 2 5 7" xfId="24704" xr:uid="{00000000-0005-0000-0000-0000BA1E0000}"/>
    <cellStyle name="Berechnung 2 3 2 6" xfId="1689" xr:uid="{00000000-0005-0000-0000-0000BB1E0000}"/>
    <cellStyle name="Berechnung 2 3 2 6 2" xfId="5594" xr:uid="{00000000-0005-0000-0000-0000BC1E0000}"/>
    <cellStyle name="Berechnung 2 3 2 6 2 2" xfId="17322" xr:uid="{00000000-0005-0000-0000-0000BD1E0000}"/>
    <cellStyle name="Berechnung 2 3 2 6 2 3" xfId="29049" xr:uid="{00000000-0005-0000-0000-0000BE1E0000}"/>
    <cellStyle name="Berechnung 2 3 2 6 3" xfId="9499" xr:uid="{00000000-0005-0000-0000-0000BF1E0000}"/>
    <cellStyle name="Berechnung 2 3 2 6 3 2" xfId="21227" xr:uid="{00000000-0005-0000-0000-0000C01E0000}"/>
    <cellStyle name="Berechnung 2 3 2 6 3 3" xfId="32954" xr:uid="{00000000-0005-0000-0000-0000C11E0000}"/>
    <cellStyle name="Berechnung 2 3 2 6 4" xfId="13417" xr:uid="{00000000-0005-0000-0000-0000C21E0000}"/>
    <cellStyle name="Berechnung 2 3 2 6 5" xfId="25144" xr:uid="{00000000-0005-0000-0000-0000C31E0000}"/>
    <cellStyle name="Berechnung 2 3 2 7" xfId="2987" xr:uid="{00000000-0005-0000-0000-0000C41E0000}"/>
    <cellStyle name="Berechnung 2 3 2 7 2" xfId="6892" xr:uid="{00000000-0005-0000-0000-0000C51E0000}"/>
    <cellStyle name="Berechnung 2 3 2 7 2 2" xfId="18620" xr:uid="{00000000-0005-0000-0000-0000C61E0000}"/>
    <cellStyle name="Berechnung 2 3 2 7 2 3" xfId="30347" xr:uid="{00000000-0005-0000-0000-0000C71E0000}"/>
    <cellStyle name="Berechnung 2 3 2 7 3" xfId="10797" xr:uid="{00000000-0005-0000-0000-0000C81E0000}"/>
    <cellStyle name="Berechnung 2 3 2 7 3 2" xfId="22525" xr:uid="{00000000-0005-0000-0000-0000C91E0000}"/>
    <cellStyle name="Berechnung 2 3 2 7 3 3" xfId="34252" xr:uid="{00000000-0005-0000-0000-0000CA1E0000}"/>
    <cellStyle name="Berechnung 2 3 2 7 4" xfId="14715" xr:uid="{00000000-0005-0000-0000-0000CB1E0000}"/>
    <cellStyle name="Berechnung 2 3 2 7 5" xfId="26442" xr:uid="{00000000-0005-0000-0000-0000CC1E0000}"/>
    <cellStyle name="Berechnung 2 3 2 8" xfId="4296" xr:uid="{00000000-0005-0000-0000-0000CD1E0000}"/>
    <cellStyle name="Berechnung 2 3 2 8 2" xfId="16024" xr:uid="{00000000-0005-0000-0000-0000CE1E0000}"/>
    <cellStyle name="Berechnung 2 3 2 8 3" xfId="27751" xr:uid="{00000000-0005-0000-0000-0000CF1E0000}"/>
    <cellStyle name="Berechnung 2 3 2 9" xfId="8201" xr:uid="{00000000-0005-0000-0000-0000D01E0000}"/>
    <cellStyle name="Berechnung 2 3 2 9 2" xfId="19929" xr:uid="{00000000-0005-0000-0000-0000D11E0000}"/>
    <cellStyle name="Berechnung 2 3 2 9 3" xfId="31656" xr:uid="{00000000-0005-0000-0000-0000D21E0000}"/>
    <cellStyle name="Berechnung 2 3 3" xfId="413" xr:uid="{00000000-0005-0000-0000-0000D31E0000}"/>
    <cellStyle name="Berechnung 2 3 3 10" xfId="12141" xr:uid="{00000000-0005-0000-0000-0000D41E0000}"/>
    <cellStyle name="Berechnung 2 3 3 11" xfId="23868" xr:uid="{00000000-0005-0000-0000-0000D51E0000}"/>
    <cellStyle name="Berechnung 2 3 3 2" xfId="512" xr:uid="{00000000-0005-0000-0000-0000D61E0000}"/>
    <cellStyle name="Berechnung 2 3 3 2 2" xfId="941" xr:uid="{00000000-0005-0000-0000-0000D71E0000}"/>
    <cellStyle name="Berechnung 2 3 3 2 2 2" xfId="2239" xr:uid="{00000000-0005-0000-0000-0000D81E0000}"/>
    <cellStyle name="Berechnung 2 3 3 2 2 2 2" xfId="6144" xr:uid="{00000000-0005-0000-0000-0000D91E0000}"/>
    <cellStyle name="Berechnung 2 3 3 2 2 2 2 2" xfId="17872" xr:uid="{00000000-0005-0000-0000-0000DA1E0000}"/>
    <cellStyle name="Berechnung 2 3 3 2 2 2 2 3" xfId="29599" xr:uid="{00000000-0005-0000-0000-0000DB1E0000}"/>
    <cellStyle name="Berechnung 2 3 3 2 2 2 3" xfId="10049" xr:uid="{00000000-0005-0000-0000-0000DC1E0000}"/>
    <cellStyle name="Berechnung 2 3 3 2 2 2 3 2" xfId="21777" xr:uid="{00000000-0005-0000-0000-0000DD1E0000}"/>
    <cellStyle name="Berechnung 2 3 3 2 2 2 3 3" xfId="33504" xr:uid="{00000000-0005-0000-0000-0000DE1E0000}"/>
    <cellStyle name="Berechnung 2 3 3 2 2 2 4" xfId="13967" xr:uid="{00000000-0005-0000-0000-0000DF1E0000}"/>
    <cellStyle name="Berechnung 2 3 3 2 2 2 5" xfId="25694" xr:uid="{00000000-0005-0000-0000-0000E01E0000}"/>
    <cellStyle name="Berechnung 2 3 3 2 2 3" xfId="3537" xr:uid="{00000000-0005-0000-0000-0000E11E0000}"/>
    <cellStyle name="Berechnung 2 3 3 2 2 3 2" xfId="7442" xr:uid="{00000000-0005-0000-0000-0000E21E0000}"/>
    <cellStyle name="Berechnung 2 3 3 2 2 3 2 2" xfId="19170" xr:uid="{00000000-0005-0000-0000-0000E31E0000}"/>
    <cellStyle name="Berechnung 2 3 3 2 2 3 2 3" xfId="30897" xr:uid="{00000000-0005-0000-0000-0000E41E0000}"/>
    <cellStyle name="Berechnung 2 3 3 2 2 3 3" xfId="11347" xr:uid="{00000000-0005-0000-0000-0000E51E0000}"/>
    <cellStyle name="Berechnung 2 3 3 2 2 3 3 2" xfId="23075" xr:uid="{00000000-0005-0000-0000-0000E61E0000}"/>
    <cellStyle name="Berechnung 2 3 3 2 2 3 3 3" xfId="34802" xr:uid="{00000000-0005-0000-0000-0000E71E0000}"/>
    <cellStyle name="Berechnung 2 3 3 2 2 3 4" xfId="15265" xr:uid="{00000000-0005-0000-0000-0000E81E0000}"/>
    <cellStyle name="Berechnung 2 3 3 2 2 3 5" xfId="26992" xr:uid="{00000000-0005-0000-0000-0000E91E0000}"/>
    <cellStyle name="Berechnung 2 3 3 2 2 4" xfId="4846" xr:uid="{00000000-0005-0000-0000-0000EA1E0000}"/>
    <cellStyle name="Berechnung 2 3 3 2 2 4 2" xfId="16574" xr:uid="{00000000-0005-0000-0000-0000EB1E0000}"/>
    <cellStyle name="Berechnung 2 3 3 2 2 4 3" xfId="28301" xr:uid="{00000000-0005-0000-0000-0000EC1E0000}"/>
    <cellStyle name="Berechnung 2 3 3 2 2 5" xfId="8751" xr:uid="{00000000-0005-0000-0000-0000ED1E0000}"/>
    <cellStyle name="Berechnung 2 3 3 2 2 5 2" xfId="20479" xr:uid="{00000000-0005-0000-0000-0000EE1E0000}"/>
    <cellStyle name="Berechnung 2 3 3 2 2 5 3" xfId="32206" xr:uid="{00000000-0005-0000-0000-0000EF1E0000}"/>
    <cellStyle name="Berechnung 2 3 3 2 2 6" xfId="12669" xr:uid="{00000000-0005-0000-0000-0000F01E0000}"/>
    <cellStyle name="Berechnung 2 3 3 2 2 7" xfId="24396" xr:uid="{00000000-0005-0000-0000-0000F11E0000}"/>
    <cellStyle name="Berechnung 2 3 3 2 3" xfId="1370" xr:uid="{00000000-0005-0000-0000-0000F21E0000}"/>
    <cellStyle name="Berechnung 2 3 3 2 3 2" xfId="2668" xr:uid="{00000000-0005-0000-0000-0000F31E0000}"/>
    <cellStyle name="Berechnung 2 3 3 2 3 2 2" xfId="6573" xr:uid="{00000000-0005-0000-0000-0000F41E0000}"/>
    <cellStyle name="Berechnung 2 3 3 2 3 2 2 2" xfId="18301" xr:uid="{00000000-0005-0000-0000-0000F51E0000}"/>
    <cellStyle name="Berechnung 2 3 3 2 3 2 2 3" xfId="30028" xr:uid="{00000000-0005-0000-0000-0000F61E0000}"/>
    <cellStyle name="Berechnung 2 3 3 2 3 2 3" xfId="10478" xr:uid="{00000000-0005-0000-0000-0000F71E0000}"/>
    <cellStyle name="Berechnung 2 3 3 2 3 2 3 2" xfId="22206" xr:uid="{00000000-0005-0000-0000-0000F81E0000}"/>
    <cellStyle name="Berechnung 2 3 3 2 3 2 3 3" xfId="33933" xr:uid="{00000000-0005-0000-0000-0000F91E0000}"/>
    <cellStyle name="Berechnung 2 3 3 2 3 2 4" xfId="14396" xr:uid="{00000000-0005-0000-0000-0000FA1E0000}"/>
    <cellStyle name="Berechnung 2 3 3 2 3 2 5" xfId="26123" xr:uid="{00000000-0005-0000-0000-0000FB1E0000}"/>
    <cellStyle name="Berechnung 2 3 3 2 3 3" xfId="3966" xr:uid="{00000000-0005-0000-0000-0000FC1E0000}"/>
    <cellStyle name="Berechnung 2 3 3 2 3 3 2" xfId="7871" xr:uid="{00000000-0005-0000-0000-0000FD1E0000}"/>
    <cellStyle name="Berechnung 2 3 3 2 3 3 2 2" xfId="19599" xr:uid="{00000000-0005-0000-0000-0000FE1E0000}"/>
    <cellStyle name="Berechnung 2 3 3 2 3 3 2 3" xfId="31326" xr:uid="{00000000-0005-0000-0000-0000FF1E0000}"/>
    <cellStyle name="Berechnung 2 3 3 2 3 3 3" xfId="11776" xr:uid="{00000000-0005-0000-0000-0000001F0000}"/>
    <cellStyle name="Berechnung 2 3 3 2 3 3 3 2" xfId="23504" xr:uid="{00000000-0005-0000-0000-0000011F0000}"/>
    <cellStyle name="Berechnung 2 3 3 2 3 3 3 3" xfId="35231" xr:uid="{00000000-0005-0000-0000-0000021F0000}"/>
    <cellStyle name="Berechnung 2 3 3 2 3 3 4" xfId="15694" xr:uid="{00000000-0005-0000-0000-0000031F0000}"/>
    <cellStyle name="Berechnung 2 3 3 2 3 3 5" xfId="27421" xr:uid="{00000000-0005-0000-0000-0000041F0000}"/>
    <cellStyle name="Berechnung 2 3 3 2 3 4" xfId="5275" xr:uid="{00000000-0005-0000-0000-0000051F0000}"/>
    <cellStyle name="Berechnung 2 3 3 2 3 4 2" xfId="17003" xr:uid="{00000000-0005-0000-0000-0000061F0000}"/>
    <cellStyle name="Berechnung 2 3 3 2 3 4 3" xfId="28730" xr:uid="{00000000-0005-0000-0000-0000071F0000}"/>
    <cellStyle name="Berechnung 2 3 3 2 3 5" xfId="9180" xr:uid="{00000000-0005-0000-0000-0000081F0000}"/>
    <cellStyle name="Berechnung 2 3 3 2 3 5 2" xfId="20908" xr:uid="{00000000-0005-0000-0000-0000091F0000}"/>
    <cellStyle name="Berechnung 2 3 3 2 3 5 3" xfId="32635" xr:uid="{00000000-0005-0000-0000-00000A1F0000}"/>
    <cellStyle name="Berechnung 2 3 3 2 3 6" xfId="13098" xr:uid="{00000000-0005-0000-0000-00000B1F0000}"/>
    <cellStyle name="Berechnung 2 3 3 2 3 7" xfId="24825" xr:uid="{00000000-0005-0000-0000-00000C1F0000}"/>
    <cellStyle name="Berechnung 2 3 3 2 4" xfId="1810" xr:uid="{00000000-0005-0000-0000-00000D1F0000}"/>
    <cellStyle name="Berechnung 2 3 3 2 4 2" xfId="5715" xr:uid="{00000000-0005-0000-0000-00000E1F0000}"/>
    <cellStyle name="Berechnung 2 3 3 2 4 2 2" xfId="17443" xr:uid="{00000000-0005-0000-0000-00000F1F0000}"/>
    <cellStyle name="Berechnung 2 3 3 2 4 2 3" xfId="29170" xr:uid="{00000000-0005-0000-0000-0000101F0000}"/>
    <cellStyle name="Berechnung 2 3 3 2 4 3" xfId="9620" xr:uid="{00000000-0005-0000-0000-0000111F0000}"/>
    <cellStyle name="Berechnung 2 3 3 2 4 3 2" xfId="21348" xr:uid="{00000000-0005-0000-0000-0000121F0000}"/>
    <cellStyle name="Berechnung 2 3 3 2 4 3 3" xfId="33075" xr:uid="{00000000-0005-0000-0000-0000131F0000}"/>
    <cellStyle name="Berechnung 2 3 3 2 4 4" xfId="13538" xr:uid="{00000000-0005-0000-0000-0000141F0000}"/>
    <cellStyle name="Berechnung 2 3 3 2 4 5" xfId="25265" xr:uid="{00000000-0005-0000-0000-0000151F0000}"/>
    <cellStyle name="Berechnung 2 3 3 2 5" xfId="3108" xr:uid="{00000000-0005-0000-0000-0000161F0000}"/>
    <cellStyle name="Berechnung 2 3 3 2 5 2" xfId="7013" xr:uid="{00000000-0005-0000-0000-0000171F0000}"/>
    <cellStyle name="Berechnung 2 3 3 2 5 2 2" xfId="18741" xr:uid="{00000000-0005-0000-0000-0000181F0000}"/>
    <cellStyle name="Berechnung 2 3 3 2 5 2 3" xfId="30468" xr:uid="{00000000-0005-0000-0000-0000191F0000}"/>
    <cellStyle name="Berechnung 2 3 3 2 5 3" xfId="10918" xr:uid="{00000000-0005-0000-0000-00001A1F0000}"/>
    <cellStyle name="Berechnung 2 3 3 2 5 3 2" xfId="22646" xr:uid="{00000000-0005-0000-0000-00001B1F0000}"/>
    <cellStyle name="Berechnung 2 3 3 2 5 3 3" xfId="34373" xr:uid="{00000000-0005-0000-0000-00001C1F0000}"/>
    <cellStyle name="Berechnung 2 3 3 2 5 4" xfId="14836" xr:uid="{00000000-0005-0000-0000-00001D1F0000}"/>
    <cellStyle name="Berechnung 2 3 3 2 5 5" xfId="26563" xr:uid="{00000000-0005-0000-0000-00001E1F0000}"/>
    <cellStyle name="Berechnung 2 3 3 2 6" xfId="4417" xr:uid="{00000000-0005-0000-0000-00001F1F0000}"/>
    <cellStyle name="Berechnung 2 3 3 2 6 2" xfId="16145" xr:uid="{00000000-0005-0000-0000-0000201F0000}"/>
    <cellStyle name="Berechnung 2 3 3 2 6 3" xfId="27872" xr:uid="{00000000-0005-0000-0000-0000211F0000}"/>
    <cellStyle name="Berechnung 2 3 3 2 7" xfId="8322" xr:uid="{00000000-0005-0000-0000-0000221F0000}"/>
    <cellStyle name="Berechnung 2 3 3 2 7 2" xfId="20050" xr:uid="{00000000-0005-0000-0000-0000231F0000}"/>
    <cellStyle name="Berechnung 2 3 3 2 7 3" xfId="31777" xr:uid="{00000000-0005-0000-0000-0000241F0000}"/>
    <cellStyle name="Berechnung 2 3 3 2 8" xfId="12240" xr:uid="{00000000-0005-0000-0000-0000251F0000}"/>
    <cellStyle name="Berechnung 2 3 3 2 9" xfId="23967" xr:uid="{00000000-0005-0000-0000-0000261F0000}"/>
    <cellStyle name="Berechnung 2 3 3 3" xfId="611" xr:uid="{00000000-0005-0000-0000-0000271F0000}"/>
    <cellStyle name="Berechnung 2 3 3 3 2" xfId="1040" xr:uid="{00000000-0005-0000-0000-0000281F0000}"/>
    <cellStyle name="Berechnung 2 3 3 3 2 2" xfId="2338" xr:uid="{00000000-0005-0000-0000-0000291F0000}"/>
    <cellStyle name="Berechnung 2 3 3 3 2 2 2" xfId="6243" xr:uid="{00000000-0005-0000-0000-00002A1F0000}"/>
    <cellStyle name="Berechnung 2 3 3 3 2 2 2 2" xfId="17971" xr:uid="{00000000-0005-0000-0000-00002B1F0000}"/>
    <cellStyle name="Berechnung 2 3 3 3 2 2 2 3" xfId="29698" xr:uid="{00000000-0005-0000-0000-00002C1F0000}"/>
    <cellStyle name="Berechnung 2 3 3 3 2 2 3" xfId="10148" xr:uid="{00000000-0005-0000-0000-00002D1F0000}"/>
    <cellStyle name="Berechnung 2 3 3 3 2 2 3 2" xfId="21876" xr:uid="{00000000-0005-0000-0000-00002E1F0000}"/>
    <cellStyle name="Berechnung 2 3 3 3 2 2 3 3" xfId="33603" xr:uid="{00000000-0005-0000-0000-00002F1F0000}"/>
    <cellStyle name="Berechnung 2 3 3 3 2 2 4" xfId="14066" xr:uid="{00000000-0005-0000-0000-0000301F0000}"/>
    <cellStyle name="Berechnung 2 3 3 3 2 2 5" xfId="25793" xr:uid="{00000000-0005-0000-0000-0000311F0000}"/>
    <cellStyle name="Berechnung 2 3 3 3 2 3" xfId="3636" xr:uid="{00000000-0005-0000-0000-0000321F0000}"/>
    <cellStyle name="Berechnung 2 3 3 3 2 3 2" xfId="7541" xr:uid="{00000000-0005-0000-0000-0000331F0000}"/>
    <cellStyle name="Berechnung 2 3 3 3 2 3 2 2" xfId="19269" xr:uid="{00000000-0005-0000-0000-0000341F0000}"/>
    <cellStyle name="Berechnung 2 3 3 3 2 3 2 3" xfId="30996" xr:uid="{00000000-0005-0000-0000-0000351F0000}"/>
    <cellStyle name="Berechnung 2 3 3 3 2 3 3" xfId="11446" xr:uid="{00000000-0005-0000-0000-0000361F0000}"/>
    <cellStyle name="Berechnung 2 3 3 3 2 3 3 2" xfId="23174" xr:uid="{00000000-0005-0000-0000-0000371F0000}"/>
    <cellStyle name="Berechnung 2 3 3 3 2 3 3 3" xfId="34901" xr:uid="{00000000-0005-0000-0000-0000381F0000}"/>
    <cellStyle name="Berechnung 2 3 3 3 2 3 4" xfId="15364" xr:uid="{00000000-0005-0000-0000-0000391F0000}"/>
    <cellStyle name="Berechnung 2 3 3 3 2 3 5" xfId="27091" xr:uid="{00000000-0005-0000-0000-00003A1F0000}"/>
    <cellStyle name="Berechnung 2 3 3 3 2 4" xfId="4945" xr:uid="{00000000-0005-0000-0000-00003B1F0000}"/>
    <cellStyle name="Berechnung 2 3 3 3 2 4 2" xfId="16673" xr:uid="{00000000-0005-0000-0000-00003C1F0000}"/>
    <cellStyle name="Berechnung 2 3 3 3 2 4 3" xfId="28400" xr:uid="{00000000-0005-0000-0000-00003D1F0000}"/>
    <cellStyle name="Berechnung 2 3 3 3 2 5" xfId="8850" xr:uid="{00000000-0005-0000-0000-00003E1F0000}"/>
    <cellStyle name="Berechnung 2 3 3 3 2 5 2" xfId="20578" xr:uid="{00000000-0005-0000-0000-00003F1F0000}"/>
    <cellStyle name="Berechnung 2 3 3 3 2 5 3" xfId="32305" xr:uid="{00000000-0005-0000-0000-0000401F0000}"/>
    <cellStyle name="Berechnung 2 3 3 3 2 6" xfId="12768" xr:uid="{00000000-0005-0000-0000-0000411F0000}"/>
    <cellStyle name="Berechnung 2 3 3 3 2 7" xfId="24495" xr:uid="{00000000-0005-0000-0000-0000421F0000}"/>
    <cellStyle name="Berechnung 2 3 3 3 3" xfId="1469" xr:uid="{00000000-0005-0000-0000-0000431F0000}"/>
    <cellStyle name="Berechnung 2 3 3 3 3 2" xfId="2767" xr:uid="{00000000-0005-0000-0000-0000441F0000}"/>
    <cellStyle name="Berechnung 2 3 3 3 3 2 2" xfId="6672" xr:uid="{00000000-0005-0000-0000-0000451F0000}"/>
    <cellStyle name="Berechnung 2 3 3 3 3 2 2 2" xfId="18400" xr:uid="{00000000-0005-0000-0000-0000461F0000}"/>
    <cellStyle name="Berechnung 2 3 3 3 3 2 2 3" xfId="30127" xr:uid="{00000000-0005-0000-0000-0000471F0000}"/>
    <cellStyle name="Berechnung 2 3 3 3 3 2 3" xfId="10577" xr:uid="{00000000-0005-0000-0000-0000481F0000}"/>
    <cellStyle name="Berechnung 2 3 3 3 3 2 3 2" xfId="22305" xr:uid="{00000000-0005-0000-0000-0000491F0000}"/>
    <cellStyle name="Berechnung 2 3 3 3 3 2 3 3" xfId="34032" xr:uid="{00000000-0005-0000-0000-00004A1F0000}"/>
    <cellStyle name="Berechnung 2 3 3 3 3 2 4" xfId="14495" xr:uid="{00000000-0005-0000-0000-00004B1F0000}"/>
    <cellStyle name="Berechnung 2 3 3 3 3 2 5" xfId="26222" xr:uid="{00000000-0005-0000-0000-00004C1F0000}"/>
    <cellStyle name="Berechnung 2 3 3 3 3 3" xfId="4065" xr:uid="{00000000-0005-0000-0000-00004D1F0000}"/>
    <cellStyle name="Berechnung 2 3 3 3 3 3 2" xfId="7970" xr:uid="{00000000-0005-0000-0000-00004E1F0000}"/>
    <cellStyle name="Berechnung 2 3 3 3 3 3 2 2" xfId="19698" xr:uid="{00000000-0005-0000-0000-00004F1F0000}"/>
    <cellStyle name="Berechnung 2 3 3 3 3 3 2 3" xfId="31425" xr:uid="{00000000-0005-0000-0000-0000501F0000}"/>
    <cellStyle name="Berechnung 2 3 3 3 3 3 3" xfId="11875" xr:uid="{00000000-0005-0000-0000-0000511F0000}"/>
    <cellStyle name="Berechnung 2 3 3 3 3 3 3 2" xfId="23603" xr:uid="{00000000-0005-0000-0000-0000521F0000}"/>
    <cellStyle name="Berechnung 2 3 3 3 3 3 3 3" xfId="35330" xr:uid="{00000000-0005-0000-0000-0000531F0000}"/>
    <cellStyle name="Berechnung 2 3 3 3 3 3 4" xfId="15793" xr:uid="{00000000-0005-0000-0000-0000541F0000}"/>
    <cellStyle name="Berechnung 2 3 3 3 3 3 5" xfId="27520" xr:uid="{00000000-0005-0000-0000-0000551F0000}"/>
    <cellStyle name="Berechnung 2 3 3 3 3 4" xfId="5374" xr:uid="{00000000-0005-0000-0000-0000561F0000}"/>
    <cellStyle name="Berechnung 2 3 3 3 3 4 2" xfId="17102" xr:uid="{00000000-0005-0000-0000-0000571F0000}"/>
    <cellStyle name="Berechnung 2 3 3 3 3 4 3" xfId="28829" xr:uid="{00000000-0005-0000-0000-0000581F0000}"/>
    <cellStyle name="Berechnung 2 3 3 3 3 5" xfId="9279" xr:uid="{00000000-0005-0000-0000-0000591F0000}"/>
    <cellStyle name="Berechnung 2 3 3 3 3 5 2" xfId="21007" xr:uid="{00000000-0005-0000-0000-00005A1F0000}"/>
    <cellStyle name="Berechnung 2 3 3 3 3 5 3" xfId="32734" xr:uid="{00000000-0005-0000-0000-00005B1F0000}"/>
    <cellStyle name="Berechnung 2 3 3 3 3 6" xfId="13197" xr:uid="{00000000-0005-0000-0000-00005C1F0000}"/>
    <cellStyle name="Berechnung 2 3 3 3 3 7" xfId="24924" xr:uid="{00000000-0005-0000-0000-00005D1F0000}"/>
    <cellStyle name="Berechnung 2 3 3 3 4" xfId="1909" xr:uid="{00000000-0005-0000-0000-00005E1F0000}"/>
    <cellStyle name="Berechnung 2 3 3 3 4 2" xfId="5814" xr:uid="{00000000-0005-0000-0000-00005F1F0000}"/>
    <cellStyle name="Berechnung 2 3 3 3 4 2 2" xfId="17542" xr:uid="{00000000-0005-0000-0000-0000601F0000}"/>
    <cellStyle name="Berechnung 2 3 3 3 4 2 3" xfId="29269" xr:uid="{00000000-0005-0000-0000-0000611F0000}"/>
    <cellStyle name="Berechnung 2 3 3 3 4 3" xfId="9719" xr:uid="{00000000-0005-0000-0000-0000621F0000}"/>
    <cellStyle name="Berechnung 2 3 3 3 4 3 2" xfId="21447" xr:uid="{00000000-0005-0000-0000-0000631F0000}"/>
    <cellStyle name="Berechnung 2 3 3 3 4 3 3" xfId="33174" xr:uid="{00000000-0005-0000-0000-0000641F0000}"/>
    <cellStyle name="Berechnung 2 3 3 3 4 4" xfId="13637" xr:uid="{00000000-0005-0000-0000-0000651F0000}"/>
    <cellStyle name="Berechnung 2 3 3 3 4 5" xfId="25364" xr:uid="{00000000-0005-0000-0000-0000661F0000}"/>
    <cellStyle name="Berechnung 2 3 3 3 5" xfId="3207" xr:uid="{00000000-0005-0000-0000-0000671F0000}"/>
    <cellStyle name="Berechnung 2 3 3 3 5 2" xfId="7112" xr:uid="{00000000-0005-0000-0000-0000681F0000}"/>
    <cellStyle name="Berechnung 2 3 3 3 5 2 2" xfId="18840" xr:uid="{00000000-0005-0000-0000-0000691F0000}"/>
    <cellStyle name="Berechnung 2 3 3 3 5 2 3" xfId="30567" xr:uid="{00000000-0005-0000-0000-00006A1F0000}"/>
    <cellStyle name="Berechnung 2 3 3 3 5 3" xfId="11017" xr:uid="{00000000-0005-0000-0000-00006B1F0000}"/>
    <cellStyle name="Berechnung 2 3 3 3 5 3 2" xfId="22745" xr:uid="{00000000-0005-0000-0000-00006C1F0000}"/>
    <cellStyle name="Berechnung 2 3 3 3 5 3 3" xfId="34472" xr:uid="{00000000-0005-0000-0000-00006D1F0000}"/>
    <cellStyle name="Berechnung 2 3 3 3 5 4" xfId="14935" xr:uid="{00000000-0005-0000-0000-00006E1F0000}"/>
    <cellStyle name="Berechnung 2 3 3 3 5 5" xfId="26662" xr:uid="{00000000-0005-0000-0000-00006F1F0000}"/>
    <cellStyle name="Berechnung 2 3 3 3 6" xfId="4516" xr:uid="{00000000-0005-0000-0000-0000701F0000}"/>
    <cellStyle name="Berechnung 2 3 3 3 6 2" xfId="16244" xr:uid="{00000000-0005-0000-0000-0000711F0000}"/>
    <cellStyle name="Berechnung 2 3 3 3 6 3" xfId="27971" xr:uid="{00000000-0005-0000-0000-0000721F0000}"/>
    <cellStyle name="Berechnung 2 3 3 3 7" xfId="8421" xr:uid="{00000000-0005-0000-0000-0000731F0000}"/>
    <cellStyle name="Berechnung 2 3 3 3 7 2" xfId="20149" xr:uid="{00000000-0005-0000-0000-0000741F0000}"/>
    <cellStyle name="Berechnung 2 3 3 3 7 3" xfId="31876" xr:uid="{00000000-0005-0000-0000-0000751F0000}"/>
    <cellStyle name="Berechnung 2 3 3 3 8" xfId="12339" xr:uid="{00000000-0005-0000-0000-0000761F0000}"/>
    <cellStyle name="Berechnung 2 3 3 3 9" xfId="24066" xr:uid="{00000000-0005-0000-0000-0000771F0000}"/>
    <cellStyle name="Berechnung 2 3 3 4" xfId="842" xr:uid="{00000000-0005-0000-0000-0000781F0000}"/>
    <cellStyle name="Berechnung 2 3 3 4 2" xfId="2140" xr:uid="{00000000-0005-0000-0000-0000791F0000}"/>
    <cellStyle name="Berechnung 2 3 3 4 2 2" xfId="6045" xr:uid="{00000000-0005-0000-0000-00007A1F0000}"/>
    <cellStyle name="Berechnung 2 3 3 4 2 2 2" xfId="17773" xr:uid="{00000000-0005-0000-0000-00007B1F0000}"/>
    <cellStyle name="Berechnung 2 3 3 4 2 2 3" xfId="29500" xr:uid="{00000000-0005-0000-0000-00007C1F0000}"/>
    <cellStyle name="Berechnung 2 3 3 4 2 3" xfId="9950" xr:uid="{00000000-0005-0000-0000-00007D1F0000}"/>
    <cellStyle name="Berechnung 2 3 3 4 2 3 2" xfId="21678" xr:uid="{00000000-0005-0000-0000-00007E1F0000}"/>
    <cellStyle name="Berechnung 2 3 3 4 2 3 3" xfId="33405" xr:uid="{00000000-0005-0000-0000-00007F1F0000}"/>
    <cellStyle name="Berechnung 2 3 3 4 2 4" xfId="13868" xr:uid="{00000000-0005-0000-0000-0000801F0000}"/>
    <cellStyle name="Berechnung 2 3 3 4 2 5" xfId="25595" xr:uid="{00000000-0005-0000-0000-0000811F0000}"/>
    <cellStyle name="Berechnung 2 3 3 4 3" xfId="3438" xr:uid="{00000000-0005-0000-0000-0000821F0000}"/>
    <cellStyle name="Berechnung 2 3 3 4 3 2" xfId="7343" xr:uid="{00000000-0005-0000-0000-0000831F0000}"/>
    <cellStyle name="Berechnung 2 3 3 4 3 2 2" xfId="19071" xr:uid="{00000000-0005-0000-0000-0000841F0000}"/>
    <cellStyle name="Berechnung 2 3 3 4 3 2 3" xfId="30798" xr:uid="{00000000-0005-0000-0000-0000851F0000}"/>
    <cellStyle name="Berechnung 2 3 3 4 3 3" xfId="11248" xr:uid="{00000000-0005-0000-0000-0000861F0000}"/>
    <cellStyle name="Berechnung 2 3 3 4 3 3 2" xfId="22976" xr:uid="{00000000-0005-0000-0000-0000871F0000}"/>
    <cellStyle name="Berechnung 2 3 3 4 3 3 3" xfId="34703" xr:uid="{00000000-0005-0000-0000-0000881F0000}"/>
    <cellStyle name="Berechnung 2 3 3 4 3 4" xfId="15166" xr:uid="{00000000-0005-0000-0000-0000891F0000}"/>
    <cellStyle name="Berechnung 2 3 3 4 3 5" xfId="26893" xr:uid="{00000000-0005-0000-0000-00008A1F0000}"/>
    <cellStyle name="Berechnung 2 3 3 4 4" xfId="4747" xr:uid="{00000000-0005-0000-0000-00008B1F0000}"/>
    <cellStyle name="Berechnung 2 3 3 4 4 2" xfId="16475" xr:uid="{00000000-0005-0000-0000-00008C1F0000}"/>
    <cellStyle name="Berechnung 2 3 3 4 4 3" xfId="28202" xr:uid="{00000000-0005-0000-0000-00008D1F0000}"/>
    <cellStyle name="Berechnung 2 3 3 4 5" xfId="8652" xr:uid="{00000000-0005-0000-0000-00008E1F0000}"/>
    <cellStyle name="Berechnung 2 3 3 4 5 2" xfId="20380" xr:uid="{00000000-0005-0000-0000-00008F1F0000}"/>
    <cellStyle name="Berechnung 2 3 3 4 5 3" xfId="32107" xr:uid="{00000000-0005-0000-0000-0000901F0000}"/>
    <cellStyle name="Berechnung 2 3 3 4 6" xfId="12570" xr:uid="{00000000-0005-0000-0000-0000911F0000}"/>
    <cellStyle name="Berechnung 2 3 3 4 7" xfId="24297" xr:uid="{00000000-0005-0000-0000-0000921F0000}"/>
    <cellStyle name="Berechnung 2 3 3 5" xfId="1271" xr:uid="{00000000-0005-0000-0000-0000931F0000}"/>
    <cellStyle name="Berechnung 2 3 3 5 2" xfId="2569" xr:uid="{00000000-0005-0000-0000-0000941F0000}"/>
    <cellStyle name="Berechnung 2 3 3 5 2 2" xfId="6474" xr:uid="{00000000-0005-0000-0000-0000951F0000}"/>
    <cellStyle name="Berechnung 2 3 3 5 2 2 2" xfId="18202" xr:uid="{00000000-0005-0000-0000-0000961F0000}"/>
    <cellStyle name="Berechnung 2 3 3 5 2 2 3" xfId="29929" xr:uid="{00000000-0005-0000-0000-0000971F0000}"/>
    <cellStyle name="Berechnung 2 3 3 5 2 3" xfId="10379" xr:uid="{00000000-0005-0000-0000-0000981F0000}"/>
    <cellStyle name="Berechnung 2 3 3 5 2 3 2" xfId="22107" xr:uid="{00000000-0005-0000-0000-0000991F0000}"/>
    <cellStyle name="Berechnung 2 3 3 5 2 3 3" xfId="33834" xr:uid="{00000000-0005-0000-0000-00009A1F0000}"/>
    <cellStyle name="Berechnung 2 3 3 5 2 4" xfId="14297" xr:uid="{00000000-0005-0000-0000-00009B1F0000}"/>
    <cellStyle name="Berechnung 2 3 3 5 2 5" xfId="26024" xr:uid="{00000000-0005-0000-0000-00009C1F0000}"/>
    <cellStyle name="Berechnung 2 3 3 5 3" xfId="3867" xr:uid="{00000000-0005-0000-0000-00009D1F0000}"/>
    <cellStyle name="Berechnung 2 3 3 5 3 2" xfId="7772" xr:uid="{00000000-0005-0000-0000-00009E1F0000}"/>
    <cellStyle name="Berechnung 2 3 3 5 3 2 2" xfId="19500" xr:uid="{00000000-0005-0000-0000-00009F1F0000}"/>
    <cellStyle name="Berechnung 2 3 3 5 3 2 3" xfId="31227" xr:uid="{00000000-0005-0000-0000-0000A01F0000}"/>
    <cellStyle name="Berechnung 2 3 3 5 3 3" xfId="11677" xr:uid="{00000000-0005-0000-0000-0000A11F0000}"/>
    <cellStyle name="Berechnung 2 3 3 5 3 3 2" xfId="23405" xr:uid="{00000000-0005-0000-0000-0000A21F0000}"/>
    <cellStyle name="Berechnung 2 3 3 5 3 3 3" xfId="35132" xr:uid="{00000000-0005-0000-0000-0000A31F0000}"/>
    <cellStyle name="Berechnung 2 3 3 5 3 4" xfId="15595" xr:uid="{00000000-0005-0000-0000-0000A41F0000}"/>
    <cellStyle name="Berechnung 2 3 3 5 3 5" xfId="27322" xr:uid="{00000000-0005-0000-0000-0000A51F0000}"/>
    <cellStyle name="Berechnung 2 3 3 5 4" xfId="5176" xr:uid="{00000000-0005-0000-0000-0000A61F0000}"/>
    <cellStyle name="Berechnung 2 3 3 5 4 2" xfId="16904" xr:uid="{00000000-0005-0000-0000-0000A71F0000}"/>
    <cellStyle name="Berechnung 2 3 3 5 4 3" xfId="28631" xr:uid="{00000000-0005-0000-0000-0000A81F0000}"/>
    <cellStyle name="Berechnung 2 3 3 5 5" xfId="9081" xr:uid="{00000000-0005-0000-0000-0000A91F0000}"/>
    <cellStyle name="Berechnung 2 3 3 5 5 2" xfId="20809" xr:uid="{00000000-0005-0000-0000-0000AA1F0000}"/>
    <cellStyle name="Berechnung 2 3 3 5 5 3" xfId="32536" xr:uid="{00000000-0005-0000-0000-0000AB1F0000}"/>
    <cellStyle name="Berechnung 2 3 3 5 6" xfId="12999" xr:uid="{00000000-0005-0000-0000-0000AC1F0000}"/>
    <cellStyle name="Berechnung 2 3 3 5 7" xfId="24726" xr:uid="{00000000-0005-0000-0000-0000AD1F0000}"/>
    <cellStyle name="Berechnung 2 3 3 6" xfId="1711" xr:uid="{00000000-0005-0000-0000-0000AE1F0000}"/>
    <cellStyle name="Berechnung 2 3 3 6 2" xfId="5616" xr:uid="{00000000-0005-0000-0000-0000AF1F0000}"/>
    <cellStyle name="Berechnung 2 3 3 6 2 2" xfId="17344" xr:uid="{00000000-0005-0000-0000-0000B01F0000}"/>
    <cellStyle name="Berechnung 2 3 3 6 2 3" xfId="29071" xr:uid="{00000000-0005-0000-0000-0000B11F0000}"/>
    <cellStyle name="Berechnung 2 3 3 6 3" xfId="9521" xr:uid="{00000000-0005-0000-0000-0000B21F0000}"/>
    <cellStyle name="Berechnung 2 3 3 6 3 2" xfId="21249" xr:uid="{00000000-0005-0000-0000-0000B31F0000}"/>
    <cellStyle name="Berechnung 2 3 3 6 3 3" xfId="32976" xr:uid="{00000000-0005-0000-0000-0000B41F0000}"/>
    <cellStyle name="Berechnung 2 3 3 6 4" xfId="13439" xr:uid="{00000000-0005-0000-0000-0000B51F0000}"/>
    <cellStyle name="Berechnung 2 3 3 6 5" xfId="25166" xr:uid="{00000000-0005-0000-0000-0000B61F0000}"/>
    <cellStyle name="Berechnung 2 3 3 7" xfId="3009" xr:uid="{00000000-0005-0000-0000-0000B71F0000}"/>
    <cellStyle name="Berechnung 2 3 3 7 2" xfId="6914" xr:uid="{00000000-0005-0000-0000-0000B81F0000}"/>
    <cellStyle name="Berechnung 2 3 3 7 2 2" xfId="18642" xr:uid="{00000000-0005-0000-0000-0000B91F0000}"/>
    <cellStyle name="Berechnung 2 3 3 7 2 3" xfId="30369" xr:uid="{00000000-0005-0000-0000-0000BA1F0000}"/>
    <cellStyle name="Berechnung 2 3 3 7 3" xfId="10819" xr:uid="{00000000-0005-0000-0000-0000BB1F0000}"/>
    <cellStyle name="Berechnung 2 3 3 7 3 2" xfId="22547" xr:uid="{00000000-0005-0000-0000-0000BC1F0000}"/>
    <cellStyle name="Berechnung 2 3 3 7 3 3" xfId="34274" xr:uid="{00000000-0005-0000-0000-0000BD1F0000}"/>
    <cellStyle name="Berechnung 2 3 3 7 4" xfId="14737" xr:uid="{00000000-0005-0000-0000-0000BE1F0000}"/>
    <cellStyle name="Berechnung 2 3 3 7 5" xfId="26464" xr:uid="{00000000-0005-0000-0000-0000BF1F0000}"/>
    <cellStyle name="Berechnung 2 3 3 8" xfId="4318" xr:uid="{00000000-0005-0000-0000-0000C01F0000}"/>
    <cellStyle name="Berechnung 2 3 3 8 2" xfId="16046" xr:uid="{00000000-0005-0000-0000-0000C11F0000}"/>
    <cellStyle name="Berechnung 2 3 3 8 3" xfId="27773" xr:uid="{00000000-0005-0000-0000-0000C21F0000}"/>
    <cellStyle name="Berechnung 2 3 3 9" xfId="8223" xr:uid="{00000000-0005-0000-0000-0000C31F0000}"/>
    <cellStyle name="Berechnung 2 3 3 9 2" xfId="19951" xr:uid="{00000000-0005-0000-0000-0000C41F0000}"/>
    <cellStyle name="Berechnung 2 3 3 9 3" xfId="31678" xr:uid="{00000000-0005-0000-0000-0000C51F0000}"/>
    <cellStyle name="Berechnung 2 3 4" xfId="368" xr:uid="{00000000-0005-0000-0000-0000C61F0000}"/>
    <cellStyle name="Berechnung 2 3 4 2" xfId="797" xr:uid="{00000000-0005-0000-0000-0000C71F0000}"/>
    <cellStyle name="Berechnung 2 3 4 2 2" xfId="2095" xr:uid="{00000000-0005-0000-0000-0000C81F0000}"/>
    <cellStyle name="Berechnung 2 3 4 2 2 2" xfId="6000" xr:uid="{00000000-0005-0000-0000-0000C91F0000}"/>
    <cellStyle name="Berechnung 2 3 4 2 2 2 2" xfId="17728" xr:uid="{00000000-0005-0000-0000-0000CA1F0000}"/>
    <cellStyle name="Berechnung 2 3 4 2 2 2 3" xfId="29455" xr:uid="{00000000-0005-0000-0000-0000CB1F0000}"/>
    <cellStyle name="Berechnung 2 3 4 2 2 3" xfId="9905" xr:uid="{00000000-0005-0000-0000-0000CC1F0000}"/>
    <cellStyle name="Berechnung 2 3 4 2 2 3 2" xfId="21633" xr:uid="{00000000-0005-0000-0000-0000CD1F0000}"/>
    <cellStyle name="Berechnung 2 3 4 2 2 3 3" xfId="33360" xr:uid="{00000000-0005-0000-0000-0000CE1F0000}"/>
    <cellStyle name="Berechnung 2 3 4 2 2 4" xfId="13823" xr:uid="{00000000-0005-0000-0000-0000CF1F0000}"/>
    <cellStyle name="Berechnung 2 3 4 2 2 5" xfId="25550" xr:uid="{00000000-0005-0000-0000-0000D01F0000}"/>
    <cellStyle name="Berechnung 2 3 4 2 3" xfId="3393" xr:uid="{00000000-0005-0000-0000-0000D11F0000}"/>
    <cellStyle name="Berechnung 2 3 4 2 3 2" xfId="7298" xr:uid="{00000000-0005-0000-0000-0000D21F0000}"/>
    <cellStyle name="Berechnung 2 3 4 2 3 2 2" xfId="19026" xr:uid="{00000000-0005-0000-0000-0000D31F0000}"/>
    <cellStyle name="Berechnung 2 3 4 2 3 2 3" xfId="30753" xr:uid="{00000000-0005-0000-0000-0000D41F0000}"/>
    <cellStyle name="Berechnung 2 3 4 2 3 3" xfId="11203" xr:uid="{00000000-0005-0000-0000-0000D51F0000}"/>
    <cellStyle name="Berechnung 2 3 4 2 3 3 2" xfId="22931" xr:uid="{00000000-0005-0000-0000-0000D61F0000}"/>
    <cellStyle name="Berechnung 2 3 4 2 3 3 3" xfId="34658" xr:uid="{00000000-0005-0000-0000-0000D71F0000}"/>
    <cellStyle name="Berechnung 2 3 4 2 3 4" xfId="15121" xr:uid="{00000000-0005-0000-0000-0000D81F0000}"/>
    <cellStyle name="Berechnung 2 3 4 2 3 5" xfId="26848" xr:uid="{00000000-0005-0000-0000-0000D91F0000}"/>
    <cellStyle name="Berechnung 2 3 4 2 4" xfId="4702" xr:uid="{00000000-0005-0000-0000-0000DA1F0000}"/>
    <cellStyle name="Berechnung 2 3 4 2 4 2" xfId="16430" xr:uid="{00000000-0005-0000-0000-0000DB1F0000}"/>
    <cellStyle name="Berechnung 2 3 4 2 4 3" xfId="28157" xr:uid="{00000000-0005-0000-0000-0000DC1F0000}"/>
    <cellStyle name="Berechnung 2 3 4 2 5" xfId="8607" xr:uid="{00000000-0005-0000-0000-0000DD1F0000}"/>
    <cellStyle name="Berechnung 2 3 4 2 5 2" xfId="20335" xr:uid="{00000000-0005-0000-0000-0000DE1F0000}"/>
    <cellStyle name="Berechnung 2 3 4 2 5 3" xfId="32062" xr:uid="{00000000-0005-0000-0000-0000DF1F0000}"/>
    <cellStyle name="Berechnung 2 3 4 2 6" xfId="12525" xr:uid="{00000000-0005-0000-0000-0000E01F0000}"/>
    <cellStyle name="Berechnung 2 3 4 2 7" xfId="24252" xr:uid="{00000000-0005-0000-0000-0000E11F0000}"/>
    <cellStyle name="Berechnung 2 3 4 3" xfId="1226" xr:uid="{00000000-0005-0000-0000-0000E21F0000}"/>
    <cellStyle name="Berechnung 2 3 4 3 2" xfId="2524" xr:uid="{00000000-0005-0000-0000-0000E31F0000}"/>
    <cellStyle name="Berechnung 2 3 4 3 2 2" xfId="6429" xr:uid="{00000000-0005-0000-0000-0000E41F0000}"/>
    <cellStyle name="Berechnung 2 3 4 3 2 2 2" xfId="18157" xr:uid="{00000000-0005-0000-0000-0000E51F0000}"/>
    <cellStyle name="Berechnung 2 3 4 3 2 2 3" xfId="29884" xr:uid="{00000000-0005-0000-0000-0000E61F0000}"/>
    <cellStyle name="Berechnung 2 3 4 3 2 3" xfId="10334" xr:uid="{00000000-0005-0000-0000-0000E71F0000}"/>
    <cellStyle name="Berechnung 2 3 4 3 2 3 2" xfId="22062" xr:uid="{00000000-0005-0000-0000-0000E81F0000}"/>
    <cellStyle name="Berechnung 2 3 4 3 2 3 3" xfId="33789" xr:uid="{00000000-0005-0000-0000-0000E91F0000}"/>
    <cellStyle name="Berechnung 2 3 4 3 2 4" xfId="14252" xr:uid="{00000000-0005-0000-0000-0000EA1F0000}"/>
    <cellStyle name="Berechnung 2 3 4 3 2 5" xfId="25979" xr:uid="{00000000-0005-0000-0000-0000EB1F0000}"/>
    <cellStyle name="Berechnung 2 3 4 3 3" xfId="3822" xr:uid="{00000000-0005-0000-0000-0000EC1F0000}"/>
    <cellStyle name="Berechnung 2 3 4 3 3 2" xfId="7727" xr:uid="{00000000-0005-0000-0000-0000ED1F0000}"/>
    <cellStyle name="Berechnung 2 3 4 3 3 2 2" xfId="19455" xr:uid="{00000000-0005-0000-0000-0000EE1F0000}"/>
    <cellStyle name="Berechnung 2 3 4 3 3 2 3" xfId="31182" xr:uid="{00000000-0005-0000-0000-0000EF1F0000}"/>
    <cellStyle name="Berechnung 2 3 4 3 3 3" xfId="11632" xr:uid="{00000000-0005-0000-0000-0000F01F0000}"/>
    <cellStyle name="Berechnung 2 3 4 3 3 3 2" xfId="23360" xr:uid="{00000000-0005-0000-0000-0000F11F0000}"/>
    <cellStyle name="Berechnung 2 3 4 3 3 3 3" xfId="35087" xr:uid="{00000000-0005-0000-0000-0000F21F0000}"/>
    <cellStyle name="Berechnung 2 3 4 3 3 4" xfId="15550" xr:uid="{00000000-0005-0000-0000-0000F31F0000}"/>
    <cellStyle name="Berechnung 2 3 4 3 3 5" xfId="27277" xr:uid="{00000000-0005-0000-0000-0000F41F0000}"/>
    <cellStyle name="Berechnung 2 3 4 3 4" xfId="5131" xr:uid="{00000000-0005-0000-0000-0000F51F0000}"/>
    <cellStyle name="Berechnung 2 3 4 3 4 2" xfId="16859" xr:uid="{00000000-0005-0000-0000-0000F61F0000}"/>
    <cellStyle name="Berechnung 2 3 4 3 4 3" xfId="28586" xr:uid="{00000000-0005-0000-0000-0000F71F0000}"/>
    <cellStyle name="Berechnung 2 3 4 3 5" xfId="9036" xr:uid="{00000000-0005-0000-0000-0000F81F0000}"/>
    <cellStyle name="Berechnung 2 3 4 3 5 2" xfId="20764" xr:uid="{00000000-0005-0000-0000-0000F91F0000}"/>
    <cellStyle name="Berechnung 2 3 4 3 5 3" xfId="32491" xr:uid="{00000000-0005-0000-0000-0000FA1F0000}"/>
    <cellStyle name="Berechnung 2 3 4 3 6" xfId="12954" xr:uid="{00000000-0005-0000-0000-0000FB1F0000}"/>
    <cellStyle name="Berechnung 2 3 4 3 7" xfId="24681" xr:uid="{00000000-0005-0000-0000-0000FC1F0000}"/>
    <cellStyle name="Berechnung 2 3 4 4" xfId="1666" xr:uid="{00000000-0005-0000-0000-0000FD1F0000}"/>
    <cellStyle name="Berechnung 2 3 4 4 2" xfId="5571" xr:uid="{00000000-0005-0000-0000-0000FE1F0000}"/>
    <cellStyle name="Berechnung 2 3 4 4 2 2" xfId="17299" xr:uid="{00000000-0005-0000-0000-0000FF1F0000}"/>
    <cellStyle name="Berechnung 2 3 4 4 2 3" xfId="29026" xr:uid="{00000000-0005-0000-0000-000000200000}"/>
    <cellStyle name="Berechnung 2 3 4 4 3" xfId="9476" xr:uid="{00000000-0005-0000-0000-000001200000}"/>
    <cellStyle name="Berechnung 2 3 4 4 3 2" xfId="21204" xr:uid="{00000000-0005-0000-0000-000002200000}"/>
    <cellStyle name="Berechnung 2 3 4 4 3 3" xfId="32931" xr:uid="{00000000-0005-0000-0000-000003200000}"/>
    <cellStyle name="Berechnung 2 3 4 4 4" xfId="13394" xr:uid="{00000000-0005-0000-0000-000004200000}"/>
    <cellStyle name="Berechnung 2 3 4 4 5" xfId="25121" xr:uid="{00000000-0005-0000-0000-000005200000}"/>
    <cellStyle name="Berechnung 2 3 4 5" xfId="2964" xr:uid="{00000000-0005-0000-0000-000006200000}"/>
    <cellStyle name="Berechnung 2 3 4 5 2" xfId="6869" xr:uid="{00000000-0005-0000-0000-000007200000}"/>
    <cellStyle name="Berechnung 2 3 4 5 2 2" xfId="18597" xr:uid="{00000000-0005-0000-0000-000008200000}"/>
    <cellStyle name="Berechnung 2 3 4 5 2 3" xfId="30324" xr:uid="{00000000-0005-0000-0000-000009200000}"/>
    <cellStyle name="Berechnung 2 3 4 5 3" xfId="10774" xr:uid="{00000000-0005-0000-0000-00000A200000}"/>
    <cellStyle name="Berechnung 2 3 4 5 3 2" xfId="22502" xr:uid="{00000000-0005-0000-0000-00000B200000}"/>
    <cellStyle name="Berechnung 2 3 4 5 3 3" xfId="34229" xr:uid="{00000000-0005-0000-0000-00000C200000}"/>
    <cellStyle name="Berechnung 2 3 4 5 4" xfId="14692" xr:uid="{00000000-0005-0000-0000-00000D200000}"/>
    <cellStyle name="Berechnung 2 3 4 5 5" xfId="26419" xr:uid="{00000000-0005-0000-0000-00000E200000}"/>
    <cellStyle name="Berechnung 2 3 4 6" xfId="4273" xr:uid="{00000000-0005-0000-0000-00000F200000}"/>
    <cellStyle name="Berechnung 2 3 4 6 2" xfId="16001" xr:uid="{00000000-0005-0000-0000-000010200000}"/>
    <cellStyle name="Berechnung 2 3 4 6 3" xfId="27728" xr:uid="{00000000-0005-0000-0000-000011200000}"/>
    <cellStyle name="Berechnung 2 3 4 7" xfId="8178" xr:uid="{00000000-0005-0000-0000-000012200000}"/>
    <cellStyle name="Berechnung 2 3 4 7 2" xfId="19906" xr:uid="{00000000-0005-0000-0000-000013200000}"/>
    <cellStyle name="Berechnung 2 3 4 7 3" xfId="31633" xr:uid="{00000000-0005-0000-0000-000014200000}"/>
    <cellStyle name="Berechnung 2 3 4 8" xfId="12096" xr:uid="{00000000-0005-0000-0000-000015200000}"/>
    <cellStyle name="Berechnung 2 3 4 9" xfId="23823" xr:uid="{00000000-0005-0000-0000-000016200000}"/>
    <cellStyle name="Berechnung 2 3 5" xfId="467" xr:uid="{00000000-0005-0000-0000-000017200000}"/>
    <cellStyle name="Berechnung 2 3 5 2" xfId="896" xr:uid="{00000000-0005-0000-0000-000018200000}"/>
    <cellStyle name="Berechnung 2 3 5 2 2" xfId="2194" xr:uid="{00000000-0005-0000-0000-000019200000}"/>
    <cellStyle name="Berechnung 2 3 5 2 2 2" xfId="6099" xr:uid="{00000000-0005-0000-0000-00001A200000}"/>
    <cellStyle name="Berechnung 2 3 5 2 2 2 2" xfId="17827" xr:uid="{00000000-0005-0000-0000-00001B200000}"/>
    <cellStyle name="Berechnung 2 3 5 2 2 2 3" xfId="29554" xr:uid="{00000000-0005-0000-0000-00001C200000}"/>
    <cellStyle name="Berechnung 2 3 5 2 2 3" xfId="10004" xr:uid="{00000000-0005-0000-0000-00001D200000}"/>
    <cellStyle name="Berechnung 2 3 5 2 2 3 2" xfId="21732" xr:uid="{00000000-0005-0000-0000-00001E200000}"/>
    <cellStyle name="Berechnung 2 3 5 2 2 3 3" xfId="33459" xr:uid="{00000000-0005-0000-0000-00001F200000}"/>
    <cellStyle name="Berechnung 2 3 5 2 2 4" xfId="13922" xr:uid="{00000000-0005-0000-0000-000020200000}"/>
    <cellStyle name="Berechnung 2 3 5 2 2 5" xfId="25649" xr:uid="{00000000-0005-0000-0000-000021200000}"/>
    <cellStyle name="Berechnung 2 3 5 2 3" xfId="3492" xr:uid="{00000000-0005-0000-0000-000022200000}"/>
    <cellStyle name="Berechnung 2 3 5 2 3 2" xfId="7397" xr:uid="{00000000-0005-0000-0000-000023200000}"/>
    <cellStyle name="Berechnung 2 3 5 2 3 2 2" xfId="19125" xr:uid="{00000000-0005-0000-0000-000024200000}"/>
    <cellStyle name="Berechnung 2 3 5 2 3 2 3" xfId="30852" xr:uid="{00000000-0005-0000-0000-000025200000}"/>
    <cellStyle name="Berechnung 2 3 5 2 3 3" xfId="11302" xr:uid="{00000000-0005-0000-0000-000026200000}"/>
    <cellStyle name="Berechnung 2 3 5 2 3 3 2" xfId="23030" xr:uid="{00000000-0005-0000-0000-000027200000}"/>
    <cellStyle name="Berechnung 2 3 5 2 3 3 3" xfId="34757" xr:uid="{00000000-0005-0000-0000-000028200000}"/>
    <cellStyle name="Berechnung 2 3 5 2 3 4" xfId="15220" xr:uid="{00000000-0005-0000-0000-000029200000}"/>
    <cellStyle name="Berechnung 2 3 5 2 3 5" xfId="26947" xr:uid="{00000000-0005-0000-0000-00002A200000}"/>
    <cellStyle name="Berechnung 2 3 5 2 4" xfId="4801" xr:uid="{00000000-0005-0000-0000-00002B200000}"/>
    <cellStyle name="Berechnung 2 3 5 2 4 2" xfId="16529" xr:uid="{00000000-0005-0000-0000-00002C200000}"/>
    <cellStyle name="Berechnung 2 3 5 2 4 3" xfId="28256" xr:uid="{00000000-0005-0000-0000-00002D200000}"/>
    <cellStyle name="Berechnung 2 3 5 2 5" xfId="8706" xr:uid="{00000000-0005-0000-0000-00002E200000}"/>
    <cellStyle name="Berechnung 2 3 5 2 5 2" xfId="20434" xr:uid="{00000000-0005-0000-0000-00002F200000}"/>
    <cellStyle name="Berechnung 2 3 5 2 5 3" xfId="32161" xr:uid="{00000000-0005-0000-0000-000030200000}"/>
    <cellStyle name="Berechnung 2 3 5 2 6" xfId="12624" xr:uid="{00000000-0005-0000-0000-000031200000}"/>
    <cellStyle name="Berechnung 2 3 5 2 7" xfId="24351" xr:uid="{00000000-0005-0000-0000-000032200000}"/>
    <cellStyle name="Berechnung 2 3 5 3" xfId="1325" xr:uid="{00000000-0005-0000-0000-000033200000}"/>
    <cellStyle name="Berechnung 2 3 5 3 2" xfId="2623" xr:uid="{00000000-0005-0000-0000-000034200000}"/>
    <cellStyle name="Berechnung 2 3 5 3 2 2" xfId="6528" xr:uid="{00000000-0005-0000-0000-000035200000}"/>
    <cellStyle name="Berechnung 2 3 5 3 2 2 2" xfId="18256" xr:uid="{00000000-0005-0000-0000-000036200000}"/>
    <cellStyle name="Berechnung 2 3 5 3 2 2 3" xfId="29983" xr:uid="{00000000-0005-0000-0000-000037200000}"/>
    <cellStyle name="Berechnung 2 3 5 3 2 3" xfId="10433" xr:uid="{00000000-0005-0000-0000-000038200000}"/>
    <cellStyle name="Berechnung 2 3 5 3 2 3 2" xfId="22161" xr:uid="{00000000-0005-0000-0000-000039200000}"/>
    <cellStyle name="Berechnung 2 3 5 3 2 3 3" xfId="33888" xr:uid="{00000000-0005-0000-0000-00003A200000}"/>
    <cellStyle name="Berechnung 2 3 5 3 2 4" xfId="14351" xr:uid="{00000000-0005-0000-0000-00003B200000}"/>
    <cellStyle name="Berechnung 2 3 5 3 2 5" xfId="26078" xr:uid="{00000000-0005-0000-0000-00003C200000}"/>
    <cellStyle name="Berechnung 2 3 5 3 3" xfId="3921" xr:uid="{00000000-0005-0000-0000-00003D200000}"/>
    <cellStyle name="Berechnung 2 3 5 3 3 2" xfId="7826" xr:uid="{00000000-0005-0000-0000-00003E200000}"/>
    <cellStyle name="Berechnung 2 3 5 3 3 2 2" xfId="19554" xr:uid="{00000000-0005-0000-0000-00003F200000}"/>
    <cellStyle name="Berechnung 2 3 5 3 3 2 3" xfId="31281" xr:uid="{00000000-0005-0000-0000-000040200000}"/>
    <cellStyle name="Berechnung 2 3 5 3 3 3" xfId="11731" xr:uid="{00000000-0005-0000-0000-000041200000}"/>
    <cellStyle name="Berechnung 2 3 5 3 3 3 2" xfId="23459" xr:uid="{00000000-0005-0000-0000-000042200000}"/>
    <cellStyle name="Berechnung 2 3 5 3 3 3 3" xfId="35186" xr:uid="{00000000-0005-0000-0000-000043200000}"/>
    <cellStyle name="Berechnung 2 3 5 3 3 4" xfId="15649" xr:uid="{00000000-0005-0000-0000-000044200000}"/>
    <cellStyle name="Berechnung 2 3 5 3 3 5" xfId="27376" xr:uid="{00000000-0005-0000-0000-000045200000}"/>
    <cellStyle name="Berechnung 2 3 5 3 4" xfId="5230" xr:uid="{00000000-0005-0000-0000-000046200000}"/>
    <cellStyle name="Berechnung 2 3 5 3 4 2" xfId="16958" xr:uid="{00000000-0005-0000-0000-000047200000}"/>
    <cellStyle name="Berechnung 2 3 5 3 4 3" xfId="28685" xr:uid="{00000000-0005-0000-0000-000048200000}"/>
    <cellStyle name="Berechnung 2 3 5 3 5" xfId="9135" xr:uid="{00000000-0005-0000-0000-000049200000}"/>
    <cellStyle name="Berechnung 2 3 5 3 5 2" xfId="20863" xr:uid="{00000000-0005-0000-0000-00004A200000}"/>
    <cellStyle name="Berechnung 2 3 5 3 5 3" xfId="32590" xr:uid="{00000000-0005-0000-0000-00004B200000}"/>
    <cellStyle name="Berechnung 2 3 5 3 6" xfId="13053" xr:uid="{00000000-0005-0000-0000-00004C200000}"/>
    <cellStyle name="Berechnung 2 3 5 3 7" xfId="24780" xr:uid="{00000000-0005-0000-0000-00004D200000}"/>
    <cellStyle name="Berechnung 2 3 5 4" xfId="1765" xr:uid="{00000000-0005-0000-0000-00004E200000}"/>
    <cellStyle name="Berechnung 2 3 5 4 2" xfId="5670" xr:uid="{00000000-0005-0000-0000-00004F200000}"/>
    <cellStyle name="Berechnung 2 3 5 4 2 2" xfId="17398" xr:uid="{00000000-0005-0000-0000-000050200000}"/>
    <cellStyle name="Berechnung 2 3 5 4 2 3" xfId="29125" xr:uid="{00000000-0005-0000-0000-000051200000}"/>
    <cellStyle name="Berechnung 2 3 5 4 3" xfId="9575" xr:uid="{00000000-0005-0000-0000-000052200000}"/>
    <cellStyle name="Berechnung 2 3 5 4 3 2" xfId="21303" xr:uid="{00000000-0005-0000-0000-000053200000}"/>
    <cellStyle name="Berechnung 2 3 5 4 3 3" xfId="33030" xr:uid="{00000000-0005-0000-0000-000054200000}"/>
    <cellStyle name="Berechnung 2 3 5 4 4" xfId="13493" xr:uid="{00000000-0005-0000-0000-000055200000}"/>
    <cellStyle name="Berechnung 2 3 5 4 5" xfId="25220" xr:uid="{00000000-0005-0000-0000-000056200000}"/>
    <cellStyle name="Berechnung 2 3 5 5" xfId="3063" xr:uid="{00000000-0005-0000-0000-000057200000}"/>
    <cellStyle name="Berechnung 2 3 5 5 2" xfId="6968" xr:uid="{00000000-0005-0000-0000-000058200000}"/>
    <cellStyle name="Berechnung 2 3 5 5 2 2" xfId="18696" xr:uid="{00000000-0005-0000-0000-000059200000}"/>
    <cellStyle name="Berechnung 2 3 5 5 2 3" xfId="30423" xr:uid="{00000000-0005-0000-0000-00005A200000}"/>
    <cellStyle name="Berechnung 2 3 5 5 3" xfId="10873" xr:uid="{00000000-0005-0000-0000-00005B200000}"/>
    <cellStyle name="Berechnung 2 3 5 5 3 2" xfId="22601" xr:uid="{00000000-0005-0000-0000-00005C200000}"/>
    <cellStyle name="Berechnung 2 3 5 5 3 3" xfId="34328" xr:uid="{00000000-0005-0000-0000-00005D200000}"/>
    <cellStyle name="Berechnung 2 3 5 5 4" xfId="14791" xr:uid="{00000000-0005-0000-0000-00005E200000}"/>
    <cellStyle name="Berechnung 2 3 5 5 5" xfId="26518" xr:uid="{00000000-0005-0000-0000-00005F200000}"/>
    <cellStyle name="Berechnung 2 3 5 6" xfId="4372" xr:uid="{00000000-0005-0000-0000-000060200000}"/>
    <cellStyle name="Berechnung 2 3 5 6 2" xfId="16100" xr:uid="{00000000-0005-0000-0000-000061200000}"/>
    <cellStyle name="Berechnung 2 3 5 6 3" xfId="27827" xr:uid="{00000000-0005-0000-0000-000062200000}"/>
    <cellStyle name="Berechnung 2 3 5 7" xfId="8277" xr:uid="{00000000-0005-0000-0000-000063200000}"/>
    <cellStyle name="Berechnung 2 3 5 7 2" xfId="20005" xr:uid="{00000000-0005-0000-0000-000064200000}"/>
    <cellStyle name="Berechnung 2 3 5 7 3" xfId="31732" xr:uid="{00000000-0005-0000-0000-000065200000}"/>
    <cellStyle name="Berechnung 2 3 5 8" xfId="12195" xr:uid="{00000000-0005-0000-0000-000066200000}"/>
    <cellStyle name="Berechnung 2 3 5 9" xfId="23922" xr:uid="{00000000-0005-0000-0000-000067200000}"/>
    <cellStyle name="Berechnung 2 3 6" xfId="566" xr:uid="{00000000-0005-0000-0000-000068200000}"/>
    <cellStyle name="Berechnung 2 3 6 2" xfId="995" xr:uid="{00000000-0005-0000-0000-000069200000}"/>
    <cellStyle name="Berechnung 2 3 6 2 2" xfId="2293" xr:uid="{00000000-0005-0000-0000-00006A200000}"/>
    <cellStyle name="Berechnung 2 3 6 2 2 2" xfId="6198" xr:uid="{00000000-0005-0000-0000-00006B200000}"/>
    <cellStyle name="Berechnung 2 3 6 2 2 2 2" xfId="17926" xr:uid="{00000000-0005-0000-0000-00006C200000}"/>
    <cellStyle name="Berechnung 2 3 6 2 2 2 3" xfId="29653" xr:uid="{00000000-0005-0000-0000-00006D200000}"/>
    <cellStyle name="Berechnung 2 3 6 2 2 3" xfId="10103" xr:uid="{00000000-0005-0000-0000-00006E200000}"/>
    <cellStyle name="Berechnung 2 3 6 2 2 3 2" xfId="21831" xr:uid="{00000000-0005-0000-0000-00006F200000}"/>
    <cellStyle name="Berechnung 2 3 6 2 2 3 3" xfId="33558" xr:uid="{00000000-0005-0000-0000-000070200000}"/>
    <cellStyle name="Berechnung 2 3 6 2 2 4" xfId="14021" xr:uid="{00000000-0005-0000-0000-000071200000}"/>
    <cellStyle name="Berechnung 2 3 6 2 2 5" xfId="25748" xr:uid="{00000000-0005-0000-0000-000072200000}"/>
    <cellStyle name="Berechnung 2 3 6 2 3" xfId="3591" xr:uid="{00000000-0005-0000-0000-000073200000}"/>
    <cellStyle name="Berechnung 2 3 6 2 3 2" xfId="7496" xr:uid="{00000000-0005-0000-0000-000074200000}"/>
    <cellStyle name="Berechnung 2 3 6 2 3 2 2" xfId="19224" xr:uid="{00000000-0005-0000-0000-000075200000}"/>
    <cellStyle name="Berechnung 2 3 6 2 3 2 3" xfId="30951" xr:uid="{00000000-0005-0000-0000-000076200000}"/>
    <cellStyle name="Berechnung 2 3 6 2 3 3" xfId="11401" xr:uid="{00000000-0005-0000-0000-000077200000}"/>
    <cellStyle name="Berechnung 2 3 6 2 3 3 2" xfId="23129" xr:uid="{00000000-0005-0000-0000-000078200000}"/>
    <cellStyle name="Berechnung 2 3 6 2 3 3 3" xfId="34856" xr:uid="{00000000-0005-0000-0000-000079200000}"/>
    <cellStyle name="Berechnung 2 3 6 2 3 4" xfId="15319" xr:uid="{00000000-0005-0000-0000-00007A200000}"/>
    <cellStyle name="Berechnung 2 3 6 2 3 5" xfId="27046" xr:uid="{00000000-0005-0000-0000-00007B200000}"/>
    <cellStyle name="Berechnung 2 3 6 2 4" xfId="4900" xr:uid="{00000000-0005-0000-0000-00007C200000}"/>
    <cellStyle name="Berechnung 2 3 6 2 4 2" xfId="16628" xr:uid="{00000000-0005-0000-0000-00007D200000}"/>
    <cellStyle name="Berechnung 2 3 6 2 4 3" xfId="28355" xr:uid="{00000000-0005-0000-0000-00007E200000}"/>
    <cellStyle name="Berechnung 2 3 6 2 5" xfId="8805" xr:uid="{00000000-0005-0000-0000-00007F200000}"/>
    <cellStyle name="Berechnung 2 3 6 2 5 2" xfId="20533" xr:uid="{00000000-0005-0000-0000-000080200000}"/>
    <cellStyle name="Berechnung 2 3 6 2 5 3" xfId="32260" xr:uid="{00000000-0005-0000-0000-000081200000}"/>
    <cellStyle name="Berechnung 2 3 6 2 6" xfId="12723" xr:uid="{00000000-0005-0000-0000-000082200000}"/>
    <cellStyle name="Berechnung 2 3 6 2 7" xfId="24450" xr:uid="{00000000-0005-0000-0000-000083200000}"/>
    <cellStyle name="Berechnung 2 3 6 3" xfId="1424" xr:uid="{00000000-0005-0000-0000-000084200000}"/>
    <cellStyle name="Berechnung 2 3 6 3 2" xfId="2722" xr:uid="{00000000-0005-0000-0000-000085200000}"/>
    <cellStyle name="Berechnung 2 3 6 3 2 2" xfId="6627" xr:uid="{00000000-0005-0000-0000-000086200000}"/>
    <cellStyle name="Berechnung 2 3 6 3 2 2 2" xfId="18355" xr:uid="{00000000-0005-0000-0000-000087200000}"/>
    <cellStyle name="Berechnung 2 3 6 3 2 2 3" xfId="30082" xr:uid="{00000000-0005-0000-0000-000088200000}"/>
    <cellStyle name="Berechnung 2 3 6 3 2 3" xfId="10532" xr:uid="{00000000-0005-0000-0000-000089200000}"/>
    <cellStyle name="Berechnung 2 3 6 3 2 3 2" xfId="22260" xr:uid="{00000000-0005-0000-0000-00008A200000}"/>
    <cellStyle name="Berechnung 2 3 6 3 2 3 3" xfId="33987" xr:uid="{00000000-0005-0000-0000-00008B200000}"/>
    <cellStyle name="Berechnung 2 3 6 3 2 4" xfId="14450" xr:uid="{00000000-0005-0000-0000-00008C200000}"/>
    <cellStyle name="Berechnung 2 3 6 3 2 5" xfId="26177" xr:uid="{00000000-0005-0000-0000-00008D200000}"/>
    <cellStyle name="Berechnung 2 3 6 3 3" xfId="4020" xr:uid="{00000000-0005-0000-0000-00008E200000}"/>
    <cellStyle name="Berechnung 2 3 6 3 3 2" xfId="7925" xr:uid="{00000000-0005-0000-0000-00008F200000}"/>
    <cellStyle name="Berechnung 2 3 6 3 3 2 2" xfId="19653" xr:uid="{00000000-0005-0000-0000-000090200000}"/>
    <cellStyle name="Berechnung 2 3 6 3 3 2 3" xfId="31380" xr:uid="{00000000-0005-0000-0000-000091200000}"/>
    <cellStyle name="Berechnung 2 3 6 3 3 3" xfId="11830" xr:uid="{00000000-0005-0000-0000-000092200000}"/>
    <cellStyle name="Berechnung 2 3 6 3 3 3 2" xfId="23558" xr:uid="{00000000-0005-0000-0000-000093200000}"/>
    <cellStyle name="Berechnung 2 3 6 3 3 3 3" xfId="35285" xr:uid="{00000000-0005-0000-0000-000094200000}"/>
    <cellStyle name="Berechnung 2 3 6 3 3 4" xfId="15748" xr:uid="{00000000-0005-0000-0000-000095200000}"/>
    <cellStyle name="Berechnung 2 3 6 3 3 5" xfId="27475" xr:uid="{00000000-0005-0000-0000-000096200000}"/>
    <cellStyle name="Berechnung 2 3 6 3 4" xfId="5329" xr:uid="{00000000-0005-0000-0000-000097200000}"/>
    <cellStyle name="Berechnung 2 3 6 3 4 2" xfId="17057" xr:uid="{00000000-0005-0000-0000-000098200000}"/>
    <cellStyle name="Berechnung 2 3 6 3 4 3" xfId="28784" xr:uid="{00000000-0005-0000-0000-000099200000}"/>
    <cellStyle name="Berechnung 2 3 6 3 5" xfId="9234" xr:uid="{00000000-0005-0000-0000-00009A200000}"/>
    <cellStyle name="Berechnung 2 3 6 3 5 2" xfId="20962" xr:uid="{00000000-0005-0000-0000-00009B200000}"/>
    <cellStyle name="Berechnung 2 3 6 3 5 3" xfId="32689" xr:uid="{00000000-0005-0000-0000-00009C200000}"/>
    <cellStyle name="Berechnung 2 3 6 3 6" xfId="13152" xr:uid="{00000000-0005-0000-0000-00009D200000}"/>
    <cellStyle name="Berechnung 2 3 6 3 7" xfId="24879" xr:uid="{00000000-0005-0000-0000-00009E200000}"/>
    <cellStyle name="Berechnung 2 3 6 4" xfId="1864" xr:uid="{00000000-0005-0000-0000-00009F200000}"/>
    <cellStyle name="Berechnung 2 3 6 4 2" xfId="5769" xr:uid="{00000000-0005-0000-0000-0000A0200000}"/>
    <cellStyle name="Berechnung 2 3 6 4 2 2" xfId="17497" xr:uid="{00000000-0005-0000-0000-0000A1200000}"/>
    <cellStyle name="Berechnung 2 3 6 4 2 3" xfId="29224" xr:uid="{00000000-0005-0000-0000-0000A2200000}"/>
    <cellStyle name="Berechnung 2 3 6 4 3" xfId="9674" xr:uid="{00000000-0005-0000-0000-0000A3200000}"/>
    <cellStyle name="Berechnung 2 3 6 4 3 2" xfId="21402" xr:uid="{00000000-0005-0000-0000-0000A4200000}"/>
    <cellStyle name="Berechnung 2 3 6 4 3 3" xfId="33129" xr:uid="{00000000-0005-0000-0000-0000A5200000}"/>
    <cellStyle name="Berechnung 2 3 6 4 4" xfId="13592" xr:uid="{00000000-0005-0000-0000-0000A6200000}"/>
    <cellStyle name="Berechnung 2 3 6 4 5" xfId="25319" xr:uid="{00000000-0005-0000-0000-0000A7200000}"/>
    <cellStyle name="Berechnung 2 3 6 5" xfId="3162" xr:uid="{00000000-0005-0000-0000-0000A8200000}"/>
    <cellStyle name="Berechnung 2 3 6 5 2" xfId="7067" xr:uid="{00000000-0005-0000-0000-0000A9200000}"/>
    <cellStyle name="Berechnung 2 3 6 5 2 2" xfId="18795" xr:uid="{00000000-0005-0000-0000-0000AA200000}"/>
    <cellStyle name="Berechnung 2 3 6 5 2 3" xfId="30522" xr:uid="{00000000-0005-0000-0000-0000AB200000}"/>
    <cellStyle name="Berechnung 2 3 6 5 3" xfId="10972" xr:uid="{00000000-0005-0000-0000-0000AC200000}"/>
    <cellStyle name="Berechnung 2 3 6 5 3 2" xfId="22700" xr:uid="{00000000-0005-0000-0000-0000AD200000}"/>
    <cellStyle name="Berechnung 2 3 6 5 3 3" xfId="34427" xr:uid="{00000000-0005-0000-0000-0000AE200000}"/>
    <cellStyle name="Berechnung 2 3 6 5 4" xfId="14890" xr:uid="{00000000-0005-0000-0000-0000AF200000}"/>
    <cellStyle name="Berechnung 2 3 6 5 5" xfId="26617" xr:uid="{00000000-0005-0000-0000-0000B0200000}"/>
    <cellStyle name="Berechnung 2 3 6 6" xfId="4471" xr:uid="{00000000-0005-0000-0000-0000B1200000}"/>
    <cellStyle name="Berechnung 2 3 6 6 2" xfId="16199" xr:uid="{00000000-0005-0000-0000-0000B2200000}"/>
    <cellStyle name="Berechnung 2 3 6 6 3" xfId="27926" xr:uid="{00000000-0005-0000-0000-0000B3200000}"/>
    <cellStyle name="Berechnung 2 3 6 7" xfId="8376" xr:uid="{00000000-0005-0000-0000-0000B4200000}"/>
    <cellStyle name="Berechnung 2 3 6 7 2" xfId="20104" xr:uid="{00000000-0005-0000-0000-0000B5200000}"/>
    <cellStyle name="Berechnung 2 3 6 7 3" xfId="31831" xr:uid="{00000000-0005-0000-0000-0000B6200000}"/>
    <cellStyle name="Berechnung 2 3 6 8" xfId="12294" xr:uid="{00000000-0005-0000-0000-0000B7200000}"/>
    <cellStyle name="Berechnung 2 3 6 9" xfId="24021" xr:uid="{00000000-0005-0000-0000-0000B8200000}"/>
    <cellStyle name="Berechnung 2 3 7" xfId="666" xr:uid="{00000000-0005-0000-0000-0000B9200000}"/>
    <cellStyle name="Berechnung 2 3 7 2" xfId="1964" xr:uid="{00000000-0005-0000-0000-0000BA200000}"/>
    <cellStyle name="Berechnung 2 3 7 2 2" xfId="5869" xr:uid="{00000000-0005-0000-0000-0000BB200000}"/>
    <cellStyle name="Berechnung 2 3 7 2 2 2" xfId="17597" xr:uid="{00000000-0005-0000-0000-0000BC200000}"/>
    <cellStyle name="Berechnung 2 3 7 2 2 3" xfId="29324" xr:uid="{00000000-0005-0000-0000-0000BD200000}"/>
    <cellStyle name="Berechnung 2 3 7 2 3" xfId="9774" xr:uid="{00000000-0005-0000-0000-0000BE200000}"/>
    <cellStyle name="Berechnung 2 3 7 2 3 2" xfId="21502" xr:uid="{00000000-0005-0000-0000-0000BF200000}"/>
    <cellStyle name="Berechnung 2 3 7 2 3 3" xfId="33229" xr:uid="{00000000-0005-0000-0000-0000C0200000}"/>
    <cellStyle name="Berechnung 2 3 7 2 4" xfId="13692" xr:uid="{00000000-0005-0000-0000-0000C1200000}"/>
    <cellStyle name="Berechnung 2 3 7 2 5" xfId="25419" xr:uid="{00000000-0005-0000-0000-0000C2200000}"/>
    <cellStyle name="Berechnung 2 3 7 3" xfId="3262" xr:uid="{00000000-0005-0000-0000-0000C3200000}"/>
    <cellStyle name="Berechnung 2 3 7 3 2" xfId="7167" xr:uid="{00000000-0005-0000-0000-0000C4200000}"/>
    <cellStyle name="Berechnung 2 3 7 3 2 2" xfId="18895" xr:uid="{00000000-0005-0000-0000-0000C5200000}"/>
    <cellStyle name="Berechnung 2 3 7 3 2 3" xfId="30622" xr:uid="{00000000-0005-0000-0000-0000C6200000}"/>
    <cellStyle name="Berechnung 2 3 7 3 3" xfId="11072" xr:uid="{00000000-0005-0000-0000-0000C7200000}"/>
    <cellStyle name="Berechnung 2 3 7 3 3 2" xfId="22800" xr:uid="{00000000-0005-0000-0000-0000C8200000}"/>
    <cellStyle name="Berechnung 2 3 7 3 3 3" xfId="34527" xr:uid="{00000000-0005-0000-0000-0000C9200000}"/>
    <cellStyle name="Berechnung 2 3 7 3 4" xfId="14990" xr:uid="{00000000-0005-0000-0000-0000CA200000}"/>
    <cellStyle name="Berechnung 2 3 7 3 5" xfId="26717" xr:uid="{00000000-0005-0000-0000-0000CB200000}"/>
    <cellStyle name="Berechnung 2 3 7 4" xfId="4571" xr:uid="{00000000-0005-0000-0000-0000CC200000}"/>
    <cellStyle name="Berechnung 2 3 7 4 2" xfId="16299" xr:uid="{00000000-0005-0000-0000-0000CD200000}"/>
    <cellStyle name="Berechnung 2 3 7 4 3" xfId="28026" xr:uid="{00000000-0005-0000-0000-0000CE200000}"/>
    <cellStyle name="Berechnung 2 3 7 5" xfId="8476" xr:uid="{00000000-0005-0000-0000-0000CF200000}"/>
    <cellStyle name="Berechnung 2 3 7 5 2" xfId="20204" xr:uid="{00000000-0005-0000-0000-0000D0200000}"/>
    <cellStyle name="Berechnung 2 3 7 5 3" xfId="31931" xr:uid="{00000000-0005-0000-0000-0000D1200000}"/>
    <cellStyle name="Berechnung 2 3 7 6" xfId="12394" xr:uid="{00000000-0005-0000-0000-0000D2200000}"/>
    <cellStyle name="Berechnung 2 3 7 7" xfId="24121" xr:uid="{00000000-0005-0000-0000-0000D3200000}"/>
    <cellStyle name="Berechnung 2 3 8" xfId="1095" xr:uid="{00000000-0005-0000-0000-0000D4200000}"/>
    <cellStyle name="Berechnung 2 3 8 2" xfId="2393" xr:uid="{00000000-0005-0000-0000-0000D5200000}"/>
    <cellStyle name="Berechnung 2 3 8 2 2" xfId="6298" xr:uid="{00000000-0005-0000-0000-0000D6200000}"/>
    <cellStyle name="Berechnung 2 3 8 2 2 2" xfId="18026" xr:uid="{00000000-0005-0000-0000-0000D7200000}"/>
    <cellStyle name="Berechnung 2 3 8 2 2 3" xfId="29753" xr:uid="{00000000-0005-0000-0000-0000D8200000}"/>
    <cellStyle name="Berechnung 2 3 8 2 3" xfId="10203" xr:uid="{00000000-0005-0000-0000-0000D9200000}"/>
    <cellStyle name="Berechnung 2 3 8 2 3 2" xfId="21931" xr:uid="{00000000-0005-0000-0000-0000DA200000}"/>
    <cellStyle name="Berechnung 2 3 8 2 3 3" xfId="33658" xr:uid="{00000000-0005-0000-0000-0000DB200000}"/>
    <cellStyle name="Berechnung 2 3 8 2 4" xfId="14121" xr:uid="{00000000-0005-0000-0000-0000DC200000}"/>
    <cellStyle name="Berechnung 2 3 8 2 5" xfId="25848" xr:uid="{00000000-0005-0000-0000-0000DD200000}"/>
    <cellStyle name="Berechnung 2 3 8 3" xfId="3691" xr:uid="{00000000-0005-0000-0000-0000DE200000}"/>
    <cellStyle name="Berechnung 2 3 8 3 2" xfId="7596" xr:uid="{00000000-0005-0000-0000-0000DF200000}"/>
    <cellStyle name="Berechnung 2 3 8 3 2 2" xfId="19324" xr:uid="{00000000-0005-0000-0000-0000E0200000}"/>
    <cellStyle name="Berechnung 2 3 8 3 2 3" xfId="31051" xr:uid="{00000000-0005-0000-0000-0000E1200000}"/>
    <cellStyle name="Berechnung 2 3 8 3 3" xfId="11501" xr:uid="{00000000-0005-0000-0000-0000E2200000}"/>
    <cellStyle name="Berechnung 2 3 8 3 3 2" xfId="23229" xr:uid="{00000000-0005-0000-0000-0000E3200000}"/>
    <cellStyle name="Berechnung 2 3 8 3 3 3" xfId="34956" xr:uid="{00000000-0005-0000-0000-0000E4200000}"/>
    <cellStyle name="Berechnung 2 3 8 3 4" xfId="15419" xr:uid="{00000000-0005-0000-0000-0000E5200000}"/>
    <cellStyle name="Berechnung 2 3 8 3 5" xfId="27146" xr:uid="{00000000-0005-0000-0000-0000E6200000}"/>
    <cellStyle name="Berechnung 2 3 8 4" xfId="5000" xr:uid="{00000000-0005-0000-0000-0000E7200000}"/>
    <cellStyle name="Berechnung 2 3 8 4 2" xfId="16728" xr:uid="{00000000-0005-0000-0000-0000E8200000}"/>
    <cellStyle name="Berechnung 2 3 8 4 3" xfId="28455" xr:uid="{00000000-0005-0000-0000-0000E9200000}"/>
    <cellStyle name="Berechnung 2 3 8 5" xfId="8905" xr:uid="{00000000-0005-0000-0000-0000EA200000}"/>
    <cellStyle name="Berechnung 2 3 8 5 2" xfId="20633" xr:uid="{00000000-0005-0000-0000-0000EB200000}"/>
    <cellStyle name="Berechnung 2 3 8 5 3" xfId="32360" xr:uid="{00000000-0005-0000-0000-0000EC200000}"/>
    <cellStyle name="Berechnung 2 3 8 6" xfId="12823" xr:uid="{00000000-0005-0000-0000-0000ED200000}"/>
    <cellStyle name="Berechnung 2 3 8 7" xfId="24550" xr:uid="{00000000-0005-0000-0000-0000EE200000}"/>
    <cellStyle name="Berechnung 2 3 9" xfId="1535" xr:uid="{00000000-0005-0000-0000-0000EF200000}"/>
    <cellStyle name="Berechnung 2 3 9 2" xfId="5440" xr:uid="{00000000-0005-0000-0000-0000F0200000}"/>
    <cellStyle name="Berechnung 2 3 9 2 2" xfId="17168" xr:uid="{00000000-0005-0000-0000-0000F1200000}"/>
    <cellStyle name="Berechnung 2 3 9 2 3" xfId="28895" xr:uid="{00000000-0005-0000-0000-0000F2200000}"/>
    <cellStyle name="Berechnung 2 3 9 3" xfId="9345" xr:uid="{00000000-0005-0000-0000-0000F3200000}"/>
    <cellStyle name="Berechnung 2 3 9 3 2" xfId="21073" xr:uid="{00000000-0005-0000-0000-0000F4200000}"/>
    <cellStyle name="Berechnung 2 3 9 3 3" xfId="32800" xr:uid="{00000000-0005-0000-0000-0000F5200000}"/>
    <cellStyle name="Berechnung 2 3 9 4" xfId="13263" xr:uid="{00000000-0005-0000-0000-0000F6200000}"/>
    <cellStyle name="Berechnung 2 3 9 5" xfId="24990" xr:uid="{00000000-0005-0000-0000-0000F7200000}"/>
    <cellStyle name="Berechnung 2 4" xfId="191" xr:uid="{00000000-0005-0000-0000-0000F8200000}"/>
    <cellStyle name="Berechnung 2 4 10" xfId="8001" xr:uid="{00000000-0005-0000-0000-0000F9200000}"/>
    <cellStyle name="Berechnung 2 4 10 2" xfId="19729" xr:uid="{00000000-0005-0000-0000-0000FA200000}"/>
    <cellStyle name="Berechnung 2 4 10 3" xfId="31456" xr:uid="{00000000-0005-0000-0000-0000FB200000}"/>
    <cellStyle name="Berechnung 2 4 11" xfId="11919" xr:uid="{00000000-0005-0000-0000-0000FC200000}"/>
    <cellStyle name="Berechnung 2 4 12" xfId="23646" xr:uid="{00000000-0005-0000-0000-0000FD200000}"/>
    <cellStyle name="Berechnung 2 4 2" xfId="323" xr:uid="{00000000-0005-0000-0000-0000FE200000}"/>
    <cellStyle name="Berechnung 2 4 2 2" xfId="752" xr:uid="{00000000-0005-0000-0000-0000FF200000}"/>
    <cellStyle name="Berechnung 2 4 2 2 2" xfId="2050" xr:uid="{00000000-0005-0000-0000-000000210000}"/>
    <cellStyle name="Berechnung 2 4 2 2 2 2" xfId="5955" xr:uid="{00000000-0005-0000-0000-000001210000}"/>
    <cellStyle name="Berechnung 2 4 2 2 2 2 2" xfId="17683" xr:uid="{00000000-0005-0000-0000-000002210000}"/>
    <cellStyle name="Berechnung 2 4 2 2 2 2 3" xfId="29410" xr:uid="{00000000-0005-0000-0000-000003210000}"/>
    <cellStyle name="Berechnung 2 4 2 2 2 3" xfId="9860" xr:uid="{00000000-0005-0000-0000-000004210000}"/>
    <cellStyle name="Berechnung 2 4 2 2 2 3 2" xfId="21588" xr:uid="{00000000-0005-0000-0000-000005210000}"/>
    <cellStyle name="Berechnung 2 4 2 2 2 3 3" xfId="33315" xr:uid="{00000000-0005-0000-0000-000006210000}"/>
    <cellStyle name="Berechnung 2 4 2 2 2 4" xfId="13778" xr:uid="{00000000-0005-0000-0000-000007210000}"/>
    <cellStyle name="Berechnung 2 4 2 2 2 5" xfId="25505" xr:uid="{00000000-0005-0000-0000-000008210000}"/>
    <cellStyle name="Berechnung 2 4 2 2 3" xfId="3348" xr:uid="{00000000-0005-0000-0000-000009210000}"/>
    <cellStyle name="Berechnung 2 4 2 2 3 2" xfId="7253" xr:uid="{00000000-0005-0000-0000-00000A210000}"/>
    <cellStyle name="Berechnung 2 4 2 2 3 2 2" xfId="18981" xr:uid="{00000000-0005-0000-0000-00000B210000}"/>
    <cellStyle name="Berechnung 2 4 2 2 3 2 3" xfId="30708" xr:uid="{00000000-0005-0000-0000-00000C210000}"/>
    <cellStyle name="Berechnung 2 4 2 2 3 3" xfId="11158" xr:uid="{00000000-0005-0000-0000-00000D210000}"/>
    <cellStyle name="Berechnung 2 4 2 2 3 3 2" xfId="22886" xr:uid="{00000000-0005-0000-0000-00000E210000}"/>
    <cellStyle name="Berechnung 2 4 2 2 3 3 3" xfId="34613" xr:uid="{00000000-0005-0000-0000-00000F210000}"/>
    <cellStyle name="Berechnung 2 4 2 2 3 4" xfId="15076" xr:uid="{00000000-0005-0000-0000-000010210000}"/>
    <cellStyle name="Berechnung 2 4 2 2 3 5" xfId="26803" xr:uid="{00000000-0005-0000-0000-000011210000}"/>
    <cellStyle name="Berechnung 2 4 2 2 4" xfId="4657" xr:uid="{00000000-0005-0000-0000-000012210000}"/>
    <cellStyle name="Berechnung 2 4 2 2 4 2" xfId="16385" xr:uid="{00000000-0005-0000-0000-000013210000}"/>
    <cellStyle name="Berechnung 2 4 2 2 4 3" xfId="28112" xr:uid="{00000000-0005-0000-0000-000014210000}"/>
    <cellStyle name="Berechnung 2 4 2 2 5" xfId="8562" xr:uid="{00000000-0005-0000-0000-000015210000}"/>
    <cellStyle name="Berechnung 2 4 2 2 5 2" xfId="20290" xr:uid="{00000000-0005-0000-0000-000016210000}"/>
    <cellStyle name="Berechnung 2 4 2 2 5 3" xfId="32017" xr:uid="{00000000-0005-0000-0000-000017210000}"/>
    <cellStyle name="Berechnung 2 4 2 2 6" xfId="12480" xr:uid="{00000000-0005-0000-0000-000018210000}"/>
    <cellStyle name="Berechnung 2 4 2 2 7" xfId="24207" xr:uid="{00000000-0005-0000-0000-000019210000}"/>
    <cellStyle name="Berechnung 2 4 2 3" xfId="1181" xr:uid="{00000000-0005-0000-0000-00001A210000}"/>
    <cellStyle name="Berechnung 2 4 2 3 2" xfId="2479" xr:uid="{00000000-0005-0000-0000-00001B210000}"/>
    <cellStyle name="Berechnung 2 4 2 3 2 2" xfId="6384" xr:uid="{00000000-0005-0000-0000-00001C210000}"/>
    <cellStyle name="Berechnung 2 4 2 3 2 2 2" xfId="18112" xr:uid="{00000000-0005-0000-0000-00001D210000}"/>
    <cellStyle name="Berechnung 2 4 2 3 2 2 3" xfId="29839" xr:uid="{00000000-0005-0000-0000-00001E210000}"/>
    <cellStyle name="Berechnung 2 4 2 3 2 3" xfId="10289" xr:uid="{00000000-0005-0000-0000-00001F210000}"/>
    <cellStyle name="Berechnung 2 4 2 3 2 3 2" xfId="22017" xr:uid="{00000000-0005-0000-0000-000020210000}"/>
    <cellStyle name="Berechnung 2 4 2 3 2 3 3" xfId="33744" xr:uid="{00000000-0005-0000-0000-000021210000}"/>
    <cellStyle name="Berechnung 2 4 2 3 2 4" xfId="14207" xr:uid="{00000000-0005-0000-0000-000022210000}"/>
    <cellStyle name="Berechnung 2 4 2 3 2 5" xfId="25934" xr:uid="{00000000-0005-0000-0000-000023210000}"/>
    <cellStyle name="Berechnung 2 4 2 3 3" xfId="3777" xr:uid="{00000000-0005-0000-0000-000024210000}"/>
    <cellStyle name="Berechnung 2 4 2 3 3 2" xfId="7682" xr:uid="{00000000-0005-0000-0000-000025210000}"/>
    <cellStyle name="Berechnung 2 4 2 3 3 2 2" xfId="19410" xr:uid="{00000000-0005-0000-0000-000026210000}"/>
    <cellStyle name="Berechnung 2 4 2 3 3 2 3" xfId="31137" xr:uid="{00000000-0005-0000-0000-000027210000}"/>
    <cellStyle name="Berechnung 2 4 2 3 3 3" xfId="11587" xr:uid="{00000000-0005-0000-0000-000028210000}"/>
    <cellStyle name="Berechnung 2 4 2 3 3 3 2" xfId="23315" xr:uid="{00000000-0005-0000-0000-000029210000}"/>
    <cellStyle name="Berechnung 2 4 2 3 3 3 3" xfId="35042" xr:uid="{00000000-0005-0000-0000-00002A210000}"/>
    <cellStyle name="Berechnung 2 4 2 3 3 4" xfId="15505" xr:uid="{00000000-0005-0000-0000-00002B210000}"/>
    <cellStyle name="Berechnung 2 4 2 3 3 5" xfId="27232" xr:uid="{00000000-0005-0000-0000-00002C210000}"/>
    <cellStyle name="Berechnung 2 4 2 3 4" xfId="5086" xr:uid="{00000000-0005-0000-0000-00002D210000}"/>
    <cellStyle name="Berechnung 2 4 2 3 4 2" xfId="16814" xr:uid="{00000000-0005-0000-0000-00002E210000}"/>
    <cellStyle name="Berechnung 2 4 2 3 4 3" xfId="28541" xr:uid="{00000000-0005-0000-0000-00002F210000}"/>
    <cellStyle name="Berechnung 2 4 2 3 5" xfId="8991" xr:uid="{00000000-0005-0000-0000-000030210000}"/>
    <cellStyle name="Berechnung 2 4 2 3 5 2" xfId="20719" xr:uid="{00000000-0005-0000-0000-000031210000}"/>
    <cellStyle name="Berechnung 2 4 2 3 5 3" xfId="32446" xr:uid="{00000000-0005-0000-0000-000032210000}"/>
    <cellStyle name="Berechnung 2 4 2 3 6" xfId="12909" xr:uid="{00000000-0005-0000-0000-000033210000}"/>
    <cellStyle name="Berechnung 2 4 2 3 7" xfId="24636" xr:uid="{00000000-0005-0000-0000-000034210000}"/>
    <cellStyle name="Berechnung 2 4 2 4" xfId="1621" xr:uid="{00000000-0005-0000-0000-000035210000}"/>
    <cellStyle name="Berechnung 2 4 2 4 2" xfId="5526" xr:uid="{00000000-0005-0000-0000-000036210000}"/>
    <cellStyle name="Berechnung 2 4 2 4 2 2" xfId="17254" xr:uid="{00000000-0005-0000-0000-000037210000}"/>
    <cellStyle name="Berechnung 2 4 2 4 2 3" xfId="28981" xr:uid="{00000000-0005-0000-0000-000038210000}"/>
    <cellStyle name="Berechnung 2 4 2 4 3" xfId="9431" xr:uid="{00000000-0005-0000-0000-000039210000}"/>
    <cellStyle name="Berechnung 2 4 2 4 3 2" xfId="21159" xr:uid="{00000000-0005-0000-0000-00003A210000}"/>
    <cellStyle name="Berechnung 2 4 2 4 3 3" xfId="32886" xr:uid="{00000000-0005-0000-0000-00003B210000}"/>
    <cellStyle name="Berechnung 2 4 2 4 4" xfId="13349" xr:uid="{00000000-0005-0000-0000-00003C210000}"/>
    <cellStyle name="Berechnung 2 4 2 4 5" xfId="25076" xr:uid="{00000000-0005-0000-0000-00003D210000}"/>
    <cellStyle name="Berechnung 2 4 2 5" xfId="2919" xr:uid="{00000000-0005-0000-0000-00003E210000}"/>
    <cellStyle name="Berechnung 2 4 2 5 2" xfId="6824" xr:uid="{00000000-0005-0000-0000-00003F210000}"/>
    <cellStyle name="Berechnung 2 4 2 5 2 2" xfId="18552" xr:uid="{00000000-0005-0000-0000-000040210000}"/>
    <cellStyle name="Berechnung 2 4 2 5 2 3" xfId="30279" xr:uid="{00000000-0005-0000-0000-000041210000}"/>
    <cellStyle name="Berechnung 2 4 2 5 3" xfId="10729" xr:uid="{00000000-0005-0000-0000-000042210000}"/>
    <cellStyle name="Berechnung 2 4 2 5 3 2" xfId="22457" xr:uid="{00000000-0005-0000-0000-000043210000}"/>
    <cellStyle name="Berechnung 2 4 2 5 3 3" xfId="34184" xr:uid="{00000000-0005-0000-0000-000044210000}"/>
    <cellStyle name="Berechnung 2 4 2 5 4" xfId="14647" xr:uid="{00000000-0005-0000-0000-000045210000}"/>
    <cellStyle name="Berechnung 2 4 2 5 5" xfId="26374" xr:uid="{00000000-0005-0000-0000-000046210000}"/>
    <cellStyle name="Berechnung 2 4 2 6" xfId="4228" xr:uid="{00000000-0005-0000-0000-000047210000}"/>
    <cellStyle name="Berechnung 2 4 2 6 2" xfId="15956" xr:uid="{00000000-0005-0000-0000-000048210000}"/>
    <cellStyle name="Berechnung 2 4 2 6 3" xfId="27683" xr:uid="{00000000-0005-0000-0000-000049210000}"/>
    <cellStyle name="Berechnung 2 4 2 7" xfId="8133" xr:uid="{00000000-0005-0000-0000-00004A210000}"/>
    <cellStyle name="Berechnung 2 4 2 7 2" xfId="19861" xr:uid="{00000000-0005-0000-0000-00004B210000}"/>
    <cellStyle name="Berechnung 2 4 2 7 3" xfId="31588" xr:uid="{00000000-0005-0000-0000-00004C210000}"/>
    <cellStyle name="Berechnung 2 4 2 8" xfId="12051" xr:uid="{00000000-0005-0000-0000-00004D210000}"/>
    <cellStyle name="Berechnung 2 4 2 9" xfId="23778" xr:uid="{00000000-0005-0000-0000-00004E210000}"/>
    <cellStyle name="Berechnung 2 4 3" xfId="422" xr:uid="{00000000-0005-0000-0000-00004F210000}"/>
    <cellStyle name="Berechnung 2 4 3 2" xfId="851" xr:uid="{00000000-0005-0000-0000-000050210000}"/>
    <cellStyle name="Berechnung 2 4 3 2 2" xfId="2149" xr:uid="{00000000-0005-0000-0000-000051210000}"/>
    <cellStyle name="Berechnung 2 4 3 2 2 2" xfId="6054" xr:uid="{00000000-0005-0000-0000-000052210000}"/>
    <cellStyle name="Berechnung 2 4 3 2 2 2 2" xfId="17782" xr:uid="{00000000-0005-0000-0000-000053210000}"/>
    <cellStyle name="Berechnung 2 4 3 2 2 2 3" xfId="29509" xr:uid="{00000000-0005-0000-0000-000054210000}"/>
    <cellStyle name="Berechnung 2 4 3 2 2 3" xfId="9959" xr:uid="{00000000-0005-0000-0000-000055210000}"/>
    <cellStyle name="Berechnung 2 4 3 2 2 3 2" xfId="21687" xr:uid="{00000000-0005-0000-0000-000056210000}"/>
    <cellStyle name="Berechnung 2 4 3 2 2 3 3" xfId="33414" xr:uid="{00000000-0005-0000-0000-000057210000}"/>
    <cellStyle name="Berechnung 2 4 3 2 2 4" xfId="13877" xr:uid="{00000000-0005-0000-0000-000058210000}"/>
    <cellStyle name="Berechnung 2 4 3 2 2 5" xfId="25604" xr:uid="{00000000-0005-0000-0000-000059210000}"/>
    <cellStyle name="Berechnung 2 4 3 2 3" xfId="3447" xr:uid="{00000000-0005-0000-0000-00005A210000}"/>
    <cellStyle name="Berechnung 2 4 3 2 3 2" xfId="7352" xr:uid="{00000000-0005-0000-0000-00005B210000}"/>
    <cellStyle name="Berechnung 2 4 3 2 3 2 2" xfId="19080" xr:uid="{00000000-0005-0000-0000-00005C210000}"/>
    <cellStyle name="Berechnung 2 4 3 2 3 2 3" xfId="30807" xr:uid="{00000000-0005-0000-0000-00005D210000}"/>
    <cellStyle name="Berechnung 2 4 3 2 3 3" xfId="11257" xr:uid="{00000000-0005-0000-0000-00005E210000}"/>
    <cellStyle name="Berechnung 2 4 3 2 3 3 2" xfId="22985" xr:uid="{00000000-0005-0000-0000-00005F210000}"/>
    <cellStyle name="Berechnung 2 4 3 2 3 3 3" xfId="34712" xr:uid="{00000000-0005-0000-0000-000060210000}"/>
    <cellStyle name="Berechnung 2 4 3 2 3 4" xfId="15175" xr:uid="{00000000-0005-0000-0000-000061210000}"/>
    <cellStyle name="Berechnung 2 4 3 2 3 5" xfId="26902" xr:uid="{00000000-0005-0000-0000-000062210000}"/>
    <cellStyle name="Berechnung 2 4 3 2 4" xfId="4756" xr:uid="{00000000-0005-0000-0000-000063210000}"/>
    <cellStyle name="Berechnung 2 4 3 2 4 2" xfId="16484" xr:uid="{00000000-0005-0000-0000-000064210000}"/>
    <cellStyle name="Berechnung 2 4 3 2 4 3" xfId="28211" xr:uid="{00000000-0005-0000-0000-000065210000}"/>
    <cellStyle name="Berechnung 2 4 3 2 5" xfId="8661" xr:uid="{00000000-0005-0000-0000-000066210000}"/>
    <cellStyle name="Berechnung 2 4 3 2 5 2" xfId="20389" xr:uid="{00000000-0005-0000-0000-000067210000}"/>
    <cellStyle name="Berechnung 2 4 3 2 5 3" xfId="32116" xr:uid="{00000000-0005-0000-0000-000068210000}"/>
    <cellStyle name="Berechnung 2 4 3 2 6" xfId="12579" xr:uid="{00000000-0005-0000-0000-000069210000}"/>
    <cellStyle name="Berechnung 2 4 3 2 7" xfId="24306" xr:uid="{00000000-0005-0000-0000-00006A210000}"/>
    <cellStyle name="Berechnung 2 4 3 3" xfId="1280" xr:uid="{00000000-0005-0000-0000-00006B210000}"/>
    <cellStyle name="Berechnung 2 4 3 3 2" xfId="2578" xr:uid="{00000000-0005-0000-0000-00006C210000}"/>
    <cellStyle name="Berechnung 2 4 3 3 2 2" xfId="6483" xr:uid="{00000000-0005-0000-0000-00006D210000}"/>
    <cellStyle name="Berechnung 2 4 3 3 2 2 2" xfId="18211" xr:uid="{00000000-0005-0000-0000-00006E210000}"/>
    <cellStyle name="Berechnung 2 4 3 3 2 2 3" xfId="29938" xr:uid="{00000000-0005-0000-0000-00006F210000}"/>
    <cellStyle name="Berechnung 2 4 3 3 2 3" xfId="10388" xr:uid="{00000000-0005-0000-0000-000070210000}"/>
    <cellStyle name="Berechnung 2 4 3 3 2 3 2" xfId="22116" xr:uid="{00000000-0005-0000-0000-000071210000}"/>
    <cellStyle name="Berechnung 2 4 3 3 2 3 3" xfId="33843" xr:uid="{00000000-0005-0000-0000-000072210000}"/>
    <cellStyle name="Berechnung 2 4 3 3 2 4" xfId="14306" xr:uid="{00000000-0005-0000-0000-000073210000}"/>
    <cellStyle name="Berechnung 2 4 3 3 2 5" xfId="26033" xr:uid="{00000000-0005-0000-0000-000074210000}"/>
    <cellStyle name="Berechnung 2 4 3 3 3" xfId="3876" xr:uid="{00000000-0005-0000-0000-000075210000}"/>
    <cellStyle name="Berechnung 2 4 3 3 3 2" xfId="7781" xr:uid="{00000000-0005-0000-0000-000076210000}"/>
    <cellStyle name="Berechnung 2 4 3 3 3 2 2" xfId="19509" xr:uid="{00000000-0005-0000-0000-000077210000}"/>
    <cellStyle name="Berechnung 2 4 3 3 3 2 3" xfId="31236" xr:uid="{00000000-0005-0000-0000-000078210000}"/>
    <cellStyle name="Berechnung 2 4 3 3 3 3" xfId="11686" xr:uid="{00000000-0005-0000-0000-000079210000}"/>
    <cellStyle name="Berechnung 2 4 3 3 3 3 2" xfId="23414" xr:uid="{00000000-0005-0000-0000-00007A210000}"/>
    <cellStyle name="Berechnung 2 4 3 3 3 3 3" xfId="35141" xr:uid="{00000000-0005-0000-0000-00007B210000}"/>
    <cellStyle name="Berechnung 2 4 3 3 3 4" xfId="15604" xr:uid="{00000000-0005-0000-0000-00007C210000}"/>
    <cellStyle name="Berechnung 2 4 3 3 3 5" xfId="27331" xr:uid="{00000000-0005-0000-0000-00007D210000}"/>
    <cellStyle name="Berechnung 2 4 3 3 4" xfId="5185" xr:uid="{00000000-0005-0000-0000-00007E210000}"/>
    <cellStyle name="Berechnung 2 4 3 3 4 2" xfId="16913" xr:uid="{00000000-0005-0000-0000-00007F210000}"/>
    <cellStyle name="Berechnung 2 4 3 3 4 3" xfId="28640" xr:uid="{00000000-0005-0000-0000-000080210000}"/>
    <cellStyle name="Berechnung 2 4 3 3 5" xfId="9090" xr:uid="{00000000-0005-0000-0000-000081210000}"/>
    <cellStyle name="Berechnung 2 4 3 3 5 2" xfId="20818" xr:uid="{00000000-0005-0000-0000-000082210000}"/>
    <cellStyle name="Berechnung 2 4 3 3 5 3" xfId="32545" xr:uid="{00000000-0005-0000-0000-000083210000}"/>
    <cellStyle name="Berechnung 2 4 3 3 6" xfId="13008" xr:uid="{00000000-0005-0000-0000-000084210000}"/>
    <cellStyle name="Berechnung 2 4 3 3 7" xfId="24735" xr:uid="{00000000-0005-0000-0000-000085210000}"/>
    <cellStyle name="Berechnung 2 4 3 4" xfId="1720" xr:uid="{00000000-0005-0000-0000-000086210000}"/>
    <cellStyle name="Berechnung 2 4 3 4 2" xfId="5625" xr:uid="{00000000-0005-0000-0000-000087210000}"/>
    <cellStyle name="Berechnung 2 4 3 4 2 2" xfId="17353" xr:uid="{00000000-0005-0000-0000-000088210000}"/>
    <cellStyle name="Berechnung 2 4 3 4 2 3" xfId="29080" xr:uid="{00000000-0005-0000-0000-000089210000}"/>
    <cellStyle name="Berechnung 2 4 3 4 3" xfId="9530" xr:uid="{00000000-0005-0000-0000-00008A210000}"/>
    <cellStyle name="Berechnung 2 4 3 4 3 2" xfId="21258" xr:uid="{00000000-0005-0000-0000-00008B210000}"/>
    <cellStyle name="Berechnung 2 4 3 4 3 3" xfId="32985" xr:uid="{00000000-0005-0000-0000-00008C210000}"/>
    <cellStyle name="Berechnung 2 4 3 4 4" xfId="13448" xr:uid="{00000000-0005-0000-0000-00008D210000}"/>
    <cellStyle name="Berechnung 2 4 3 4 5" xfId="25175" xr:uid="{00000000-0005-0000-0000-00008E210000}"/>
    <cellStyle name="Berechnung 2 4 3 5" xfId="3018" xr:uid="{00000000-0005-0000-0000-00008F210000}"/>
    <cellStyle name="Berechnung 2 4 3 5 2" xfId="6923" xr:uid="{00000000-0005-0000-0000-000090210000}"/>
    <cellStyle name="Berechnung 2 4 3 5 2 2" xfId="18651" xr:uid="{00000000-0005-0000-0000-000091210000}"/>
    <cellStyle name="Berechnung 2 4 3 5 2 3" xfId="30378" xr:uid="{00000000-0005-0000-0000-000092210000}"/>
    <cellStyle name="Berechnung 2 4 3 5 3" xfId="10828" xr:uid="{00000000-0005-0000-0000-000093210000}"/>
    <cellStyle name="Berechnung 2 4 3 5 3 2" xfId="22556" xr:uid="{00000000-0005-0000-0000-000094210000}"/>
    <cellStyle name="Berechnung 2 4 3 5 3 3" xfId="34283" xr:uid="{00000000-0005-0000-0000-000095210000}"/>
    <cellStyle name="Berechnung 2 4 3 5 4" xfId="14746" xr:uid="{00000000-0005-0000-0000-000096210000}"/>
    <cellStyle name="Berechnung 2 4 3 5 5" xfId="26473" xr:uid="{00000000-0005-0000-0000-000097210000}"/>
    <cellStyle name="Berechnung 2 4 3 6" xfId="4327" xr:uid="{00000000-0005-0000-0000-000098210000}"/>
    <cellStyle name="Berechnung 2 4 3 6 2" xfId="16055" xr:uid="{00000000-0005-0000-0000-000099210000}"/>
    <cellStyle name="Berechnung 2 4 3 6 3" xfId="27782" xr:uid="{00000000-0005-0000-0000-00009A210000}"/>
    <cellStyle name="Berechnung 2 4 3 7" xfId="8232" xr:uid="{00000000-0005-0000-0000-00009B210000}"/>
    <cellStyle name="Berechnung 2 4 3 7 2" xfId="19960" xr:uid="{00000000-0005-0000-0000-00009C210000}"/>
    <cellStyle name="Berechnung 2 4 3 7 3" xfId="31687" xr:uid="{00000000-0005-0000-0000-00009D210000}"/>
    <cellStyle name="Berechnung 2 4 3 8" xfId="12150" xr:uid="{00000000-0005-0000-0000-00009E210000}"/>
    <cellStyle name="Berechnung 2 4 3 9" xfId="23877" xr:uid="{00000000-0005-0000-0000-00009F210000}"/>
    <cellStyle name="Berechnung 2 4 4" xfId="521" xr:uid="{00000000-0005-0000-0000-0000A0210000}"/>
    <cellStyle name="Berechnung 2 4 4 2" xfId="950" xr:uid="{00000000-0005-0000-0000-0000A1210000}"/>
    <cellStyle name="Berechnung 2 4 4 2 2" xfId="2248" xr:uid="{00000000-0005-0000-0000-0000A2210000}"/>
    <cellStyle name="Berechnung 2 4 4 2 2 2" xfId="6153" xr:uid="{00000000-0005-0000-0000-0000A3210000}"/>
    <cellStyle name="Berechnung 2 4 4 2 2 2 2" xfId="17881" xr:uid="{00000000-0005-0000-0000-0000A4210000}"/>
    <cellStyle name="Berechnung 2 4 4 2 2 2 3" xfId="29608" xr:uid="{00000000-0005-0000-0000-0000A5210000}"/>
    <cellStyle name="Berechnung 2 4 4 2 2 3" xfId="10058" xr:uid="{00000000-0005-0000-0000-0000A6210000}"/>
    <cellStyle name="Berechnung 2 4 4 2 2 3 2" xfId="21786" xr:uid="{00000000-0005-0000-0000-0000A7210000}"/>
    <cellStyle name="Berechnung 2 4 4 2 2 3 3" xfId="33513" xr:uid="{00000000-0005-0000-0000-0000A8210000}"/>
    <cellStyle name="Berechnung 2 4 4 2 2 4" xfId="13976" xr:uid="{00000000-0005-0000-0000-0000A9210000}"/>
    <cellStyle name="Berechnung 2 4 4 2 2 5" xfId="25703" xr:uid="{00000000-0005-0000-0000-0000AA210000}"/>
    <cellStyle name="Berechnung 2 4 4 2 3" xfId="3546" xr:uid="{00000000-0005-0000-0000-0000AB210000}"/>
    <cellStyle name="Berechnung 2 4 4 2 3 2" xfId="7451" xr:uid="{00000000-0005-0000-0000-0000AC210000}"/>
    <cellStyle name="Berechnung 2 4 4 2 3 2 2" xfId="19179" xr:uid="{00000000-0005-0000-0000-0000AD210000}"/>
    <cellStyle name="Berechnung 2 4 4 2 3 2 3" xfId="30906" xr:uid="{00000000-0005-0000-0000-0000AE210000}"/>
    <cellStyle name="Berechnung 2 4 4 2 3 3" xfId="11356" xr:uid="{00000000-0005-0000-0000-0000AF210000}"/>
    <cellStyle name="Berechnung 2 4 4 2 3 3 2" xfId="23084" xr:uid="{00000000-0005-0000-0000-0000B0210000}"/>
    <cellStyle name="Berechnung 2 4 4 2 3 3 3" xfId="34811" xr:uid="{00000000-0005-0000-0000-0000B1210000}"/>
    <cellStyle name="Berechnung 2 4 4 2 3 4" xfId="15274" xr:uid="{00000000-0005-0000-0000-0000B2210000}"/>
    <cellStyle name="Berechnung 2 4 4 2 3 5" xfId="27001" xr:uid="{00000000-0005-0000-0000-0000B3210000}"/>
    <cellStyle name="Berechnung 2 4 4 2 4" xfId="4855" xr:uid="{00000000-0005-0000-0000-0000B4210000}"/>
    <cellStyle name="Berechnung 2 4 4 2 4 2" xfId="16583" xr:uid="{00000000-0005-0000-0000-0000B5210000}"/>
    <cellStyle name="Berechnung 2 4 4 2 4 3" xfId="28310" xr:uid="{00000000-0005-0000-0000-0000B6210000}"/>
    <cellStyle name="Berechnung 2 4 4 2 5" xfId="8760" xr:uid="{00000000-0005-0000-0000-0000B7210000}"/>
    <cellStyle name="Berechnung 2 4 4 2 5 2" xfId="20488" xr:uid="{00000000-0005-0000-0000-0000B8210000}"/>
    <cellStyle name="Berechnung 2 4 4 2 5 3" xfId="32215" xr:uid="{00000000-0005-0000-0000-0000B9210000}"/>
    <cellStyle name="Berechnung 2 4 4 2 6" xfId="12678" xr:uid="{00000000-0005-0000-0000-0000BA210000}"/>
    <cellStyle name="Berechnung 2 4 4 2 7" xfId="24405" xr:uid="{00000000-0005-0000-0000-0000BB210000}"/>
    <cellStyle name="Berechnung 2 4 4 3" xfId="1379" xr:uid="{00000000-0005-0000-0000-0000BC210000}"/>
    <cellStyle name="Berechnung 2 4 4 3 2" xfId="2677" xr:uid="{00000000-0005-0000-0000-0000BD210000}"/>
    <cellStyle name="Berechnung 2 4 4 3 2 2" xfId="6582" xr:uid="{00000000-0005-0000-0000-0000BE210000}"/>
    <cellStyle name="Berechnung 2 4 4 3 2 2 2" xfId="18310" xr:uid="{00000000-0005-0000-0000-0000BF210000}"/>
    <cellStyle name="Berechnung 2 4 4 3 2 2 3" xfId="30037" xr:uid="{00000000-0005-0000-0000-0000C0210000}"/>
    <cellStyle name="Berechnung 2 4 4 3 2 3" xfId="10487" xr:uid="{00000000-0005-0000-0000-0000C1210000}"/>
    <cellStyle name="Berechnung 2 4 4 3 2 3 2" xfId="22215" xr:uid="{00000000-0005-0000-0000-0000C2210000}"/>
    <cellStyle name="Berechnung 2 4 4 3 2 3 3" xfId="33942" xr:uid="{00000000-0005-0000-0000-0000C3210000}"/>
    <cellStyle name="Berechnung 2 4 4 3 2 4" xfId="14405" xr:uid="{00000000-0005-0000-0000-0000C4210000}"/>
    <cellStyle name="Berechnung 2 4 4 3 2 5" xfId="26132" xr:uid="{00000000-0005-0000-0000-0000C5210000}"/>
    <cellStyle name="Berechnung 2 4 4 3 3" xfId="3975" xr:uid="{00000000-0005-0000-0000-0000C6210000}"/>
    <cellStyle name="Berechnung 2 4 4 3 3 2" xfId="7880" xr:uid="{00000000-0005-0000-0000-0000C7210000}"/>
    <cellStyle name="Berechnung 2 4 4 3 3 2 2" xfId="19608" xr:uid="{00000000-0005-0000-0000-0000C8210000}"/>
    <cellStyle name="Berechnung 2 4 4 3 3 2 3" xfId="31335" xr:uid="{00000000-0005-0000-0000-0000C9210000}"/>
    <cellStyle name="Berechnung 2 4 4 3 3 3" xfId="11785" xr:uid="{00000000-0005-0000-0000-0000CA210000}"/>
    <cellStyle name="Berechnung 2 4 4 3 3 3 2" xfId="23513" xr:uid="{00000000-0005-0000-0000-0000CB210000}"/>
    <cellStyle name="Berechnung 2 4 4 3 3 3 3" xfId="35240" xr:uid="{00000000-0005-0000-0000-0000CC210000}"/>
    <cellStyle name="Berechnung 2 4 4 3 3 4" xfId="15703" xr:uid="{00000000-0005-0000-0000-0000CD210000}"/>
    <cellStyle name="Berechnung 2 4 4 3 3 5" xfId="27430" xr:uid="{00000000-0005-0000-0000-0000CE210000}"/>
    <cellStyle name="Berechnung 2 4 4 3 4" xfId="5284" xr:uid="{00000000-0005-0000-0000-0000CF210000}"/>
    <cellStyle name="Berechnung 2 4 4 3 4 2" xfId="17012" xr:uid="{00000000-0005-0000-0000-0000D0210000}"/>
    <cellStyle name="Berechnung 2 4 4 3 4 3" xfId="28739" xr:uid="{00000000-0005-0000-0000-0000D1210000}"/>
    <cellStyle name="Berechnung 2 4 4 3 5" xfId="9189" xr:uid="{00000000-0005-0000-0000-0000D2210000}"/>
    <cellStyle name="Berechnung 2 4 4 3 5 2" xfId="20917" xr:uid="{00000000-0005-0000-0000-0000D3210000}"/>
    <cellStyle name="Berechnung 2 4 4 3 5 3" xfId="32644" xr:uid="{00000000-0005-0000-0000-0000D4210000}"/>
    <cellStyle name="Berechnung 2 4 4 3 6" xfId="13107" xr:uid="{00000000-0005-0000-0000-0000D5210000}"/>
    <cellStyle name="Berechnung 2 4 4 3 7" xfId="24834" xr:uid="{00000000-0005-0000-0000-0000D6210000}"/>
    <cellStyle name="Berechnung 2 4 4 4" xfId="1819" xr:uid="{00000000-0005-0000-0000-0000D7210000}"/>
    <cellStyle name="Berechnung 2 4 4 4 2" xfId="5724" xr:uid="{00000000-0005-0000-0000-0000D8210000}"/>
    <cellStyle name="Berechnung 2 4 4 4 2 2" xfId="17452" xr:uid="{00000000-0005-0000-0000-0000D9210000}"/>
    <cellStyle name="Berechnung 2 4 4 4 2 3" xfId="29179" xr:uid="{00000000-0005-0000-0000-0000DA210000}"/>
    <cellStyle name="Berechnung 2 4 4 4 3" xfId="9629" xr:uid="{00000000-0005-0000-0000-0000DB210000}"/>
    <cellStyle name="Berechnung 2 4 4 4 3 2" xfId="21357" xr:uid="{00000000-0005-0000-0000-0000DC210000}"/>
    <cellStyle name="Berechnung 2 4 4 4 3 3" xfId="33084" xr:uid="{00000000-0005-0000-0000-0000DD210000}"/>
    <cellStyle name="Berechnung 2 4 4 4 4" xfId="13547" xr:uid="{00000000-0005-0000-0000-0000DE210000}"/>
    <cellStyle name="Berechnung 2 4 4 4 5" xfId="25274" xr:uid="{00000000-0005-0000-0000-0000DF210000}"/>
    <cellStyle name="Berechnung 2 4 4 5" xfId="3117" xr:uid="{00000000-0005-0000-0000-0000E0210000}"/>
    <cellStyle name="Berechnung 2 4 4 5 2" xfId="7022" xr:uid="{00000000-0005-0000-0000-0000E1210000}"/>
    <cellStyle name="Berechnung 2 4 4 5 2 2" xfId="18750" xr:uid="{00000000-0005-0000-0000-0000E2210000}"/>
    <cellStyle name="Berechnung 2 4 4 5 2 3" xfId="30477" xr:uid="{00000000-0005-0000-0000-0000E3210000}"/>
    <cellStyle name="Berechnung 2 4 4 5 3" xfId="10927" xr:uid="{00000000-0005-0000-0000-0000E4210000}"/>
    <cellStyle name="Berechnung 2 4 4 5 3 2" xfId="22655" xr:uid="{00000000-0005-0000-0000-0000E5210000}"/>
    <cellStyle name="Berechnung 2 4 4 5 3 3" xfId="34382" xr:uid="{00000000-0005-0000-0000-0000E6210000}"/>
    <cellStyle name="Berechnung 2 4 4 5 4" xfId="14845" xr:uid="{00000000-0005-0000-0000-0000E7210000}"/>
    <cellStyle name="Berechnung 2 4 4 5 5" xfId="26572" xr:uid="{00000000-0005-0000-0000-0000E8210000}"/>
    <cellStyle name="Berechnung 2 4 4 6" xfId="4426" xr:uid="{00000000-0005-0000-0000-0000E9210000}"/>
    <cellStyle name="Berechnung 2 4 4 6 2" xfId="16154" xr:uid="{00000000-0005-0000-0000-0000EA210000}"/>
    <cellStyle name="Berechnung 2 4 4 6 3" xfId="27881" xr:uid="{00000000-0005-0000-0000-0000EB210000}"/>
    <cellStyle name="Berechnung 2 4 4 7" xfId="8331" xr:uid="{00000000-0005-0000-0000-0000EC210000}"/>
    <cellStyle name="Berechnung 2 4 4 7 2" xfId="20059" xr:uid="{00000000-0005-0000-0000-0000ED210000}"/>
    <cellStyle name="Berechnung 2 4 4 7 3" xfId="31786" xr:uid="{00000000-0005-0000-0000-0000EE210000}"/>
    <cellStyle name="Berechnung 2 4 4 8" xfId="12249" xr:uid="{00000000-0005-0000-0000-0000EF210000}"/>
    <cellStyle name="Berechnung 2 4 4 9" xfId="23976" xr:uid="{00000000-0005-0000-0000-0000F0210000}"/>
    <cellStyle name="Berechnung 2 4 5" xfId="620" xr:uid="{00000000-0005-0000-0000-0000F1210000}"/>
    <cellStyle name="Berechnung 2 4 5 2" xfId="1918" xr:uid="{00000000-0005-0000-0000-0000F2210000}"/>
    <cellStyle name="Berechnung 2 4 5 2 2" xfId="5823" xr:uid="{00000000-0005-0000-0000-0000F3210000}"/>
    <cellStyle name="Berechnung 2 4 5 2 2 2" xfId="17551" xr:uid="{00000000-0005-0000-0000-0000F4210000}"/>
    <cellStyle name="Berechnung 2 4 5 2 2 3" xfId="29278" xr:uid="{00000000-0005-0000-0000-0000F5210000}"/>
    <cellStyle name="Berechnung 2 4 5 2 3" xfId="9728" xr:uid="{00000000-0005-0000-0000-0000F6210000}"/>
    <cellStyle name="Berechnung 2 4 5 2 3 2" xfId="21456" xr:uid="{00000000-0005-0000-0000-0000F7210000}"/>
    <cellStyle name="Berechnung 2 4 5 2 3 3" xfId="33183" xr:uid="{00000000-0005-0000-0000-0000F8210000}"/>
    <cellStyle name="Berechnung 2 4 5 2 4" xfId="13646" xr:uid="{00000000-0005-0000-0000-0000F9210000}"/>
    <cellStyle name="Berechnung 2 4 5 2 5" xfId="25373" xr:uid="{00000000-0005-0000-0000-0000FA210000}"/>
    <cellStyle name="Berechnung 2 4 5 3" xfId="3216" xr:uid="{00000000-0005-0000-0000-0000FB210000}"/>
    <cellStyle name="Berechnung 2 4 5 3 2" xfId="7121" xr:uid="{00000000-0005-0000-0000-0000FC210000}"/>
    <cellStyle name="Berechnung 2 4 5 3 2 2" xfId="18849" xr:uid="{00000000-0005-0000-0000-0000FD210000}"/>
    <cellStyle name="Berechnung 2 4 5 3 2 3" xfId="30576" xr:uid="{00000000-0005-0000-0000-0000FE210000}"/>
    <cellStyle name="Berechnung 2 4 5 3 3" xfId="11026" xr:uid="{00000000-0005-0000-0000-0000FF210000}"/>
    <cellStyle name="Berechnung 2 4 5 3 3 2" xfId="22754" xr:uid="{00000000-0005-0000-0000-000000220000}"/>
    <cellStyle name="Berechnung 2 4 5 3 3 3" xfId="34481" xr:uid="{00000000-0005-0000-0000-000001220000}"/>
    <cellStyle name="Berechnung 2 4 5 3 4" xfId="14944" xr:uid="{00000000-0005-0000-0000-000002220000}"/>
    <cellStyle name="Berechnung 2 4 5 3 5" xfId="26671" xr:uid="{00000000-0005-0000-0000-000003220000}"/>
    <cellStyle name="Berechnung 2 4 5 4" xfId="4525" xr:uid="{00000000-0005-0000-0000-000004220000}"/>
    <cellStyle name="Berechnung 2 4 5 4 2" xfId="16253" xr:uid="{00000000-0005-0000-0000-000005220000}"/>
    <cellStyle name="Berechnung 2 4 5 4 3" xfId="27980" xr:uid="{00000000-0005-0000-0000-000006220000}"/>
    <cellStyle name="Berechnung 2 4 5 5" xfId="8430" xr:uid="{00000000-0005-0000-0000-000007220000}"/>
    <cellStyle name="Berechnung 2 4 5 5 2" xfId="20158" xr:uid="{00000000-0005-0000-0000-000008220000}"/>
    <cellStyle name="Berechnung 2 4 5 5 3" xfId="31885" xr:uid="{00000000-0005-0000-0000-000009220000}"/>
    <cellStyle name="Berechnung 2 4 5 6" xfId="12348" xr:uid="{00000000-0005-0000-0000-00000A220000}"/>
    <cellStyle name="Berechnung 2 4 5 7" xfId="24075" xr:uid="{00000000-0005-0000-0000-00000B220000}"/>
    <cellStyle name="Berechnung 2 4 6" xfId="1049" xr:uid="{00000000-0005-0000-0000-00000C220000}"/>
    <cellStyle name="Berechnung 2 4 6 2" xfId="2347" xr:uid="{00000000-0005-0000-0000-00000D220000}"/>
    <cellStyle name="Berechnung 2 4 6 2 2" xfId="6252" xr:uid="{00000000-0005-0000-0000-00000E220000}"/>
    <cellStyle name="Berechnung 2 4 6 2 2 2" xfId="17980" xr:uid="{00000000-0005-0000-0000-00000F220000}"/>
    <cellStyle name="Berechnung 2 4 6 2 2 3" xfId="29707" xr:uid="{00000000-0005-0000-0000-000010220000}"/>
    <cellStyle name="Berechnung 2 4 6 2 3" xfId="10157" xr:uid="{00000000-0005-0000-0000-000011220000}"/>
    <cellStyle name="Berechnung 2 4 6 2 3 2" xfId="21885" xr:uid="{00000000-0005-0000-0000-000012220000}"/>
    <cellStyle name="Berechnung 2 4 6 2 3 3" xfId="33612" xr:uid="{00000000-0005-0000-0000-000013220000}"/>
    <cellStyle name="Berechnung 2 4 6 2 4" xfId="14075" xr:uid="{00000000-0005-0000-0000-000014220000}"/>
    <cellStyle name="Berechnung 2 4 6 2 5" xfId="25802" xr:uid="{00000000-0005-0000-0000-000015220000}"/>
    <cellStyle name="Berechnung 2 4 6 3" xfId="3645" xr:uid="{00000000-0005-0000-0000-000016220000}"/>
    <cellStyle name="Berechnung 2 4 6 3 2" xfId="7550" xr:uid="{00000000-0005-0000-0000-000017220000}"/>
    <cellStyle name="Berechnung 2 4 6 3 2 2" xfId="19278" xr:uid="{00000000-0005-0000-0000-000018220000}"/>
    <cellStyle name="Berechnung 2 4 6 3 2 3" xfId="31005" xr:uid="{00000000-0005-0000-0000-000019220000}"/>
    <cellStyle name="Berechnung 2 4 6 3 3" xfId="11455" xr:uid="{00000000-0005-0000-0000-00001A220000}"/>
    <cellStyle name="Berechnung 2 4 6 3 3 2" xfId="23183" xr:uid="{00000000-0005-0000-0000-00001B220000}"/>
    <cellStyle name="Berechnung 2 4 6 3 3 3" xfId="34910" xr:uid="{00000000-0005-0000-0000-00001C220000}"/>
    <cellStyle name="Berechnung 2 4 6 3 4" xfId="15373" xr:uid="{00000000-0005-0000-0000-00001D220000}"/>
    <cellStyle name="Berechnung 2 4 6 3 5" xfId="27100" xr:uid="{00000000-0005-0000-0000-00001E220000}"/>
    <cellStyle name="Berechnung 2 4 6 4" xfId="4954" xr:uid="{00000000-0005-0000-0000-00001F220000}"/>
    <cellStyle name="Berechnung 2 4 6 4 2" xfId="16682" xr:uid="{00000000-0005-0000-0000-000020220000}"/>
    <cellStyle name="Berechnung 2 4 6 4 3" xfId="28409" xr:uid="{00000000-0005-0000-0000-000021220000}"/>
    <cellStyle name="Berechnung 2 4 6 5" xfId="8859" xr:uid="{00000000-0005-0000-0000-000022220000}"/>
    <cellStyle name="Berechnung 2 4 6 5 2" xfId="20587" xr:uid="{00000000-0005-0000-0000-000023220000}"/>
    <cellStyle name="Berechnung 2 4 6 5 3" xfId="32314" xr:uid="{00000000-0005-0000-0000-000024220000}"/>
    <cellStyle name="Berechnung 2 4 6 6" xfId="12777" xr:uid="{00000000-0005-0000-0000-000025220000}"/>
    <cellStyle name="Berechnung 2 4 6 7" xfId="24504" xr:uid="{00000000-0005-0000-0000-000026220000}"/>
    <cellStyle name="Berechnung 2 4 7" xfId="1489" xr:uid="{00000000-0005-0000-0000-000027220000}"/>
    <cellStyle name="Berechnung 2 4 7 2" xfId="5394" xr:uid="{00000000-0005-0000-0000-000028220000}"/>
    <cellStyle name="Berechnung 2 4 7 2 2" xfId="17122" xr:uid="{00000000-0005-0000-0000-000029220000}"/>
    <cellStyle name="Berechnung 2 4 7 2 3" xfId="28849" xr:uid="{00000000-0005-0000-0000-00002A220000}"/>
    <cellStyle name="Berechnung 2 4 7 3" xfId="9299" xr:uid="{00000000-0005-0000-0000-00002B220000}"/>
    <cellStyle name="Berechnung 2 4 7 3 2" xfId="21027" xr:uid="{00000000-0005-0000-0000-00002C220000}"/>
    <cellStyle name="Berechnung 2 4 7 3 3" xfId="32754" xr:uid="{00000000-0005-0000-0000-00002D220000}"/>
    <cellStyle name="Berechnung 2 4 7 4" xfId="13217" xr:uid="{00000000-0005-0000-0000-00002E220000}"/>
    <cellStyle name="Berechnung 2 4 7 5" xfId="24944" xr:uid="{00000000-0005-0000-0000-00002F220000}"/>
    <cellStyle name="Berechnung 2 4 8" xfId="2787" xr:uid="{00000000-0005-0000-0000-000030220000}"/>
    <cellStyle name="Berechnung 2 4 8 2" xfId="6692" xr:uid="{00000000-0005-0000-0000-000031220000}"/>
    <cellStyle name="Berechnung 2 4 8 2 2" xfId="18420" xr:uid="{00000000-0005-0000-0000-000032220000}"/>
    <cellStyle name="Berechnung 2 4 8 2 3" xfId="30147" xr:uid="{00000000-0005-0000-0000-000033220000}"/>
    <cellStyle name="Berechnung 2 4 8 3" xfId="10597" xr:uid="{00000000-0005-0000-0000-000034220000}"/>
    <cellStyle name="Berechnung 2 4 8 3 2" xfId="22325" xr:uid="{00000000-0005-0000-0000-000035220000}"/>
    <cellStyle name="Berechnung 2 4 8 3 3" xfId="34052" xr:uid="{00000000-0005-0000-0000-000036220000}"/>
    <cellStyle name="Berechnung 2 4 8 4" xfId="14515" xr:uid="{00000000-0005-0000-0000-000037220000}"/>
    <cellStyle name="Berechnung 2 4 8 5" xfId="26242" xr:uid="{00000000-0005-0000-0000-000038220000}"/>
    <cellStyle name="Berechnung 2 4 9" xfId="4096" xr:uid="{00000000-0005-0000-0000-000039220000}"/>
    <cellStyle name="Berechnung 2 4 9 2" xfId="15824" xr:uid="{00000000-0005-0000-0000-00003A220000}"/>
    <cellStyle name="Berechnung 2 4 9 3" xfId="27551" xr:uid="{00000000-0005-0000-0000-00003B220000}"/>
    <cellStyle name="Berechnung 2 5" xfId="218" xr:uid="{00000000-0005-0000-0000-00003C220000}"/>
    <cellStyle name="Berechnung 2 5 10" xfId="8028" xr:uid="{00000000-0005-0000-0000-00003D220000}"/>
    <cellStyle name="Berechnung 2 5 10 2" xfId="19756" xr:uid="{00000000-0005-0000-0000-00003E220000}"/>
    <cellStyle name="Berechnung 2 5 10 3" xfId="31483" xr:uid="{00000000-0005-0000-0000-00003F220000}"/>
    <cellStyle name="Berechnung 2 5 11" xfId="11946" xr:uid="{00000000-0005-0000-0000-000040220000}"/>
    <cellStyle name="Berechnung 2 5 12" xfId="23673" xr:uid="{00000000-0005-0000-0000-000041220000}"/>
    <cellStyle name="Berechnung 2 5 2" xfId="342" xr:uid="{00000000-0005-0000-0000-000042220000}"/>
    <cellStyle name="Berechnung 2 5 2 2" xfId="771" xr:uid="{00000000-0005-0000-0000-000043220000}"/>
    <cellStyle name="Berechnung 2 5 2 2 2" xfId="2069" xr:uid="{00000000-0005-0000-0000-000044220000}"/>
    <cellStyle name="Berechnung 2 5 2 2 2 2" xfId="5974" xr:uid="{00000000-0005-0000-0000-000045220000}"/>
    <cellStyle name="Berechnung 2 5 2 2 2 2 2" xfId="17702" xr:uid="{00000000-0005-0000-0000-000046220000}"/>
    <cellStyle name="Berechnung 2 5 2 2 2 2 3" xfId="29429" xr:uid="{00000000-0005-0000-0000-000047220000}"/>
    <cellStyle name="Berechnung 2 5 2 2 2 3" xfId="9879" xr:uid="{00000000-0005-0000-0000-000048220000}"/>
    <cellStyle name="Berechnung 2 5 2 2 2 3 2" xfId="21607" xr:uid="{00000000-0005-0000-0000-000049220000}"/>
    <cellStyle name="Berechnung 2 5 2 2 2 3 3" xfId="33334" xr:uid="{00000000-0005-0000-0000-00004A220000}"/>
    <cellStyle name="Berechnung 2 5 2 2 2 4" xfId="13797" xr:uid="{00000000-0005-0000-0000-00004B220000}"/>
    <cellStyle name="Berechnung 2 5 2 2 2 5" xfId="25524" xr:uid="{00000000-0005-0000-0000-00004C220000}"/>
    <cellStyle name="Berechnung 2 5 2 2 3" xfId="3367" xr:uid="{00000000-0005-0000-0000-00004D220000}"/>
    <cellStyle name="Berechnung 2 5 2 2 3 2" xfId="7272" xr:uid="{00000000-0005-0000-0000-00004E220000}"/>
    <cellStyle name="Berechnung 2 5 2 2 3 2 2" xfId="19000" xr:uid="{00000000-0005-0000-0000-00004F220000}"/>
    <cellStyle name="Berechnung 2 5 2 2 3 2 3" xfId="30727" xr:uid="{00000000-0005-0000-0000-000050220000}"/>
    <cellStyle name="Berechnung 2 5 2 2 3 3" xfId="11177" xr:uid="{00000000-0005-0000-0000-000051220000}"/>
    <cellStyle name="Berechnung 2 5 2 2 3 3 2" xfId="22905" xr:uid="{00000000-0005-0000-0000-000052220000}"/>
    <cellStyle name="Berechnung 2 5 2 2 3 3 3" xfId="34632" xr:uid="{00000000-0005-0000-0000-000053220000}"/>
    <cellStyle name="Berechnung 2 5 2 2 3 4" xfId="15095" xr:uid="{00000000-0005-0000-0000-000054220000}"/>
    <cellStyle name="Berechnung 2 5 2 2 3 5" xfId="26822" xr:uid="{00000000-0005-0000-0000-000055220000}"/>
    <cellStyle name="Berechnung 2 5 2 2 4" xfId="4676" xr:uid="{00000000-0005-0000-0000-000056220000}"/>
    <cellStyle name="Berechnung 2 5 2 2 4 2" xfId="16404" xr:uid="{00000000-0005-0000-0000-000057220000}"/>
    <cellStyle name="Berechnung 2 5 2 2 4 3" xfId="28131" xr:uid="{00000000-0005-0000-0000-000058220000}"/>
    <cellStyle name="Berechnung 2 5 2 2 5" xfId="8581" xr:uid="{00000000-0005-0000-0000-000059220000}"/>
    <cellStyle name="Berechnung 2 5 2 2 5 2" xfId="20309" xr:uid="{00000000-0005-0000-0000-00005A220000}"/>
    <cellStyle name="Berechnung 2 5 2 2 5 3" xfId="32036" xr:uid="{00000000-0005-0000-0000-00005B220000}"/>
    <cellStyle name="Berechnung 2 5 2 2 6" xfId="12499" xr:uid="{00000000-0005-0000-0000-00005C220000}"/>
    <cellStyle name="Berechnung 2 5 2 2 7" xfId="24226" xr:uid="{00000000-0005-0000-0000-00005D220000}"/>
    <cellStyle name="Berechnung 2 5 2 3" xfId="1200" xr:uid="{00000000-0005-0000-0000-00005E220000}"/>
    <cellStyle name="Berechnung 2 5 2 3 2" xfId="2498" xr:uid="{00000000-0005-0000-0000-00005F220000}"/>
    <cellStyle name="Berechnung 2 5 2 3 2 2" xfId="6403" xr:uid="{00000000-0005-0000-0000-000060220000}"/>
    <cellStyle name="Berechnung 2 5 2 3 2 2 2" xfId="18131" xr:uid="{00000000-0005-0000-0000-000061220000}"/>
    <cellStyle name="Berechnung 2 5 2 3 2 2 3" xfId="29858" xr:uid="{00000000-0005-0000-0000-000062220000}"/>
    <cellStyle name="Berechnung 2 5 2 3 2 3" xfId="10308" xr:uid="{00000000-0005-0000-0000-000063220000}"/>
    <cellStyle name="Berechnung 2 5 2 3 2 3 2" xfId="22036" xr:uid="{00000000-0005-0000-0000-000064220000}"/>
    <cellStyle name="Berechnung 2 5 2 3 2 3 3" xfId="33763" xr:uid="{00000000-0005-0000-0000-000065220000}"/>
    <cellStyle name="Berechnung 2 5 2 3 2 4" xfId="14226" xr:uid="{00000000-0005-0000-0000-000066220000}"/>
    <cellStyle name="Berechnung 2 5 2 3 2 5" xfId="25953" xr:uid="{00000000-0005-0000-0000-000067220000}"/>
    <cellStyle name="Berechnung 2 5 2 3 3" xfId="3796" xr:uid="{00000000-0005-0000-0000-000068220000}"/>
    <cellStyle name="Berechnung 2 5 2 3 3 2" xfId="7701" xr:uid="{00000000-0005-0000-0000-000069220000}"/>
    <cellStyle name="Berechnung 2 5 2 3 3 2 2" xfId="19429" xr:uid="{00000000-0005-0000-0000-00006A220000}"/>
    <cellStyle name="Berechnung 2 5 2 3 3 2 3" xfId="31156" xr:uid="{00000000-0005-0000-0000-00006B220000}"/>
    <cellStyle name="Berechnung 2 5 2 3 3 3" xfId="11606" xr:uid="{00000000-0005-0000-0000-00006C220000}"/>
    <cellStyle name="Berechnung 2 5 2 3 3 3 2" xfId="23334" xr:uid="{00000000-0005-0000-0000-00006D220000}"/>
    <cellStyle name="Berechnung 2 5 2 3 3 3 3" xfId="35061" xr:uid="{00000000-0005-0000-0000-00006E220000}"/>
    <cellStyle name="Berechnung 2 5 2 3 3 4" xfId="15524" xr:uid="{00000000-0005-0000-0000-00006F220000}"/>
    <cellStyle name="Berechnung 2 5 2 3 3 5" xfId="27251" xr:uid="{00000000-0005-0000-0000-000070220000}"/>
    <cellStyle name="Berechnung 2 5 2 3 4" xfId="5105" xr:uid="{00000000-0005-0000-0000-000071220000}"/>
    <cellStyle name="Berechnung 2 5 2 3 4 2" xfId="16833" xr:uid="{00000000-0005-0000-0000-000072220000}"/>
    <cellStyle name="Berechnung 2 5 2 3 4 3" xfId="28560" xr:uid="{00000000-0005-0000-0000-000073220000}"/>
    <cellStyle name="Berechnung 2 5 2 3 5" xfId="9010" xr:uid="{00000000-0005-0000-0000-000074220000}"/>
    <cellStyle name="Berechnung 2 5 2 3 5 2" xfId="20738" xr:uid="{00000000-0005-0000-0000-000075220000}"/>
    <cellStyle name="Berechnung 2 5 2 3 5 3" xfId="32465" xr:uid="{00000000-0005-0000-0000-000076220000}"/>
    <cellStyle name="Berechnung 2 5 2 3 6" xfId="12928" xr:uid="{00000000-0005-0000-0000-000077220000}"/>
    <cellStyle name="Berechnung 2 5 2 3 7" xfId="24655" xr:uid="{00000000-0005-0000-0000-000078220000}"/>
    <cellStyle name="Berechnung 2 5 2 4" xfId="1640" xr:uid="{00000000-0005-0000-0000-000079220000}"/>
    <cellStyle name="Berechnung 2 5 2 4 2" xfId="5545" xr:uid="{00000000-0005-0000-0000-00007A220000}"/>
    <cellStyle name="Berechnung 2 5 2 4 2 2" xfId="17273" xr:uid="{00000000-0005-0000-0000-00007B220000}"/>
    <cellStyle name="Berechnung 2 5 2 4 2 3" xfId="29000" xr:uid="{00000000-0005-0000-0000-00007C220000}"/>
    <cellStyle name="Berechnung 2 5 2 4 3" xfId="9450" xr:uid="{00000000-0005-0000-0000-00007D220000}"/>
    <cellStyle name="Berechnung 2 5 2 4 3 2" xfId="21178" xr:uid="{00000000-0005-0000-0000-00007E220000}"/>
    <cellStyle name="Berechnung 2 5 2 4 3 3" xfId="32905" xr:uid="{00000000-0005-0000-0000-00007F220000}"/>
    <cellStyle name="Berechnung 2 5 2 4 4" xfId="13368" xr:uid="{00000000-0005-0000-0000-000080220000}"/>
    <cellStyle name="Berechnung 2 5 2 4 5" xfId="25095" xr:uid="{00000000-0005-0000-0000-000081220000}"/>
    <cellStyle name="Berechnung 2 5 2 5" xfId="2938" xr:uid="{00000000-0005-0000-0000-000082220000}"/>
    <cellStyle name="Berechnung 2 5 2 5 2" xfId="6843" xr:uid="{00000000-0005-0000-0000-000083220000}"/>
    <cellStyle name="Berechnung 2 5 2 5 2 2" xfId="18571" xr:uid="{00000000-0005-0000-0000-000084220000}"/>
    <cellStyle name="Berechnung 2 5 2 5 2 3" xfId="30298" xr:uid="{00000000-0005-0000-0000-000085220000}"/>
    <cellStyle name="Berechnung 2 5 2 5 3" xfId="10748" xr:uid="{00000000-0005-0000-0000-000086220000}"/>
    <cellStyle name="Berechnung 2 5 2 5 3 2" xfId="22476" xr:uid="{00000000-0005-0000-0000-000087220000}"/>
    <cellStyle name="Berechnung 2 5 2 5 3 3" xfId="34203" xr:uid="{00000000-0005-0000-0000-000088220000}"/>
    <cellStyle name="Berechnung 2 5 2 5 4" xfId="14666" xr:uid="{00000000-0005-0000-0000-000089220000}"/>
    <cellStyle name="Berechnung 2 5 2 5 5" xfId="26393" xr:uid="{00000000-0005-0000-0000-00008A220000}"/>
    <cellStyle name="Berechnung 2 5 2 6" xfId="4247" xr:uid="{00000000-0005-0000-0000-00008B220000}"/>
    <cellStyle name="Berechnung 2 5 2 6 2" xfId="15975" xr:uid="{00000000-0005-0000-0000-00008C220000}"/>
    <cellStyle name="Berechnung 2 5 2 6 3" xfId="27702" xr:uid="{00000000-0005-0000-0000-00008D220000}"/>
    <cellStyle name="Berechnung 2 5 2 7" xfId="8152" xr:uid="{00000000-0005-0000-0000-00008E220000}"/>
    <cellStyle name="Berechnung 2 5 2 7 2" xfId="19880" xr:uid="{00000000-0005-0000-0000-00008F220000}"/>
    <cellStyle name="Berechnung 2 5 2 7 3" xfId="31607" xr:uid="{00000000-0005-0000-0000-000090220000}"/>
    <cellStyle name="Berechnung 2 5 2 8" xfId="12070" xr:uid="{00000000-0005-0000-0000-000091220000}"/>
    <cellStyle name="Berechnung 2 5 2 9" xfId="23797" xr:uid="{00000000-0005-0000-0000-000092220000}"/>
    <cellStyle name="Berechnung 2 5 3" xfId="441" xr:uid="{00000000-0005-0000-0000-000093220000}"/>
    <cellStyle name="Berechnung 2 5 3 2" xfId="870" xr:uid="{00000000-0005-0000-0000-000094220000}"/>
    <cellStyle name="Berechnung 2 5 3 2 2" xfId="2168" xr:uid="{00000000-0005-0000-0000-000095220000}"/>
    <cellStyle name="Berechnung 2 5 3 2 2 2" xfId="6073" xr:uid="{00000000-0005-0000-0000-000096220000}"/>
    <cellStyle name="Berechnung 2 5 3 2 2 2 2" xfId="17801" xr:uid="{00000000-0005-0000-0000-000097220000}"/>
    <cellStyle name="Berechnung 2 5 3 2 2 2 3" xfId="29528" xr:uid="{00000000-0005-0000-0000-000098220000}"/>
    <cellStyle name="Berechnung 2 5 3 2 2 3" xfId="9978" xr:uid="{00000000-0005-0000-0000-000099220000}"/>
    <cellStyle name="Berechnung 2 5 3 2 2 3 2" xfId="21706" xr:uid="{00000000-0005-0000-0000-00009A220000}"/>
    <cellStyle name="Berechnung 2 5 3 2 2 3 3" xfId="33433" xr:uid="{00000000-0005-0000-0000-00009B220000}"/>
    <cellStyle name="Berechnung 2 5 3 2 2 4" xfId="13896" xr:uid="{00000000-0005-0000-0000-00009C220000}"/>
    <cellStyle name="Berechnung 2 5 3 2 2 5" xfId="25623" xr:uid="{00000000-0005-0000-0000-00009D220000}"/>
    <cellStyle name="Berechnung 2 5 3 2 3" xfId="3466" xr:uid="{00000000-0005-0000-0000-00009E220000}"/>
    <cellStyle name="Berechnung 2 5 3 2 3 2" xfId="7371" xr:uid="{00000000-0005-0000-0000-00009F220000}"/>
    <cellStyle name="Berechnung 2 5 3 2 3 2 2" xfId="19099" xr:uid="{00000000-0005-0000-0000-0000A0220000}"/>
    <cellStyle name="Berechnung 2 5 3 2 3 2 3" xfId="30826" xr:uid="{00000000-0005-0000-0000-0000A1220000}"/>
    <cellStyle name="Berechnung 2 5 3 2 3 3" xfId="11276" xr:uid="{00000000-0005-0000-0000-0000A2220000}"/>
    <cellStyle name="Berechnung 2 5 3 2 3 3 2" xfId="23004" xr:uid="{00000000-0005-0000-0000-0000A3220000}"/>
    <cellStyle name="Berechnung 2 5 3 2 3 3 3" xfId="34731" xr:uid="{00000000-0005-0000-0000-0000A4220000}"/>
    <cellStyle name="Berechnung 2 5 3 2 3 4" xfId="15194" xr:uid="{00000000-0005-0000-0000-0000A5220000}"/>
    <cellStyle name="Berechnung 2 5 3 2 3 5" xfId="26921" xr:uid="{00000000-0005-0000-0000-0000A6220000}"/>
    <cellStyle name="Berechnung 2 5 3 2 4" xfId="4775" xr:uid="{00000000-0005-0000-0000-0000A7220000}"/>
    <cellStyle name="Berechnung 2 5 3 2 4 2" xfId="16503" xr:uid="{00000000-0005-0000-0000-0000A8220000}"/>
    <cellStyle name="Berechnung 2 5 3 2 4 3" xfId="28230" xr:uid="{00000000-0005-0000-0000-0000A9220000}"/>
    <cellStyle name="Berechnung 2 5 3 2 5" xfId="8680" xr:uid="{00000000-0005-0000-0000-0000AA220000}"/>
    <cellStyle name="Berechnung 2 5 3 2 5 2" xfId="20408" xr:uid="{00000000-0005-0000-0000-0000AB220000}"/>
    <cellStyle name="Berechnung 2 5 3 2 5 3" xfId="32135" xr:uid="{00000000-0005-0000-0000-0000AC220000}"/>
    <cellStyle name="Berechnung 2 5 3 2 6" xfId="12598" xr:uid="{00000000-0005-0000-0000-0000AD220000}"/>
    <cellStyle name="Berechnung 2 5 3 2 7" xfId="24325" xr:uid="{00000000-0005-0000-0000-0000AE220000}"/>
    <cellStyle name="Berechnung 2 5 3 3" xfId="1299" xr:uid="{00000000-0005-0000-0000-0000AF220000}"/>
    <cellStyle name="Berechnung 2 5 3 3 2" xfId="2597" xr:uid="{00000000-0005-0000-0000-0000B0220000}"/>
    <cellStyle name="Berechnung 2 5 3 3 2 2" xfId="6502" xr:uid="{00000000-0005-0000-0000-0000B1220000}"/>
    <cellStyle name="Berechnung 2 5 3 3 2 2 2" xfId="18230" xr:uid="{00000000-0005-0000-0000-0000B2220000}"/>
    <cellStyle name="Berechnung 2 5 3 3 2 2 3" xfId="29957" xr:uid="{00000000-0005-0000-0000-0000B3220000}"/>
    <cellStyle name="Berechnung 2 5 3 3 2 3" xfId="10407" xr:uid="{00000000-0005-0000-0000-0000B4220000}"/>
    <cellStyle name="Berechnung 2 5 3 3 2 3 2" xfId="22135" xr:uid="{00000000-0005-0000-0000-0000B5220000}"/>
    <cellStyle name="Berechnung 2 5 3 3 2 3 3" xfId="33862" xr:uid="{00000000-0005-0000-0000-0000B6220000}"/>
    <cellStyle name="Berechnung 2 5 3 3 2 4" xfId="14325" xr:uid="{00000000-0005-0000-0000-0000B7220000}"/>
    <cellStyle name="Berechnung 2 5 3 3 2 5" xfId="26052" xr:uid="{00000000-0005-0000-0000-0000B8220000}"/>
    <cellStyle name="Berechnung 2 5 3 3 3" xfId="3895" xr:uid="{00000000-0005-0000-0000-0000B9220000}"/>
    <cellStyle name="Berechnung 2 5 3 3 3 2" xfId="7800" xr:uid="{00000000-0005-0000-0000-0000BA220000}"/>
    <cellStyle name="Berechnung 2 5 3 3 3 2 2" xfId="19528" xr:uid="{00000000-0005-0000-0000-0000BB220000}"/>
    <cellStyle name="Berechnung 2 5 3 3 3 2 3" xfId="31255" xr:uid="{00000000-0005-0000-0000-0000BC220000}"/>
    <cellStyle name="Berechnung 2 5 3 3 3 3" xfId="11705" xr:uid="{00000000-0005-0000-0000-0000BD220000}"/>
    <cellStyle name="Berechnung 2 5 3 3 3 3 2" xfId="23433" xr:uid="{00000000-0005-0000-0000-0000BE220000}"/>
    <cellStyle name="Berechnung 2 5 3 3 3 3 3" xfId="35160" xr:uid="{00000000-0005-0000-0000-0000BF220000}"/>
    <cellStyle name="Berechnung 2 5 3 3 3 4" xfId="15623" xr:uid="{00000000-0005-0000-0000-0000C0220000}"/>
    <cellStyle name="Berechnung 2 5 3 3 3 5" xfId="27350" xr:uid="{00000000-0005-0000-0000-0000C1220000}"/>
    <cellStyle name="Berechnung 2 5 3 3 4" xfId="5204" xr:uid="{00000000-0005-0000-0000-0000C2220000}"/>
    <cellStyle name="Berechnung 2 5 3 3 4 2" xfId="16932" xr:uid="{00000000-0005-0000-0000-0000C3220000}"/>
    <cellStyle name="Berechnung 2 5 3 3 4 3" xfId="28659" xr:uid="{00000000-0005-0000-0000-0000C4220000}"/>
    <cellStyle name="Berechnung 2 5 3 3 5" xfId="9109" xr:uid="{00000000-0005-0000-0000-0000C5220000}"/>
    <cellStyle name="Berechnung 2 5 3 3 5 2" xfId="20837" xr:uid="{00000000-0005-0000-0000-0000C6220000}"/>
    <cellStyle name="Berechnung 2 5 3 3 5 3" xfId="32564" xr:uid="{00000000-0005-0000-0000-0000C7220000}"/>
    <cellStyle name="Berechnung 2 5 3 3 6" xfId="13027" xr:uid="{00000000-0005-0000-0000-0000C8220000}"/>
    <cellStyle name="Berechnung 2 5 3 3 7" xfId="24754" xr:uid="{00000000-0005-0000-0000-0000C9220000}"/>
    <cellStyle name="Berechnung 2 5 3 4" xfId="1739" xr:uid="{00000000-0005-0000-0000-0000CA220000}"/>
    <cellStyle name="Berechnung 2 5 3 4 2" xfId="5644" xr:uid="{00000000-0005-0000-0000-0000CB220000}"/>
    <cellStyle name="Berechnung 2 5 3 4 2 2" xfId="17372" xr:uid="{00000000-0005-0000-0000-0000CC220000}"/>
    <cellStyle name="Berechnung 2 5 3 4 2 3" xfId="29099" xr:uid="{00000000-0005-0000-0000-0000CD220000}"/>
    <cellStyle name="Berechnung 2 5 3 4 3" xfId="9549" xr:uid="{00000000-0005-0000-0000-0000CE220000}"/>
    <cellStyle name="Berechnung 2 5 3 4 3 2" xfId="21277" xr:uid="{00000000-0005-0000-0000-0000CF220000}"/>
    <cellStyle name="Berechnung 2 5 3 4 3 3" xfId="33004" xr:uid="{00000000-0005-0000-0000-0000D0220000}"/>
    <cellStyle name="Berechnung 2 5 3 4 4" xfId="13467" xr:uid="{00000000-0005-0000-0000-0000D1220000}"/>
    <cellStyle name="Berechnung 2 5 3 4 5" xfId="25194" xr:uid="{00000000-0005-0000-0000-0000D2220000}"/>
    <cellStyle name="Berechnung 2 5 3 5" xfId="3037" xr:uid="{00000000-0005-0000-0000-0000D3220000}"/>
    <cellStyle name="Berechnung 2 5 3 5 2" xfId="6942" xr:uid="{00000000-0005-0000-0000-0000D4220000}"/>
    <cellStyle name="Berechnung 2 5 3 5 2 2" xfId="18670" xr:uid="{00000000-0005-0000-0000-0000D5220000}"/>
    <cellStyle name="Berechnung 2 5 3 5 2 3" xfId="30397" xr:uid="{00000000-0005-0000-0000-0000D6220000}"/>
    <cellStyle name="Berechnung 2 5 3 5 3" xfId="10847" xr:uid="{00000000-0005-0000-0000-0000D7220000}"/>
    <cellStyle name="Berechnung 2 5 3 5 3 2" xfId="22575" xr:uid="{00000000-0005-0000-0000-0000D8220000}"/>
    <cellStyle name="Berechnung 2 5 3 5 3 3" xfId="34302" xr:uid="{00000000-0005-0000-0000-0000D9220000}"/>
    <cellStyle name="Berechnung 2 5 3 5 4" xfId="14765" xr:uid="{00000000-0005-0000-0000-0000DA220000}"/>
    <cellStyle name="Berechnung 2 5 3 5 5" xfId="26492" xr:uid="{00000000-0005-0000-0000-0000DB220000}"/>
    <cellStyle name="Berechnung 2 5 3 6" xfId="4346" xr:uid="{00000000-0005-0000-0000-0000DC220000}"/>
    <cellStyle name="Berechnung 2 5 3 6 2" xfId="16074" xr:uid="{00000000-0005-0000-0000-0000DD220000}"/>
    <cellStyle name="Berechnung 2 5 3 6 3" xfId="27801" xr:uid="{00000000-0005-0000-0000-0000DE220000}"/>
    <cellStyle name="Berechnung 2 5 3 7" xfId="8251" xr:uid="{00000000-0005-0000-0000-0000DF220000}"/>
    <cellStyle name="Berechnung 2 5 3 7 2" xfId="19979" xr:uid="{00000000-0005-0000-0000-0000E0220000}"/>
    <cellStyle name="Berechnung 2 5 3 7 3" xfId="31706" xr:uid="{00000000-0005-0000-0000-0000E1220000}"/>
    <cellStyle name="Berechnung 2 5 3 8" xfId="12169" xr:uid="{00000000-0005-0000-0000-0000E2220000}"/>
    <cellStyle name="Berechnung 2 5 3 9" xfId="23896" xr:uid="{00000000-0005-0000-0000-0000E3220000}"/>
    <cellStyle name="Berechnung 2 5 4" xfId="540" xr:uid="{00000000-0005-0000-0000-0000E4220000}"/>
    <cellStyle name="Berechnung 2 5 4 2" xfId="969" xr:uid="{00000000-0005-0000-0000-0000E5220000}"/>
    <cellStyle name="Berechnung 2 5 4 2 2" xfId="2267" xr:uid="{00000000-0005-0000-0000-0000E6220000}"/>
    <cellStyle name="Berechnung 2 5 4 2 2 2" xfId="6172" xr:uid="{00000000-0005-0000-0000-0000E7220000}"/>
    <cellStyle name="Berechnung 2 5 4 2 2 2 2" xfId="17900" xr:uid="{00000000-0005-0000-0000-0000E8220000}"/>
    <cellStyle name="Berechnung 2 5 4 2 2 2 3" xfId="29627" xr:uid="{00000000-0005-0000-0000-0000E9220000}"/>
    <cellStyle name="Berechnung 2 5 4 2 2 3" xfId="10077" xr:uid="{00000000-0005-0000-0000-0000EA220000}"/>
    <cellStyle name="Berechnung 2 5 4 2 2 3 2" xfId="21805" xr:uid="{00000000-0005-0000-0000-0000EB220000}"/>
    <cellStyle name="Berechnung 2 5 4 2 2 3 3" xfId="33532" xr:uid="{00000000-0005-0000-0000-0000EC220000}"/>
    <cellStyle name="Berechnung 2 5 4 2 2 4" xfId="13995" xr:uid="{00000000-0005-0000-0000-0000ED220000}"/>
    <cellStyle name="Berechnung 2 5 4 2 2 5" xfId="25722" xr:uid="{00000000-0005-0000-0000-0000EE220000}"/>
    <cellStyle name="Berechnung 2 5 4 2 3" xfId="3565" xr:uid="{00000000-0005-0000-0000-0000EF220000}"/>
    <cellStyle name="Berechnung 2 5 4 2 3 2" xfId="7470" xr:uid="{00000000-0005-0000-0000-0000F0220000}"/>
    <cellStyle name="Berechnung 2 5 4 2 3 2 2" xfId="19198" xr:uid="{00000000-0005-0000-0000-0000F1220000}"/>
    <cellStyle name="Berechnung 2 5 4 2 3 2 3" xfId="30925" xr:uid="{00000000-0005-0000-0000-0000F2220000}"/>
    <cellStyle name="Berechnung 2 5 4 2 3 3" xfId="11375" xr:uid="{00000000-0005-0000-0000-0000F3220000}"/>
    <cellStyle name="Berechnung 2 5 4 2 3 3 2" xfId="23103" xr:uid="{00000000-0005-0000-0000-0000F4220000}"/>
    <cellStyle name="Berechnung 2 5 4 2 3 3 3" xfId="34830" xr:uid="{00000000-0005-0000-0000-0000F5220000}"/>
    <cellStyle name="Berechnung 2 5 4 2 3 4" xfId="15293" xr:uid="{00000000-0005-0000-0000-0000F6220000}"/>
    <cellStyle name="Berechnung 2 5 4 2 3 5" xfId="27020" xr:uid="{00000000-0005-0000-0000-0000F7220000}"/>
    <cellStyle name="Berechnung 2 5 4 2 4" xfId="4874" xr:uid="{00000000-0005-0000-0000-0000F8220000}"/>
    <cellStyle name="Berechnung 2 5 4 2 4 2" xfId="16602" xr:uid="{00000000-0005-0000-0000-0000F9220000}"/>
    <cellStyle name="Berechnung 2 5 4 2 4 3" xfId="28329" xr:uid="{00000000-0005-0000-0000-0000FA220000}"/>
    <cellStyle name="Berechnung 2 5 4 2 5" xfId="8779" xr:uid="{00000000-0005-0000-0000-0000FB220000}"/>
    <cellStyle name="Berechnung 2 5 4 2 5 2" xfId="20507" xr:uid="{00000000-0005-0000-0000-0000FC220000}"/>
    <cellStyle name="Berechnung 2 5 4 2 5 3" xfId="32234" xr:uid="{00000000-0005-0000-0000-0000FD220000}"/>
    <cellStyle name="Berechnung 2 5 4 2 6" xfId="12697" xr:uid="{00000000-0005-0000-0000-0000FE220000}"/>
    <cellStyle name="Berechnung 2 5 4 2 7" xfId="24424" xr:uid="{00000000-0005-0000-0000-0000FF220000}"/>
    <cellStyle name="Berechnung 2 5 4 3" xfId="1398" xr:uid="{00000000-0005-0000-0000-000000230000}"/>
    <cellStyle name="Berechnung 2 5 4 3 2" xfId="2696" xr:uid="{00000000-0005-0000-0000-000001230000}"/>
    <cellStyle name="Berechnung 2 5 4 3 2 2" xfId="6601" xr:uid="{00000000-0005-0000-0000-000002230000}"/>
    <cellStyle name="Berechnung 2 5 4 3 2 2 2" xfId="18329" xr:uid="{00000000-0005-0000-0000-000003230000}"/>
    <cellStyle name="Berechnung 2 5 4 3 2 2 3" xfId="30056" xr:uid="{00000000-0005-0000-0000-000004230000}"/>
    <cellStyle name="Berechnung 2 5 4 3 2 3" xfId="10506" xr:uid="{00000000-0005-0000-0000-000005230000}"/>
    <cellStyle name="Berechnung 2 5 4 3 2 3 2" xfId="22234" xr:uid="{00000000-0005-0000-0000-000006230000}"/>
    <cellStyle name="Berechnung 2 5 4 3 2 3 3" xfId="33961" xr:uid="{00000000-0005-0000-0000-000007230000}"/>
    <cellStyle name="Berechnung 2 5 4 3 2 4" xfId="14424" xr:uid="{00000000-0005-0000-0000-000008230000}"/>
    <cellStyle name="Berechnung 2 5 4 3 2 5" xfId="26151" xr:uid="{00000000-0005-0000-0000-000009230000}"/>
    <cellStyle name="Berechnung 2 5 4 3 3" xfId="3994" xr:uid="{00000000-0005-0000-0000-00000A230000}"/>
    <cellStyle name="Berechnung 2 5 4 3 3 2" xfId="7899" xr:uid="{00000000-0005-0000-0000-00000B230000}"/>
    <cellStyle name="Berechnung 2 5 4 3 3 2 2" xfId="19627" xr:uid="{00000000-0005-0000-0000-00000C230000}"/>
    <cellStyle name="Berechnung 2 5 4 3 3 2 3" xfId="31354" xr:uid="{00000000-0005-0000-0000-00000D230000}"/>
    <cellStyle name="Berechnung 2 5 4 3 3 3" xfId="11804" xr:uid="{00000000-0005-0000-0000-00000E230000}"/>
    <cellStyle name="Berechnung 2 5 4 3 3 3 2" xfId="23532" xr:uid="{00000000-0005-0000-0000-00000F230000}"/>
    <cellStyle name="Berechnung 2 5 4 3 3 3 3" xfId="35259" xr:uid="{00000000-0005-0000-0000-000010230000}"/>
    <cellStyle name="Berechnung 2 5 4 3 3 4" xfId="15722" xr:uid="{00000000-0005-0000-0000-000011230000}"/>
    <cellStyle name="Berechnung 2 5 4 3 3 5" xfId="27449" xr:uid="{00000000-0005-0000-0000-000012230000}"/>
    <cellStyle name="Berechnung 2 5 4 3 4" xfId="5303" xr:uid="{00000000-0005-0000-0000-000013230000}"/>
    <cellStyle name="Berechnung 2 5 4 3 4 2" xfId="17031" xr:uid="{00000000-0005-0000-0000-000014230000}"/>
    <cellStyle name="Berechnung 2 5 4 3 4 3" xfId="28758" xr:uid="{00000000-0005-0000-0000-000015230000}"/>
    <cellStyle name="Berechnung 2 5 4 3 5" xfId="9208" xr:uid="{00000000-0005-0000-0000-000016230000}"/>
    <cellStyle name="Berechnung 2 5 4 3 5 2" xfId="20936" xr:uid="{00000000-0005-0000-0000-000017230000}"/>
    <cellStyle name="Berechnung 2 5 4 3 5 3" xfId="32663" xr:uid="{00000000-0005-0000-0000-000018230000}"/>
    <cellStyle name="Berechnung 2 5 4 3 6" xfId="13126" xr:uid="{00000000-0005-0000-0000-000019230000}"/>
    <cellStyle name="Berechnung 2 5 4 3 7" xfId="24853" xr:uid="{00000000-0005-0000-0000-00001A230000}"/>
    <cellStyle name="Berechnung 2 5 4 4" xfId="1838" xr:uid="{00000000-0005-0000-0000-00001B230000}"/>
    <cellStyle name="Berechnung 2 5 4 4 2" xfId="5743" xr:uid="{00000000-0005-0000-0000-00001C230000}"/>
    <cellStyle name="Berechnung 2 5 4 4 2 2" xfId="17471" xr:uid="{00000000-0005-0000-0000-00001D230000}"/>
    <cellStyle name="Berechnung 2 5 4 4 2 3" xfId="29198" xr:uid="{00000000-0005-0000-0000-00001E230000}"/>
    <cellStyle name="Berechnung 2 5 4 4 3" xfId="9648" xr:uid="{00000000-0005-0000-0000-00001F230000}"/>
    <cellStyle name="Berechnung 2 5 4 4 3 2" xfId="21376" xr:uid="{00000000-0005-0000-0000-000020230000}"/>
    <cellStyle name="Berechnung 2 5 4 4 3 3" xfId="33103" xr:uid="{00000000-0005-0000-0000-000021230000}"/>
    <cellStyle name="Berechnung 2 5 4 4 4" xfId="13566" xr:uid="{00000000-0005-0000-0000-000022230000}"/>
    <cellStyle name="Berechnung 2 5 4 4 5" xfId="25293" xr:uid="{00000000-0005-0000-0000-000023230000}"/>
    <cellStyle name="Berechnung 2 5 4 5" xfId="3136" xr:uid="{00000000-0005-0000-0000-000024230000}"/>
    <cellStyle name="Berechnung 2 5 4 5 2" xfId="7041" xr:uid="{00000000-0005-0000-0000-000025230000}"/>
    <cellStyle name="Berechnung 2 5 4 5 2 2" xfId="18769" xr:uid="{00000000-0005-0000-0000-000026230000}"/>
    <cellStyle name="Berechnung 2 5 4 5 2 3" xfId="30496" xr:uid="{00000000-0005-0000-0000-000027230000}"/>
    <cellStyle name="Berechnung 2 5 4 5 3" xfId="10946" xr:uid="{00000000-0005-0000-0000-000028230000}"/>
    <cellStyle name="Berechnung 2 5 4 5 3 2" xfId="22674" xr:uid="{00000000-0005-0000-0000-000029230000}"/>
    <cellStyle name="Berechnung 2 5 4 5 3 3" xfId="34401" xr:uid="{00000000-0005-0000-0000-00002A230000}"/>
    <cellStyle name="Berechnung 2 5 4 5 4" xfId="14864" xr:uid="{00000000-0005-0000-0000-00002B230000}"/>
    <cellStyle name="Berechnung 2 5 4 5 5" xfId="26591" xr:uid="{00000000-0005-0000-0000-00002C230000}"/>
    <cellStyle name="Berechnung 2 5 4 6" xfId="4445" xr:uid="{00000000-0005-0000-0000-00002D230000}"/>
    <cellStyle name="Berechnung 2 5 4 6 2" xfId="16173" xr:uid="{00000000-0005-0000-0000-00002E230000}"/>
    <cellStyle name="Berechnung 2 5 4 6 3" xfId="27900" xr:uid="{00000000-0005-0000-0000-00002F230000}"/>
    <cellStyle name="Berechnung 2 5 4 7" xfId="8350" xr:uid="{00000000-0005-0000-0000-000030230000}"/>
    <cellStyle name="Berechnung 2 5 4 7 2" xfId="20078" xr:uid="{00000000-0005-0000-0000-000031230000}"/>
    <cellStyle name="Berechnung 2 5 4 7 3" xfId="31805" xr:uid="{00000000-0005-0000-0000-000032230000}"/>
    <cellStyle name="Berechnung 2 5 4 8" xfId="12268" xr:uid="{00000000-0005-0000-0000-000033230000}"/>
    <cellStyle name="Berechnung 2 5 4 9" xfId="23995" xr:uid="{00000000-0005-0000-0000-000034230000}"/>
    <cellStyle name="Berechnung 2 5 5" xfId="647" xr:uid="{00000000-0005-0000-0000-000035230000}"/>
    <cellStyle name="Berechnung 2 5 5 2" xfId="1945" xr:uid="{00000000-0005-0000-0000-000036230000}"/>
    <cellStyle name="Berechnung 2 5 5 2 2" xfId="5850" xr:uid="{00000000-0005-0000-0000-000037230000}"/>
    <cellStyle name="Berechnung 2 5 5 2 2 2" xfId="17578" xr:uid="{00000000-0005-0000-0000-000038230000}"/>
    <cellStyle name="Berechnung 2 5 5 2 2 3" xfId="29305" xr:uid="{00000000-0005-0000-0000-000039230000}"/>
    <cellStyle name="Berechnung 2 5 5 2 3" xfId="9755" xr:uid="{00000000-0005-0000-0000-00003A230000}"/>
    <cellStyle name="Berechnung 2 5 5 2 3 2" xfId="21483" xr:uid="{00000000-0005-0000-0000-00003B230000}"/>
    <cellStyle name="Berechnung 2 5 5 2 3 3" xfId="33210" xr:uid="{00000000-0005-0000-0000-00003C230000}"/>
    <cellStyle name="Berechnung 2 5 5 2 4" xfId="13673" xr:uid="{00000000-0005-0000-0000-00003D230000}"/>
    <cellStyle name="Berechnung 2 5 5 2 5" xfId="25400" xr:uid="{00000000-0005-0000-0000-00003E230000}"/>
    <cellStyle name="Berechnung 2 5 5 3" xfId="3243" xr:uid="{00000000-0005-0000-0000-00003F230000}"/>
    <cellStyle name="Berechnung 2 5 5 3 2" xfId="7148" xr:uid="{00000000-0005-0000-0000-000040230000}"/>
    <cellStyle name="Berechnung 2 5 5 3 2 2" xfId="18876" xr:uid="{00000000-0005-0000-0000-000041230000}"/>
    <cellStyle name="Berechnung 2 5 5 3 2 3" xfId="30603" xr:uid="{00000000-0005-0000-0000-000042230000}"/>
    <cellStyle name="Berechnung 2 5 5 3 3" xfId="11053" xr:uid="{00000000-0005-0000-0000-000043230000}"/>
    <cellStyle name="Berechnung 2 5 5 3 3 2" xfId="22781" xr:uid="{00000000-0005-0000-0000-000044230000}"/>
    <cellStyle name="Berechnung 2 5 5 3 3 3" xfId="34508" xr:uid="{00000000-0005-0000-0000-000045230000}"/>
    <cellStyle name="Berechnung 2 5 5 3 4" xfId="14971" xr:uid="{00000000-0005-0000-0000-000046230000}"/>
    <cellStyle name="Berechnung 2 5 5 3 5" xfId="26698" xr:uid="{00000000-0005-0000-0000-000047230000}"/>
    <cellStyle name="Berechnung 2 5 5 4" xfId="4552" xr:uid="{00000000-0005-0000-0000-000048230000}"/>
    <cellStyle name="Berechnung 2 5 5 4 2" xfId="16280" xr:uid="{00000000-0005-0000-0000-000049230000}"/>
    <cellStyle name="Berechnung 2 5 5 4 3" xfId="28007" xr:uid="{00000000-0005-0000-0000-00004A230000}"/>
    <cellStyle name="Berechnung 2 5 5 5" xfId="8457" xr:uid="{00000000-0005-0000-0000-00004B230000}"/>
    <cellStyle name="Berechnung 2 5 5 5 2" xfId="20185" xr:uid="{00000000-0005-0000-0000-00004C230000}"/>
    <cellStyle name="Berechnung 2 5 5 5 3" xfId="31912" xr:uid="{00000000-0005-0000-0000-00004D230000}"/>
    <cellStyle name="Berechnung 2 5 5 6" xfId="12375" xr:uid="{00000000-0005-0000-0000-00004E230000}"/>
    <cellStyle name="Berechnung 2 5 5 7" xfId="24102" xr:uid="{00000000-0005-0000-0000-00004F230000}"/>
    <cellStyle name="Berechnung 2 5 6" xfId="1076" xr:uid="{00000000-0005-0000-0000-000050230000}"/>
    <cellStyle name="Berechnung 2 5 6 2" xfId="2374" xr:uid="{00000000-0005-0000-0000-000051230000}"/>
    <cellStyle name="Berechnung 2 5 6 2 2" xfId="6279" xr:uid="{00000000-0005-0000-0000-000052230000}"/>
    <cellStyle name="Berechnung 2 5 6 2 2 2" xfId="18007" xr:uid="{00000000-0005-0000-0000-000053230000}"/>
    <cellStyle name="Berechnung 2 5 6 2 2 3" xfId="29734" xr:uid="{00000000-0005-0000-0000-000054230000}"/>
    <cellStyle name="Berechnung 2 5 6 2 3" xfId="10184" xr:uid="{00000000-0005-0000-0000-000055230000}"/>
    <cellStyle name="Berechnung 2 5 6 2 3 2" xfId="21912" xr:uid="{00000000-0005-0000-0000-000056230000}"/>
    <cellStyle name="Berechnung 2 5 6 2 3 3" xfId="33639" xr:uid="{00000000-0005-0000-0000-000057230000}"/>
    <cellStyle name="Berechnung 2 5 6 2 4" xfId="14102" xr:uid="{00000000-0005-0000-0000-000058230000}"/>
    <cellStyle name="Berechnung 2 5 6 2 5" xfId="25829" xr:uid="{00000000-0005-0000-0000-000059230000}"/>
    <cellStyle name="Berechnung 2 5 6 3" xfId="3672" xr:uid="{00000000-0005-0000-0000-00005A230000}"/>
    <cellStyle name="Berechnung 2 5 6 3 2" xfId="7577" xr:uid="{00000000-0005-0000-0000-00005B230000}"/>
    <cellStyle name="Berechnung 2 5 6 3 2 2" xfId="19305" xr:uid="{00000000-0005-0000-0000-00005C230000}"/>
    <cellStyle name="Berechnung 2 5 6 3 2 3" xfId="31032" xr:uid="{00000000-0005-0000-0000-00005D230000}"/>
    <cellStyle name="Berechnung 2 5 6 3 3" xfId="11482" xr:uid="{00000000-0005-0000-0000-00005E230000}"/>
    <cellStyle name="Berechnung 2 5 6 3 3 2" xfId="23210" xr:uid="{00000000-0005-0000-0000-00005F230000}"/>
    <cellStyle name="Berechnung 2 5 6 3 3 3" xfId="34937" xr:uid="{00000000-0005-0000-0000-000060230000}"/>
    <cellStyle name="Berechnung 2 5 6 3 4" xfId="15400" xr:uid="{00000000-0005-0000-0000-000061230000}"/>
    <cellStyle name="Berechnung 2 5 6 3 5" xfId="27127" xr:uid="{00000000-0005-0000-0000-000062230000}"/>
    <cellStyle name="Berechnung 2 5 6 4" xfId="4981" xr:uid="{00000000-0005-0000-0000-000063230000}"/>
    <cellStyle name="Berechnung 2 5 6 4 2" xfId="16709" xr:uid="{00000000-0005-0000-0000-000064230000}"/>
    <cellStyle name="Berechnung 2 5 6 4 3" xfId="28436" xr:uid="{00000000-0005-0000-0000-000065230000}"/>
    <cellStyle name="Berechnung 2 5 6 5" xfId="8886" xr:uid="{00000000-0005-0000-0000-000066230000}"/>
    <cellStyle name="Berechnung 2 5 6 5 2" xfId="20614" xr:uid="{00000000-0005-0000-0000-000067230000}"/>
    <cellStyle name="Berechnung 2 5 6 5 3" xfId="32341" xr:uid="{00000000-0005-0000-0000-000068230000}"/>
    <cellStyle name="Berechnung 2 5 6 6" xfId="12804" xr:uid="{00000000-0005-0000-0000-000069230000}"/>
    <cellStyle name="Berechnung 2 5 6 7" xfId="24531" xr:uid="{00000000-0005-0000-0000-00006A230000}"/>
    <cellStyle name="Berechnung 2 5 7" xfId="1516" xr:uid="{00000000-0005-0000-0000-00006B230000}"/>
    <cellStyle name="Berechnung 2 5 7 2" xfId="5421" xr:uid="{00000000-0005-0000-0000-00006C230000}"/>
    <cellStyle name="Berechnung 2 5 7 2 2" xfId="17149" xr:uid="{00000000-0005-0000-0000-00006D230000}"/>
    <cellStyle name="Berechnung 2 5 7 2 3" xfId="28876" xr:uid="{00000000-0005-0000-0000-00006E230000}"/>
    <cellStyle name="Berechnung 2 5 7 3" xfId="9326" xr:uid="{00000000-0005-0000-0000-00006F230000}"/>
    <cellStyle name="Berechnung 2 5 7 3 2" xfId="21054" xr:uid="{00000000-0005-0000-0000-000070230000}"/>
    <cellStyle name="Berechnung 2 5 7 3 3" xfId="32781" xr:uid="{00000000-0005-0000-0000-000071230000}"/>
    <cellStyle name="Berechnung 2 5 7 4" xfId="13244" xr:uid="{00000000-0005-0000-0000-000072230000}"/>
    <cellStyle name="Berechnung 2 5 7 5" xfId="24971" xr:uid="{00000000-0005-0000-0000-000073230000}"/>
    <cellStyle name="Berechnung 2 5 8" xfId="2814" xr:uid="{00000000-0005-0000-0000-000074230000}"/>
    <cellStyle name="Berechnung 2 5 8 2" xfId="6719" xr:uid="{00000000-0005-0000-0000-000075230000}"/>
    <cellStyle name="Berechnung 2 5 8 2 2" xfId="18447" xr:uid="{00000000-0005-0000-0000-000076230000}"/>
    <cellStyle name="Berechnung 2 5 8 2 3" xfId="30174" xr:uid="{00000000-0005-0000-0000-000077230000}"/>
    <cellStyle name="Berechnung 2 5 8 3" xfId="10624" xr:uid="{00000000-0005-0000-0000-000078230000}"/>
    <cellStyle name="Berechnung 2 5 8 3 2" xfId="22352" xr:uid="{00000000-0005-0000-0000-000079230000}"/>
    <cellStyle name="Berechnung 2 5 8 3 3" xfId="34079" xr:uid="{00000000-0005-0000-0000-00007A230000}"/>
    <cellStyle name="Berechnung 2 5 8 4" xfId="14542" xr:uid="{00000000-0005-0000-0000-00007B230000}"/>
    <cellStyle name="Berechnung 2 5 8 5" xfId="26269" xr:uid="{00000000-0005-0000-0000-00007C230000}"/>
    <cellStyle name="Berechnung 2 5 9" xfId="4123" xr:uid="{00000000-0005-0000-0000-00007D230000}"/>
    <cellStyle name="Berechnung 2 5 9 2" xfId="15851" xr:uid="{00000000-0005-0000-0000-00007E230000}"/>
    <cellStyle name="Berechnung 2 5 9 3" xfId="27578" xr:uid="{00000000-0005-0000-0000-00007F230000}"/>
    <cellStyle name="Berechnung 2 6" xfId="184" xr:uid="{00000000-0005-0000-0000-000080230000}"/>
    <cellStyle name="Berechnung 2 6 10" xfId="7994" xr:uid="{00000000-0005-0000-0000-000081230000}"/>
    <cellStyle name="Berechnung 2 6 10 2" xfId="19722" xr:uid="{00000000-0005-0000-0000-000082230000}"/>
    <cellStyle name="Berechnung 2 6 10 3" xfId="31449" xr:uid="{00000000-0005-0000-0000-000083230000}"/>
    <cellStyle name="Berechnung 2 6 11" xfId="11912" xr:uid="{00000000-0005-0000-0000-000084230000}"/>
    <cellStyle name="Berechnung 2 6 12" xfId="23639" xr:uid="{00000000-0005-0000-0000-000085230000}"/>
    <cellStyle name="Berechnung 2 6 2" xfId="315" xr:uid="{00000000-0005-0000-0000-000086230000}"/>
    <cellStyle name="Berechnung 2 6 2 2" xfId="744" xr:uid="{00000000-0005-0000-0000-000087230000}"/>
    <cellStyle name="Berechnung 2 6 2 2 2" xfId="2042" xr:uid="{00000000-0005-0000-0000-000088230000}"/>
    <cellStyle name="Berechnung 2 6 2 2 2 2" xfId="5947" xr:uid="{00000000-0005-0000-0000-000089230000}"/>
    <cellStyle name="Berechnung 2 6 2 2 2 2 2" xfId="17675" xr:uid="{00000000-0005-0000-0000-00008A230000}"/>
    <cellStyle name="Berechnung 2 6 2 2 2 2 3" xfId="29402" xr:uid="{00000000-0005-0000-0000-00008B230000}"/>
    <cellStyle name="Berechnung 2 6 2 2 2 3" xfId="9852" xr:uid="{00000000-0005-0000-0000-00008C230000}"/>
    <cellStyle name="Berechnung 2 6 2 2 2 3 2" xfId="21580" xr:uid="{00000000-0005-0000-0000-00008D230000}"/>
    <cellStyle name="Berechnung 2 6 2 2 2 3 3" xfId="33307" xr:uid="{00000000-0005-0000-0000-00008E230000}"/>
    <cellStyle name="Berechnung 2 6 2 2 2 4" xfId="13770" xr:uid="{00000000-0005-0000-0000-00008F230000}"/>
    <cellStyle name="Berechnung 2 6 2 2 2 5" xfId="25497" xr:uid="{00000000-0005-0000-0000-000090230000}"/>
    <cellStyle name="Berechnung 2 6 2 2 3" xfId="3340" xr:uid="{00000000-0005-0000-0000-000091230000}"/>
    <cellStyle name="Berechnung 2 6 2 2 3 2" xfId="7245" xr:uid="{00000000-0005-0000-0000-000092230000}"/>
    <cellStyle name="Berechnung 2 6 2 2 3 2 2" xfId="18973" xr:uid="{00000000-0005-0000-0000-000093230000}"/>
    <cellStyle name="Berechnung 2 6 2 2 3 2 3" xfId="30700" xr:uid="{00000000-0005-0000-0000-000094230000}"/>
    <cellStyle name="Berechnung 2 6 2 2 3 3" xfId="11150" xr:uid="{00000000-0005-0000-0000-000095230000}"/>
    <cellStyle name="Berechnung 2 6 2 2 3 3 2" xfId="22878" xr:uid="{00000000-0005-0000-0000-000096230000}"/>
    <cellStyle name="Berechnung 2 6 2 2 3 3 3" xfId="34605" xr:uid="{00000000-0005-0000-0000-000097230000}"/>
    <cellStyle name="Berechnung 2 6 2 2 3 4" xfId="15068" xr:uid="{00000000-0005-0000-0000-000098230000}"/>
    <cellStyle name="Berechnung 2 6 2 2 3 5" xfId="26795" xr:uid="{00000000-0005-0000-0000-000099230000}"/>
    <cellStyle name="Berechnung 2 6 2 2 4" xfId="4649" xr:uid="{00000000-0005-0000-0000-00009A230000}"/>
    <cellStyle name="Berechnung 2 6 2 2 4 2" xfId="16377" xr:uid="{00000000-0005-0000-0000-00009B230000}"/>
    <cellStyle name="Berechnung 2 6 2 2 4 3" xfId="28104" xr:uid="{00000000-0005-0000-0000-00009C230000}"/>
    <cellStyle name="Berechnung 2 6 2 2 5" xfId="8554" xr:uid="{00000000-0005-0000-0000-00009D230000}"/>
    <cellStyle name="Berechnung 2 6 2 2 5 2" xfId="20282" xr:uid="{00000000-0005-0000-0000-00009E230000}"/>
    <cellStyle name="Berechnung 2 6 2 2 5 3" xfId="32009" xr:uid="{00000000-0005-0000-0000-00009F230000}"/>
    <cellStyle name="Berechnung 2 6 2 2 6" xfId="12472" xr:uid="{00000000-0005-0000-0000-0000A0230000}"/>
    <cellStyle name="Berechnung 2 6 2 2 7" xfId="24199" xr:uid="{00000000-0005-0000-0000-0000A1230000}"/>
    <cellStyle name="Berechnung 2 6 2 3" xfId="1173" xr:uid="{00000000-0005-0000-0000-0000A2230000}"/>
    <cellStyle name="Berechnung 2 6 2 3 2" xfId="2471" xr:uid="{00000000-0005-0000-0000-0000A3230000}"/>
    <cellStyle name="Berechnung 2 6 2 3 2 2" xfId="6376" xr:uid="{00000000-0005-0000-0000-0000A4230000}"/>
    <cellStyle name="Berechnung 2 6 2 3 2 2 2" xfId="18104" xr:uid="{00000000-0005-0000-0000-0000A5230000}"/>
    <cellStyle name="Berechnung 2 6 2 3 2 2 3" xfId="29831" xr:uid="{00000000-0005-0000-0000-0000A6230000}"/>
    <cellStyle name="Berechnung 2 6 2 3 2 3" xfId="10281" xr:uid="{00000000-0005-0000-0000-0000A7230000}"/>
    <cellStyle name="Berechnung 2 6 2 3 2 3 2" xfId="22009" xr:uid="{00000000-0005-0000-0000-0000A8230000}"/>
    <cellStyle name="Berechnung 2 6 2 3 2 3 3" xfId="33736" xr:uid="{00000000-0005-0000-0000-0000A9230000}"/>
    <cellStyle name="Berechnung 2 6 2 3 2 4" xfId="14199" xr:uid="{00000000-0005-0000-0000-0000AA230000}"/>
    <cellStyle name="Berechnung 2 6 2 3 2 5" xfId="25926" xr:uid="{00000000-0005-0000-0000-0000AB230000}"/>
    <cellStyle name="Berechnung 2 6 2 3 3" xfId="3769" xr:uid="{00000000-0005-0000-0000-0000AC230000}"/>
    <cellStyle name="Berechnung 2 6 2 3 3 2" xfId="7674" xr:uid="{00000000-0005-0000-0000-0000AD230000}"/>
    <cellStyle name="Berechnung 2 6 2 3 3 2 2" xfId="19402" xr:uid="{00000000-0005-0000-0000-0000AE230000}"/>
    <cellStyle name="Berechnung 2 6 2 3 3 2 3" xfId="31129" xr:uid="{00000000-0005-0000-0000-0000AF230000}"/>
    <cellStyle name="Berechnung 2 6 2 3 3 3" xfId="11579" xr:uid="{00000000-0005-0000-0000-0000B0230000}"/>
    <cellStyle name="Berechnung 2 6 2 3 3 3 2" xfId="23307" xr:uid="{00000000-0005-0000-0000-0000B1230000}"/>
    <cellStyle name="Berechnung 2 6 2 3 3 3 3" xfId="35034" xr:uid="{00000000-0005-0000-0000-0000B2230000}"/>
    <cellStyle name="Berechnung 2 6 2 3 3 4" xfId="15497" xr:uid="{00000000-0005-0000-0000-0000B3230000}"/>
    <cellStyle name="Berechnung 2 6 2 3 3 5" xfId="27224" xr:uid="{00000000-0005-0000-0000-0000B4230000}"/>
    <cellStyle name="Berechnung 2 6 2 3 4" xfId="5078" xr:uid="{00000000-0005-0000-0000-0000B5230000}"/>
    <cellStyle name="Berechnung 2 6 2 3 4 2" xfId="16806" xr:uid="{00000000-0005-0000-0000-0000B6230000}"/>
    <cellStyle name="Berechnung 2 6 2 3 4 3" xfId="28533" xr:uid="{00000000-0005-0000-0000-0000B7230000}"/>
    <cellStyle name="Berechnung 2 6 2 3 5" xfId="8983" xr:uid="{00000000-0005-0000-0000-0000B8230000}"/>
    <cellStyle name="Berechnung 2 6 2 3 5 2" xfId="20711" xr:uid="{00000000-0005-0000-0000-0000B9230000}"/>
    <cellStyle name="Berechnung 2 6 2 3 5 3" xfId="32438" xr:uid="{00000000-0005-0000-0000-0000BA230000}"/>
    <cellStyle name="Berechnung 2 6 2 3 6" xfId="12901" xr:uid="{00000000-0005-0000-0000-0000BB230000}"/>
    <cellStyle name="Berechnung 2 6 2 3 7" xfId="24628" xr:uid="{00000000-0005-0000-0000-0000BC230000}"/>
    <cellStyle name="Berechnung 2 6 2 4" xfId="1613" xr:uid="{00000000-0005-0000-0000-0000BD230000}"/>
    <cellStyle name="Berechnung 2 6 2 4 2" xfId="5518" xr:uid="{00000000-0005-0000-0000-0000BE230000}"/>
    <cellStyle name="Berechnung 2 6 2 4 2 2" xfId="17246" xr:uid="{00000000-0005-0000-0000-0000BF230000}"/>
    <cellStyle name="Berechnung 2 6 2 4 2 3" xfId="28973" xr:uid="{00000000-0005-0000-0000-0000C0230000}"/>
    <cellStyle name="Berechnung 2 6 2 4 3" xfId="9423" xr:uid="{00000000-0005-0000-0000-0000C1230000}"/>
    <cellStyle name="Berechnung 2 6 2 4 3 2" xfId="21151" xr:uid="{00000000-0005-0000-0000-0000C2230000}"/>
    <cellStyle name="Berechnung 2 6 2 4 3 3" xfId="32878" xr:uid="{00000000-0005-0000-0000-0000C3230000}"/>
    <cellStyle name="Berechnung 2 6 2 4 4" xfId="13341" xr:uid="{00000000-0005-0000-0000-0000C4230000}"/>
    <cellStyle name="Berechnung 2 6 2 4 5" xfId="25068" xr:uid="{00000000-0005-0000-0000-0000C5230000}"/>
    <cellStyle name="Berechnung 2 6 2 5" xfId="2911" xr:uid="{00000000-0005-0000-0000-0000C6230000}"/>
    <cellStyle name="Berechnung 2 6 2 5 2" xfId="6816" xr:uid="{00000000-0005-0000-0000-0000C7230000}"/>
    <cellStyle name="Berechnung 2 6 2 5 2 2" xfId="18544" xr:uid="{00000000-0005-0000-0000-0000C8230000}"/>
    <cellStyle name="Berechnung 2 6 2 5 2 3" xfId="30271" xr:uid="{00000000-0005-0000-0000-0000C9230000}"/>
    <cellStyle name="Berechnung 2 6 2 5 3" xfId="10721" xr:uid="{00000000-0005-0000-0000-0000CA230000}"/>
    <cellStyle name="Berechnung 2 6 2 5 3 2" xfId="22449" xr:uid="{00000000-0005-0000-0000-0000CB230000}"/>
    <cellStyle name="Berechnung 2 6 2 5 3 3" xfId="34176" xr:uid="{00000000-0005-0000-0000-0000CC230000}"/>
    <cellStyle name="Berechnung 2 6 2 5 4" xfId="14639" xr:uid="{00000000-0005-0000-0000-0000CD230000}"/>
    <cellStyle name="Berechnung 2 6 2 5 5" xfId="26366" xr:uid="{00000000-0005-0000-0000-0000CE230000}"/>
    <cellStyle name="Berechnung 2 6 2 6" xfId="4220" xr:uid="{00000000-0005-0000-0000-0000CF230000}"/>
    <cellStyle name="Berechnung 2 6 2 6 2" xfId="15948" xr:uid="{00000000-0005-0000-0000-0000D0230000}"/>
    <cellStyle name="Berechnung 2 6 2 6 3" xfId="27675" xr:uid="{00000000-0005-0000-0000-0000D1230000}"/>
    <cellStyle name="Berechnung 2 6 2 7" xfId="8125" xr:uid="{00000000-0005-0000-0000-0000D2230000}"/>
    <cellStyle name="Berechnung 2 6 2 7 2" xfId="19853" xr:uid="{00000000-0005-0000-0000-0000D3230000}"/>
    <cellStyle name="Berechnung 2 6 2 7 3" xfId="31580" xr:uid="{00000000-0005-0000-0000-0000D4230000}"/>
    <cellStyle name="Berechnung 2 6 2 8" xfId="12043" xr:uid="{00000000-0005-0000-0000-0000D5230000}"/>
    <cellStyle name="Berechnung 2 6 2 9" xfId="23770" xr:uid="{00000000-0005-0000-0000-0000D6230000}"/>
    <cellStyle name="Berechnung 2 6 3" xfId="414" xr:uid="{00000000-0005-0000-0000-0000D7230000}"/>
    <cellStyle name="Berechnung 2 6 3 2" xfId="843" xr:uid="{00000000-0005-0000-0000-0000D8230000}"/>
    <cellStyle name="Berechnung 2 6 3 2 2" xfId="2141" xr:uid="{00000000-0005-0000-0000-0000D9230000}"/>
    <cellStyle name="Berechnung 2 6 3 2 2 2" xfId="6046" xr:uid="{00000000-0005-0000-0000-0000DA230000}"/>
    <cellStyle name="Berechnung 2 6 3 2 2 2 2" xfId="17774" xr:uid="{00000000-0005-0000-0000-0000DB230000}"/>
    <cellStyle name="Berechnung 2 6 3 2 2 2 3" xfId="29501" xr:uid="{00000000-0005-0000-0000-0000DC230000}"/>
    <cellStyle name="Berechnung 2 6 3 2 2 3" xfId="9951" xr:uid="{00000000-0005-0000-0000-0000DD230000}"/>
    <cellStyle name="Berechnung 2 6 3 2 2 3 2" xfId="21679" xr:uid="{00000000-0005-0000-0000-0000DE230000}"/>
    <cellStyle name="Berechnung 2 6 3 2 2 3 3" xfId="33406" xr:uid="{00000000-0005-0000-0000-0000DF230000}"/>
    <cellStyle name="Berechnung 2 6 3 2 2 4" xfId="13869" xr:uid="{00000000-0005-0000-0000-0000E0230000}"/>
    <cellStyle name="Berechnung 2 6 3 2 2 5" xfId="25596" xr:uid="{00000000-0005-0000-0000-0000E1230000}"/>
    <cellStyle name="Berechnung 2 6 3 2 3" xfId="3439" xr:uid="{00000000-0005-0000-0000-0000E2230000}"/>
    <cellStyle name="Berechnung 2 6 3 2 3 2" xfId="7344" xr:uid="{00000000-0005-0000-0000-0000E3230000}"/>
    <cellStyle name="Berechnung 2 6 3 2 3 2 2" xfId="19072" xr:uid="{00000000-0005-0000-0000-0000E4230000}"/>
    <cellStyle name="Berechnung 2 6 3 2 3 2 3" xfId="30799" xr:uid="{00000000-0005-0000-0000-0000E5230000}"/>
    <cellStyle name="Berechnung 2 6 3 2 3 3" xfId="11249" xr:uid="{00000000-0005-0000-0000-0000E6230000}"/>
    <cellStyle name="Berechnung 2 6 3 2 3 3 2" xfId="22977" xr:uid="{00000000-0005-0000-0000-0000E7230000}"/>
    <cellStyle name="Berechnung 2 6 3 2 3 3 3" xfId="34704" xr:uid="{00000000-0005-0000-0000-0000E8230000}"/>
    <cellStyle name="Berechnung 2 6 3 2 3 4" xfId="15167" xr:uid="{00000000-0005-0000-0000-0000E9230000}"/>
    <cellStyle name="Berechnung 2 6 3 2 3 5" xfId="26894" xr:uid="{00000000-0005-0000-0000-0000EA230000}"/>
    <cellStyle name="Berechnung 2 6 3 2 4" xfId="4748" xr:uid="{00000000-0005-0000-0000-0000EB230000}"/>
    <cellStyle name="Berechnung 2 6 3 2 4 2" xfId="16476" xr:uid="{00000000-0005-0000-0000-0000EC230000}"/>
    <cellStyle name="Berechnung 2 6 3 2 4 3" xfId="28203" xr:uid="{00000000-0005-0000-0000-0000ED230000}"/>
    <cellStyle name="Berechnung 2 6 3 2 5" xfId="8653" xr:uid="{00000000-0005-0000-0000-0000EE230000}"/>
    <cellStyle name="Berechnung 2 6 3 2 5 2" xfId="20381" xr:uid="{00000000-0005-0000-0000-0000EF230000}"/>
    <cellStyle name="Berechnung 2 6 3 2 5 3" xfId="32108" xr:uid="{00000000-0005-0000-0000-0000F0230000}"/>
    <cellStyle name="Berechnung 2 6 3 2 6" xfId="12571" xr:uid="{00000000-0005-0000-0000-0000F1230000}"/>
    <cellStyle name="Berechnung 2 6 3 2 7" xfId="24298" xr:uid="{00000000-0005-0000-0000-0000F2230000}"/>
    <cellStyle name="Berechnung 2 6 3 3" xfId="1272" xr:uid="{00000000-0005-0000-0000-0000F3230000}"/>
    <cellStyle name="Berechnung 2 6 3 3 2" xfId="2570" xr:uid="{00000000-0005-0000-0000-0000F4230000}"/>
    <cellStyle name="Berechnung 2 6 3 3 2 2" xfId="6475" xr:uid="{00000000-0005-0000-0000-0000F5230000}"/>
    <cellStyle name="Berechnung 2 6 3 3 2 2 2" xfId="18203" xr:uid="{00000000-0005-0000-0000-0000F6230000}"/>
    <cellStyle name="Berechnung 2 6 3 3 2 2 3" xfId="29930" xr:uid="{00000000-0005-0000-0000-0000F7230000}"/>
    <cellStyle name="Berechnung 2 6 3 3 2 3" xfId="10380" xr:uid="{00000000-0005-0000-0000-0000F8230000}"/>
    <cellStyle name="Berechnung 2 6 3 3 2 3 2" xfId="22108" xr:uid="{00000000-0005-0000-0000-0000F9230000}"/>
    <cellStyle name="Berechnung 2 6 3 3 2 3 3" xfId="33835" xr:uid="{00000000-0005-0000-0000-0000FA230000}"/>
    <cellStyle name="Berechnung 2 6 3 3 2 4" xfId="14298" xr:uid="{00000000-0005-0000-0000-0000FB230000}"/>
    <cellStyle name="Berechnung 2 6 3 3 2 5" xfId="26025" xr:uid="{00000000-0005-0000-0000-0000FC230000}"/>
    <cellStyle name="Berechnung 2 6 3 3 3" xfId="3868" xr:uid="{00000000-0005-0000-0000-0000FD230000}"/>
    <cellStyle name="Berechnung 2 6 3 3 3 2" xfId="7773" xr:uid="{00000000-0005-0000-0000-0000FE230000}"/>
    <cellStyle name="Berechnung 2 6 3 3 3 2 2" xfId="19501" xr:uid="{00000000-0005-0000-0000-0000FF230000}"/>
    <cellStyle name="Berechnung 2 6 3 3 3 2 3" xfId="31228" xr:uid="{00000000-0005-0000-0000-000000240000}"/>
    <cellStyle name="Berechnung 2 6 3 3 3 3" xfId="11678" xr:uid="{00000000-0005-0000-0000-000001240000}"/>
    <cellStyle name="Berechnung 2 6 3 3 3 3 2" xfId="23406" xr:uid="{00000000-0005-0000-0000-000002240000}"/>
    <cellStyle name="Berechnung 2 6 3 3 3 3 3" xfId="35133" xr:uid="{00000000-0005-0000-0000-000003240000}"/>
    <cellStyle name="Berechnung 2 6 3 3 3 4" xfId="15596" xr:uid="{00000000-0005-0000-0000-000004240000}"/>
    <cellStyle name="Berechnung 2 6 3 3 3 5" xfId="27323" xr:uid="{00000000-0005-0000-0000-000005240000}"/>
    <cellStyle name="Berechnung 2 6 3 3 4" xfId="5177" xr:uid="{00000000-0005-0000-0000-000006240000}"/>
    <cellStyle name="Berechnung 2 6 3 3 4 2" xfId="16905" xr:uid="{00000000-0005-0000-0000-000007240000}"/>
    <cellStyle name="Berechnung 2 6 3 3 4 3" xfId="28632" xr:uid="{00000000-0005-0000-0000-000008240000}"/>
    <cellStyle name="Berechnung 2 6 3 3 5" xfId="9082" xr:uid="{00000000-0005-0000-0000-000009240000}"/>
    <cellStyle name="Berechnung 2 6 3 3 5 2" xfId="20810" xr:uid="{00000000-0005-0000-0000-00000A240000}"/>
    <cellStyle name="Berechnung 2 6 3 3 5 3" xfId="32537" xr:uid="{00000000-0005-0000-0000-00000B240000}"/>
    <cellStyle name="Berechnung 2 6 3 3 6" xfId="13000" xr:uid="{00000000-0005-0000-0000-00000C240000}"/>
    <cellStyle name="Berechnung 2 6 3 3 7" xfId="24727" xr:uid="{00000000-0005-0000-0000-00000D240000}"/>
    <cellStyle name="Berechnung 2 6 3 4" xfId="1712" xr:uid="{00000000-0005-0000-0000-00000E240000}"/>
    <cellStyle name="Berechnung 2 6 3 4 2" xfId="5617" xr:uid="{00000000-0005-0000-0000-00000F240000}"/>
    <cellStyle name="Berechnung 2 6 3 4 2 2" xfId="17345" xr:uid="{00000000-0005-0000-0000-000010240000}"/>
    <cellStyle name="Berechnung 2 6 3 4 2 3" xfId="29072" xr:uid="{00000000-0005-0000-0000-000011240000}"/>
    <cellStyle name="Berechnung 2 6 3 4 3" xfId="9522" xr:uid="{00000000-0005-0000-0000-000012240000}"/>
    <cellStyle name="Berechnung 2 6 3 4 3 2" xfId="21250" xr:uid="{00000000-0005-0000-0000-000013240000}"/>
    <cellStyle name="Berechnung 2 6 3 4 3 3" xfId="32977" xr:uid="{00000000-0005-0000-0000-000014240000}"/>
    <cellStyle name="Berechnung 2 6 3 4 4" xfId="13440" xr:uid="{00000000-0005-0000-0000-000015240000}"/>
    <cellStyle name="Berechnung 2 6 3 4 5" xfId="25167" xr:uid="{00000000-0005-0000-0000-000016240000}"/>
    <cellStyle name="Berechnung 2 6 3 5" xfId="3010" xr:uid="{00000000-0005-0000-0000-000017240000}"/>
    <cellStyle name="Berechnung 2 6 3 5 2" xfId="6915" xr:uid="{00000000-0005-0000-0000-000018240000}"/>
    <cellStyle name="Berechnung 2 6 3 5 2 2" xfId="18643" xr:uid="{00000000-0005-0000-0000-000019240000}"/>
    <cellStyle name="Berechnung 2 6 3 5 2 3" xfId="30370" xr:uid="{00000000-0005-0000-0000-00001A240000}"/>
    <cellStyle name="Berechnung 2 6 3 5 3" xfId="10820" xr:uid="{00000000-0005-0000-0000-00001B240000}"/>
    <cellStyle name="Berechnung 2 6 3 5 3 2" xfId="22548" xr:uid="{00000000-0005-0000-0000-00001C240000}"/>
    <cellStyle name="Berechnung 2 6 3 5 3 3" xfId="34275" xr:uid="{00000000-0005-0000-0000-00001D240000}"/>
    <cellStyle name="Berechnung 2 6 3 5 4" xfId="14738" xr:uid="{00000000-0005-0000-0000-00001E240000}"/>
    <cellStyle name="Berechnung 2 6 3 5 5" xfId="26465" xr:uid="{00000000-0005-0000-0000-00001F240000}"/>
    <cellStyle name="Berechnung 2 6 3 6" xfId="4319" xr:uid="{00000000-0005-0000-0000-000020240000}"/>
    <cellStyle name="Berechnung 2 6 3 6 2" xfId="16047" xr:uid="{00000000-0005-0000-0000-000021240000}"/>
    <cellStyle name="Berechnung 2 6 3 6 3" xfId="27774" xr:uid="{00000000-0005-0000-0000-000022240000}"/>
    <cellStyle name="Berechnung 2 6 3 7" xfId="8224" xr:uid="{00000000-0005-0000-0000-000023240000}"/>
    <cellStyle name="Berechnung 2 6 3 7 2" xfId="19952" xr:uid="{00000000-0005-0000-0000-000024240000}"/>
    <cellStyle name="Berechnung 2 6 3 7 3" xfId="31679" xr:uid="{00000000-0005-0000-0000-000025240000}"/>
    <cellStyle name="Berechnung 2 6 3 8" xfId="12142" xr:uid="{00000000-0005-0000-0000-000026240000}"/>
    <cellStyle name="Berechnung 2 6 3 9" xfId="23869" xr:uid="{00000000-0005-0000-0000-000027240000}"/>
    <cellStyle name="Berechnung 2 6 4" xfId="513" xr:uid="{00000000-0005-0000-0000-000028240000}"/>
    <cellStyle name="Berechnung 2 6 4 2" xfId="942" xr:uid="{00000000-0005-0000-0000-000029240000}"/>
    <cellStyle name="Berechnung 2 6 4 2 2" xfId="2240" xr:uid="{00000000-0005-0000-0000-00002A240000}"/>
    <cellStyle name="Berechnung 2 6 4 2 2 2" xfId="6145" xr:uid="{00000000-0005-0000-0000-00002B240000}"/>
    <cellStyle name="Berechnung 2 6 4 2 2 2 2" xfId="17873" xr:uid="{00000000-0005-0000-0000-00002C240000}"/>
    <cellStyle name="Berechnung 2 6 4 2 2 2 3" xfId="29600" xr:uid="{00000000-0005-0000-0000-00002D240000}"/>
    <cellStyle name="Berechnung 2 6 4 2 2 3" xfId="10050" xr:uid="{00000000-0005-0000-0000-00002E240000}"/>
    <cellStyle name="Berechnung 2 6 4 2 2 3 2" xfId="21778" xr:uid="{00000000-0005-0000-0000-00002F240000}"/>
    <cellStyle name="Berechnung 2 6 4 2 2 3 3" xfId="33505" xr:uid="{00000000-0005-0000-0000-000030240000}"/>
    <cellStyle name="Berechnung 2 6 4 2 2 4" xfId="13968" xr:uid="{00000000-0005-0000-0000-000031240000}"/>
    <cellStyle name="Berechnung 2 6 4 2 2 5" xfId="25695" xr:uid="{00000000-0005-0000-0000-000032240000}"/>
    <cellStyle name="Berechnung 2 6 4 2 3" xfId="3538" xr:uid="{00000000-0005-0000-0000-000033240000}"/>
    <cellStyle name="Berechnung 2 6 4 2 3 2" xfId="7443" xr:uid="{00000000-0005-0000-0000-000034240000}"/>
    <cellStyle name="Berechnung 2 6 4 2 3 2 2" xfId="19171" xr:uid="{00000000-0005-0000-0000-000035240000}"/>
    <cellStyle name="Berechnung 2 6 4 2 3 2 3" xfId="30898" xr:uid="{00000000-0005-0000-0000-000036240000}"/>
    <cellStyle name="Berechnung 2 6 4 2 3 3" xfId="11348" xr:uid="{00000000-0005-0000-0000-000037240000}"/>
    <cellStyle name="Berechnung 2 6 4 2 3 3 2" xfId="23076" xr:uid="{00000000-0005-0000-0000-000038240000}"/>
    <cellStyle name="Berechnung 2 6 4 2 3 3 3" xfId="34803" xr:uid="{00000000-0005-0000-0000-000039240000}"/>
    <cellStyle name="Berechnung 2 6 4 2 3 4" xfId="15266" xr:uid="{00000000-0005-0000-0000-00003A240000}"/>
    <cellStyle name="Berechnung 2 6 4 2 3 5" xfId="26993" xr:uid="{00000000-0005-0000-0000-00003B240000}"/>
    <cellStyle name="Berechnung 2 6 4 2 4" xfId="4847" xr:uid="{00000000-0005-0000-0000-00003C240000}"/>
    <cellStyle name="Berechnung 2 6 4 2 4 2" xfId="16575" xr:uid="{00000000-0005-0000-0000-00003D240000}"/>
    <cellStyle name="Berechnung 2 6 4 2 4 3" xfId="28302" xr:uid="{00000000-0005-0000-0000-00003E240000}"/>
    <cellStyle name="Berechnung 2 6 4 2 5" xfId="8752" xr:uid="{00000000-0005-0000-0000-00003F240000}"/>
    <cellStyle name="Berechnung 2 6 4 2 5 2" xfId="20480" xr:uid="{00000000-0005-0000-0000-000040240000}"/>
    <cellStyle name="Berechnung 2 6 4 2 5 3" xfId="32207" xr:uid="{00000000-0005-0000-0000-000041240000}"/>
    <cellStyle name="Berechnung 2 6 4 2 6" xfId="12670" xr:uid="{00000000-0005-0000-0000-000042240000}"/>
    <cellStyle name="Berechnung 2 6 4 2 7" xfId="24397" xr:uid="{00000000-0005-0000-0000-000043240000}"/>
    <cellStyle name="Berechnung 2 6 4 3" xfId="1371" xr:uid="{00000000-0005-0000-0000-000044240000}"/>
    <cellStyle name="Berechnung 2 6 4 3 2" xfId="2669" xr:uid="{00000000-0005-0000-0000-000045240000}"/>
    <cellStyle name="Berechnung 2 6 4 3 2 2" xfId="6574" xr:uid="{00000000-0005-0000-0000-000046240000}"/>
    <cellStyle name="Berechnung 2 6 4 3 2 2 2" xfId="18302" xr:uid="{00000000-0005-0000-0000-000047240000}"/>
    <cellStyle name="Berechnung 2 6 4 3 2 2 3" xfId="30029" xr:uid="{00000000-0005-0000-0000-000048240000}"/>
    <cellStyle name="Berechnung 2 6 4 3 2 3" xfId="10479" xr:uid="{00000000-0005-0000-0000-000049240000}"/>
    <cellStyle name="Berechnung 2 6 4 3 2 3 2" xfId="22207" xr:uid="{00000000-0005-0000-0000-00004A240000}"/>
    <cellStyle name="Berechnung 2 6 4 3 2 3 3" xfId="33934" xr:uid="{00000000-0005-0000-0000-00004B240000}"/>
    <cellStyle name="Berechnung 2 6 4 3 2 4" xfId="14397" xr:uid="{00000000-0005-0000-0000-00004C240000}"/>
    <cellStyle name="Berechnung 2 6 4 3 2 5" xfId="26124" xr:uid="{00000000-0005-0000-0000-00004D240000}"/>
    <cellStyle name="Berechnung 2 6 4 3 3" xfId="3967" xr:uid="{00000000-0005-0000-0000-00004E240000}"/>
    <cellStyle name="Berechnung 2 6 4 3 3 2" xfId="7872" xr:uid="{00000000-0005-0000-0000-00004F240000}"/>
    <cellStyle name="Berechnung 2 6 4 3 3 2 2" xfId="19600" xr:uid="{00000000-0005-0000-0000-000050240000}"/>
    <cellStyle name="Berechnung 2 6 4 3 3 2 3" xfId="31327" xr:uid="{00000000-0005-0000-0000-000051240000}"/>
    <cellStyle name="Berechnung 2 6 4 3 3 3" xfId="11777" xr:uid="{00000000-0005-0000-0000-000052240000}"/>
    <cellStyle name="Berechnung 2 6 4 3 3 3 2" xfId="23505" xr:uid="{00000000-0005-0000-0000-000053240000}"/>
    <cellStyle name="Berechnung 2 6 4 3 3 3 3" xfId="35232" xr:uid="{00000000-0005-0000-0000-000054240000}"/>
    <cellStyle name="Berechnung 2 6 4 3 3 4" xfId="15695" xr:uid="{00000000-0005-0000-0000-000055240000}"/>
    <cellStyle name="Berechnung 2 6 4 3 3 5" xfId="27422" xr:uid="{00000000-0005-0000-0000-000056240000}"/>
    <cellStyle name="Berechnung 2 6 4 3 4" xfId="5276" xr:uid="{00000000-0005-0000-0000-000057240000}"/>
    <cellStyle name="Berechnung 2 6 4 3 4 2" xfId="17004" xr:uid="{00000000-0005-0000-0000-000058240000}"/>
    <cellStyle name="Berechnung 2 6 4 3 4 3" xfId="28731" xr:uid="{00000000-0005-0000-0000-000059240000}"/>
    <cellStyle name="Berechnung 2 6 4 3 5" xfId="9181" xr:uid="{00000000-0005-0000-0000-00005A240000}"/>
    <cellStyle name="Berechnung 2 6 4 3 5 2" xfId="20909" xr:uid="{00000000-0005-0000-0000-00005B240000}"/>
    <cellStyle name="Berechnung 2 6 4 3 5 3" xfId="32636" xr:uid="{00000000-0005-0000-0000-00005C240000}"/>
    <cellStyle name="Berechnung 2 6 4 3 6" xfId="13099" xr:uid="{00000000-0005-0000-0000-00005D240000}"/>
    <cellStyle name="Berechnung 2 6 4 3 7" xfId="24826" xr:uid="{00000000-0005-0000-0000-00005E240000}"/>
    <cellStyle name="Berechnung 2 6 4 4" xfId="1811" xr:uid="{00000000-0005-0000-0000-00005F240000}"/>
    <cellStyle name="Berechnung 2 6 4 4 2" xfId="5716" xr:uid="{00000000-0005-0000-0000-000060240000}"/>
    <cellStyle name="Berechnung 2 6 4 4 2 2" xfId="17444" xr:uid="{00000000-0005-0000-0000-000061240000}"/>
    <cellStyle name="Berechnung 2 6 4 4 2 3" xfId="29171" xr:uid="{00000000-0005-0000-0000-000062240000}"/>
    <cellStyle name="Berechnung 2 6 4 4 3" xfId="9621" xr:uid="{00000000-0005-0000-0000-000063240000}"/>
    <cellStyle name="Berechnung 2 6 4 4 3 2" xfId="21349" xr:uid="{00000000-0005-0000-0000-000064240000}"/>
    <cellStyle name="Berechnung 2 6 4 4 3 3" xfId="33076" xr:uid="{00000000-0005-0000-0000-000065240000}"/>
    <cellStyle name="Berechnung 2 6 4 4 4" xfId="13539" xr:uid="{00000000-0005-0000-0000-000066240000}"/>
    <cellStyle name="Berechnung 2 6 4 4 5" xfId="25266" xr:uid="{00000000-0005-0000-0000-000067240000}"/>
    <cellStyle name="Berechnung 2 6 4 5" xfId="3109" xr:uid="{00000000-0005-0000-0000-000068240000}"/>
    <cellStyle name="Berechnung 2 6 4 5 2" xfId="7014" xr:uid="{00000000-0005-0000-0000-000069240000}"/>
    <cellStyle name="Berechnung 2 6 4 5 2 2" xfId="18742" xr:uid="{00000000-0005-0000-0000-00006A240000}"/>
    <cellStyle name="Berechnung 2 6 4 5 2 3" xfId="30469" xr:uid="{00000000-0005-0000-0000-00006B240000}"/>
    <cellStyle name="Berechnung 2 6 4 5 3" xfId="10919" xr:uid="{00000000-0005-0000-0000-00006C240000}"/>
    <cellStyle name="Berechnung 2 6 4 5 3 2" xfId="22647" xr:uid="{00000000-0005-0000-0000-00006D240000}"/>
    <cellStyle name="Berechnung 2 6 4 5 3 3" xfId="34374" xr:uid="{00000000-0005-0000-0000-00006E240000}"/>
    <cellStyle name="Berechnung 2 6 4 5 4" xfId="14837" xr:uid="{00000000-0005-0000-0000-00006F240000}"/>
    <cellStyle name="Berechnung 2 6 4 5 5" xfId="26564" xr:uid="{00000000-0005-0000-0000-000070240000}"/>
    <cellStyle name="Berechnung 2 6 4 6" xfId="4418" xr:uid="{00000000-0005-0000-0000-000071240000}"/>
    <cellStyle name="Berechnung 2 6 4 6 2" xfId="16146" xr:uid="{00000000-0005-0000-0000-000072240000}"/>
    <cellStyle name="Berechnung 2 6 4 6 3" xfId="27873" xr:uid="{00000000-0005-0000-0000-000073240000}"/>
    <cellStyle name="Berechnung 2 6 4 7" xfId="8323" xr:uid="{00000000-0005-0000-0000-000074240000}"/>
    <cellStyle name="Berechnung 2 6 4 7 2" xfId="20051" xr:uid="{00000000-0005-0000-0000-000075240000}"/>
    <cellStyle name="Berechnung 2 6 4 7 3" xfId="31778" xr:uid="{00000000-0005-0000-0000-000076240000}"/>
    <cellStyle name="Berechnung 2 6 4 8" xfId="12241" xr:uid="{00000000-0005-0000-0000-000077240000}"/>
    <cellStyle name="Berechnung 2 6 4 9" xfId="23968" xr:uid="{00000000-0005-0000-0000-000078240000}"/>
    <cellStyle name="Berechnung 2 6 5" xfId="613" xr:uid="{00000000-0005-0000-0000-000079240000}"/>
    <cellStyle name="Berechnung 2 6 5 2" xfId="1911" xr:uid="{00000000-0005-0000-0000-00007A240000}"/>
    <cellStyle name="Berechnung 2 6 5 2 2" xfId="5816" xr:uid="{00000000-0005-0000-0000-00007B240000}"/>
    <cellStyle name="Berechnung 2 6 5 2 2 2" xfId="17544" xr:uid="{00000000-0005-0000-0000-00007C240000}"/>
    <cellStyle name="Berechnung 2 6 5 2 2 3" xfId="29271" xr:uid="{00000000-0005-0000-0000-00007D240000}"/>
    <cellStyle name="Berechnung 2 6 5 2 3" xfId="9721" xr:uid="{00000000-0005-0000-0000-00007E240000}"/>
    <cellStyle name="Berechnung 2 6 5 2 3 2" xfId="21449" xr:uid="{00000000-0005-0000-0000-00007F240000}"/>
    <cellStyle name="Berechnung 2 6 5 2 3 3" xfId="33176" xr:uid="{00000000-0005-0000-0000-000080240000}"/>
    <cellStyle name="Berechnung 2 6 5 2 4" xfId="13639" xr:uid="{00000000-0005-0000-0000-000081240000}"/>
    <cellStyle name="Berechnung 2 6 5 2 5" xfId="25366" xr:uid="{00000000-0005-0000-0000-000082240000}"/>
    <cellStyle name="Berechnung 2 6 5 3" xfId="3209" xr:uid="{00000000-0005-0000-0000-000083240000}"/>
    <cellStyle name="Berechnung 2 6 5 3 2" xfId="7114" xr:uid="{00000000-0005-0000-0000-000084240000}"/>
    <cellStyle name="Berechnung 2 6 5 3 2 2" xfId="18842" xr:uid="{00000000-0005-0000-0000-000085240000}"/>
    <cellStyle name="Berechnung 2 6 5 3 2 3" xfId="30569" xr:uid="{00000000-0005-0000-0000-000086240000}"/>
    <cellStyle name="Berechnung 2 6 5 3 3" xfId="11019" xr:uid="{00000000-0005-0000-0000-000087240000}"/>
    <cellStyle name="Berechnung 2 6 5 3 3 2" xfId="22747" xr:uid="{00000000-0005-0000-0000-000088240000}"/>
    <cellStyle name="Berechnung 2 6 5 3 3 3" xfId="34474" xr:uid="{00000000-0005-0000-0000-000089240000}"/>
    <cellStyle name="Berechnung 2 6 5 3 4" xfId="14937" xr:uid="{00000000-0005-0000-0000-00008A240000}"/>
    <cellStyle name="Berechnung 2 6 5 3 5" xfId="26664" xr:uid="{00000000-0005-0000-0000-00008B240000}"/>
    <cellStyle name="Berechnung 2 6 5 4" xfId="4518" xr:uid="{00000000-0005-0000-0000-00008C240000}"/>
    <cellStyle name="Berechnung 2 6 5 4 2" xfId="16246" xr:uid="{00000000-0005-0000-0000-00008D240000}"/>
    <cellStyle name="Berechnung 2 6 5 4 3" xfId="27973" xr:uid="{00000000-0005-0000-0000-00008E240000}"/>
    <cellStyle name="Berechnung 2 6 5 5" xfId="8423" xr:uid="{00000000-0005-0000-0000-00008F240000}"/>
    <cellStyle name="Berechnung 2 6 5 5 2" xfId="20151" xr:uid="{00000000-0005-0000-0000-000090240000}"/>
    <cellStyle name="Berechnung 2 6 5 5 3" xfId="31878" xr:uid="{00000000-0005-0000-0000-000091240000}"/>
    <cellStyle name="Berechnung 2 6 5 6" xfId="12341" xr:uid="{00000000-0005-0000-0000-000092240000}"/>
    <cellStyle name="Berechnung 2 6 5 7" xfId="24068" xr:uid="{00000000-0005-0000-0000-000093240000}"/>
    <cellStyle name="Berechnung 2 6 6" xfId="1042" xr:uid="{00000000-0005-0000-0000-000094240000}"/>
    <cellStyle name="Berechnung 2 6 6 2" xfId="2340" xr:uid="{00000000-0005-0000-0000-000095240000}"/>
    <cellStyle name="Berechnung 2 6 6 2 2" xfId="6245" xr:uid="{00000000-0005-0000-0000-000096240000}"/>
    <cellStyle name="Berechnung 2 6 6 2 2 2" xfId="17973" xr:uid="{00000000-0005-0000-0000-000097240000}"/>
    <cellStyle name="Berechnung 2 6 6 2 2 3" xfId="29700" xr:uid="{00000000-0005-0000-0000-000098240000}"/>
    <cellStyle name="Berechnung 2 6 6 2 3" xfId="10150" xr:uid="{00000000-0005-0000-0000-000099240000}"/>
    <cellStyle name="Berechnung 2 6 6 2 3 2" xfId="21878" xr:uid="{00000000-0005-0000-0000-00009A240000}"/>
    <cellStyle name="Berechnung 2 6 6 2 3 3" xfId="33605" xr:uid="{00000000-0005-0000-0000-00009B240000}"/>
    <cellStyle name="Berechnung 2 6 6 2 4" xfId="14068" xr:uid="{00000000-0005-0000-0000-00009C240000}"/>
    <cellStyle name="Berechnung 2 6 6 2 5" xfId="25795" xr:uid="{00000000-0005-0000-0000-00009D240000}"/>
    <cellStyle name="Berechnung 2 6 6 3" xfId="3638" xr:uid="{00000000-0005-0000-0000-00009E240000}"/>
    <cellStyle name="Berechnung 2 6 6 3 2" xfId="7543" xr:uid="{00000000-0005-0000-0000-00009F240000}"/>
    <cellStyle name="Berechnung 2 6 6 3 2 2" xfId="19271" xr:uid="{00000000-0005-0000-0000-0000A0240000}"/>
    <cellStyle name="Berechnung 2 6 6 3 2 3" xfId="30998" xr:uid="{00000000-0005-0000-0000-0000A1240000}"/>
    <cellStyle name="Berechnung 2 6 6 3 3" xfId="11448" xr:uid="{00000000-0005-0000-0000-0000A2240000}"/>
    <cellStyle name="Berechnung 2 6 6 3 3 2" xfId="23176" xr:uid="{00000000-0005-0000-0000-0000A3240000}"/>
    <cellStyle name="Berechnung 2 6 6 3 3 3" xfId="34903" xr:uid="{00000000-0005-0000-0000-0000A4240000}"/>
    <cellStyle name="Berechnung 2 6 6 3 4" xfId="15366" xr:uid="{00000000-0005-0000-0000-0000A5240000}"/>
    <cellStyle name="Berechnung 2 6 6 3 5" xfId="27093" xr:uid="{00000000-0005-0000-0000-0000A6240000}"/>
    <cellStyle name="Berechnung 2 6 6 4" xfId="4947" xr:uid="{00000000-0005-0000-0000-0000A7240000}"/>
    <cellStyle name="Berechnung 2 6 6 4 2" xfId="16675" xr:uid="{00000000-0005-0000-0000-0000A8240000}"/>
    <cellStyle name="Berechnung 2 6 6 4 3" xfId="28402" xr:uid="{00000000-0005-0000-0000-0000A9240000}"/>
    <cellStyle name="Berechnung 2 6 6 5" xfId="8852" xr:uid="{00000000-0005-0000-0000-0000AA240000}"/>
    <cellStyle name="Berechnung 2 6 6 5 2" xfId="20580" xr:uid="{00000000-0005-0000-0000-0000AB240000}"/>
    <cellStyle name="Berechnung 2 6 6 5 3" xfId="32307" xr:uid="{00000000-0005-0000-0000-0000AC240000}"/>
    <cellStyle name="Berechnung 2 6 6 6" xfId="12770" xr:uid="{00000000-0005-0000-0000-0000AD240000}"/>
    <cellStyle name="Berechnung 2 6 6 7" xfId="24497" xr:uid="{00000000-0005-0000-0000-0000AE240000}"/>
    <cellStyle name="Berechnung 2 6 7" xfId="1482" xr:uid="{00000000-0005-0000-0000-0000AF240000}"/>
    <cellStyle name="Berechnung 2 6 7 2" xfId="5387" xr:uid="{00000000-0005-0000-0000-0000B0240000}"/>
    <cellStyle name="Berechnung 2 6 7 2 2" xfId="17115" xr:uid="{00000000-0005-0000-0000-0000B1240000}"/>
    <cellStyle name="Berechnung 2 6 7 2 3" xfId="28842" xr:uid="{00000000-0005-0000-0000-0000B2240000}"/>
    <cellStyle name="Berechnung 2 6 7 3" xfId="9292" xr:uid="{00000000-0005-0000-0000-0000B3240000}"/>
    <cellStyle name="Berechnung 2 6 7 3 2" xfId="21020" xr:uid="{00000000-0005-0000-0000-0000B4240000}"/>
    <cellStyle name="Berechnung 2 6 7 3 3" xfId="32747" xr:uid="{00000000-0005-0000-0000-0000B5240000}"/>
    <cellStyle name="Berechnung 2 6 7 4" xfId="13210" xr:uid="{00000000-0005-0000-0000-0000B6240000}"/>
    <cellStyle name="Berechnung 2 6 7 5" xfId="24937" xr:uid="{00000000-0005-0000-0000-0000B7240000}"/>
    <cellStyle name="Berechnung 2 6 8" xfId="2780" xr:uid="{00000000-0005-0000-0000-0000B8240000}"/>
    <cellStyle name="Berechnung 2 6 8 2" xfId="6685" xr:uid="{00000000-0005-0000-0000-0000B9240000}"/>
    <cellStyle name="Berechnung 2 6 8 2 2" xfId="18413" xr:uid="{00000000-0005-0000-0000-0000BA240000}"/>
    <cellStyle name="Berechnung 2 6 8 2 3" xfId="30140" xr:uid="{00000000-0005-0000-0000-0000BB240000}"/>
    <cellStyle name="Berechnung 2 6 8 3" xfId="10590" xr:uid="{00000000-0005-0000-0000-0000BC240000}"/>
    <cellStyle name="Berechnung 2 6 8 3 2" xfId="22318" xr:uid="{00000000-0005-0000-0000-0000BD240000}"/>
    <cellStyle name="Berechnung 2 6 8 3 3" xfId="34045" xr:uid="{00000000-0005-0000-0000-0000BE240000}"/>
    <cellStyle name="Berechnung 2 6 8 4" xfId="14508" xr:uid="{00000000-0005-0000-0000-0000BF240000}"/>
    <cellStyle name="Berechnung 2 6 8 5" xfId="26235" xr:uid="{00000000-0005-0000-0000-0000C0240000}"/>
    <cellStyle name="Berechnung 2 6 9" xfId="4089" xr:uid="{00000000-0005-0000-0000-0000C1240000}"/>
    <cellStyle name="Berechnung 2 6 9 2" xfId="15817" xr:uid="{00000000-0005-0000-0000-0000C2240000}"/>
    <cellStyle name="Berechnung 2 6 9 3" xfId="27544" xr:uid="{00000000-0005-0000-0000-0000C3240000}"/>
    <cellStyle name="Berechnung 2 7" xfId="217" xr:uid="{00000000-0005-0000-0000-0000C4240000}"/>
    <cellStyle name="Berechnung 2 7 2" xfId="646" xr:uid="{00000000-0005-0000-0000-0000C5240000}"/>
    <cellStyle name="Berechnung 2 7 2 2" xfId="1944" xr:uid="{00000000-0005-0000-0000-0000C6240000}"/>
    <cellStyle name="Berechnung 2 7 2 2 2" xfId="5849" xr:uid="{00000000-0005-0000-0000-0000C7240000}"/>
    <cellStyle name="Berechnung 2 7 2 2 2 2" xfId="17577" xr:uid="{00000000-0005-0000-0000-0000C8240000}"/>
    <cellStyle name="Berechnung 2 7 2 2 2 3" xfId="29304" xr:uid="{00000000-0005-0000-0000-0000C9240000}"/>
    <cellStyle name="Berechnung 2 7 2 2 3" xfId="9754" xr:uid="{00000000-0005-0000-0000-0000CA240000}"/>
    <cellStyle name="Berechnung 2 7 2 2 3 2" xfId="21482" xr:uid="{00000000-0005-0000-0000-0000CB240000}"/>
    <cellStyle name="Berechnung 2 7 2 2 3 3" xfId="33209" xr:uid="{00000000-0005-0000-0000-0000CC240000}"/>
    <cellStyle name="Berechnung 2 7 2 2 4" xfId="13672" xr:uid="{00000000-0005-0000-0000-0000CD240000}"/>
    <cellStyle name="Berechnung 2 7 2 2 5" xfId="25399" xr:uid="{00000000-0005-0000-0000-0000CE240000}"/>
    <cellStyle name="Berechnung 2 7 2 3" xfId="3242" xr:uid="{00000000-0005-0000-0000-0000CF240000}"/>
    <cellStyle name="Berechnung 2 7 2 3 2" xfId="7147" xr:uid="{00000000-0005-0000-0000-0000D0240000}"/>
    <cellStyle name="Berechnung 2 7 2 3 2 2" xfId="18875" xr:uid="{00000000-0005-0000-0000-0000D1240000}"/>
    <cellStyle name="Berechnung 2 7 2 3 2 3" xfId="30602" xr:uid="{00000000-0005-0000-0000-0000D2240000}"/>
    <cellStyle name="Berechnung 2 7 2 3 3" xfId="11052" xr:uid="{00000000-0005-0000-0000-0000D3240000}"/>
    <cellStyle name="Berechnung 2 7 2 3 3 2" xfId="22780" xr:uid="{00000000-0005-0000-0000-0000D4240000}"/>
    <cellStyle name="Berechnung 2 7 2 3 3 3" xfId="34507" xr:uid="{00000000-0005-0000-0000-0000D5240000}"/>
    <cellStyle name="Berechnung 2 7 2 3 4" xfId="14970" xr:uid="{00000000-0005-0000-0000-0000D6240000}"/>
    <cellStyle name="Berechnung 2 7 2 3 5" xfId="26697" xr:uid="{00000000-0005-0000-0000-0000D7240000}"/>
    <cellStyle name="Berechnung 2 7 2 4" xfId="4551" xr:uid="{00000000-0005-0000-0000-0000D8240000}"/>
    <cellStyle name="Berechnung 2 7 2 4 2" xfId="16279" xr:uid="{00000000-0005-0000-0000-0000D9240000}"/>
    <cellStyle name="Berechnung 2 7 2 4 3" xfId="28006" xr:uid="{00000000-0005-0000-0000-0000DA240000}"/>
    <cellStyle name="Berechnung 2 7 2 5" xfId="8456" xr:uid="{00000000-0005-0000-0000-0000DB240000}"/>
    <cellStyle name="Berechnung 2 7 2 5 2" xfId="20184" xr:uid="{00000000-0005-0000-0000-0000DC240000}"/>
    <cellStyle name="Berechnung 2 7 2 5 3" xfId="31911" xr:uid="{00000000-0005-0000-0000-0000DD240000}"/>
    <cellStyle name="Berechnung 2 7 2 6" xfId="12374" xr:uid="{00000000-0005-0000-0000-0000DE240000}"/>
    <cellStyle name="Berechnung 2 7 2 7" xfId="24101" xr:uid="{00000000-0005-0000-0000-0000DF240000}"/>
    <cellStyle name="Berechnung 2 7 3" xfId="1075" xr:uid="{00000000-0005-0000-0000-0000E0240000}"/>
    <cellStyle name="Berechnung 2 7 3 2" xfId="2373" xr:uid="{00000000-0005-0000-0000-0000E1240000}"/>
    <cellStyle name="Berechnung 2 7 3 2 2" xfId="6278" xr:uid="{00000000-0005-0000-0000-0000E2240000}"/>
    <cellStyle name="Berechnung 2 7 3 2 2 2" xfId="18006" xr:uid="{00000000-0005-0000-0000-0000E3240000}"/>
    <cellStyle name="Berechnung 2 7 3 2 2 3" xfId="29733" xr:uid="{00000000-0005-0000-0000-0000E4240000}"/>
    <cellStyle name="Berechnung 2 7 3 2 3" xfId="10183" xr:uid="{00000000-0005-0000-0000-0000E5240000}"/>
    <cellStyle name="Berechnung 2 7 3 2 3 2" xfId="21911" xr:uid="{00000000-0005-0000-0000-0000E6240000}"/>
    <cellStyle name="Berechnung 2 7 3 2 3 3" xfId="33638" xr:uid="{00000000-0005-0000-0000-0000E7240000}"/>
    <cellStyle name="Berechnung 2 7 3 2 4" xfId="14101" xr:uid="{00000000-0005-0000-0000-0000E8240000}"/>
    <cellStyle name="Berechnung 2 7 3 2 5" xfId="25828" xr:uid="{00000000-0005-0000-0000-0000E9240000}"/>
    <cellStyle name="Berechnung 2 7 3 3" xfId="3671" xr:uid="{00000000-0005-0000-0000-0000EA240000}"/>
    <cellStyle name="Berechnung 2 7 3 3 2" xfId="7576" xr:uid="{00000000-0005-0000-0000-0000EB240000}"/>
    <cellStyle name="Berechnung 2 7 3 3 2 2" xfId="19304" xr:uid="{00000000-0005-0000-0000-0000EC240000}"/>
    <cellStyle name="Berechnung 2 7 3 3 2 3" xfId="31031" xr:uid="{00000000-0005-0000-0000-0000ED240000}"/>
    <cellStyle name="Berechnung 2 7 3 3 3" xfId="11481" xr:uid="{00000000-0005-0000-0000-0000EE240000}"/>
    <cellStyle name="Berechnung 2 7 3 3 3 2" xfId="23209" xr:uid="{00000000-0005-0000-0000-0000EF240000}"/>
    <cellStyle name="Berechnung 2 7 3 3 3 3" xfId="34936" xr:uid="{00000000-0005-0000-0000-0000F0240000}"/>
    <cellStyle name="Berechnung 2 7 3 3 4" xfId="15399" xr:uid="{00000000-0005-0000-0000-0000F1240000}"/>
    <cellStyle name="Berechnung 2 7 3 3 5" xfId="27126" xr:uid="{00000000-0005-0000-0000-0000F2240000}"/>
    <cellStyle name="Berechnung 2 7 3 4" xfId="4980" xr:uid="{00000000-0005-0000-0000-0000F3240000}"/>
    <cellStyle name="Berechnung 2 7 3 4 2" xfId="16708" xr:uid="{00000000-0005-0000-0000-0000F4240000}"/>
    <cellStyle name="Berechnung 2 7 3 4 3" xfId="28435" xr:uid="{00000000-0005-0000-0000-0000F5240000}"/>
    <cellStyle name="Berechnung 2 7 3 5" xfId="8885" xr:uid="{00000000-0005-0000-0000-0000F6240000}"/>
    <cellStyle name="Berechnung 2 7 3 5 2" xfId="20613" xr:uid="{00000000-0005-0000-0000-0000F7240000}"/>
    <cellStyle name="Berechnung 2 7 3 5 3" xfId="32340" xr:uid="{00000000-0005-0000-0000-0000F8240000}"/>
    <cellStyle name="Berechnung 2 7 3 6" xfId="12803" xr:uid="{00000000-0005-0000-0000-0000F9240000}"/>
    <cellStyle name="Berechnung 2 7 3 7" xfId="24530" xr:uid="{00000000-0005-0000-0000-0000FA240000}"/>
    <cellStyle name="Berechnung 2 7 4" xfId="1515" xr:uid="{00000000-0005-0000-0000-0000FB240000}"/>
    <cellStyle name="Berechnung 2 7 4 2" xfId="5420" xr:uid="{00000000-0005-0000-0000-0000FC240000}"/>
    <cellStyle name="Berechnung 2 7 4 2 2" xfId="17148" xr:uid="{00000000-0005-0000-0000-0000FD240000}"/>
    <cellStyle name="Berechnung 2 7 4 2 3" xfId="28875" xr:uid="{00000000-0005-0000-0000-0000FE240000}"/>
    <cellStyle name="Berechnung 2 7 4 3" xfId="9325" xr:uid="{00000000-0005-0000-0000-0000FF240000}"/>
    <cellStyle name="Berechnung 2 7 4 3 2" xfId="21053" xr:uid="{00000000-0005-0000-0000-000000250000}"/>
    <cellStyle name="Berechnung 2 7 4 3 3" xfId="32780" xr:uid="{00000000-0005-0000-0000-000001250000}"/>
    <cellStyle name="Berechnung 2 7 4 4" xfId="13243" xr:uid="{00000000-0005-0000-0000-000002250000}"/>
    <cellStyle name="Berechnung 2 7 4 5" xfId="24970" xr:uid="{00000000-0005-0000-0000-000003250000}"/>
    <cellStyle name="Berechnung 2 7 5" xfId="2813" xr:uid="{00000000-0005-0000-0000-000004250000}"/>
    <cellStyle name="Berechnung 2 7 5 2" xfId="6718" xr:uid="{00000000-0005-0000-0000-000005250000}"/>
    <cellStyle name="Berechnung 2 7 5 2 2" xfId="18446" xr:uid="{00000000-0005-0000-0000-000006250000}"/>
    <cellStyle name="Berechnung 2 7 5 2 3" xfId="30173" xr:uid="{00000000-0005-0000-0000-000007250000}"/>
    <cellStyle name="Berechnung 2 7 5 3" xfId="10623" xr:uid="{00000000-0005-0000-0000-000008250000}"/>
    <cellStyle name="Berechnung 2 7 5 3 2" xfId="22351" xr:uid="{00000000-0005-0000-0000-000009250000}"/>
    <cellStyle name="Berechnung 2 7 5 3 3" xfId="34078" xr:uid="{00000000-0005-0000-0000-00000A250000}"/>
    <cellStyle name="Berechnung 2 7 5 4" xfId="14541" xr:uid="{00000000-0005-0000-0000-00000B250000}"/>
    <cellStyle name="Berechnung 2 7 5 5" xfId="26268" xr:uid="{00000000-0005-0000-0000-00000C250000}"/>
    <cellStyle name="Berechnung 2 7 6" xfId="4122" xr:uid="{00000000-0005-0000-0000-00000D250000}"/>
    <cellStyle name="Berechnung 2 7 6 2" xfId="15850" xr:uid="{00000000-0005-0000-0000-00000E250000}"/>
    <cellStyle name="Berechnung 2 7 6 3" xfId="27577" xr:uid="{00000000-0005-0000-0000-00000F250000}"/>
    <cellStyle name="Berechnung 2 7 7" xfId="8027" xr:uid="{00000000-0005-0000-0000-000010250000}"/>
    <cellStyle name="Berechnung 2 7 7 2" xfId="19755" xr:uid="{00000000-0005-0000-0000-000011250000}"/>
    <cellStyle name="Berechnung 2 7 7 3" xfId="31482" xr:uid="{00000000-0005-0000-0000-000012250000}"/>
    <cellStyle name="Berechnung 2 7 8" xfId="11945" xr:uid="{00000000-0005-0000-0000-000013250000}"/>
    <cellStyle name="Berechnung 2 7 9" xfId="23672" xr:uid="{00000000-0005-0000-0000-000014250000}"/>
    <cellStyle name="Berechnung 2 8" xfId="216" xr:uid="{00000000-0005-0000-0000-000015250000}"/>
    <cellStyle name="Berechnung 2 8 2" xfId="645" xr:uid="{00000000-0005-0000-0000-000016250000}"/>
    <cellStyle name="Berechnung 2 8 2 2" xfId="1943" xr:uid="{00000000-0005-0000-0000-000017250000}"/>
    <cellStyle name="Berechnung 2 8 2 2 2" xfId="5848" xr:uid="{00000000-0005-0000-0000-000018250000}"/>
    <cellStyle name="Berechnung 2 8 2 2 2 2" xfId="17576" xr:uid="{00000000-0005-0000-0000-000019250000}"/>
    <cellStyle name="Berechnung 2 8 2 2 2 3" xfId="29303" xr:uid="{00000000-0005-0000-0000-00001A250000}"/>
    <cellStyle name="Berechnung 2 8 2 2 3" xfId="9753" xr:uid="{00000000-0005-0000-0000-00001B250000}"/>
    <cellStyle name="Berechnung 2 8 2 2 3 2" xfId="21481" xr:uid="{00000000-0005-0000-0000-00001C250000}"/>
    <cellStyle name="Berechnung 2 8 2 2 3 3" xfId="33208" xr:uid="{00000000-0005-0000-0000-00001D250000}"/>
    <cellStyle name="Berechnung 2 8 2 2 4" xfId="13671" xr:uid="{00000000-0005-0000-0000-00001E250000}"/>
    <cellStyle name="Berechnung 2 8 2 2 5" xfId="25398" xr:uid="{00000000-0005-0000-0000-00001F250000}"/>
    <cellStyle name="Berechnung 2 8 2 3" xfId="3241" xr:uid="{00000000-0005-0000-0000-000020250000}"/>
    <cellStyle name="Berechnung 2 8 2 3 2" xfId="7146" xr:uid="{00000000-0005-0000-0000-000021250000}"/>
    <cellStyle name="Berechnung 2 8 2 3 2 2" xfId="18874" xr:uid="{00000000-0005-0000-0000-000022250000}"/>
    <cellStyle name="Berechnung 2 8 2 3 2 3" xfId="30601" xr:uid="{00000000-0005-0000-0000-000023250000}"/>
    <cellStyle name="Berechnung 2 8 2 3 3" xfId="11051" xr:uid="{00000000-0005-0000-0000-000024250000}"/>
    <cellStyle name="Berechnung 2 8 2 3 3 2" xfId="22779" xr:uid="{00000000-0005-0000-0000-000025250000}"/>
    <cellStyle name="Berechnung 2 8 2 3 3 3" xfId="34506" xr:uid="{00000000-0005-0000-0000-000026250000}"/>
    <cellStyle name="Berechnung 2 8 2 3 4" xfId="14969" xr:uid="{00000000-0005-0000-0000-000027250000}"/>
    <cellStyle name="Berechnung 2 8 2 3 5" xfId="26696" xr:uid="{00000000-0005-0000-0000-000028250000}"/>
    <cellStyle name="Berechnung 2 8 2 4" xfId="4550" xr:uid="{00000000-0005-0000-0000-000029250000}"/>
    <cellStyle name="Berechnung 2 8 2 4 2" xfId="16278" xr:uid="{00000000-0005-0000-0000-00002A250000}"/>
    <cellStyle name="Berechnung 2 8 2 4 3" xfId="28005" xr:uid="{00000000-0005-0000-0000-00002B250000}"/>
    <cellStyle name="Berechnung 2 8 2 5" xfId="8455" xr:uid="{00000000-0005-0000-0000-00002C250000}"/>
    <cellStyle name="Berechnung 2 8 2 5 2" xfId="20183" xr:uid="{00000000-0005-0000-0000-00002D250000}"/>
    <cellStyle name="Berechnung 2 8 2 5 3" xfId="31910" xr:uid="{00000000-0005-0000-0000-00002E250000}"/>
    <cellStyle name="Berechnung 2 8 2 6" xfId="12373" xr:uid="{00000000-0005-0000-0000-00002F250000}"/>
    <cellStyle name="Berechnung 2 8 2 7" xfId="24100" xr:uid="{00000000-0005-0000-0000-000030250000}"/>
    <cellStyle name="Berechnung 2 8 3" xfId="1074" xr:uid="{00000000-0005-0000-0000-000031250000}"/>
    <cellStyle name="Berechnung 2 8 3 2" xfId="2372" xr:uid="{00000000-0005-0000-0000-000032250000}"/>
    <cellStyle name="Berechnung 2 8 3 2 2" xfId="6277" xr:uid="{00000000-0005-0000-0000-000033250000}"/>
    <cellStyle name="Berechnung 2 8 3 2 2 2" xfId="18005" xr:uid="{00000000-0005-0000-0000-000034250000}"/>
    <cellStyle name="Berechnung 2 8 3 2 2 3" xfId="29732" xr:uid="{00000000-0005-0000-0000-000035250000}"/>
    <cellStyle name="Berechnung 2 8 3 2 3" xfId="10182" xr:uid="{00000000-0005-0000-0000-000036250000}"/>
    <cellStyle name="Berechnung 2 8 3 2 3 2" xfId="21910" xr:uid="{00000000-0005-0000-0000-000037250000}"/>
    <cellStyle name="Berechnung 2 8 3 2 3 3" xfId="33637" xr:uid="{00000000-0005-0000-0000-000038250000}"/>
    <cellStyle name="Berechnung 2 8 3 2 4" xfId="14100" xr:uid="{00000000-0005-0000-0000-000039250000}"/>
    <cellStyle name="Berechnung 2 8 3 2 5" xfId="25827" xr:uid="{00000000-0005-0000-0000-00003A250000}"/>
    <cellStyle name="Berechnung 2 8 3 3" xfId="3670" xr:uid="{00000000-0005-0000-0000-00003B250000}"/>
    <cellStyle name="Berechnung 2 8 3 3 2" xfId="7575" xr:uid="{00000000-0005-0000-0000-00003C250000}"/>
    <cellStyle name="Berechnung 2 8 3 3 2 2" xfId="19303" xr:uid="{00000000-0005-0000-0000-00003D250000}"/>
    <cellStyle name="Berechnung 2 8 3 3 2 3" xfId="31030" xr:uid="{00000000-0005-0000-0000-00003E250000}"/>
    <cellStyle name="Berechnung 2 8 3 3 3" xfId="11480" xr:uid="{00000000-0005-0000-0000-00003F250000}"/>
    <cellStyle name="Berechnung 2 8 3 3 3 2" xfId="23208" xr:uid="{00000000-0005-0000-0000-000040250000}"/>
    <cellStyle name="Berechnung 2 8 3 3 3 3" xfId="34935" xr:uid="{00000000-0005-0000-0000-000041250000}"/>
    <cellStyle name="Berechnung 2 8 3 3 4" xfId="15398" xr:uid="{00000000-0005-0000-0000-000042250000}"/>
    <cellStyle name="Berechnung 2 8 3 3 5" xfId="27125" xr:uid="{00000000-0005-0000-0000-000043250000}"/>
    <cellStyle name="Berechnung 2 8 3 4" xfId="4979" xr:uid="{00000000-0005-0000-0000-000044250000}"/>
    <cellStyle name="Berechnung 2 8 3 4 2" xfId="16707" xr:uid="{00000000-0005-0000-0000-000045250000}"/>
    <cellStyle name="Berechnung 2 8 3 4 3" xfId="28434" xr:uid="{00000000-0005-0000-0000-000046250000}"/>
    <cellStyle name="Berechnung 2 8 3 5" xfId="8884" xr:uid="{00000000-0005-0000-0000-000047250000}"/>
    <cellStyle name="Berechnung 2 8 3 5 2" xfId="20612" xr:uid="{00000000-0005-0000-0000-000048250000}"/>
    <cellStyle name="Berechnung 2 8 3 5 3" xfId="32339" xr:uid="{00000000-0005-0000-0000-000049250000}"/>
    <cellStyle name="Berechnung 2 8 3 6" xfId="12802" xr:uid="{00000000-0005-0000-0000-00004A250000}"/>
    <cellStyle name="Berechnung 2 8 3 7" xfId="24529" xr:uid="{00000000-0005-0000-0000-00004B250000}"/>
    <cellStyle name="Berechnung 2 8 4" xfId="1514" xr:uid="{00000000-0005-0000-0000-00004C250000}"/>
    <cellStyle name="Berechnung 2 8 4 2" xfId="5419" xr:uid="{00000000-0005-0000-0000-00004D250000}"/>
    <cellStyle name="Berechnung 2 8 4 2 2" xfId="17147" xr:uid="{00000000-0005-0000-0000-00004E250000}"/>
    <cellStyle name="Berechnung 2 8 4 2 3" xfId="28874" xr:uid="{00000000-0005-0000-0000-00004F250000}"/>
    <cellStyle name="Berechnung 2 8 4 3" xfId="9324" xr:uid="{00000000-0005-0000-0000-000050250000}"/>
    <cellStyle name="Berechnung 2 8 4 3 2" xfId="21052" xr:uid="{00000000-0005-0000-0000-000051250000}"/>
    <cellStyle name="Berechnung 2 8 4 3 3" xfId="32779" xr:uid="{00000000-0005-0000-0000-000052250000}"/>
    <cellStyle name="Berechnung 2 8 4 4" xfId="13242" xr:uid="{00000000-0005-0000-0000-000053250000}"/>
    <cellStyle name="Berechnung 2 8 4 5" xfId="24969" xr:uid="{00000000-0005-0000-0000-000054250000}"/>
    <cellStyle name="Berechnung 2 8 5" xfId="2812" xr:uid="{00000000-0005-0000-0000-000055250000}"/>
    <cellStyle name="Berechnung 2 8 5 2" xfId="6717" xr:uid="{00000000-0005-0000-0000-000056250000}"/>
    <cellStyle name="Berechnung 2 8 5 2 2" xfId="18445" xr:uid="{00000000-0005-0000-0000-000057250000}"/>
    <cellStyle name="Berechnung 2 8 5 2 3" xfId="30172" xr:uid="{00000000-0005-0000-0000-000058250000}"/>
    <cellStyle name="Berechnung 2 8 5 3" xfId="10622" xr:uid="{00000000-0005-0000-0000-000059250000}"/>
    <cellStyle name="Berechnung 2 8 5 3 2" xfId="22350" xr:uid="{00000000-0005-0000-0000-00005A250000}"/>
    <cellStyle name="Berechnung 2 8 5 3 3" xfId="34077" xr:uid="{00000000-0005-0000-0000-00005B250000}"/>
    <cellStyle name="Berechnung 2 8 5 4" xfId="14540" xr:uid="{00000000-0005-0000-0000-00005C250000}"/>
    <cellStyle name="Berechnung 2 8 5 5" xfId="26267" xr:uid="{00000000-0005-0000-0000-00005D250000}"/>
    <cellStyle name="Berechnung 2 8 6" xfId="4121" xr:uid="{00000000-0005-0000-0000-00005E250000}"/>
    <cellStyle name="Berechnung 2 8 6 2" xfId="15849" xr:uid="{00000000-0005-0000-0000-00005F250000}"/>
    <cellStyle name="Berechnung 2 8 6 3" xfId="27576" xr:uid="{00000000-0005-0000-0000-000060250000}"/>
    <cellStyle name="Berechnung 2 8 7" xfId="8026" xr:uid="{00000000-0005-0000-0000-000061250000}"/>
    <cellStyle name="Berechnung 2 8 7 2" xfId="19754" xr:uid="{00000000-0005-0000-0000-000062250000}"/>
    <cellStyle name="Berechnung 2 8 7 3" xfId="31481" xr:uid="{00000000-0005-0000-0000-000063250000}"/>
    <cellStyle name="Berechnung 2 8 8" xfId="11944" xr:uid="{00000000-0005-0000-0000-000064250000}"/>
    <cellStyle name="Berechnung 2 8 9" xfId="23671" xr:uid="{00000000-0005-0000-0000-000065250000}"/>
    <cellStyle name="Berechnung 2 9" xfId="197" xr:uid="{00000000-0005-0000-0000-000066250000}"/>
    <cellStyle name="Berechnung 2 9 2" xfId="626" xr:uid="{00000000-0005-0000-0000-000067250000}"/>
    <cellStyle name="Berechnung 2 9 2 2" xfId="1924" xr:uid="{00000000-0005-0000-0000-000068250000}"/>
    <cellStyle name="Berechnung 2 9 2 2 2" xfId="5829" xr:uid="{00000000-0005-0000-0000-000069250000}"/>
    <cellStyle name="Berechnung 2 9 2 2 2 2" xfId="17557" xr:uid="{00000000-0005-0000-0000-00006A250000}"/>
    <cellStyle name="Berechnung 2 9 2 2 2 3" xfId="29284" xr:uid="{00000000-0005-0000-0000-00006B250000}"/>
    <cellStyle name="Berechnung 2 9 2 2 3" xfId="9734" xr:uid="{00000000-0005-0000-0000-00006C250000}"/>
    <cellStyle name="Berechnung 2 9 2 2 3 2" xfId="21462" xr:uid="{00000000-0005-0000-0000-00006D250000}"/>
    <cellStyle name="Berechnung 2 9 2 2 3 3" xfId="33189" xr:uid="{00000000-0005-0000-0000-00006E250000}"/>
    <cellStyle name="Berechnung 2 9 2 2 4" xfId="13652" xr:uid="{00000000-0005-0000-0000-00006F250000}"/>
    <cellStyle name="Berechnung 2 9 2 2 5" xfId="25379" xr:uid="{00000000-0005-0000-0000-000070250000}"/>
    <cellStyle name="Berechnung 2 9 2 3" xfId="3222" xr:uid="{00000000-0005-0000-0000-000071250000}"/>
    <cellStyle name="Berechnung 2 9 2 3 2" xfId="7127" xr:uid="{00000000-0005-0000-0000-000072250000}"/>
    <cellStyle name="Berechnung 2 9 2 3 2 2" xfId="18855" xr:uid="{00000000-0005-0000-0000-000073250000}"/>
    <cellStyle name="Berechnung 2 9 2 3 2 3" xfId="30582" xr:uid="{00000000-0005-0000-0000-000074250000}"/>
    <cellStyle name="Berechnung 2 9 2 3 3" xfId="11032" xr:uid="{00000000-0005-0000-0000-000075250000}"/>
    <cellStyle name="Berechnung 2 9 2 3 3 2" xfId="22760" xr:uid="{00000000-0005-0000-0000-000076250000}"/>
    <cellStyle name="Berechnung 2 9 2 3 3 3" xfId="34487" xr:uid="{00000000-0005-0000-0000-000077250000}"/>
    <cellStyle name="Berechnung 2 9 2 3 4" xfId="14950" xr:uid="{00000000-0005-0000-0000-000078250000}"/>
    <cellStyle name="Berechnung 2 9 2 3 5" xfId="26677" xr:uid="{00000000-0005-0000-0000-000079250000}"/>
    <cellStyle name="Berechnung 2 9 2 4" xfId="4531" xr:uid="{00000000-0005-0000-0000-00007A250000}"/>
    <cellStyle name="Berechnung 2 9 2 4 2" xfId="16259" xr:uid="{00000000-0005-0000-0000-00007B250000}"/>
    <cellStyle name="Berechnung 2 9 2 4 3" xfId="27986" xr:uid="{00000000-0005-0000-0000-00007C250000}"/>
    <cellStyle name="Berechnung 2 9 2 5" xfId="8436" xr:uid="{00000000-0005-0000-0000-00007D250000}"/>
    <cellStyle name="Berechnung 2 9 2 5 2" xfId="20164" xr:uid="{00000000-0005-0000-0000-00007E250000}"/>
    <cellStyle name="Berechnung 2 9 2 5 3" xfId="31891" xr:uid="{00000000-0005-0000-0000-00007F250000}"/>
    <cellStyle name="Berechnung 2 9 2 6" xfId="12354" xr:uid="{00000000-0005-0000-0000-000080250000}"/>
    <cellStyle name="Berechnung 2 9 2 7" xfId="24081" xr:uid="{00000000-0005-0000-0000-000081250000}"/>
    <cellStyle name="Berechnung 2 9 3" xfId="1055" xr:uid="{00000000-0005-0000-0000-000082250000}"/>
    <cellStyle name="Berechnung 2 9 3 2" xfId="2353" xr:uid="{00000000-0005-0000-0000-000083250000}"/>
    <cellStyle name="Berechnung 2 9 3 2 2" xfId="6258" xr:uid="{00000000-0005-0000-0000-000084250000}"/>
    <cellStyle name="Berechnung 2 9 3 2 2 2" xfId="17986" xr:uid="{00000000-0005-0000-0000-000085250000}"/>
    <cellStyle name="Berechnung 2 9 3 2 2 3" xfId="29713" xr:uid="{00000000-0005-0000-0000-000086250000}"/>
    <cellStyle name="Berechnung 2 9 3 2 3" xfId="10163" xr:uid="{00000000-0005-0000-0000-000087250000}"/>
    <cellStyle name="Berechnung 2 9 3 2 3 2" xfId="21891" xr:uid="{00000000-0005-0000-0000-000088250000}"/>
    <cellStyle name="Berechnung 2 9 3 2 3 3" xfId="33618" xr:uid="{00000000-0005-0000-0000-000089250000}"/>
    <cellStyle name="Berechnung 2 9 3 2 4" xfId="14081" xr:uid="{00000000-0005-0000-0000-00008A250000}"/>
    <cellStyle name="Berechnung 2 9 3 2 5" xfId="25808" xr:uid="{00000000-0005-0000-0000-00008B250000}"/>
    <cellStyle name="Berechnung 2 9 3 3" xfId="3651" xr:uid="{00000000-0005-0000-0000-00008C250000}"/>
    <cellStyle name="Berechnung 2 9 3 3 2" xfId="7556" xr:uid="{00000000-0005-0000-0000-00008D250000}"/>
    <cellStyle name="Berechnung 2 9 3 3 2 2" xfId="19284" xr:uid="{00000000-0005-0000-0000-00008E250000}"/>
    <cellStyle name="Berechnung 2 9 3 3 2 3" xfId="31011" xr:uid="{00000000-0005-0000-0000-00008F250000}"/>
    <cellStyle name="Berechnung 2 9 3 3 3" xfId="11461" xr:uid="{00000000-0005-0000-0000-000090250000}"/>
    <cellStyle name="Berechnung 2 9 3 3 3 2" xfId="23189" xr:uid="{00000000-0005-0000-0000-000091250000}"/>
    <cellStyle name="Berechnung 2 9 3 3 3 3" xfId="34916" xr:uid="{00000000-0005-0000-0000-000092250000}"/>
    <cellStyle name="Berechnung 2 9 3 3 4" xfId="15379" xr:uid="{00000000-0005-0000-0000-000093250000}"/>
    <cellStyle name="Berechnung 2 9 3 3 5" xfId="27106" xr:uid="{00000000-0005-0000-0000-000094250000}"/>
    <cellStyle name="Berechnung 2 9 3 4" xfId="4960" xr:uid="{00000000-0005-0000-0000-000095250000}"/>
    <cellStyle name="Berechnung 2 9 3 4 2" xfId="16688" xr:uid="{00000000-0005-0000-0000-000096250000}"/>
    <cellStyle name="Berechnung 2 9 3 4 3" xfId="28415" xr:uid="{00000000-0005-0000-0000-000097250000}"/>
    <cellStyle name="Berechnung 2 9 3 5" xfId="8865" xr:uid="{00000000-0005-0000-0000-000098250000}"/>
    <cellStyle name="Berechnung 2 9 3 5 2" xfId="20593" xr:uid="{00000000-0005-0000-0000-000099250000}"/>
    <cellStyle name="Berechnung 2 9 3 5 3" xfId="32320" xr:uid="{00000000-0005-0000-0000-00009A250000}"/>
    <cellStyle name="Berechnung 2 9 3 6" xfId="12783" xr:uid="{00000000-0005-0000-0000-00009B250000}"/>
    <cellStyle name="Berechnung 2 9 3 7" xfId="24510" xr:uid="{00000000-0005-0000-0000-00009C250000}"/>
    <cellStyle name="Berechnung 2 9 4" xfId="1495" xr:uid="{00000000-0005-0000-0000-00009D250000}"/>
    <cellStyle name="Berechnung 2 9 4 2" xfId="5400" xr:uid="{00000000-0005-0000-0000-00009E250000}"/>
    <cellStyle name="Berechnung 2 9 4 2 2" xfId="17128" xr:uid="{00000000-0005-0000-0000-00009F250000}"/>
    <cellStyle name="Berechnung 2 9 4 2 3" xfId="28855" xr:uid="{00000000-0005-0000-0000-0000A0250000}"/>
    <cellStyle name="Berechnung 2 9 4 3" xfId="9305" xr:uid="{00000000-0005-0000-0000-0000A1250000}"/>
    <cellStyle name="Berechnung 2 9 4 3 2" xfId="21033" xr:uid="{00000000-0005-0000-0000-0000A2250000}"/>
    <cellStyle name="Berechnung 2 9 4 3 3" xfId="32760" xr:uid="{00000000-0005-0000-0000-0000A3250000}"/>
    <cellStyle name="Berechnung 2 9 4 4" xfId="13223" xr:uid="{00000000-0005-0000-0000-0000A4250000}"/>
    <cellStyle name="Berechnung 2 9 4 5" xfId="24950" xr:uid="{00000000-0005-0000-0000-0000A5250000}"/>
    <cellStyle name="Berechnung 2 9 5" xfId="2793" xr:uid="{00000000-0005-0000-0000-0000A6250000}"/>
    <cellStyle name="Berechnung 2 9 5 2" xfId="6698" xr:uid="{00000000-0005-0000-0000-0000A7250000}"/>
    <cellStyle name="Berechnung 2 9 5 2 2" xfId="18426" xr:uid="{00000000-0005-0000-0000-0000A8250000}"/>
    <cellStyle name="Berechnung 2 9 5 2 3" xfId="30153" xr:uid="{00000000-0005-0000-0000-0000A9250000}"/>
    <cellStyle name="Berechnung 2 9 5 3" xfId="10603" xr:uid="{00000000-0005-0000-0000-0000AA250000}"/>
    <cellStyle name="Berechnung 2 9 5 3 2" xfId="22331" xr:uid="{00000000-0005-0000-0000-0000AB250000}"/>
    <cellStyle name="Berechnung 2 9 5 3 3" xfId="34058" xr:uid="{00000000-0005-0000-0000-0000AC250000}"/>
    <cellStyle name="Berechnung 2 9 5 4" xfId="14521" xr:uid="{00000000-0005-0000-0000-0000AD250000}"/>
    <cellStyle name="Berechnung 2 9 5 5" xfId="26248" xr:uid="{00000000-0005-0000-0000-0000AE250000}"/>
    <cellStyle name="Berechnung 2 9 6" xfId="4102" xr:uid="{00000000-0005-0000-0000-0000AF250000}"/>
    <cellStyle name="Berechnung 2 9 6 2" xfId="15830" xr:uid="{00000000-0005-0000-0000-0000B0250000}"/>
    <cellStyle name="Berechnung 2 9 6 3" xfId="27557" xr:uid="{00000000-0005-0000-0000-0000B1250000}"/>
    <cellStyle name="Berechnung 2 9 7" xfId="8007" xr:uid="{00000000-0005-0000-0000-0000B2250000}"/>
    <cellStyle name="Berechnung 2 9 7 2" xfId="19735" xr:uid="{00000000-0005-0000-0000-0000B3250000}"/>
    <cellStyle name="Berechnung 2 9 7 3" xfId="31462" xr:uid="{00000000-0005-0000-0000-0000B4250000}"/>
    <cellStyle name="Berechnung 2 9 8" xfId="11925" xr:uid="{00000000-0005-0000-0000-0000B5250000}"/>
    <cellStyle name="Berechnung 2 9 9" xfId="23652" xr:uid="{00000000-0005-0000-0000-0000B6250000}"/>
    <cellStyle name="Berechnung 3" xfId="55" xr:uid="{00000000-0005-0000-0000-0000B7250000}"/>
    <cellStyle name="Berechnung 3 10" xfId="292" xr:uid="{00000000-0005-0000-0000-0000B8250000}"/>
    <cellStyle name="Berechnung 3 10 2" xfId="721" xr:uid="{00000000-0005-0000-0000-0000B9250000}"/>
    <cellStyle name="Berechnung 3 10 2 2" xfId="2019" xr:uid="{00000000-0005-0000-0000-0000BA250000}"/>
    <cellStyle name="Berechnung 3 10 2 2 2" xfId="5924" xr:uid="{00000000-0005-0000-0000-0000BB250000}"/>
    <cellStyle name="Berechnung 3 10 2 2 2 2" xfId="17652" xr:uid="{00000000-0005-0000-0000-0000BC250000}"/>
    <cellStyle name="Berechnung 3 10 2 2 2 3" xfId="29379" xr:uid="{00000000-0005-0000-0000-0000BD250000}"/>
    <cellStyle name="Berechnung 3 10 2 2 3" xfId="9829" xr:uid="{00000000-0005-0000-0000-0000BE250000}"/>
    <cellStyle name="Berechnung 3 10 2 2 3 2" xfId="21557" xr:uid="{00000000-0005-0000-0000-0000BF250000}"/>
    <cellStyle name="Berechnung 3 10 2 2 3 3" xfId="33284" xr:uid="{00000000-0005-0000-0000-0000C0250000}"/>
    <cellStyle name="Berechnung 3 10 2 2 4" xfId="13747" xr:uid="{00000000-0005-0000-0000-0000C1250000}"/>
    <cellStyle name="Berechnung 3 10 2 2 5" xfId="25474" xr:uid="{00000000-0005-0000-0000-0000C2250000}"/>
    <cellStyle name="Berechnung 3 10 2 3" xfId="3317" xr:uid="{00000000-0005-0000-0000-0000C3250000}"/>
    <cellStyle name="Berechnung 3 10 2 3 2" xfId="7222" xr:uid="{00000000-0005-0000-0000-0000C4250000}"/>
    <cellStyle name="Berechnung 3 10 2 3 2 2" xfId="18950" xr:uid="{00000000-0005-0000-0000-0000C5250000}"/>
    <cellStyle name="Berechnung 3 10 2 3 2 3" xfId="30677" xr:uid="{00000000-0005-0000-0000-0000C6250000}"/>
    <cellStyle name="Berechnung 3 10 2 3 3" xfId="11127" xr:uid="{00000000-0005-0000-0000-0000C7250000}"/>
    <cellStyle name="Berechnung 3 10 2 3 3 2" xfId="22855" xr:uid="{00000000-0005-0000-0000-0000C8250000}"/>
    <cellStyle name="Berechnung 3 10 2 3 3 3" xfId="34582" xr:uid="{00000000-0005-0000-0000-0000C9250000}"/>
    <cellStyle name="Berechnung 3 10 2 3 4" xfId="15045" xr:uid="{00000000-0005-0000-0000-0000CA250000}"/>
    <cellStyle name="Berechnung 3 10 2 3 5" xfId="26772" xr:uid="{00000000-0005-0000-0000-0000CB250000}"/>
    <cellStyle name="Berechnung 3 10 2 4" xfId="4626" xr:uid="{00000000-0005-0000-0000-0000CC250000}"/>
    <cellStyle name="Berechnung 3 10 2 4 2" xfId="16354" xr:uid="{00000000-0005-0000-0000-0000CD250000}"/>
    <cellStyle name="Berechnung 3 10 2 4 3" xfId="28081" xr:uid="{00000000-0005-0000-0000-0000CE250000}"/>
    <cellStyle name="Berechnung 3 10 2 5" xfId="8531" xr:uid="{00000000-0005-0000-0000-0000CF250000}"/>
    <cellStyle name="Berechnung 3 10 2 5 2" xfId="20259" xr:uid="{00000000-0005-0000-0000-0000D0250000}"/>
    <cellStyle name="Berechnung 3 10 2 5 3" xfId="31986" xr:uid="{00000000-0005-0000-0000-0000D1250000}"/>
    <cellStyle name="Berechnung 3 10 2 6" xfId="12449" xr:uid="{00000000-0005-0000-0000-0000D2250000}"/>
    <cellStyle name="Berechnung 3 10 2 7" xfId="24176" xr:uid="{00000000-0005-0000-0000-0000D3250000}"/>
    <cellStyle name="Berechnung 3 10 3" xfId="1150" xr:uid="{00000000-0005-0000-0000-0000D4250000}"/>
    <cellStyle name="Berechnung 3 10 3 2" xfId="2448" xr:uid="{00000000-0005-0000-0000-0000D5250000}"/>
    <cellStyle name="Berechnung 3 10 3 2 2" xfId="6353" xr:uid="{00000000-0005-0000-0000-0000D6250000}"/>
    <cellStyle name="Berechnung 3 10 3 2 2 2" xfId="18081" xr:uid="{00000000-0005-0000-0000-0000D7250000}"/>
    <cellStyle name="Berechnung 3 10 3 2 2 3" xfId="29808" xr:uid="{00000000-0005-0000-0000-0000D8250000}"/>
    <cellStyle name="Berechnung 3 10 3 2 3" xfId="10258" xr:uid="{00000000-0005-0000-0000-0000D9250000}"/>
    <cellStyle name="Berechnung 3 10 3 2 3 2" xfId="21986" xr:uid="{00000000-0005-0000-0000-0000DA250000}"/>
    <cellStyle name="Berechnung 3 10 3 2 3 3" xfId="33713" xr:uid="{00000000-0005-0000-0000-0000DB250000}"/>
    <cellStyle name="Berechnung 3 10 3 2 4" xfId="14176" xr:uid="{00000000-0005-0000-0000-0000DC250000}"/>
    <cellStyle name="Berechnung 3 10 3 2 5" xfId="25903" xr:uid="{00000000-0005-0000-0000-0000DD250000}"/>
    <cellStyle name="Berechnung 3 10 3 3" xfId="3746" xr:uid="{00000000-0005-0000-0000-0000DE250000}"/>
    <cellStyle name="Berechnung 3 10 3 3 2" xfId="7651" xr:uid="{00000000-0005-0000-0000-0000DF250000}"/>
    <cellStyle name="Berechnung 3 10 3 3 2 2" xfId="19379" xr:uid="{00000000-0005-0000-0000-0000E0250000}"/>
    <cellStyle name="Berechnung 3 10 3 3 2 3" xfId="31106" xr:uid="{00000000-0005-0000-0000-0000E1250000}"/>
    <cellStyle name="Berechnung 3 10 3 3 3" xfId="11556" xr:uid="{00000000-0005-0000-0000-0000E2250000}"/>
    <cellStyle name="Berechnung 3 10 3 3 3 2" xfId="23284" xr:uid="{00000000-0005-0000-0000-0000E3250000}"/>
    <cellStyle name="Berechnung 3 10 3 3 3 3" xfId="35011" xr:uid="{00000000-0005-0000-0000-0000E4250000}"/>
    <cellStyle name="Berechnung 3 10 3 3 4" xfId="15474" xr:uid="{00000000-0005-0000-0000-0000E5250000}"/>
    <cellStyle name="Berechnung 3 10 3 3 5" xfId="27201" xr:uid="{00000000-0005-0000-0000-0000E6250000}"/>
    <cellStyle name="Berechnung 3 10 3 4" xfId="5055" xr:uid="{00000000-0005-0000-0000-0000E7250000}"/>
    <cellStyle name="Berechnung 3 10 3 4 2" xfId="16783" xr:uid="{00000000-0005-0000-0000-0000E8250000}"/>
    <cellStyle name="Berechnung 3 10 3 4 3" xfId="28510" xr:uid="{00000000-0005-0000-0000-0000E9250000}"/>
    <cellStyle name="Berechnung 3 10 3 5" xfId="8960" xr:uid="{00000000-0005-0000-0000-0000EA250000}"/>
    <cellStyle name="Berechnung 3 10 3 5 2" xfId="20688" xr:uid="{00000000-0005-0000-0000-0000EB250000}"/>
    <cellStyle name="Berechnung 3 10 3 5 3" xfId="32415" xr:uid="{00000000-0005-0000-0000-0000EC250000}"/>
    <cellStyle name="Berechnung 3 10 3 6" xfId="12878" xr:uid="{00000000-0005-0000-0000-0000ED250000}"/>
    <cellStyle name="Berechnung 3 10 3 7" xfId="24605" xr:uid="{00000000-0005-0000-0000-0000EE250000}"/>
    <cellStyle name="Berechnung 3 10 4" xfId="1590" xr:uid="{00000000-0005-0000-0000-0000EF250000}"/>
    <cellStyle name="Berechnung 3 10 4 2" xfId="5495" xr:uid="{00000000-0005-0000-0000-0000F0250000}"/>
    <cellStyle name="Berechnung 3 10 4 2 2" xfId="17223" xr:uid="{00000000-0005-0000-0000-0000F1250000}"/>
    <cellStyle name="Berechnung 3 10 4 2 3" xfId="28950" xr:uid="{00000000-0005-0000-0000-0000F2250000}"/>
    <cellStyle name="Berechnung 3 10 4 3" xfId="9400" xr:uid="{00000000-0005-0000-0000-0000F3250000}"/>
    <cellStyle name="Berechnung 3 10 4 3 2" xfId="21128" xr:uid="{00000000-0005-0000-0000-0000F4250000}"/>
    <cellStyle name="Berechnung 3 10 4 3 3" xfId="32855" xr:uid="{00000000-0005-0000-0000-0000F5250000}"/>
    <cellStyle name="Berechnung 3 10 4 4" xfId="13318" xr:uid="{00000000-0005-0000-0000-0000F6250000}"/>
    <cellStyle name="Berechnung 3 10 4 5" xfId="25045" xr:uid="{00000000-0005-0000-0000-0000F7250000}"/>
    <cellStyle name="Berechnung 3 10 5" xfId="2888" xr:uid="{00000000-0005-0000-0000-0000F8250000}"/>
    <cellStyle name="Berechnung 3 10 5 2" xfId="6793" xr:uid="{00000000-0005-0000-0000-0000F9250000}"/>
    <cellStyle name="Berechnung 3 10 5 2 2" xfId="18521" xr:uid="{00000000-0005-0000-0000-0000FA250000}"/>
    <cellStyle name="Berechnung 3 10 5 2 3" xfId="30248" xr:uid="{00000000-0005-0000-0000-0000FB250000}"/>
    <cellStyle name="Berechnung 3 10 5 3" xfId="10698" xr:uid="{00000000-0005-0000-0000-0000FC250000}"/>
    <cellStyle name="Berechnung 3 10 5 3 2" xfId="22426" xr:uid="{00000000-0005-0000-0000-0000FD250000}"/>
    <cellStyle name="Berechnung 3 10 5 3 3" xfId="34153" xr:uid="{00000000-0005-0000-0000-0000FE250000}"/>
    <cellStyle name="Berechnung 3 10 5 4" xfId="14616" xr:uid="{00000000-0005-0000-0000-0000FF250000}"/>
    <cellStyle name="Berechnung 3 10 5 5" xfId="26343" xr:uid="{00000000-0005-0000-0000-000000260000}"/>
    <cellStyle name="Berechnung 3 10 6" xfId="4197" xr:uid="{00000000-0005-0000-0000-000001260000}"/>
    <cellStyle name="Berechnung 3 10 6 2" xfId="15925" xr:uid="{00000000-0005-0000-0000-000002260000}"/>
    <cellStyle name="Berechnung 3 10 6 3" xfId="27652" xr:uid="{00000000-0005-0000-0000-000003260000}"/>
    <cellStyle name="Berechnung 3 10 7" xfId="8102" xr:uid="{00000000-0005-0000-0000-000004260000}"/>
    <cellStyle name="Berechnung 3 10 7 2" xfId="19830" xr:uid="{00000000-0005-0000-0000-000005260000}"/>
    <cellStyle name="Berechnung 3 10 7 3" xfId="31557" xr:uid="{00000000-0005-0000-0000-000006260000}"/>
    <cellStyle name="Berechnung 3 10 8" xfId="12020" xr:uid="{00000000-0005-0000-0000-000007260000}"/>
    <cellStyle name="Berechnung 3 10 9" xfId="23747" xr:uid="{00000000-0005-0000-0000-000008260000}"/>
    <cellStyle name="Berechnung 3 11" xfId="296" xr:uid="{00000000-0005-0000-0000-000009260000}"/>
    <cellStyle name="Berechnung 3 11 2" xfId="725" xr:uid="{00000000-0005-0000-0000-00000A260000}"/>
    <cellStyle name="Berechnung 3 11 2 2" xfId="2023" xr:uid="{00000000-0005-0000-0000-00000B260000}"/>
    <cellStyle name="Berechnung 3 11 2 2 2" xfId="5928" xr:uid="{00000000-0005-0000-0000-00000C260000}"/>
    <cellStyle name="Berechnung 3 11 2 2 2 2" xfId="17656" xr:uid="{00000000-0005-0000-0000-00000D260000}"/>
    <cellStyle name="Berechnung 3 11 2 2 2 3" xfId="29383" xr:uid="{00000000-0005-0000-0000-00000E260000}"/>
    <cellStyle name="Berechnung 3 11 2 2 3" xfId="9833" xr:uid="{00000000-0005-0000-0000-00000F260000}"/>
    <cellStyle name="Berechnung 3 11 2 2 3 2" xfId="21561" xr:uid="{00000000-0005-0000-0000-000010260000}"/>
    <cellStyle name="Berechnung 3 11 2 2 3 3" xfId="33288" xr:uid="{00000000-0005-0000-0000-000011260000}"/>
    <cellStyle name="Berechnung 3 11 2 2 4" xfId="13751" xr:uid="{00000000-0005-0000-0000-000012260000}"/>
    <cellStyle name="Berechnung 3 11 2 2 5" xfId="25478" xr:uid="{00000000-0005-0000-0000-000013260000}"/>
    <cellStyle name="Berechnung 3 11 2 3" xfId="3321" xr:uid="{00000000-0005-0000-0000-000014260000}"/>
    <cellStyle name="Berechnung 3 11 2 3 2" xfId="7226" xr:uid="{00000000-0005-0000-0000-000015260000}"/>
    <cellStyle name="Berechnung 3 11 2 3 2 2" xfId="18954" xr:uid="{00000000-0005-0000-0000-000016260000}"/>
    <cellStyle name="Berechnung 3 11 2 3 2 3" xfId="30681" xr:uid="{00000000-0005-0000-0000-000017260000}"/>
    <cellStyle name="Berechnung 3 11 2 3 3" xfId="11131" xr:uid="{00000000-0005-0000-0000-000018260000}"/>
    <cellStyle name="Berechnung 3 11 2 3 3 2" xfId="22859" xr:uid="{00000000-0005-0000-0000-000019260000}"/>
    <cellStyle name="Berechnung 3 11 2 3 3 3" xfId="34586" xr:uid="{00000000-0005-0000-0000-00001A260000}"/>
    <cellStyle name="Berechnung 3 11 2 3 4" xfId="15049" xr:uid="{00000000-0005-0000-0000-00001B260000}"/>
    <cellStyle name="Berechnung 3 11 2 3 5" xfId="26776" xr:uid="{00000000-0005-0000-0000-00001C260000}"/>
    <cellStyle name="Berechnung 3 11 2 4" xfId="4630" xr:uid="{00000000-0005-0000-0000-00001D260000}"/>
    <cellStyle name="Berechnung 3 11 2 4 2" xfId="16358" xr:uid="{00000000-0005-0000-0000-00001E260000}"/>
    <cellStyle name="Berechnung 3 11 2 4 3" xfId="28085" xr:uid="{00000000-0005-0000-0000-00001F260000}"/>
    <cellStyle name="Berechnung 3 11 2 5" xfId="8535" xr:uid="{00000000-0005-0000-0000-000020260000}"/>
    <cellStyle name="Berechnung 3 11 2 5 2" xfId="20263" xr:uid="{00000000-0005-0000-0000-000021260000}"/>
    <cellStyle name="Berechnung 3 11 2 5 3" xfId="31990" xr:uid="{00000000-0005-0000-0000-000022260000}"/>
    <cellStyle name="Berechnung 3 11 2 6" xfId="12453" xr:uid="{00000000-0005-0000-0000-000023260000}"/>
    <cellStyle name="Berechnung 3 11 2 7" xfId="24180" xr:uid="{00000000-0005-0000-0000-000024260000}"/>
    <cellStyle name="Berechnung 3 11 3" xfId="1154" xr:uid="{00000000-0005-0000-0000-000025260000}"/>
    <cellStyle name="Berechnung 3 11 3 2" xfId="2452" xr:uid="{00000000-0005-0000-0000-000026260000}"/>
    <cellStyle name="Berechnung 3 11 3 2 2" xfId="6357" xr:uid="{00000000-0005-0000-0000-000027260000}"/>
    <cellStyle name="Berechnung 3 11 3 2 2 2" xfId="18085" xr:uid="{00000000-0005-0000-0000-000028260000}"/>
    <cellStyle name="Berechnung 3 11 3 2 2 3" xfId="29812" xr:uid="{00000000-0005-0000-0000-000029260000}"/>
    <cellStyle name="Berechnung 3 11 3 2 3" xfId="10262" xr:uid="{00000000-0005-0000-0000-00002A260000}"/>
    <cellStyle name="Berechnung 3 11 3 2 3 2" xfId="21990" xr:uid="{00000000-0005-0000-0000-00002B260000}"/>
    <cellStyle name="Berechnung 3 11 3 2 3 3" xfId="33717" xr:uid="{00000000-0005-0000-0000-00002C260000}"/>
    <cellStyle name="Berechnung 3 11 3 2 4" xfId="14180" xr:uid="{00000000-0005-0000-0000-00002D260000}"/>
    <cellStyle name="Berechnung 3 11 3 2 5" xfId="25907" xr:uid="{00000000-0005-0000-0000-00002E260000}"/>
    <cellStyle name="Berechnung 3 11 3 3" xfId="3750" xr:uid="{00000000-0005-0000-0000-00002F260000}"/>
    <cellStyle name="Berechnung 3 11 3 3 2" xfId="7655" xr:uid="{00000000-0005-0000-0000-000030260000}"/>
    <cellStyle name="Berechnung 3 11 3 3 2 2" xfId="19383" xr:uid="{00000000-0005-0000-0000-000031260000}"/>
    <cellStyle name="Berechnung 3 11 3 3 2 3" xfId="31110" xr:uid="{00000000-0005-0000-0000-000032260000}"/>
    <cellStyle name="Berechnung 3 11 3 3 3" xfId="11560" xr:uid="{00000000-0005-0000-0000-000033260000}"/>
    <cellStyle name="Berechnung 3 11 3 3 3 2" xfId="23288" xr:uid="{00000000-0005-0000-0000-000034260000}"/>
    <cellStyle name="Berechnung 3 11 3 3 3 3" xfId="35015" xr:uid="{00000000-0005-0000-0000-000035260000}"/>
    <cellStyle name="Berechnung 3 11 3 3 4" xfId="15478" xr:uid="{00000000-0005-0000-0000-000036260000}"/>
    <cellStyle name="Berechnung 3 11 3 3 5" xfId="27205" xr:uid="{00000000-0005-0000-0000-000037260000}"/>
    <cellStyle name="Berechnung 3 11 3 4" xfId="5059" xr:uid="{00000000-0005-0000-0000-000038260000}"/>
    <cellStyle name="Berechnung 3 11 3 4 2" xfId="16787" xr:uid="{00000000-0005-0000-0000-000039260000}"/>
    <cellStyle name="Berechnung 3 11 3 4 3" xfId="28514" xr:uid="{00000000-0005-0000-0000-00003A260000}"/>
    <cellStyle name="Berechnung 3 11 3 5" xfId="8964" xr:uid="{00000000-0005-0000-0000-00003B260000}"/>
    <cellStyle name="Berechnung 3 11 3 5 2" xfId="20692" xr:uid="{00000000-0005-0000-0000-00003C260000}"/>
    <cellStyle name="Berechnung 3 11 3 5 3" xfId="32419" xr:uid="{00000000-0005-0000-0000-00003D260000}"/>
    <cellStyle name="Berechnung 3 11 3 6" xfId="12882" xr:uid="{00000000-0005-0000-0000-00003E260000}"/>
    <cellStyle name="Berechnung 3 11 3 7" xfId="24609" xr:uid="{00000000-0005-0000-0000-00003F260000}"/>
    <cellStyle name="Berechnung 3 11 4" xfId="1594" xr:uid="{00000000-0005-0000-0000-000040260000}"/>
    <cellStyle name="Berechnung 3 11 4 2" xfId="5499" xr:uid="{00000000-0005-0000-0000-000041260000}"/>
    <cellStyle name="Berechnung 3 11 4 2 2" xfId="17227" xr:uid="{00000000-0005-0000-0000-000042260000}"/>
    <cellStyle name="Berechnung 3 11 4 2 3" xfId="28954" xr:uid="{00000000-0005-0000-0000-000043260000}"/>
    <cellStyle name="Berechnung 3 11 4 3" xfId="9404" xr:uid="{00000000-0005-0000-0000-000044260000}"/>
    <cellStyle name="Berechnung 3 11 4 3 2" xfId="21132" xr:uid="{00000000-0005-0000-0000-000045260000}"/>
    <cellStyle name="Berechnung 3 11 4 3 3" xfId="32859" xr:uid="{00000000-0005-0000-0000-000046260000}"/>
    <cellStyle name="Berechnung 3 11 4 4" xfId="13322" xr:uid="{00000000-0005-0000-0000-000047260000}"/>
    <cellStyle name="Berechnung 3 11 4 5" xfId="25049" xr:uid="{00000000-0005-0000-0000-000048260000}"/>
    <cellStyle name="Berechnung 3 11 5" xfId="2892" xr:uid="{00000000-0005-0000-0000-000049260000}"/>
    <cellStyle name="Berechnung 3 11 5 2" xfId="6797" xr:uid="{00000000-0005-0000-0000-00004A260000}"/>
    <cellStyle name="Berechnung 3 11 5 2 2" xfId="18525" xr:uid="{00000000-0005-0000-0000-00004B260000}"/>
    <cellStyle name="Berechnung 3 11 5 2 3" xfId="30252" xr:uid="{00000000-0005-0000-0000-00004C260000}"/>
    <cellStyle name="Berechnung 3 11 5 3" xfId="10702" xr:uid="{00000000-0005-0000-0000-00004D260000}"/>
    <cellStyle name="Berechnung 3 11 5 3 2" xfId="22430" xr:uid="{00000000-0005-0000-0000-00004E260000}"/>
    <cellStyle name="Berechnung 3 11 5 3 3" xfId="34157" xr:uid="{00000000-0005-0000-0000-00004F260000}"/>
    <cellStyle name="Berechnung 3 11 5 4" xfId="14620" xr:uid="{00000000-0005-0000-0000-000050260000}"/>
    <cellStyle name="Berechnung 3 11 5 5" xfId="26347" xr:uid="{00000000-0005-0000-0000-000051260000}"/>
    <cellStyle name="Berechnung 3 11 6" xfId="4201" xr:uid="{00000000-0005-0000-0000-000052260000}"/>
    <cellStyle name="Berechnung 3 11 6 2" xfId="15929" xr:uid="{00000000-0005-0000-0000-000053260000}"/>
    <cellStyle name="Berechnung 3 11 6 3" xfId="27656" xr:uid="{00000000-0005-0000-0000-000054260000}"/>
    <cellStyle name="Berechnung 3 11 7" xfId="8106" xr:uid="{00000000-0005-0000-0000-000055260000}"/>
    <cellStyle name="Berechnung 3 11 7 2" xfId="19834" xr:uid="{00000000-0005-0000-0000-000056260000}"/>
    <cellStyle name="Berechnung 3 11 7 3" xfId="31561" xr:uid="{00000000-0005-0000-0000-000057260000}"/>
    <cellStyle name="Berechnung 3 11 8" xfId="12024" xr:uid="{00000000-0005-0000-0000-000058260000}"/>
    <cellStyle name="Berechnung 3 11 9" xfId="23751" xr:uid="{00000000-0005-0000-0000-000059260000}"/>
    <cellStyle name="Berechnung 3 12" xfId="260" xr:uid="{00000000-0005-0000-0000-00005A260000}"/>
    <cellStyle name="Berechnung 3 12 2" xfId="689" xr:uid="{00000000-0005-0000-0000-00005B260000}"/>
    <cellStyle name="Berechnung 3 12 2 2" xfId="1987" xr:uid="{00000000-0005-0000-0000-00005C260000}"/>
    <cellStyle name="Berechnung 3 12 2 2 2" xfId="5892" xr:uid="{00000000-0005-0000-0000-00005D260000}"/>
    <cellStyle name="Berechnung 3 12 2 2 2 2" xfId="17620" xr:uid="{00000000-0005-0000-0000-00005E260000}"/>
    <cellStyle name="Berechnung 3 12 2 2 2 3" xfId="29347" xr:uid="{00000000-0005-0000-0000-00005F260000}"/>
    <cellStyle name="Berechnung 3 12 2 2 3" xfId="9797" xr:uid="{00000000-0005-0000-0000-000060260000}"/>
    <cellStyle name="Berechnung 3 12 2 2 3 2" xfId="21525" xr:uid="{00000000-0005-0000-0000-000061260000}"/>
    <cellStyle name="Berechnung 3 12 2 2 3 3" xfId="33252" xr:uid="{00000000-0005-0000-0000-000062260000}"/>
    <cellStyle name="Berechnung 3 12 2 2 4" xfId="13715" xr:uid="{00000000-0005-0000-0000-000063260000}"/>
    <cellStyle name="Berechnung 3 12 2 2 5" xfId="25442" xr:uid="{00000000-0005-0000-0000-000064260000}"/>
    <cellStyle name="Berechnung 3 12 2 3" xfId="3285" xr:uid="{00000000-0005-0000-0000-000065260000}"/>
    <cellStyle name="Berechnung 3 12 2 3 2" xfId="7190" xr:uid="{00000000-0005-0000-0000-000066260000}"/>
    <cellStyle name="Berechnung 3 12 2 3 2 2" xfId="18918" xr:uid="{00000000-0005-0000-0000-000067260000}"/>
    <cellStyle name="Berechnung 3 12 2 3 2 3" xfId="30645" xr:uid="{00000000-0005-0000-0000-000068260000}"/>
    <cellStyle name="Berechnung 3 12 2 3 3" xfId="11095" xr:uid="{00000000-0005-0000-0000-000069260000}"/>
    <cellStyle name="Berechnung 3 12 2 3 3 2" xfId="22823" xr:uid="{00000000-0005-0000-0000-00006A260000}"/>
    <cellStyle name="Berechnung 3 12 2 3 3 3" xfId="34550" xr:uid="{00000000-0005-0000-0000-00006B260000}"/>
    <cellStyle name="Berechnung 3 12 2 3 4" xfId="15013" xr:uid="{00000000-0005-0000-0000-00006C260000}"/>
    <cellStyle name="Berechnung 3 12 2 3 5" xfId="26740" xr:uid="{00000000-0005-0000-0000-00006D260000}"/>
    <cellStyle name="Berechnung 3 12 2 4" xfId="4594" xr:uid="{00000000-0005-0000-0000-00006E260000}"/>
    <cellStyle name="Berechnung 3 12 2 4 2" xfId="16322" xr:uid="{00000000-0005-0000-0000-00006F260000}"/>
    <cellStyle name="Berechnung 3 12 2 4 3" xfId="28049" xr:uid="{00000000-0005-0000-0000-000070260000}"/>
    <cellStyle name="Berechnung 3 12 2 5" xfId="8499" xr:uid="{00000000-0005-0000-0000-000071260000}"/>
    <cellStyle name="Berechnung 3 12 2 5 2" xfId="20227" xr:uid="{00000000-0005-0000-0000-000072260000}"/>
    <cellStyle name="Berechnung 3 12 2 5 3" xfId="31954" xr:uid="{00000000-0005-0000-0000-000073260000}"/>
    <cellStyle name="Berechnung 3 12 2 6" xfId="12417" xr:uid="{00000000-0005-0000-0000-000074260000}"/>
    <cellStyle name="Berechnung 3 12 2 7" xfId="24144" xr:uid="{00000000-0005-0000-0000-000075260000}"/>
    <cellStyle name="Berechnung 3 12 3" xfId="1118" xr:uid="{00000000-0005-0000-0000-000076260000}"/>
    <cellStyle name="Berechnung 3 12 3 2" xfId="2416" xr:uid="{00000000-0005-0000-0000-000077260000}"/>
    <cellStyle name="Berechnung 3 12 3 2 2" xfId="6321" xr:uid="{00000000-0005-0000-0000-000078260000}"/>
    <cellStyle name="Berechnung 3 12 3 2 2 2" xfId="18049" xr:uid="{00000000-0005-0000-0000-000079260000}"/>
    <cellStyle name="Berechnung 3 12 3 2 2 3" xfId="29776" xr:uid="{00000000-0005-0000-0000-00007A260000}"/>
    <cellStyle name="Berechnung 3 12 3 2 3" xfId="10226" xr:uid="{00000000-0005-0000-0000-00007B260000}"/>
    <cellStyle name="Berechnung 3 12 3 2 3 2" xfId="21954" xr:uid="{00000000-0005-0000-0000-00007C260000}"/>
    <cellStyle name="Berechnung 3 12 3 2 3 3" xfId="33681" xr:uid="{00000000-0005-0000-0000-00007D260000}"/>
    <cellStyle name="Berechnung 3 12 3 2 4" xfId="14144" xr:uid="{00000000-0005-0000-0000-00007E260000}"/>
    <cellStyle name="Berechnung 3 12 3 2 5" xfId="25871" xr:uid="{00000000-0005-0000-0000-00007F260000}"/>
    <cellStyle name="Berechnung 3 12 3 3" xfId="3714" xr:uid="{00000000-0005-0000-0000-000080260000}"/>
    <cellStyle name="Berechnung 3 12 3 3 2" xfId="7619" xr:uid="{00000000-0005-0000-0000-000081260000}"/>
    <cellStyle name="Berechnung 3 12 3 3 2 2" xfId="19347" xr:uid="{00000000-0005-0000-0000-000082260000}"/>
    <cellStyle name="Berechnung 3 12 3 3 2 3" xfId="31074" xr:uid="{00000000-0005-0000-0000-000083260000}"/>
    <cellStyle name="Berechnung 3 12 3 3 3" xfId="11524" xr:uid="{00000000-0005-0000-0000-000084260000}"/>
    <cellStyle name="Berechnung 3 12 3 3 3 2" xfId="23252" xr:uid="{00000000-0005-0000-0000-000085260000}"/>
    <cellStyle name="Berechnung 3 12 3 3 3 3" xfId="34979" xr:uid="{00000000-0005-0000-0000-000086260000}"/>
    <cellStyle name="Berechnung 3 12 3 3 4" xfId="15442" xr:uid="{00000000-0005-0000-0000-000087260000}"/>
    <cellStyle name="Berechnung 3 12 3 3 5" xfId="27169" xr:uid="{00000000-0005-0000-0000-000088260000}"/>
    <cellStyle name="Berechnung 3 12 3 4" xfId="5023" xr:uid="{00000000-0005-0000-0000-000089260000}"/>
    <cellStyle name="Berechnung 3 12 3 4 2" xfId="16751" xr:uid="{00000000-0005-0000-0000-00008A260000}"/>
    <cellStyle name="Berechnung 3 12 3 4 3" xfId="28478" xr:uid="{00000000-0005-0000-0000-00008B260000}"/>
    <cellStyle name="Berechnung 3 12 3 5" xfId="8928" xr:uid="{00000000-0005-0000-0000-00008C260000}"/>
    <cellStyle name="Berechnung 3 12 3 5 2" xfId="20656" xr:uid="{00000000-0005-0000-0000-00008D260000}"/>
    <cellStyle name="Berechnung 3 12 3 5 3" xfId="32383" xr:uid="{00000000-0005-0000-0000-00008E260000}"/>
    <cellStyle name="Berechnung 3 12 3 6" xfId="12846" xr:uid="{00000000-0005-0000-0000-00008F260000}"/>
    <cellStyle name="Berechnung 3 12 3 7" xfId="24573" xr:uid="{00000000-0005-0000-0000-000090260000}"/>
    <cellStyle name="Berechnung 3 12 4" xfId="1558" xr:uid="{00000000-0005-0000-0000-000091260000}"/>
    <cellStyle name="Berechnung 3 12 4 2" xfId="5463" xr:uid="{00000000-0005-0000-0000-000092260000}"/>
    <cellStyle name="Berechnung 3 12 4 2 2" xfId="17191" xr:uid="{00000000-0005-0000-0000-000093260000}"/>
    <cellStyle name="Berechnung 3 12 4 2 3" xfId="28918" xr:uid="{00000000-0005-0000-0000-000094260000}"/>
    <cellStyle name="Berechnung 3 12 4 3" xfId="9368" xr:uid="{00000000-0005-0000-0000-000095260000}"/>
    <cellStyle name="Berechnung 3 12 4 3 2" xfId="21096" xr:uid="{00000000-0005-0000-0000-000096260000}"/>
    <cellStyle name="Berechnung 3 12 4 3 3" xfId="32823" xr:uid="{00000000-0005-0000-0000-000097260000}"/>
    <cellStyle name="Berechnung 3 12 4 4" xfId="13286" xr:uid="{00000000-0005-0000-0000-000098260000}"/>
    <cellStyle name="Berechnung 3 12 4 5" xfId="25013" xr:uid="{00000000-0005-0000-0000-000099260000}"/>
    <cellStyle name="Berechnung 3 12 5" xfId="2856" xr:uid="{00000000-0005-0000-0000-00009A260000}"/>
    <cellStyle name="Berechnung 3 12 5 2" xfId="6761" xr:uid="{00000000-0005-0000-0000-00009B260000}"/>
    <cellStyle name="Berechnung 3 12 5 2 2" xfId="18489" xr:uid="{00000000-0005-0000-0000-00009C260000}"/>
    <cellStyle name="Berechnung 3 12 5 2 3" xfId="30216" xr:uid="{00000000-0005-0000-0000-00009D260000}"/>
    <cellStyle name="Berechnung 3 12 5 3" xfId="10666" xr:uid="{00000000-0005-0000-0000-00009E260000}"/>
    <cellStyle name="Berechnung 3 12 5 3 2" xfId="22394" xr:uid="{00000000-0005-0000-0000-00009F260000}"/>
    <cellStyle name="Berechnung 3 12 5 3 3" xfId="34121" xr:uid="{00000000-0005-0000-0000-0000A0260000}"/>
    <cellStyle name="Berechnung 3 12 5 4" xfId="14584" xr:uid="{00000000-0005-0000-0000-0000A1260000}"/>
    <cellStyle name="Berechnung 3 12 5 5" xfId="26311" xr:uid="{00000000-0005-0000-0000-0000A2260000}"/>
    <cellStyle name="Berechnung 3 12 6" xfId="4165" xr:uid="{00000000-0005-0000-0000-0000A3260000}"/>
    <cellStyle name="Berechnung 3 12 6 2" xfId="15893" xr:uid="{00000000-0005-0000-0000-0000A4260000}"/>
    <cellStyle name="Berechnung 3 12 6 3" xfId="27620" xr:uid="{00000000-0005-0000-0000-0000A5260000}"/>
    <cellStyle name="Berechnung 3 12 7" xfId="8070" xr:uid="{00000000-0005-0000-0000-0000A6260000}"/>
    <cellStyle name="Berechnung 3 12 7 2" xfId="19798" xr:uid="{00000000-0005-0000-0000-0000A7260000}"/>
    <cellStyle name="Berechnung 3 12 7 3" xfId="31525" xr:uid="{00000000-0005-0000-0000-0000A8260000}"/>
    <cellStyle name="Berechnung 3 12 8" xfId="11988" xr:uid="{00000000-0005-0000-0000-0000A9260000}"/>
    <cellStyle name="Berechnung 3 12 9" xfId="23715" xr:uid="{00000000-0005-0000-0000-0000AA260000}"/>
    <cellStyle name="Berechnung 3 13" xfId="310" xr:uid="{00000000-0005-0000-0000-0000AB260000}"/>
    <cellStyle name="Berechnung 3 13 2" xfId="739" xr:uid="{00000000-0005-0000-0000-0000AC260000}"/>
    <cellStyle name="Berechnung 3 13 2 2" xfId="2037" xr:uid="{00000000-0005-0000-0000-0000AD260000}"/>
    <cellStyle name="Berechnung 3 13 2 2 2" xfId="5942" xr:uid="{00000000-0005-0000-0000-0000AE260000}"/>
    <cellStyle name="Berechnung 3 13 2 2 2 2" xfId="17670" xr:uid="{00000000-0005-0000-0000-0000AF260000}"/>
    <cellStyle name="Berechnung 3 13 2 2 2 3" xfId="29397" xr:uid="{00000000-0005-0000-0000-0000B0260000}"/>
    <cellStyle name="Berechnung 3 13 2 2 3" xfId="9847" xr:uid="{00000000-0005-0000-0000-0000B1260000}"/>
    <cellStyle name="Berechnung 3 13 2 2 3 2" xfId="21575" xr:uid="{00000000-0005-0000-0000-0000B2260000}"/>
    <cellStyle name="Berechnung 3 13 2 2 3 3" xfId="33302" xr:uid="{00000000-0005-0000-0000-0000B3260000}"/>
    <cellStyle name="Berechnung 3 13 2 2 4" xfId="13765" xr:uid="{00000000-0005-0000-0000-0000B4260000}"/>
    <cellStyle name="Berechnung 3 13 2 2 5" xfId="25492" xr:uid="{00000000-0005-0000-0000-0000B5260000}"/>
    <cellStyle name="Berechnung 3 13 2 3" xfId="3335" xr:uid="{00000000-0005-0000-0000-0000B6260000}"/>
    <cellStyle name="Berechnung 3 13 2 3 2" xfId="7240" xr:uid="{00000000-0005-0000-0000-0000B7260000}"/>
    <cellStyle name="Berechnung 3 13 2 3 2 2" xfId="18968" xr:uid="{00000000-0005-0000-0000-0000B8260000}"/>
    <cellStyle name="Berechnung 3 13 2 3 2 3" xfId="30695" xr:uid="{00000000-0005-0000-0000-0000B9260000}"/>
    <cellStyle name="Berechnung 3 13 2 3 3" xfId="11145" xr:uid="{00000000-0005-0000-0000-0000BA260000}"/>
    <cellStyle name="Berechnung 3 13 2 3 3 2" xfId="22873" xr:uid="{00000000-0005-0000-0000-0000BB260000}"/>
    <cellStyle name="Berechnung 3 13 2 3 3 3" xfId="34600" xr:uid="{00000000-0005-0000-0000-0000BC260000}"/>
    <cellStyle name="Berechnung 3 13 2 3 4" xfId="15063" xr:uid="{00000000-0005-0000-0000-0000BD260000}"/>
    <cellStyle name="Berechnung 3 13 2 3 5" xfId="26790" xr:uid="{00000000-0005-0000-0000-0000BE260000}"/>
    <cellStyle name="Berechnung 3 13 2 4" xfId="4644" xr:uid="{00000000-0005-0000-0000-0000BF260000}"/>
    <cellStyle name="Berechnung 3 13 2 4 2" xfId="16372" xr:uid="{00000000-0005-0000-0000-0000C0260000}"/>
    <cellStyle name="Berechnung 3 13 2 4 3" xfId="28099" xr:uid="{00000000-0005-0000-0000-0000C1260000}"/>
    <cellStyle name="Berechnung 3 13 2 5" xfId="8549" xr:uid="{00000000-0005-0000-0000-0000C2260000}"/>
    <cellStyle name="Berechnung 3 13 2 5 2" xfId="20277" xr:uid="{00000000-0005-0000-0000-0000C3260000}"/>
    <cellStyle name="Berechnung 3 13 2 5 3" xfId="32004" xr:uid="{00000000-0005-0000-0000-0000C4260000}"/>
    <cellStyle name="Berechnung 3 13 2 6" xfId="12467" xr:uid="{00000000-0005-0000-0000-0000C5260000}"/>
    <cellStyle name="Berechnung 3 13 2 7" xfId="24194" xr:uid="{00000000-0005-0000-0000-0000C6260000}"/>
    <cellStyle name="Berechnung 3 13 3" xfId="1168" xr:uid="{00000000-0005-0000-0000-0000C7260000}"/>
    <cellStyle name="Berechnung 3 13 3 2" xfId="2466" xr:uid="{00000000-0005-0000-0000-0000C8260000}"/>
    <cellStyle name="Berechnung 3 13 3 2 2" xfId="6371" xr:uid="{00000000-0005-0000-0000-0000C9260000}"/>
    <cellStyle name="Berechnung 3 13 3 2 2 2" xfId="18099" xr:uid="{00000000-0005-0000-0000-0000CA260000}"/>
    <cellStyle name="Berechnung 3 13 3 2 2 3" xfId="29826" xr:uid="{00000000-0005-0000-0000-0000CB260000}"/>
    <cellStyle name="Berechnung 3 13 3 2 3" xfId="10276" xr:uid="{00000000-0005-0000-0000-0000CC260000}"/>
    <cellStyle name="Berechnung 3 13 3 2 3 2" xfId="22004" xr:uid="{00000000-0005-0000-0000-0000CD260000}"/>
    <cellStyle name="Berechnung 3 13 3 2 3 3" xfId="33731" xr:uid="{00000000-0005-0000-0000-0000CE260000}"/>
    <cellStyle name="Berechnung 3 13 3 2 4" xfId="14194" xr:uid="{00000000-0005-0000-0000-0000CF260000}"/>
    <cellStyle name="Berechnung 3 13 3 2 5" xfId="25921" xr:uid="{00000000-0005-0000-0000-0000D0260000}"/>
    <cellStyle name="Berechnung 3 13 3 3" xfId="3764" xr:uid="{00000000-0005-0000-0000-0000D1260000}"/>
    <cellStyle name="Berechnung 3 13 3 3 2" xfId="7669" xr:uid="{00000000-0005-0000-0000-0000D2260000}"/>
    <cellStyle name="Berechnung 3 13 3 3 2 2" xfId="19397" xr:uid="{00000000-0005-0000-0000-0000D3260000}"/>
    <cellStyle name="Berechnung 3 13 3 3 2 3" xfId="31124" xr:uid="{00000000-0005-0000-0000-0000D4260000}"/>
    <cellStyle name="Berechnung 3 13 3 3 3" xfId="11574" xr:uid="{00000000-0005-0000-0000-0000D5260000}"/>
    <cellStyle name="Berechnung 3 13 3 3 3 2" xfId="23302" xr:uid="{00000000-0005-0000-0000-0000D6260000}"/>
    <cellStyle name="Berechnung 3 13 3 3 3 3" xfId="35029" xr:uid="{00000000-0005-0000-0000-0000D7260000}"/>
    <cellStyle name="Berechnung 3 13 3 3 4" xfId="15492" xr:uid="{00000000-0005-0000-0000-0000D8260000}"/>
    <cellStyle name="Berechnung 3 13 3 3 5" xfId="27219" xr:uid="{00000000-0005-0000-0000-0000D9260000}"/>
    <cellStyle name="Berechnung 3 13 3 4" xfId="5073" xr:uid="{00000000-0005-0000-0000-0000DA260000}"/>
    <cellStyle name="Berechnung 3 13 3 4 2" xfId="16801" xr:uid="{00000000-0005-0000-0000-0000DB260000}"/>
    <cellStyle name="Berechnung 3 13 3 4 3" xfId="28528" xr:uid="{00000000-0005-0000-0000-0000DC260000}"/>
    <cellStyle name="Berechnung 3 13 3 5" xfId="8978" xr:uid="{00000000-0005-0000-0000-0000DD260000}"/>
    <cellStyle name="Berechnung 3 13 3 5 2" xfId="20706" xr:uid="{00000000-0005-0000-0000-0000DE260000}"/>
    <cellStyle name="Berechnung 3 13 3 5 3" xfId="32433" xr:uid="{00000000-0005-0000-0000-0000DF260000}"/>
    <cellStyle name="Berechnung 3 13 3 6" xfId="12896" xr:uid="{00000000-0005-0000-0000-0000E0260000}"/>
    <cellStyle name="Berechnung 3 13 3 7" xfId="24623" xr:uid="{00000000-0005-0000-0000-0000E1260000}"/>
    <cellStyle name="Berechnung 3 13 4" xfId="1608" xr:uid="{00000000-0005-0000-0000-0000E2260000}"/>
    <cellStyle name="Berechnung 3 13 4 2" xfId="5513" xr:uid="{00000000-0005-0000-0000-0000E3260000}"/>
    <cellStyle name="Berechnung 3 13 4 2 2" xfId="17241" xr:uid="{00000000-0005-0000-0000-0000E4260000}"/>
    <cellStyle name="Berechnung 3 13 4 2 3" xfId="28968" xr:uid="{00000000-0005-0000-0000-0000E5260000}"/>
    <cellStyle name="Berechnung 3 13 4 3" xfId="9418" xr:uid="{00000000-0005-0000-0000-0000E6260000}"/>
    <cellStyle name="Berechnung 3 13 4 3 2" xfId="21146" xr:uid="{00000000-0005-0000-0000-0000E7260000}"/>
    <cellStyle name="Berechnung 3 13 4 3 3" xfId="32873" xr:uid="{00000000-0005-0000-0000-0000E8260000}"/>
    <cellStyle name="Berechnung 3 13 4 4" xfId="13336" xr:uid="{00000000-0005-0000-0000-0000E9260000}"/>
    <cellStyle name="Berechnung 3 13 4 5" xfId="25063" xr:uid="{00000000-0005-0000-0000-0000EA260000}"/>
    <cellStyle name="Berechnung 3 13 5" xfId="2906" xr:uid="{00000000-0005-0000-0000-0000EB260000}"/>
    <cellStyle name="Berechnung 3 13 5 2" xfId="6811" xr:uid="{00000000-0005-0000-0000-0000EC260000}"/>
    <cellStyle name="Berechnung 3 13 5 2 2" xfId="18539" xr:uid="{00000000-0005-0000-0000-0000ED260000}"/>
    <cellStyle name="Berechnung 3 13 5 2 3" xfId="30266" xr:uid="{00000000-0005-0000-0000-0000EE260000}"/>
    <cellStyle name="Berechnung 3 13 5 3" xfId="10716" xr:uid="{00000000-0005-0000-0000-0000EF260000}"/>
    <cellStyle name="Berechnung 3 13 5 3 2" xfId="22444" xr:uid="{00000000-0005-0000-0000-0000F0260000}"/>
    <cellStyle name="Berechnung 3 13 5 3 3" xfId="34171" xr:uid="{00000000-0005-0000-0000-0000F1260000}"/>
    <cellStyle name="Berechnung 3 13 5 4" xfId="14634" xr:uid="{00000000-0005-0000-0000-0000F2260000}"/>
    <cellStyle name="Berechnung 3 13 5 5" xfId="26361" xr:uid="{00000000-0005-0000-0000-0000F3260000}"/>
    <cellStyle name="Berechnung 3 13 6" xfId="4215" xr:uid="{00000000-0005-0000-0000-0000F4260000}"/>
    <cellStyle name="Berechnung 3 13 6 2" xfId="15943" xr:uid="{00000000-0005-0000-0000-0000F5260000}"/>
    <cellStyle name="Berechnung 3 13 6 3" xfId="27670" xr:uid="{00000000-0005-0000-0000-0000F6260000}"/>
    <cellStyle name="Berechnung 3 13 7" xfId="8120" xr:uid="{00000000-0005-0000-0000-0000F7260000}"/>
    <cellStyle name="Berechnung 3 13 7 2" xfId="19848" xr:uid="{00000000-0005-0000-0000-0000F8260000}"/>
    <cellStyle name="Berechnung 3 13 7 3" xfId="31575" xr:uid="{00000000-0005-0000-0000-0000F9260000}"/>
    <cellStyle name="Berechnung 3 13 8" xfId="12038" xr:uid="{00000000-0005-0000-0000-0000FA260000}"/>
    <cellStyle name="Berechnung 3 13 9" xfId="23765" xr:uid="{00000000-0005-0000-0000-0000FB260000}"/>
    <cellStyle name="Berechnung 3 14" xfId="178" xr:uid="{00000000-0005-0000-0000-0000FC260000}"/>
    <cellStyle name="Berechnung 3 14 2" xfId="1476" xr:uid="{00000000-0005-0000-0000-0000FD260000}"/>
    <cellStyle name="Berechnung 3 14 2 2" xfId="5381" xr:uid="{00000000-0005-0000-0000-0000FE260000}"/>
    <cellStyle name="Berechnung 3 14 2 2 2" xfId="17109" xr:uid="{00000000-0005-0000-0000-0000FF260000}"/>
    <cellStyle name="Berechnung 3 14 2 2 3" xfId="28836" xr:uid="{00000000-0005-0000-0000-000000270000}"/>
    <cellStyle name="Berechnung 3 14 2 3" xfId="9286" xr:uid="{00000000-0005-0000-0000-000001270000}"/>
    <cellStyle name="Berechnung 3 14 2 3 2" xfId="21014" xr:uid="{00000000-0005-0000-0000-000002270000}"/>
    <cellStyle name="Berechnung 3 14 2 3 3" xfId="32741" xr:uid="{00000000-0005-0000-0000-000003270000}"/>
    <cellStyle name="Berechnung 3 14 2 4" xfId="13204" xr:uid="{00000000-0005-0000-0000-000004270000}"/>
    <cellStyle name="Berechnung 3 14 2 5" xfId="24931" xr:uid="{00000000-0005-0000-0000-000005270000}"/>
    <cellStyle name="Berechnung 3 14 3" xfId="2774" xr:uid="{00000000-0005-0000-0000-000006270000}"/>
    <cellStyle name="Berechnung 3 14 3 2" xfId="6679" xr:uid="{00000000-0005-0000-0000-000007270000}"/>
    <cellStyle name="Berechnung 3 14 3 2 2" xfId="18407" xr:uid="{00000000-0005-0000-0000-000008270000}"/>
    <cellStyle name="Berechnung 3 14 3 2 3" xfId="30134" xr:uid="{00000000-0005-0000-0000-000009270000}"/>
    <cellStyle name="Berechnung 3 14 3 3" xfId="10584" xr:uid="{00000000-0005-0000-0000-00000A270000}"/>
    <cellStyle name="Berechnung 3 14 3 3 2" xfId="22312" xr:uid="{00000000-0005-0000-0000-00000B270000}"/>
    <cellStyle name="Berechnung 3 14 3 3 3" xfId="34039" xr:uid="{00000000-0005-0000-0000-00000C270000}"/>
    <cellStyle name="Berechnung 3 14 3 4" xfId="14502" xr:uid="{00000000-0005-0000-0000-00000D270000}"/>
    <cellStyle name="Berechnung 3 14 3 5" xfId="26229" xr:uid="{00000000-0005-0000-0000-00000E270000}"/>
    <cellStyle name="Berechnung 3 14 4" xfId="4083" xr:uid="{00000000-0005-0000-0000-00000F270000}"/>
    <cellStyle name="Berechnung 3 14 4 2" xfId="15811" xr:uid="{00000000-0005-0000-0000-000010270000}"/>
    <cellStyle name="Berechnung 3 14 4 3" xfId="27538" xr:uid="{00000000-0005-0000-0000-000011270000}"/>
    <cellStyle name="Berechnung 3 14 5" xfId="7988" xr:uid="{00000000-0005-0000-0000-000012270000}"/>
    <cellStyle name="Berechnung 3 14 5 2" xfId="19716" xr:uid="{00000000-0005-0000-0000-000013270000}"/>
    <cellStyle name="Berechnung 3 14 5 3" xfId="31443" xr:uid="{00000000-0005-0000-0000-000014270000}"/>
    <cellStyle name="Berechnung 3 14 6" xfId="11906" xr:uid="{00000000-0005-0000-0000-000015270000}"/>
    <cellStyle name="Berechnung 3 14 7" xfId="23633" xr:uid="{00000000-0005-0000-0000-000016270000}"/>
    <cellStyle name="Berechnung 3 15" xfId="167" xr:uid="{00000000-0005-0000-0000-000017270000}"/>
    <cellStyle name="Berechnung 3 15 2" xfId="4072" xr:uid="{00000000-0005-0000-0000-000018270000}"/>
    <cellStyle name="Berechnung 3 15 2 2" xfId="15800" xr:uid="{00000000-0005-0000-0000-000019270000}"/>
    <cellStyle name="Berechnung 3 15 2 3" xfId="27527" xr:uid="{00000000-0005-0000-0000-00001A270000}"/>
    <cellStyle name="Berechnung 3 15 3" xfId="7977" xr:uid="{00000000-0005-0000-0000-00001B270000}"/>
    <cellStyle name="Berechnung 3 15 3 2" xfId="19705" xr:uid="{00000000-0005-0000-0000-00001C270000}"/>
    <cellStyle name="Berechnung 3 15 3 3" xfId="31432" xr:uid="{00000000-0005-0000-0000-00001D270000}"/>
    <cellStyle name="Berechnung 3 15 4" xfId="11895" xr:uid="{00000000-0005-0000-0000-00001E270000}"/>
    <cellStyle name="Berechnung 3 15 5" xfId="23622" xr:uid="{00000000-0005-0000-0000-00001F270000}"/>
    <cellStyle name="Berechnung 3 16" xfId="156" xr:uid="{00000000-0005-0000-0000-000020270000}"/>
    <cellStyle name="Berechnung 3 16 2" xfId="11884" xr:uid="{00000000-0005-0000-0000-000021270000}"/>
    <cellStyle name="Berechnung 3 16 3" xfId="23611" xr:uid="{00000000-0005-0000-0000-000022270000}"/>
    <cellStyle name="Berechnung 3 17" xfId="139" xr:uid="{00000000-0005-0000-0000-000023270000}"/>
    <cellStyle name="Berechnung 3 18" xfId="149" xr:uid="{00000000-0005-0000-0000-000024270000}"/>
    <cellStyle name="Berechnung 3 19" xfId="136" xr:uid="{00000000-0005-0000-0000-000025270000}"/>
    <cellStyle name="Berechnung 3 2" xfId="105" xr:uid="{00000000-0005-0000-0000-000026270000}"/>
    <cellStyle name="Berechnung 3 2 10" xfId="2823" xr:uid="{00000000-0005-0000-0000-000027270000}"/>
    <cellStyle name="Berechnung 3 2 10 2" xfId="6728" xr:uid="{00000000-0005-0000-0000-000028270000}"/>
    <cellStyle name="Berechnung 3 2 10 2 2" xfId="18456" xr:uid="{00000000-0005-0000-0000-000029270000}"/>
    <cellStyle name="Berechnung 3 2 10 2 3" xfId="30183" xr:uid="{00000000-0005-0000-0000-00002A270000}"/>
    <cellStyle name="Berechnung 3 2 10 3" xfId="10633" xr:uid="{00000000-0005-0000-0000-00002B270000}"/>
    <cellStyle name="Berechnung 3 2 10 3 2" xfId="22361" xr:uid="{00000000-0005-0000-0000-00002C270000}"/>
    <cellStyle name="Berechnung 3 2 10 3 3" xfId="34088" xr:uid="{00000000-0005-0000-0000-00002D270000}"/>
    <cellStyle name="Berechnung 3 2 10 4" xfId="14551" xr:uid="{00000000-0005-0000-0000-00002E270000}"/>
    <cellStyle name="Berechnung 3 2 10 5" xfId="26278" xr:uid="{00000000-0005-0000-0000-00002F270000}"/>
    <cellStyle name="Berechnung 3 2 11" xfId="4132" xr:uid="{00000000-0005-0000-0000-000030270000}"/>
    <cellStyle name="Berechnung 3 2 11 2" xfId="15860" xr:uid="{00000000-0005-0000-0000-000031270000}"/>
    <cellStyle name="Berechnung 3 2 11 3" xfId="27587" xr:uid="{00000000-0005-0000-0000-000032270000}"/>
    <cellStyle name="Berechnung 3 2 12" xfId="8037" xr:uid="{00000000-0005-0000-0000-000033270000}"/>
    <cellStyle name="Berechnung 3 2 12 2" xfId="19765" xr:uid="{00000000-0005-0000-0000-000034270000}"/>
    <cellStyle name="Berechnung 3 2 12 3" xfId="31492" xr:uid="{00000000-0005-0000-0000-000035270000}"/>
    <cellStyle name="Berechnung 3 2 13" xfId="11955" xr:uid="{00000000-0005-0000-0000-000036270000}"/>
    <cellStyle name="Berechnung 3 2 14" xfId="23682" xr:uid="{00000000-0005-0000-0000-000037270000}"/>
    <cellStyle name="Berechnung 3 2 15" xfId="35333" xr:uid="{00000000-0005-0000-0000-000038270000}"/>
    <cellStyle name="Berechnung 3 2 16" xfId="35347" xr:uid="{00000000-0005-0000-0000-000039270000}"/>
    <cellStyle name="Berechnung 3 2 17" xfId="35358" xr:uid="{00000000-0005-0000-0000-00003A270000}"/>
    <cellStyle name="Berechnung 3 2 18" xfId="227" xr:uid="{00000000-0005-0000-0000-00003B270000}"/>
    <cellStyle name="Berechnung 3 2 2" xfId="385" xr:uid="{00000000-0005-0000-0000-00003C270000}"/>
    <cellStyle name="Berechnung 3 2 2 10" xfId="12113" xr:uid="{00000000-0005-0000-0000-00003D270000}"/>
    <cellStyle name="Berechnung 3 2 2 11" xfId="23840" xr:uid="{00000000-0005-0000-0000-00003E270000}"/>
    <cellStyle name="Berechnung 3 2 2 2" xfId="484" xr:uid="{00000000-0005-0000-0000-00003F270000}"/>
    <cellStyle name="Berechnung 3 2 2 2 2" xfId="913" xr:uid="{00000000-0005-0000-0000-000040270000}"/>
    <cellStyle name="Berechnung 3 2 2 2 2 2" xfId="2211" xr:uid="{00000000-0005-0000-0000-000041270000}"/>
    <cellStyle name="Berechnung 3 2 2 2 2 2 2" xfId="6116" xr:uid="{00000000-0005-0000-0000-000042270000}"/>
    <cellStyle name="Berechnung 3 2 2 2 2 2 2 2" xfId="17844" xr:uid="{00000000-0005-0000-0000-000043270000}"/>
    <cellStyle name="Berechnung 3 2 2 2 2 2 2 3" xfId="29571" xr:uid="{00000000-0005-0000-0000-000044270000}"/>
    <cellStyle name="Berechnung 3 2 2 2 2 2 3" xfId="10021" xr:uid="{00000000-0005-0000-0000-000045270000}"/>
    <cellStyle name="Berechnung 3 2 2 2 2 2 3 2" xfId="21749" xr:uid="{00000000-0005-0000-0000-000046270000}"/>
    <cellStyle name="Berechnung 3 2 2 2 2 2 3 3" xfId="33476" xr:uid="{00000000-0005-0000-0000-000047270000}"/>
    <cellStyle name="Berechnung 3 2 2 2 2 2 4" xfId="13939" xr:uid="{00000000-0005-0000-0000-000048270000}"/>
    <cellStyle name="Berechnung 3 2 2 2 2 2 5" xfId="25666" xr:uid="{00000000-0005-0000-0000-000049270000}"/>
    <cellStyle name="Berechnung 3 2 2 2 2 3" xfId="3509" xr:uid="{00000000-0005-0000-0000-00004A270000}"/>
    <cellStyle name="Berechnung 3 2 2 2 2 3 2" xfId="7414" xr:uid="{00000000-0005-0000-0000-00004B270000}"/>
    <cellStyle name="Berechnung 3 2 2 2 2 3 2 2" xfId="19142" xr:uid="{00000000-0005-0000-0000-00004C270000}"/>
    <cellStyle name="Berechnung 3 2 2 2 2 3 2 3" xfId="30869" xr:uid="{00000000-0005-0000-0000-00004D270000}"/>
    <cellStyle name="Berechnung 3 2 2 2 2 3 3" xfId="11319" xr:uid="{00000000-0005-0000-0000-00004E270000}"/>
    <cellStyle name="Berechnung 3 2 2 2 2 3 3 2" xfId="23047" xr:uid="{00000000-0005-0000-0000-00004F270000}"/>
    <cellStyle name="Berechnung 3 2 2 2 2 3 3 3" xfId="34774" xr:uid="{00000000-0005-0000-0000-000050270000}"/>
    <cellStyle name="Berechnung 3 2 2 2 2 3 4" xfId="15237" xr:uid="{00000000-0005-0000-0000-000051270000}"/>
    <cellStyle name="Berechnung 3 2 2 2 2 3 5" xfId="26964" xr:uid="{00000000-0005-0000-0000-000052270000}"/>
    <cellStyle name="Berechnung 3 2 2 2 2 4" xfId="4818" xr:uid="{00000000-0005-0000-0000-000053270000}"/>
    <cellStyle name="Berechnung 3 2 2 2 2 4 2" xfId="16546" xr:uid="{00000000-0005-0000-0000-000054270000}"/>
    <cellStyle name="Berechnung 3 2 2 2 2 4 3" xfId="28273" xr:uid="{00000000-0005-0000-0000-000055270000}"/>
    <cellStyle name="Berechnung 3 2 2 2 2 5" xfId="8723" xr:uid="{00000000-0005-0000-0000-000056270000}"/>
    <cellStyle name="Berechnung 3 2 2 2 2 5 2" xfId="20451" xr:uid="{00000000-0005-0000-0000-000057270000}"/>
    <cellStyle name="Berechnung 3 2 2 2 2 5 3" xfId="32178" xr:uid="{00000000-0005-0000-0000-000058270000}"/>
    <cellStyle name="Berechnung 3 2 2 2 2 6" xfId="12641" xr:uid="{00000000-0005-0000-0000-000059270000}"/>
    <cellStyle name="Berechnung 3 2 2 2 2 7" xfId="24368" xr:uid="{00000000-0005-0000-0000-00005A270000}"/>
    <cellStyle name="Berechnung 3 2 2 2 3" xfId="1342" xr:uid="{00000000-0005-0000-0000-00005B270000}"/>
    <cellStyle name="Berechnung 3 2 2 2 3 2" xfId="2640" xr:uid="{00000000-0005-0000-0000-00005C270000}"/>
    <cellStyle name="Berechnung 3 2 2 2 3 2 2" xfId="6545" xr:uid="{00000000-0005-0000-0000-00005D270000}"/>
    <cellStyle name="Berechnung 3 2 2 2 3 2 2 2" xfId="18273" xr:uid="{00000000-0005-0000-0000-00005E270000}"/>
    <cellStyle name="Berechnung 3 2 2 2 3 2 2 3" xfId="30000" xr:uid="{00000000-0005-0000-0000-00005F270000}"/>
    <cellStyle name="Berechnung 3 2 2 2 3 2 3" xfId="10450" xr:uid="{00000000-0005-0000-0000-000060270000}"/>
    <cellStyle name="Berechnung 3 2 2 2 3 2 3 2" xfId="22178" xr:uid="{00000000-0005-0000-0000-000061270000}"/>
    <cellStyle name="Berechnung 3 2 2 2 3 2 3 3" xfId="33905" xr:uid="{00000000-0005-0000-0000-000062270000}"/>
    <cellStyle name="Berechnung 3 2 2 2 3 2 4" xfId="14368" xr:uid="{00000000-0005-0000-0000-000063270000}"/>
    <cellStyle name="Berechnung 3 2 2 2 3 2 5" xfId="26095" xr:uid="{00000000-0005-0000-0000-000064270000}"/>
    <cellStyle name="Berechnung 3 2 2 2 3 3" xfId="3938" xr:uid="{00000000-0005-0000-0000-000065270000}"/>
    <cellStyle name="Berechnung 3 2 2 2 3 3 2" xfId="7843" xr:uid="{00000000-0005-0000-0000-000066270000}"/>
    <cellStyle name="Berechnung 3 2 2 2 3 3 2 2" xfId="19571" xr:uid="{00000000-0005-0000-0000-000067270000}"/>
    <cellStyle name="Berechnung 3 2 2 2 3 3 2 3" xfId="31298" xr:uid="{00000000-0005-0000-0000-000068270000}"/>
    <cellStyle name="Berechnung 3 2 2 2 3 3 3" xfId="11748" xr:uid="{00000000-0005-0000-0000-000069270000}"/>
    <cellStyle name="Berechnung 3 2 2 2 3 3 3 2" xfId="23476" xr:uid="{00000000-0005-0000-0000-00006A270000}"/>
    <cellStyle name="Berechnung 3 2 2 2 3 3 3 3" xfId="35203" xr:uid="{00000000-0005-0000-0000-00006B270000}"/>
    <cellStyle name="Berechnung 3 2 2 2 3 3 4" xfId="15666" xr:uid="{00000000-0005-0000-0000-00006C270000}"/>
    <cellStyle name="Berechnung 3 2 2 2 3 3 5" xfId="27393" xr:uid="{00000000-0005-0000-0000-00006D270000}"/>
    <cellStyle name="Berechnung 3 2 2 2 3 4" xfId="5247" xr:uid="{00000000-0005-0000-0000-00006E270000}"/>
    <cellStyle name="Berechnung 3 2 2 2 3 4 2" xfId="16975" xr:uid="{00000000-0005-0000-0000-00006F270000}"/>
    <cellStyle name="Berechnung 3 2 2 2 3 4 3" xfId="28702" xr:uid="{00000000-0005-0000-0000-000070270000}"/>
    <cellStyle name="Berechnung 3 2 2 2 3 5" xfId="9152" xr:uid="{00000000-0005-0000-0000-000071270000}"/>
    <cellStyle name="Berechnung 3 2 2 2 3 5 2" xfId="20880" xr:uid="{00000000-0005-0000-0000-000072270000}"/>
    <cellStyle name="Berechnung 3 2 2 2 3 5 3" xfId="32607" xr:uid="{00000000-0005-0000-0000-000073270000}"/>
    <cellStyle name="Berechnung 3 2 2 2 3 6" xfId="13070" xr:uid="{00000000-0005-0000-0000-000074270000}"/>
    <cellStyle name="Berechnung 3 2 2 2 3 7" xfId="24797" xr:uid="{00000000-0005-0000-0000-000075270000}"/>
    <cellStyle name="Berechnung 3 2 2 2 4" xfId="1782" xr:uid="{00000000-0005-0000-0000-000076270000}"/>
    <cellStyle name="Berechnung 3 2 2 2 4 2" xfId="5687" xr:uid="{00000000-0005-0000-0000-000077270000}"/>
    <cellStyle name="Berechnung 3 2 2 2 4 2 2" xfId="17415" xr:uid="{00000000-0005-0000-0000-000078270000}"/>
    <cellStyle name="Berechnung 3 2 2 2 4 2 3" xfId="29142" xr:uid="{00000000-0005-0000-0000-000079270000}"/>
    <cellStyle name="Berechnung 3 2 2 2 4 3" xfId="9592" xr:uid="{00000000-0005-0000-0000-00007A270000}"/>
    <cellStyle name="Berechnung 3 2 2 2 4 3 2" xfId="21320" xr:uid="{00000000-0005-0000-0000-00007B270000}"/>
    <cellStyle name="Berechnung 3 2 2 2 4 3 3" xfId="33047" xr:uid="{00000000-0005-0000-0000-00007C270000}"/>
    <cellStyle name="Berechnung 3 2 2 2 4 4" xfId="13510" xr:uid="{00000000-0005-0000-0000-00007D270000}"/>
    <cellStyle name="Berechnung 3 2 2 2 4 5" xfId="25237" xr:uid="{00000000-0005-0000-0000-00007E270000}"/>
    <cellStyle name="Berechnung 3 2 2 2 5" xfId="3080" xr:uid="{00000000-0005-0000-0000-00007F270000}"/>
    <cellStyle name="Berechnung 3 2 2 2 5 2" xfId="6985" xr:uid="{00000000-0005-0000-0000-000080270000}"/>
    <cellStyle name="Berechnung 3 2 2 2 5 2 2" xfId="18713" xr:uid="{00000000-0005-0000-0000-000081270000}"/>
    <cellStyle name="Berechnung 3 2 2 2 5 2 3" xfId="30440" xr:uid="{00000000-0005-0000-0000-000082270000}"/>
    <cellStyle name="Berechnung 3 2 2 2 5 3" xfId="10890" xr:uid="{00000000-0005-0000-0000-000083270000}"/>
    <cellStyle name="Berechnung 3 2 2 2 5 3 2" xfId="22618" xr:uid="{00000000-0005-0000-0000-000084270000}"/>
    <cellStyle name="Berechnung 3 2 2 2 5 3 3" xfId="34345" xr:uid="{00000000-0005-0000-0000-000085270000}"/>
    <cellStyle name="Berechnung 3 2 2 2 5 4" xfId="14808" xr:uid="{00000000-0005-0000-0000-000086270000}"/>
    <cellStyle name="Berechnung 3 2 2 2 5 5" xfId="26535" xr:uid="{00000000-0005-0000-0000-000087270000}"/>
    <cellStyle name="Berechnung 3 2 2 2 6" xfId="4389" xr:uid="{00000000-0005-0000-0000-000088270000}"/>
    <cellStyle name="Berechnung 3 2 2 2 6 2" xfId="16117" xr:uid="{00000000-0005-0000-0000-000089270000}"/>
    <cellStyle name="Berechnung 3 2 2 2 6 3" xfId="27844" xr:uid="{00000000-0005-0000-0000-00008A270000}"/>
    <cellStyle name="Berechnung 3 2 2 2 7" xfId="8294" xr:uid="{00000000-0005-0000-0000-00008B270000}"/>
    <cellStyle name="Berechnung 3 2 2 2 7 2" xfId="20022" xr:uid="{00000000-0005-0000-0000-00008C270000}"/>
    <cellStyle name="Berechnung 3 2 2 2 7 3" xfId="31749" xr:uid="{00000000-0005-0000-0000-00008D270000}"/>
    <cellStyle name="Berechnung 3 2 2 2 8" xfId="12212" xr:uid="{00000000-0005-0000-0000-00008E270000}"/>
    <cellStyle name="Berechnung 3 2 2 2 9" xfId="23939" xr:uid="{00000000-0005-0000-0000-00008F270000}"/>
    <cellStyle name="Berechnung 3 2 2 3" xfId="583" xr:uid="{00000000-0005-0000-0000-000090270000}"/>
    <cellStyle name="Berechnung 3 2 2 3 2" xfId="1012" xr:uid="{00000000-0005-0000-0000-000091270000}"/>
    <cellStyle name="Berechnung 3 2 2 3 2 2" xfId="2310" xr:uid="{00000000-0005-0000-0000-000092270000}"/>
    <cellStyle name="Berechnung 3 2 2 3 2 2 2" xfId="6215" xr:uid="{00000000-0005-0000-0000-000093270000}"/>
    <cellStyle name="Berechnung 3 2 2 3 2 2 2 2" xfId="17943" xr:uid="{00000000-0005-0000-0000-000094270000}"/>
    <cellStyle name="Berechnung 3 2 2 3 2 2 2 3" xfId="29670" xr:uid="{00000000-0005-0000-0000-000095270000}"/>
    <cellStyle name="Berechnung 3 2 2 3 2 2 3" xfId="10120" xr:uid="{00000000-0005-0000-0000-000096270000}"/>
    <cellStyle name="Berechnung 3 2 2 3 2 2 3 2" xfId="21848" xr:uid="{00000000-0005-0000-0000-000097270000}"/>
    <cellStyle name="Berechnung 3 2 2 3 2 2 3 3" xfId="33575" xr:uid="{00000000-0005-0000-0000-000098270000}"/>
    <cellStyle name="Berechnung 3 2 2 3 2 2 4" xfId="14038" xr:uid="{00000000-0005-0000-0000-000099270000}"/>
    <cellStyle name="Berechnung 3 2 2 3 2 2 5" xfId="25765" xr:uid="{00000000-0005-0000-0000-00009A270000}"/>
    <cellStyle name="Berechnung 3 2 2 3 2 3" xfId="3608" xr:uid="{00000000-0005-0000-0000-00009B270000}"/>
    <cellStyle name="Berechnung 3 2 2 3 2 3 2" xfId="7513" xr:uid="{00000000-0005-0000-0000-00009C270000}"/>
    <cellStyle name="Berechnung 3 2 2 3 2 3 2 2" xfId="19241" xr:uid="{00000000-0005-0000-0000-00009D270000}"/>
    <cellStyle name="Berechnung 3 2 2 3 2 3 2 3" xfId="30968" xr:uid="{00000000-0005-0000-0000-00009E270000}"/>
    <cellStyle name="Berechnung 3 2 2 3 2 3 3" xfId="11418" xr:uid="{00000000-0005-0000-0000-00009F270000}"/>
    <cellStyle name="Berechnung 3 2 2 3 2 3 3 2" xfId="23146" xr:uid="{00000000-0005-0000-0000-0000A0270000}"/>
    <cellStyle name="Berechnung 3 2 2 3 2 3 3 3" xfId="34873" xr:uid="{00000000-0005-0000-0000-0000A1270000}"/>
    <cellStyle name="Berechnung 3 2 2 3 2 3 4" xfId="15336" xr:uid="{00000000-0005-0000-0000-0000A2270000}"/>
    <cellStyle name="Berechnung 3 2 2 3 2 3 5" xfId="27063" xr:uid="{00000000-0005-0000-0000-0000A3270000}"/>
    <cellStyle name="Berechnung 3 2 2 3 2 4" xfId="4917" xr:uid="{00000000-0005-0000-0000-0000A4270000}"/>
    <cellStyle name="Berechnung 3 2 2 3 2 4 2" xfId="16645" xr:uid="{00000000-0005-0000-0000-0000A5270000}"/>
    <cellStyle name="Berechnung 3 2 2 3 2 4 3" xfId="28372" xr:uid="{00000000-0005-0000-0000-0000A6270000}"/>
    <cellStyle name="Berechnung 3 2 2 3 2 5" xfId="8822" xr:uid="{00000000-0005-0000-0000-0000A7270000}"/>
    <cellStyle name="Berechnung 3 2 2 3 2 5 2" xfId="20550" xr:uid="{00000000-0005-0000-0000-0000A8270000}"/>
    <cellStyle name="Berechnung 3 2 2 3 2 5 3" xfId="32277" xr:uid="{00000000-0005-0000-0000-0000A9270000}"/>
    <cellStyle name="Berechnung 3 2 2 3 2 6" xfId="12740" xr:uid="{00000000-0005-0000-0000-0000AA270000}"/>
    <cellStyle name="Berechnung 3 2 2 3 2 7" xfId="24467" xr:uid="{00000000-0005-0000-0000-0000AB270000}"/>
    <cellStyle name="Berechnung 3 2 2 3 3" xfId="1441" xr:uid="{00000000-0005-0000-0000-0000AC270000}"/>
    <cellStyle name="Berechnung 3 2 2 3 3 2" xfId="2739" xr:uid="{00000000-0005-0000-0000-0000AD270000}"/>
    <cellStyle name="Berechnung 3 2 2 3 3 2 2" xfId="6644" xr:uid="{00000000-0005-0000-0000-0000AE270000}"/>
    <cellStyle name="Berechnung 3 2 2 3 3 2 2 2" xfId="18372" xr:uid="{00000000-0005-0000-0000-0000AF270000}"/>
    <cellStyle name="Berechnung 3 2 2 3 3 2 2 3" xfId="30099" xr:uid="{00000000-0005-0000-0000-0000B0270000}"/>
    <cellStyle name="Berechnung 3 2 2 3 3 2 3" xfId="10549" xr:uid="{00000000-0005-0000-0000-0000B1270000}"/>
    <cellStyle name="Berechnung 3 2 2 3 3 2 3 2" xfId="22277" xr:uid="{00000000-0005-0000-0000-0000B2270000}"/>
    <cellStyle name="Berechnung 3 2 2 3 3 2 3 3" xfId="34004" xr:uid="{00000000-0005-0000-0000-0000B3270000}"/>
    <cellStyle name="Berechnung 3 2 2 3 3 2 4" xfId="14467" xr:uid="{00000000-0005-0000-0000-0000B4270000}"/>
    <cellStyle name="Berechnung 3 2 2 3 3 2 5" xfId="26194" xr:uid="{00000000-0005-0000-0000-0000B5270000}"/>
    <cellStyle name="Berechnung 3 2 2 3 3 3" xfId="4037" xr:uid="{00000000-0005-0000-0000-0000B6270000}"/>
    <cellStyle name="Berechnung 3 2 2 3 3 3 2" xfId="7942" xr:uid="{00000000-0005-0000-0000-0000B7270000}"/>
    <cellStyle name="Berechnung 3 2 2 3 3 3 2 2" xfId="19670" xr:uid="{00000000-0005-0000-0000-0000B8270000}"/>
    <cellStyle name="Berechnung 3 2 2 3 3 3 2 3" xfId="31397" xr:uid="{00000000-0005-0000-0000-0000B9270000}"/>
    <cellStyle name="Berechnung 3 2 2 3 3 3 3" xfId="11847" xr:uid="{00000000-0005-0000-0000-0000BA270000}"/>
    <cellStyle name="Berechnung 3 2 2 3 3 3 3 2" xfId="23575" xr:uid="{00000000-0005-0000-0000-0000BB270000}"/>
    <cellStyle name="Berechnung 3 2 2 3 3 3 3 3" xfId="35302" xr:uid="{00000000-0005-0000-0000-0000BC270000}"/>
    <cellStyle name="Berechnung 3 2 2 3 3 3 4" xfId="15765" xr:uid="{00000000-0005-0000-0000-0000BD270000}"/>
    <cellStyle name="Berechnung 3 2 2 3 3 3 5" xfId="27492" xr:uid="{00000000-0005-0000-0000-0000BE270000}"/>
    <cellStyle name="Berechnung 3 2 2 3 3 4" xfId="5346" xr:uid="{00000000-0005-0000-0000-0000BF270000}"/>
    <cellStyle name="Berechnung 3 2 2 3 3 4 2" xfId="17074" xr:uid="{00000000-0005-0000-0000-0000C0270000}"/>
    <cellStyle name="Berechnung 3 2 2 3 3 4 3" xfId="28801" xr:uid="{00000000-0005-0000-0000-0000C1270000}"/>
    <cellStyle name="Berechnung 3 2 2 3 3 5" xfId="9251" xr:uid="{00000000-0005-0000-0000-0000C2270000}"/>
    <cellStyle name="Berechnung 3 2 2 3 3 5 2" xfId="20979" xr:uid="{00000000-0005-0000-0000-0000C3270000}"/>
    <cellStyle name="Berechnung 3 2 2 3 3 5 3" xfId="32706" xr:uid="{00000000-0005-0000-0000-0000C4270000}"/>
    <cellStyle name="Berechnung 3 2 2 3 3 6" xfId="13169" xr:uid="{00000000-0005-0000-0000-0000C5270000}"/>
    <cellStyle name="Berechnung 3 2 2 3 3 7" xfId="24896" xr:uid="{00000000-0005-0000-0000-0000C6270000}"/>
    <cellStyle name="Berechnung 3 2 2 3 4" xfId="1881" xr:uid="{00000000-0005-0000-0000-0000C7270000}"/>
    <cellStyle name="Berechnung 3 2 2 3 4 2" xfId="5786" xr:uid="{00000000-0005-0000-0000-0000C8270000}"/>
    <cellStyle name="Berechnung 3 2 2 3 4 2 2" xfId="17514" xr:uid="{00000000-0005-0000-0000-0000C9270000}"/>
    <cellStyle name="Berechnung 3 2 2 3 4 2 3" xfId="29241" xr:uid="{00000000-0005-0000-0000-0000CA270000}"/>
    <cellStyle name="Berechnung 3 2 2 3 4 3" xfId="9691" xr:uid="{00000000-0005-0000-0000-0000CB270000}"/>
    <cellStyle name="Berechnung 3 2 2 3 4 3 2" xfId="21419" xr:uid="{00000000-0005-0000-0000-0000CC270000}"/>
    <cellStyle name="Berechnung 3 2 2 3 4 3 3" xfId="33146" xr:uid="{00000000-0005-0000-0000-0000CD270000}"/>
    <cellStyle name="Berechnung 3 2 2 3 4 4" xfId="13609" xr:uid="{00000000-0005-0000-0000-0000CE270000}"/>
    <cellStyle name="Berechnung 3 2 2 3 4 5" xfId="25336" xr:uid="{00000000-0005-0000-0000-0000CF270000}"/>
    <cellStyle name="Berechnung 3 2 2 3 5" xfId="3179" xr:uid="{00000000-0005-0000-0000-0000D0270000}"/>
    <cellStyle name="Berechnung 3 2 2 3 5 2" xfId="7084" xr:uid="{00000000-0005-0000-0000-0000D1270000}"/>
    <cellStyle name="Berechnung 3 2 2 3 5 2 2" xfId="18812" xr:uid="{00000000-0005-0000-0000-0000D2270000}"/>
    <cellStyle name="Berechnung 3 2 2 3 5 2 3" xfId="30539" xr:uid="{00000000-0005-0000-0000-0000D3270000}"/>
    <cellStyle name="Berechnung 3 2 2 3 5 3" xfId="10989" xr:uid="{00000000-0005-0000-0000-0000D4270000}"/>
    <cellStyle name="Berechnung 3 2 2 3 5 3 2" xfId="22717" xr:uid="{00000000-0005-0000-0000-0000D5270000}"/>
    <cellStyle name="Berechnung 3 2 2 3 5 3 3" xfId="34444" xr:uid="{00000000-0005-0000-0000-0000D6270000}"/>
    <cellStyle name="Berechnung 3 2 2 3 5 4" xfId="14907" xr:uid="{00000000-0005-0000-0000-0000D7270000}"/>
    <cellStyle name="Berechnung 3 2 2 3 5 5" xfId="26634" xr:uid="{00000000-0005-0000-0000-0000D8270000}"/>
    <cellStyle name="Berechnung 3 2 2 3 6" xfId="4488" xr:uid="{00000000-0005-0000-0000-0000D9270000}"/>
    <cellStyle name="Berechnung 3 2 2 3 6 2" xfId="16216" xr:uid="{00000000-0005-0000-0000-0000DA270000}"/>
    <cellStyle name="Berechnung 3 2 2 3 6 3" xfId="27943" xr:uid="{00000000-0005-0000-0000-0000DB270000}"/>
    <cellStyle name="Berechnung 3 2 2 3 7" xfId="8393" xr:uid="{00000000-0005-0000-0000-0000DC270000}"/>
    <cellStyle name="Berechnung 3 2 2 3 7 2" xfId="20121" xr:uid="{00000000-0005-0000-0000-0000DD270000}"/>
    <cellStyle name="Berechnung 3 2 2 3 7 3" xfId="31848" xr:uid="{00000000-0005-0000-0000-0000DE270000}"/>
    <cellStyle name="Berechnung 3 2 2 3 8" xfId="12311" xr:uid="{00000000-0005-0000-0000-0000DF270000}"/>
    <cellStyle name="Berechnung 3 2 2 3 9" xfId="24038" xr:uid="{00000000-0005-0000-0000-0000E0270000}"/>
    <cellStyle name="Berechnung 3 2 2 4" xfId="814" xr:uid="{00000000-0005-0000-0000-0000E1270000}"/>
    <cellStyle name="Berechnung 3 2 2 4 2" xfId="2112" xr:uid="{00000000-0005-0000-0000-0000E2270000}"/>
    <cellStyle name="Berechnung 3 2 2 4 2 2" xfId="6017" xr:uid="{00000000-0005-0000-0000-0000E3270000}"/>
    <cellStyle name="Berechnung 3 2 2 4 2 2 2" xfId="17745" xr:uid="{00000000-0005-0000-0000-0000E4270000}"/>
    <cellStyle name="Berechnung 3 2 2 4 2 2 3" xfId="29472" xr:uid="{00000000-0005-0000-0000-0000E5270000}"/>
    <cellStyle name="Berechnung 3 2 2 4 2 3" xfId="9922" xr:uid="{00000000-0005-0000-0000-0000E6270000}"/>
    <cellStyle name="Berechnung 3 2 2 4 2 3 2" xfId="21650" xr:uid="{00000000-0005-0000-0000-0000E7270000}"/>
    <cellStyle name="Berechnung 3 2 2 4 2 3 3" xfId="33377" xr:uid="{00000000-0005-0000-0000-0000E8270000}"/>
    <cellStyle name="Berechnung 3 2 2 4 2 4" xfId="13840" xr:uid="{00000000-0005-0000-0000-0000E9270000}"/>
    <cellStyle name="Berechnung 3 2 2 4 2 5" xfId="25567" xr:uid="{00000000-0005-0000-0000-0000EA270000}"/>
    <cellStyle name="Berechnung 3 2 2 4 3" xfId="3410" xr:uid="{00000000-0005-0000-0000-0000EB270000}"/>
    <cellStyle name="Berechnung 3 2 2 4 3 2" xfId="7315" xr:uid="{00000000-0005-0000-0000-0000EC270000}"/>
    <cellStyle name="Berechnung 3 2 2 4 3 2 2" xfId="19043" xr:uid="{00000000-0005-0000-0000-0000ED270000}"/>
    <cellStyle name="Berechnung 3 2 2 4 3 2 3" xfId="30770" xr:uid="{00000000-0005-0000-0000-0000EE270000}"/>
    <cellStyle name="Berechnung 3 2 2 4 3 3" xfId="11220" xr:uid="{00000000-0005-0000-0000-0000EF270000}"/>
    <cellStyle name="Berechnung 3 2 2 4 3 3 2" xfId="22948" xr:uid="{00000000-0005-0000-0000-0000F0270000}"/>
    <cellStyle name="Berechnung 3 2 2 4 3 3 3" xfId="34675" xr:uid="{00000000-0005-0000-0000-0000F1270000}"/>
    <cellStyle name="Berechnung 3 2 2 4 3 4" xfId="15138" xr:uid="{00000000-0005-0000-0000-0000F2270000}"/>
    <cellStyle name="Berechnung 3 2 2 4 3 5" xfId="26865" xr:uid="{00000000-0005-0000-0000-0000F3270000}"/>
    <cellStyle name="Berechnung 3 2 2 4 4" xfId="4719" xr:uid="{00000000-0005-0000-0000-0000F4270000}"/>
    <cellStyle name="Berechnung 3 2 2 4 4 2" xfId="16447" xr:uid="{00000000-0005-0000-0000-0000F5270000}"/>
    <cellStyle name="Berechnung 3 2 2 4 4 3" xfId="28174" xr:uid="{00000000-0005-0000-0000-0000F6270000}"/>
    <cellStyle name="Berechnung 3 2 2 4 5" xfId="8624" xr:uid="{00000000-0005-0000-0000-0000F7270000}"/>
    <cellStyle name="Berechnung 3 2 2 4 5 2" xfId="20352" xr:uid="{00000000-0005-0000-0000-0000F8270000}"/>
    <cellStyle name="Berechnung 3 2 2 4 5 3" xfId="32079" xr:uid="{00000000-0005-0000-0000-0000F9270000}"/>
    <cellStyle name="Berechnung 3 2 2 4 6" xfId="12542" xr:uid="{00000000-0005-0000-0000-0000FA270000}"/>
    <cellStyle name="Berechnung 3 2 2 4 7" xfId="24269" xr:uid="{00000000-0005-0000-0000-0000FB270000}"/>
    <cellStyle name="Berechnung 3 2 2 5" xfId="1243" xr:uid="{00000000-0005-0000-0000-0000FC270000}"/>
    <cellStyle name="Berechnung 3 2 2 5 2" xfId="2541" xr:uid="{00000000-0005-0000-0000-0000FD270000}"/>
    <cellStyle name="Berechnung 3 2 2 5 2 2" xfId="6446" xr:uid="{00000000-0005-0000-0000-0000FE270000}"/>
    <cellStyle name="Berechnung 3 2 2 5 2 2 2" xfId="18174" xr:uid="{00000000-0005-0000-0000-0000FF270000}"/>
    <cellStyle name="Berechnung 3 2 2 5 2 2 3" xfId="29901" xr:uid="{00000000-0005-0000-0000-000000280000}"/>
    <cellStyle name="Berechnung 3 2 2 5 2 3" xfId="10351" xr:uid="{00000000-0005-0000-0000-000001280000}"/>
    <cellStyle name="Berechnung 3 2 2 5 2 3 2" xfId="22079" xr:uid="{00000000-0005-0000-0000-000002280000}"/>
    <cellStyle name="Berechnung 3 2 2 5 2 3 3" xfId="33806" xr:uid="{00000000-0005-0000-0000-000003280000}"/>
    <cellStyle name="Berechnung 3 2 2 5 2 4" xfId="14269" xr:uid="{00000000-0005-0000-0000-000004280000}"/>
    <cellStyle name="Berechnung 3 2 2 5 2 5" xfId="25996" xr:uid="{00000000-0005-0000-0000-000005280000}"/>
    <cellStyle name="Berechnung 3 2 2 5 3" xfId="3839" xr:uid="{00000000-0005-0000-0000-000006280000}"/>
    <cellStyle name="Berechnung 3 2 2 5 3 2" xfId="7744" xr:uid="{00000000-0005-0000-0000-000007280000}"/>
    <cellStyle name="Berechnung 3 2 2 5 3 2 2" xfId="19472" xr:uid="{00000000-0005-0000-0000-000008280000}"/>
    <cellStyle name="Berechnung 3 2 2 5 3 2 3" xfId="31199" xr:uid="{00000000-0005-0000-0000-000009280000}"/>
    <cellStyle name="Berechnung 3 2 2 5 3 3" xfId="11649" xr:uid="{00000000-0005-0000-0000-00000A280000}"/>
    <cellStyle name="Berechnung 3 2 2 5 3 3 2" xfId="23377" xr:uid="{00000000-0005-0000-0000-00000B280000}"/>
    <cellStyle name="Berechnung 3 2 2 5 3 3 3" xfId="35104" xr:uid="{00000000-0005-0000-0000-00000C280000}"/>
    <cellStyle name="Berechnung 3 2 2 5 3 4" xfId="15567" xr:uid="{00000000-0005-0000-0000-00000D280000}"/>
    <cellStyle name="Berechnung 3 2 2 5 3 5" xfId="27294" xr:uid="{00000000-0005-0000-0000-00000E280000}"/>
    <cellStyle name="Berechnung 3 2 2 5 4" xfId="5148" xr:uid="{00000000-0005-0000-0000-00000F280000}"/>
    <cellStyle name="Berechnung 3 2 2 5 4 2" xfId="16876" xr:uid="{00000000-0005-0000-0000-000010280000}"/>
    <cellStyle name="Berechnung 3 2 2 5 4 3" xfId="28603" xr:uid="{00000000-0005-0000-0000-000011280000}"/>
    <cellStyle name="Berechnung 3 2 2 5 5" xfId="9053" xr:uid="{00000000-0005-0000-0000-000012280000}"/>
    <cellStyle name="Berechnung 3 2 2 5 5 2" xfId="20781" xr:uid="{00000000-0005-0000-0000-000013280000}"/>
    <cellStyle name="Berechnung 3 2 2 5 5 3" xfId="32508" xr:uid="{00000000-0005-0000-0000-000014280000}"/>
    <cellStyle name="Berechnung 3 2 2 5 6" xfId="12971" xr:uid="{00000000-0005-0000-0000-000015280000}"/>
    <cellStyle name="Berechnung 3 2 2 5 7" xfId="24698" xr:uid="{00000000-0005-0000-0000-000016280000}"/>
    <cellStyle name="Berechnung 3 2 2 6" xfId="1683" xr:uid="{00000000-0005-0000-0000-000017280000}"/>
    <cellStyle name="Berechnung 3 2 2 6 2" xfId="5588" xr:uid="{00000000-0005-0000-0000-000018280000}"/>
    <cellStyle name="Berechnung 3 2 2 6 2 2" xfId="17316" xr:uid="{00000000-0005-0000-0000-000019280000}"/>
    <cellStyle name="Berechnung 3 2 2 6 2 3" xfId="29043" xr:uid="{00000000-0005-0000-0000-00001A280000}"/>
    <cellStyle name="Berechnung 3 2 2 6 3" xfId="9493" xr:uid="{00000000-0005-0000-0000-00001B280000}"/>
    <cellStyle name="Berechnung 3 2 2 6 3 2" xfId="21221" xr:uid="{00000000-0005-0000-0000-00001C280000}"/>
    <cellStyle name="Berechnung 3 2 2 6 3 3" xfId="32948" xr:uid="{00000000-0005-0000-0000-00001D280000}"/>
    <cellStyle name="Berechnung 3 2 2 6 4" xfId="13411" xr:uid="{00000000-0005-0000-0000-00001E280000}"/>
    <cellStyle name="Berechnung 3 2 2 6 5" xfId="25138" xr:uid="{00000000-0005-0000-0000-00001F280000}"/>
    <cellStyle name="Berechnung 3 2 2 7" xfId="2981" xr:uid="{00000000-0005-0000-0000-000020280000}"/>
    <cellStyle name="Berechnung 3 2 2 7 2" xfId="6886" xr:uid="{00000000-0005-0000-0000-000021280000}"/>
    <cellStyle name="Berechnung 3 2 2 7 2 2" xfId="18614" xr:uid="{00000000-0005-0000-0000-000022280000}"/>
    <cellStyle name="Berechnung 3 2 2 7 2 3" xfId="30341" xr:uid="{00000000-0005-0000-0000-000023280000}"/>
    <cellStyle name="Berechnung 3 2 2 7 3" xfId="10791" xr:uid="{00000000-0005-0000-0000-000024280000}"/>
    <cellStyle name="Berechnung 3 2 2 7 3 2" xfId="22519" xr:uid="{00000000-0005-0000-0000-000025280000}"/>
    <cellStyle name="Berechnung 3 2 2 7 3 3" xfId="34246" xr:uid="{00000000-0005-0000-0000-000026280000}"/>
    <cellStyle name="Berechnung 3 2 2 7 4" xfId="14709" xr:uid="{00000000-0005-0000-0000-000027280000}"/>
    <cellStyle name="Berechnung 3 2 2 7 5" xfId="26436" xr:uid="{00000000-0005-0000-0000-000028280000}"/>
    <cellStyle name="Berechnung 3 2 2 8" xfId="4290" xr:uid="{00000000-0005-0000-0000-000029280000}"/>
    <cellStyle name="Berechnung 3 2 2 8 2" xfId="16018" xr:uid="{00000000-0005-0000-0000-00002A280000}"/>
    <cellStyle name="Berechnung 3 2 2 8 3" xfId="27745" xr:uid="{00000000-0005-0000-0000-00002B280000}"/>
    <cellStyle name="Berechnung 3 2 2 9" xfId="8195" xr:uid="{00000000-0005-0000-0000-00002C280000}"/>
    <cellStyle name="Berechnung 3 2 2 9 2" xfId="19923" xr:uid="{00000000-0005-0000-0000-00002D280000}"/>
    <cellStyle name="Berechnung 3 2 2 9 3" xfId="31650" xr:uid="{00000000-0005-0000-0000-00002E280000}"/>
    <cellStyle name="Berechnung 3 2 3" xfId="407" xr:uid="{00000000-0005-0000-0000-00002F280000}"/>
    <cellStyle name="Berechnung 3 2 3 10" xfId="12135" xr:uid="{00000000-0005-0000-0000-000030280000}"/>
    <cellStyle name="Berechnung 3 2 3 11" xfId="23862" xr:uid="{00000000-0005-0000-0000-000031280000}"/>
    <cellStyle name="Berechnung 3 2 3 2" xfId="506" xr:uid="{00000000-0005-0000-0000-000032280000}"/>
    <cellStyle name="Berechnung 3 2 3 2 2" xfId="935" xr:uid="{00000000-0005-0000-0000-000033280000}"/>
    <cellStyle name="Berechnung 3 2 3 2 2 2" xfId="2233" xr:uid="{00000000-0005-0000-0000-000034280000}"/>
    <cellStyle name="Berechnung 3 2 3 2 2 2 2" xfId="6138" xr:uid="{00000000-0005-0000-0000-000035280000}"/>
    <cellStyle name="Berechnung 3 2 3 2 2 2 2 2" xfId="17866" xr:uid="{00000000-0005-0000-0000-000036280000}"/>
    <cellStyle name="Berechnung 3 2 3 2 2 2 2 3" xfId="29593" xr:uid="{00000000-0005-0000-0000-000037280000}"/>
    <cellStyle name="Berechnung 3 2 3 2 2 2 3" xfId="10043" xr:uid="{00000000-0005-0000-0000-000038280000}"/>
    <cellStyle name="Berechnung 3 2 3 2 2 2 3 2" xfId="21771" xr:uid="{00000000-0005-0000-0000-000039280000}"/>
    <cellStyle name="Berechnung 3 2 3 2 2 2 3 3" xfId="33498" xr:uid="{00000000-0005-0000-0000-00003A280000}"/>
    <cellStyle name="Berechnung 3 2 3 2 2 2 4" xfId="13961" xr:uid="{00000000-0005-0000-0000-00003B280000}"/>
    <cellStyle name="Berechnung 3 2 3 2 2 2 5" xfId="25688" xr:uid="{00000000-0005-0000-0000-00003C280000}"/>
    <cellStyle name="Berechnung 3 2 3 2 2 3" xfId="3531" xr:uid="{00000000-0005-0000-0000-00003D280000}"/>
    <cellStyle name="Berechnung 3 2 3 2 2 3 2" xfId="7436" xr:uid="{00000000-0005-0000-0000-00003E280000}"/>
    <cellStyle name="Berechnung 3 2 3 2 2 3 2 2" xfId="19164" xr:uid="{00000000-0005-0000-0000-00003F280000}"/>
    <cellStyle name="Berechnung 3 2 3 2 2 3 2 3" xfId="30891" xr:uid="{00000000-0005-0000-0000-000040280000}"/>
    <cellStyle name="Berechnung 3 2 3 2 2 3 3" xfId="11341" xr:uid="{00000000-0005-0000-0000-000041280000}"/>
    <cellStyle name="Berechnung 3 2 3 2 2 3 3 2" xfId="23069" xr:uid="{00000000-0005-0000-0000-000042280000}"/>
    <cellStyle name="Berechnung 3 2 3 2 2 3 3 3" xfId="34796" xr:uid="{00000000-0005-0000-0000-000043280000}"/>
    <cellStyle name="Berechnung 3 2 3 2 2 3 4" xfId="15259" xr:uid="{00000000-0005-0000-0000-000044280000}"/>
    <cellStyle name="Berechnung 3 2 3 2 2 3 5" xfId="26986" xr:uid="{00000000-0005-0000-0000-000045280000}"/>
    <cellStyle name="Berechnung 3 2 3 2 2 4" xfId="4840" xr:uid="{00000000-0005-0000-0000-000046280000}"/>
    <cellStyle name="Berechnung 3 2 3 2 2 4 2" xfId="16568" xr:uid="{00000000-0005-0000-0000-000047280000}"/>
    <cellStyle name="Berechnung 3 2 3 2 2 4 3" xfId="28295" xr:uid="{00000000-0005-0000-0000-000048280000}"/>
    <cellStyle name="Berechnung 3 2 3 2 2 5" xfId="8745" xr:uid="{00000000-0005-0000-0000-000049280000}"/>
    <cellStyle name="Berechnung 3 2 3 2 2 5 2" xfId="20473" xr:uid="{00000000-0005-0000-0000-00004A280000}"/>
    <cellStyle name="Berechnung 3 2 3 2 2 5 3" xfId="32200" xr:uid="{00000000-0005-0000-0000-00004B280000}"/>
    <cellStyle name="Berechnung 3 2 3 2 2 6" xfId="12663" xr:uid="{00000000-0005-0000-0000-00004C280000}"/>
    <cellStyle name="Berechnung 3 2 3 2 2 7" xfId="24390" xr:uid="{00000000-0005-0000-0000-00004D280000}"/>
    <cellStyle name="Berechnung 3 2 3 2 3" xfId="1364" xr:uid="{00000000-0005-0000-0000-00004E280000}"/>
    <cellStyle name="Berechnung 3 2 3 2 3 2" xfId="2662" xr:uid="{00000000-0005-0000-0000-00004F280000}"/>
    <cellStyle name="Berechnung 3 2 3 2 3 2 2" xfId="6567" xr:uid="{00000000-0005-0000-0000-000050280000}"/>
    <cellStyle name="Berechnung 3 2 3 2 3 2 2 2" xfId="18295" xr:uid="{00000000-0005-0000-0000-000051280000}"/>
    <cellStyle name="Berechnung 3 2 3 2 3 2 2 3" xfId="30022" xr:uid="{00000000-0005-0000-0000-000052280000}"/>
    <cellStyle name="Berechnung 3 2 3 2 3 2 3" xfId="10472" xr:uid="{00000000-0005-0000-0000-000053280000}"/>
    <cellStyle name="Berechnung 3 2 3 2 3 2 3 2" xfId="22200" xr:uid="{00000000-0005-0000-0000-000054280000}"/>
    <cellStyle name="Berechnung 3 2 3 2 3 2 3 3" xfId="33927" xr:uid="{00000000-0005-0000-0000-000055280000}"/>
    <cellStyle name="Berechnung 3 2 3 2 3 2 4" xfId="14390" xr:uid="{00000000-0005-0000-0000-000056280000}"/>
    <cellStyle name="Berechnung 3 2 3 2 3 2 5" xfId="26117" xr:uid="{00000000-0005-0000-0000-000057280000}"/>
    <cellStyle name="Berechnung 3 2 3 2 3 3" xfId="3960" xr:uid="{00000000-0005-0000-0000-000058280000}"/>
    <cellStyle name="Berechnung 3 2 3 2 3 3 2" xfId="7865" xr:uid="{00000000-0005-0000-0000-000059280000}"/>
    <cellStyle name="Berechnung 3 2 3 2 3 3 2 2" xfId="19593" xr:uid="{00000000-0005-0000-0000-00005A280000}"/>
    <cellStyle name="Berechnung 3 2 3 2 3 3 2 3" xfId="31320" xr:uid="{00000000-0005-0000-0000-00005B280000}"/>
    <cellStyle name="Berechnung 3 2 3 2 3 3 3" xfId="11770" xr:uid="{00000000-0005-0000-0000-00005C280000}"/>
    <cellStyle name="Berechnung 3 2 3 2 3 3 3 2" xfId="23498" xr:uid="{00000000-0005-0000-0000-00005D280000}"/>
    <cellStyle name="Berechnung 3 2 3 2 3 3 3 3" xfId="35225" xr:uid="{00000000-0005-0000-0000-00005E280000}"/>
    <cellStyle name="Berechnung 3 2 3 2 3 3 4" xfId="15688" xr:uid="{00000000-0005-0000-0000-00005F280000}"/>
    <cellStyle name="Berechnung 3 2 3 2 3 3 5" xfId="27415" xr:uid="{00000000-0005-0000-0000-000060280000}"/>
    <cellStyle name="Berechnung 3 2 3 2 3 4" xfId="5269" xr:uid="{00000000-0005-0000-0000-000061280000}"/>
    <cellStyle name="Berechnung 3 2 3 2 3 4 2" xfId="16997" xr:uid="{00000000-0005-0000-0000-000062280000}"/>
    <cellStyle name="Berechnung 3 2 3 2 3 4 3" xfId="28724" xr:uid="{00000000-0005-0000-0000-000063280000}"/>
    <cellStyle name="Berechnung 3 2 3 2 3 5" xfId="9174" xr:uid="{00000000-0005-0000-0000-000064280000}"/>
    <cellStyle name="Berechnung 3 2 3 2 3 5 2" xfId="20902" xr:uid="{00000000-0005-0000-0000-000065280000}"/>
    <cellStyle name="Berechnung 3 2 3 2 3 5 3" xfId="32629" xr:uid="{00000000-0005-0000-0000-000066280000}"/>
    <cellStyle name="Berechnung 3 2 3 2 3 6" xfId="13092" xr:uid="{00000000-0005-0000-0000-000067280000}"/>
    <cellStyle name="Berechnung 3 2 3 2 3 7" xfId="24819" xr:uid="{00000000-0005-0000-0000-000068280000}"/>
    <cellStyle name="Berechnung 3 2 3 2 4" xfId="1804" xr:uid="{00000000-0005-0000-0000-000069280000}"/>
    <cellStyle name="Berechnung 3 2 3 2 4 2" xfId="5709" xr:uid="{00000000-0005-0000-0000-00006A280000}"/>
    <cellStyle name="Berechnung 3 2 3 2 4 2 2" xfId="17437" xr:uid="{00000000-0005-0000-0000-00006B280000}"/>
    <cellStyle name="Berechnung 3 2 3 2 4 2 3" xfId="29164" xr:uid="{00000000-0005-0000-0000-00006C280000}"/>
    <cellStyle name="Berechnung 3 2 3 2 4 3" xfId="9614" xr:uid="{00000000-0005-0000-0000-00006D280000}"/>
    <cellStyle name="Berechnung 3 2 3 2 4 3 2" xfId="21342" xr:uid="{00000000-0005-0000-0000-00006E280000}"/>
    <cellStyle name="Berechnung 3 2 3 2 4 3 3" xfId="33069" xr:uid="{00000000-0005-0000-0000-00006F280000}"/>
    <cellStyle name="Berechnung 3 2 3 2 4 4" xfId="13532" xr:uid="{00000000-0005-0000-0000-000070280000}"/>
    <cellStyle name="Berechnung 3 2 3 2 4 5" xfId="25259" xr:uid="{00000000-0005-0000-0000-000071280000}"/>
    <cellStyle name="Berechnung 3 2 3 2 5" xfId="3102" xr:uid="{00000000-0005-0000-0000-000072280000}"/>
    <cellStyle name="Berechnung 3 2 3 2 5 2" xfId="7007" xr:uid="{00000000-0005-0000-0000-000073280000}"/>
    <cellStyle name="Berechnung 3 2 3 2 5 2 2" xfId="18735" xr:uid="{00000000-0005-0000-0000-000074280000}"/>
    <cellStyle name="Berechnung 3 2 3 2 5 2 3" xfId="30462" xr:uid="{00000000-0005-0000-0000-000075280000}"/>
    <cellStyle name="Berechnung 3 2 3 2 5 3" xfId="10912" xr:uid="{00000000-0005-0000-0000-000076280000}"/>
    <cellStyle name="Berechnung 3 2 3 2 5 3 2" xfId="22640" xr:uid="{00000000-0005-0000-0000-000077280000}"/>
    <cellStyle name="Berechnung 3 2 3 2 5 3 3" xfId="34367" xr:uid="{00000000-0005-0000-0000-000078280000}"/>
    <cellStyle name="Berechnung 3 2 3 2 5 4" xfId="14830" xr:uid="{00000000-0005-0000-0000-000079280000}"/>
    <cellStyle name="Berechnung 3 2 3 2 5 5" xfId="26557" xr:uid="{00000000-0005-0000-0000-00007A280000}"/>
    <cellStyle name="Berechnung 3 2 3 2 6" xfId="4411" xr:uid="{00000000-0005-0000-0000-00007B280000}"/>
    <cellStyle name="Berechnung 3 2 3 2 6 2" xfId="16139" xr:uid="{00000000-0005-0000-0000-00007C280000}"/>
    <cellStyle name="Berechnung 3 2 3 2 6 3" xfId="27866" xr:uid="{00000000-0005-0000-0000-00007D280000}"/>
    <cellStyle name="Berechnung 3 2 3 2 7" xfId="8316" xr:uid="{00000000-0005-0000-0000-00007E280000}"/>
    <cellStyle name="Berechnung 3 2 3 2 7 2" xfId="20044" xr:uid="{00000000-0005-0000-0000-00007F280000}"/>
    <cellStyle name="Berechnung 3 2 3 2 7 3" xfId="31771" xr:uid="{00000000-0005-0000-0000-000080280000}"/>
    <cellStyle name="Berechnung 3 2 3 2 8" xfId="12234" xr:uid="{00000000-0005-0000-0000-000081280000}"/>
    <cellStyle name="Berechnung 3 2 3 2 9" xfId="23961" xr:uid="{00000000-0005-0000-0000-000082280000}"/>
    <cellStyle name="Berechnung 3 2 3 3" xfId="605" xr:uid="{00000000-0005-0000-0000-000083280000}"/>
    <cellStyle name="Berechnung 3 2 3 3 2" xfId="1034" xr:uid="{00000000-0005-0000-0000-000084280000}"/>
    <cellStyle name="Berechnung 3 2 3 3 2 2" xfId="2332" xr:uid="{00000000-0005-0000-0000-000085280000}"/>
    <cellStyle name="Berechnung 3 2 3 3 2 2 2" xfId="6237" xr:uid="{00000000-0005-0000-0000-000086280000}"/>
    <cellStyle name="Berechnung 3 2 3 3 2 2 2 2" xfId="17965" xr:uid="{00000000-0005-0000-0000-000087280000}"/>
    <cellStyle name="Berechnung 3 2 3 3 2 2 2 3" xfId="29692" xr:uid="{00000000-0005-0000-0000-000088280000}"/>
    <cellStyle name="Berechnung 3 2 3 3 2 2 3" xfId="10142" xr:uid="{00000000-0005-0000-0000-000089280000}"/>
    <cellStyle name="Berechnung 3 2 3 3 2 2 3 2" xfId="21870" xr:uid="{00000000-0005-0000-0000-00008A280000}"/>
    <cellStyle name="Berechnung 3 2 3 3 2 2 3 3" xfId="33597" xr:uid="{00000000-0005-0000-0000-00008B280000}"/>
    <cellStyle name="Berechnung 3 2 3 3 2 2 4" xfId="14060" xr:uid="{00000000-0005-0000-0000-00008C280000}"/>
    <cellStyle name="Berechnung 3 2 3 3 2 2 5" xfId="25787" xr:uid="{00000000-0005-0000-0000-00008D280000}"/>
    <cellStyle name="Berechnung 3 2 3 3 2 3" xfId="3630" xr:uid="{00000000-0005-0000-0000-00008E280000}"/>
    <cellStyle name="Berechnung 3 2 3 3 2 3 2" xfId="7535" xr:uid="{00000000-0005-0000-0000-00008F280000}"/>
    <cellStyle name="Berechnung 3 2 3 3 2 3 2 2" xfId="19263" xr:uid="{00000000-0005-0000-0000-000090280000}"/>
    <cellStyle name="Berechnung 3 2 3 3 2 3 2 3" xfId="30990" xr:uid="{00000000-0005-0000-0000-000091280000}"/>
    <cellStyle name="Berechnung 3 2 3 3 2 3 3" xfId="11440" xr:uid="{00000000-0005-0000-0000-000092280000}"/>
    <cellStyle name="Berechnung 3 2 3 3 2 3 3 2" xfId="23168" xr:uid="{00000000-0005-0000-0000-000093280000}"/>
    <cellStyle name="Berechnung 3 2 3 3 2 3 3 3" xfId="34895" xr:uid="{00000000-0005-0000-0000-000094280000}"/>
    <cellStyle name="Berechnung 3 2 3 3 2 3 4" xfId="15358" xr:uid="{00000000-0005-0000-0000-000095280000}"/>
    <cellStyle name="Berechnung 3 2 3 3 2 3 5" xfId="27085" xr:uid="{00000000-0005-0000-0000-000096280000}"/>
    <cellStyle name="Berechnung 3 2 3 3 2 4" xfId="4939" xr:uid="{00000000-0005-0000-0000-000097280000}"/>
    <cellStyle name="Berechnung 3 2 3 3 2 4 2" xfId="16667" xr:uid="{00000000-0005-0000-0000-000098280000}"/>
    <cellStyle name="Berechnung 3 2 3 3 2 4 3" xfId="28394" xr:uid="{00000000-0005-0000-0000-000099280000}"/>
    <cellStyle name="Berechnung 3 2 3 3 2 5" xfId="8844" xr:uid="{00000000-0005-0000-0000-00009A280000}"/>
    <cellStyle name="Berechnung 3 2 3 3 2 5 2" xfId="20572" xr:uid="{00000000-0005-0000-0000-00009B280000}"/>
    <cellStyle name="Berechnung 3 2 3 3 2 5 3" xfId="32299" xr:uid="{00000000-0005-0000-0000-00009C280000}"/>
    <cellStyle name="Berechnung 3 2 3 3 2 6" xfId="12762" xr:uid="{00000000-0005-0000-0000-00009D280000}"/>
    <cellStyle name="Berechnung 3 2 3 3 2 7" xfId="24489" xr:uid="{00000000-0005-0000-0000-00009E280000}"/>
    <cellStyle name="Berechnung 3 2 3 3 3" xfId="1463" xr:uid="{00000000-0005-0000-0000-00009F280000}"/>
    <cellStyle name="Berechnung 3 2 3 3 3 2" xfId="2761" xr:uid="{00000000-0005-0000-0000-0000A0280000}"/>
    <cellStyle name="Berechnung 3 2 3 3 3 2 2" xfId="6666" xr:uid="{00000000-0005-0000-0000-0000A1280000}"/>
    <cellStyle name="Berechnung 3 2 3 3 3 2 2 2" xfId="18394" xr:uid="{00000000-0005-0000-0000-0000A2280000}"/>
    <cellStyle name="Berechnung 3 2 3 3 3 2 2 3" xfId="30121" xr:uid="{00000000-0005-0000-0000-0000A3280000}"/>
    <cellStyle name="Berechnung 3 2 3 3 3 2 3" xfId="10571" xr:uid="{00000000-0005-0000-0000-0000A4280000}"/>
    <cellStyle name="Berechnung 3 2 3 3 3 2 3 2" xfId="22299" xr:uid="{00000000-0005-0000-0000-0000A5280000}"/>
    <cellStyle name="Berechnung 3 2 3 3 3 2 3 3" xfId="34026" xr:uid="{00000000-0005-0000-0000-0000A6280000}"/>
    <cellStyle name="Berechnung 3 2 3 3 3 2 4" xfId="14489" xr:uid="{00000000-0005-0000-0000-0000A7280000}"/>
    <cellStyle name="Berechnung 3 2 3 3 3 2 5" xfId="26216" xr:uid="{00000000-0005-0000-0000-0000A8280000}"/>
    <cellStyle name="Berechnung 3 2 3 3 3 3" xfId="4059" xr:uid="{00000000-0005-0000-0000-0000A9280000}"/>
    <cellStyle name="Berechnung 3 2 3 3 3 3 2" xfId="7964" xr:uid="{00000000-0005-0000-0000-0000AA280000}"/>
    <cellStyle name="Berechnung 3 2 3 3 3 3 2 2" xfId="19692" xr:uid="{00000000-0005-0000-0000-0000AB280000}"/>
    <cellStyle name="Berechnung 3 2 3 3 3 3 2 3" xfId="31419" xr:uid="{00000000-0005-0000-0000-0000AC280000}"/>
    <cellStyle name="Berechnung 3 2 3 3 3 3 3" xfId="11869" xr:uid="{00000000-0005-0000-0000-0000AD280000}"/>
    <cellStyle name="Berechnung 3 2 3 3 3 3 3 2" xfId="23597" xr:uid="{00000000-0005-0000-0000-0000AE280000}"/>
    <cellStyle name="Berechnung 3 2 3 3 3 3 3 3" xfId="35324" xr:uid="{00000000-0005-0000-0000-0000AF280000}"/>
    <cellStyle name="Berechnung 3 2 3 3 3 3 4" xfId="15787" xr:uid="{00000000-0005-0000-0000-0000B0280000}"/>
    <cellStyle name="Berechnung 3 2 3 3 3 3 5" xfId="27514" xr:uid="{00000000-0005-0000-0000-0000B1280000}"/>
    <cellStyle name="Berechnung 3 2 3 3 3 4" xfId="5368" xr:uid="{00000000-0005-0000-0000-0000B2280000}"/>
    <cellStyle name="Berechnung 3 2 3 3 3 4 2" xfId="17096" xr:uid="{00000000-0005-0000-0000-0000B3280000}"/>
    <cellStyle name="Berechnung 3 2 3 3 3 4 3" xfId="28823" xr:uid="{00000000-0005-0000-0000-0000B4280000}"/>
    <cellStyle name="Berechnung 3 2 3 3 3 5" xfId="9273" xr:uid="{00000000-0005-0000-0000-0000B5280000}"/>
    <cellStyle name="Berechnung 3 2 3 3 3 5 2" xfId="21001" xr:uid="{00000000-0005-0000-0000-0000B6280000}"/>
    <cellStyle name="Berechnung 3 2 3 3 3 5 3" xfId="32728" xr:uid="{00000000-0005-0000-0000-0000B7280000}"/>
    <cellStyle name="Berechnung 3 2 3 3 3 6" xfId="13191" xr:uid="{00000000-0005-0000-0000-0000B8280000}"/>
    <cellStyle name="Berechnung 3 2 3 3 3 7" xfId="24918" xr:uid="{00000000-0005-0000-0000-0000B9280000}"/>
    <cellStyle name="Berechnung 3 2 3 3 4" xfId="1903" xr:uid="{00000000-0005-0000-0000-0000BA280000}"/>
    <cellStyle name="Berechnung 3 2 3 3 4 2" xfId="5808" xr:uid="{00000000-0005-0000-0000-0000BB280000}"/>
    <cellStyle name="Berechnung 3 2 3 3 4 2 2" xfId="17536" xr:uid="{00000000-0005-0000-0000-0000BC280000}"/>
    <cellStyle name="Berechnung 3 2 3 3 4 2 3" xfId="29263" xr:uid="{00000000-0005-0000-0000-0000BD280000}"/>
    <cellStyle name="Berechnung 3 2 3 3 4 3" xfId="9713" xr:uid="{00000000-0005-0000-0000-0000BE280000}"/>
    <cellStyle name="Berechnung 3 2 3 3 4 3 2" xfId="21441" xr:uid="{00000000-0005-0000-0000-0000BF280000}"/>
    <cellStyle name="Berechnung 3 2 3 3 4 3 3" xfId="33168" xr:uid="{00000000-0005-0000-0000-0000C0280000}"/>
    <cellStyle name="Berechnung 3 2 3 3 4 4" xfId="13631" xr:uid="{00000000-0005-0000-0000-0000C1280000}"/>
    <cellStyle name="Berechnung 3 2 3 3 4 5" xfId="25358" xr:uid="{00000000-0005-0000-0000-0000C2280000}"/>
    <cellStyle name="Berechnung 3 2 3 3 5" xfId="3201" xr:uid="{00000000-0005-0000-0000-0000C3280000}"/>
    <cellStyle name="Berechnung 3 2 3 3 5 2" xfId="7106" xr:uid="{00000000-0005-0000-0000-0000C4280000}"/>
    <cellStyle name="Berechnung 3 2 3 3 5 2 2" xfId="18834" xr:uid="{00000000-0005-0000-0000-0000C5280000}"/>
    <cellStyle name="Berechnung 3 2 3 3 5 2 3" xfId="30561" xr:uid="{00000000-0005-0000-0000-0000C6280000}"/>
    <cellStyle name="Berechnung 3 2 3 3 5 3" xfId="11011" xr:uid="{00000000-0005-0000-0000-0000C7280000}"/>
    <cellStyle name="Berechnung 3 2 3 3 5 3 2" xfId="22739" xr:uid="{00000000-0005-0000-0000-0000C8280000}"/>
    <cellStyle name="Berechnung 3 2 3 3 5 3 3" xfId="34466" xr:uid="{00000000-0005-0000-0000-0000C9280000}"/>
    <cellStyle name="Berechnung 3 2 3 3 5 4" xfId="14929" xr:uid="{00000000-0005-0000-0000-0000CA280000}"/>
    <cellStyle name="Berechnung 3 2 3 3 5 5" xfId="26656" xr:uid="{00000000-0005-0000-0000-0000CB280000}"/>
    <cellStyle name="Berechnung 3 2 3 3 6" xfId="4510" xr:uid="{00000000-0005-0000-0000-0000CC280000}"/>
    <cellStyle name="Berechnung 3 2 3 3 6 2" xfId="16238" xr:uid="{00000000-0005-0000-0000-0000CD280000}"/>
    <cellStyle name="Berechnung 3 2 3 3 6 3" xfId="27965" xr:uid="{00000000-0005-0000-0000-0000CE280000}"/>
    <cellStyle name="Berechnung 3 2 3 3 7" xfId="8415" xr:uid="{00000000-0005-0000-0000-0000CF280000}"/>
    <cellStyle name="Berechnung 3 2 3 3 7 2" xfId="20143" xr:uid="{00000000-0005-0000-0000-0000D0280000}"/>
    <cellStyle name="Berechnung 3 2 3 3 7 3" xfId="31870" xr:uid="{00000000-0005-0000-0000-0000D1280000}"/>
    <cellStyle name="Berechnung 3 2 3 3 8" xfId="12333" xr:uid="{00000000-0005-0000-0000-0000D2280000}"/>
    <cellStyle name="Berechnung 3 2 3 3 9" xfId="24060" xr:uid="{00000000-0005-0000-0000-0000D3280000}"/>
    <cellStyle name="Berechnung 3 2 3 4" xfId="836" xr:uid="{00000000-0005-0000-0000-0000D4280000}"/>
    <cellStyle name="Berechnung 3 2 3 4 2" xfId="2134" xr:uid="{00000000-0005-0000-0000-0000D5280000}"/>
    <cellStyle name="Berechnung 3 2 3 4 2 2" xfId="6039" xr:uid="{00000000-0005-0000-0000-0000D6280000}"/>
    <cellStyle name="Berechnung 3 2 3 4 2 2 2" xfId="17767" xr:uid="{00000000-0005-0000-0000-0000D7280000}"/>
    <cellStyle name="Berechnung 3 2 3 4 2 2 3" xfId="29494" xr:uid="{00000000-0005-0000-0000-0000D8280000}"/>
    <cellStyle name="Berechnung 3 2 3 4 2 3" xfId="9944" xr:uid="{00000000-0005-0000-0000-0000D9280000}"/>
    <cellStyle name="Berechnung 3 2 3 4 2 3 2" xfId="21672" xr:uid="{00000000-0005-0000-0000-0000DA280000}"/>
    <cellStyle name="Berechnung 3 2 3 4 2 3 3" xfId="33399" xr:uid="{00000000-0005-0000-0000-0000DB280000}"/>
    <cellStyle name="Berechnung 3 2 3 4 2 4" xfId="13862" xr:uid="{00000000-0005-0000-0000-0000DC280000}"/>
    <cellStyle name="Berechnung 3 2 3 4 2 5" xfId="25589" xr:uid="{00000000-0005-0000-0000-0000DD280000}"/>
    <cellStyle name="Berechnung 3 2 3 4 3" xfId="3432" xr:uid="{00000000-0005-0000-0000-0000DE280000}"/>
    <cellStyle name="Berechnung 3 2 3 4 3 2" xfId="7337" xr:uid="{00000000-0005-0000-0000-0000DF280000}"/>
    <cellStyle name="Berechnung 3 2 3 4 3 2 2" xfId="19065" xr:uid="{00000000-0005-0000-0000-0000E0280000}"/>
    <cellStyle name="Berechnung 3 2 3 4 3 2 3" xfId="30792" xr:uid="{00000000-0005-0000-0000-0000E1280000}"/>
    <cellStyle name="Berechnung 3 2 3 4 3 3" xfId="11242" xr:uid="{00000000-0005-0000-0000-0000E2280000}"/>
    <cellStyle name="Berechnung 3 2 3 4 3 3 2" xfId="22970" xr:uid="{00000000-0005-0000-0000-0000E3280000}"/>
    <cellStyle name="Berechnung 3 2 3 4 3 3 3" xfId="34697" xr:uid="{00000000-0005-0000-0000-0000E4280000}"/>
    <cellStyle name="Berechnung 3 2 3 4 3 4" xfId="15160" xr:uid="{00000000-0005-0000-0000-0000E5280000}"/>
    <cellStyle name="Berechnung 3 2 3 4 3 5" xfId="26887" xr:uid="{00000000-0005-0000-0000-0000E6280000}"/>
    <cellStyle name="Berechnung 3 2 3 4 4" xfId="4741" xr:uid="{00000000-0005-0000-0000-0000E7280000}"/>
    <cellStyle name="Berechnung 3 2 3 4 4 2" xfId="16469" xr:uid="{00000000-0005-0000-0000-0000E8280000}"/>
    <cellStyle name="Berechnung 3 2 3 4 4 3" xfId="28196" xr:uid="{00000000-0005-0000-0000-0000E9280000}"/>
    <cellStyle name="Berechnung 3 2 3 4 5" xfId="8646" xr:uid="{00000000-0005-0000-0000-0000EA280000}"/>
    <cellStyle name="Berechnung 3 2 3 4 5 2" xfId="20374" xr:uid="{00000000-0005-0000-0000-0000EB280000}"/>
    <cellStyle name="Berechnung 3 2 3 4 5 3" xfId="32101" xr:uid="{00000000-0005-0000-0000-0000EC280000}"/>
    <cellStyle name="Berechnung 3 2 3 4 6" xfId="12564" xr:uid="{00000000-0005-0000-0000-0000ED280000}"/>
    <cellStyle name="Berechnung 3 2 3 4 7" xfId="24291" xr:uid="{00000000-0005-0000-0000-0000EE280000}"/>
    <cellStyle name="Berechnung 3 2 3 5" xfId="1265" xr:uid="{00000000-0005-0000-0000-0000EF280000}"/>
    <cellStyle name="Berechnung 3 2 3 5 2" xfId="2563" xr:uid="{00000000-0005-0000-0000-0000F0280000}"/>
    <cellStyle name="Berechnung 3 2 3 5 2 2" xfId="6468" xr:uid="{00000000-0005-0000-0000-0000F1280000}"/>
    <cellStyle name="Berechnung 3 2 3 5 2 2 2" xfId="18196" xr:uid="{00000000-0005-0000-0000-0000F2280000}"/>
    <cellStyle name="Berechnung 3 2 3 5 2 2 3" xfId="29923" xr:uid="{00000000-0005-0000-0000-0000F3280000}"/>
    <cellStyle name="Berechnung 3 2 3 5 2 3" xfId="10373" xr:uid="{00000000-0005-0000-0000-0000F4280000}"/>
    <cellStyle name="Berechnung 3 2 3 5 2 3 2" xfId="22101" xr:uid="{00000000-0005-0000-0000-0000F5280000}"/>
    <cellStyle name="Berechnung 3 2 3 5 2 3 3" xfId="33828" xr:uid="{00000000-0005-0000-0000-0000F6280000}"/>
    <cellStyle name="Berechnung 3 2 3 5 2 4" xfId="14291" xr:uid="{00000000-0005-0000-0000-0000F7280000}"/>
    <cellStyle name="Berechnung 3 2 3 5 2 5" xfId="26018" xr:uid="{00000000-0005-0000-0000-0000F8280000}"/>
    <cellStyle name="Berechnung 3 2 3 5 3" xfId="3861" xr:uid="{00000000-0005-0000-0000-0000F9280000}"/>
    <cellStyle name="Berechnung 3 2 3 5 3 2" xfId="7766" xr:uid="{00000000-0005-0000-0000-0000FA280000}"/>
    <cellStyle name="Berechnung 3 2 3 5 3 2 2" xfId="19494" xr:uid="{00000000-0005-0000-0000-0000FB280000}"/>
    <cellStyle name="Berechnung 3 2 3 5 3 2 3" xfId="31221" xr:uid="{00000000-0005-0000-0000-0000FC280000}"/>
    <cellStyle name="Berechnung 3 2 3 5 3 3" xfId="11671" xr:uid="{00000000-0005-0000-0000-0000FD280000}"/>
    <cellStyle name="Berechnung 3 2 3 5 3 3 2" xfId="23399" xr:uid="{00000000-0005-0000-0000-0000FE280000}"/>
    <cellStyle name="Berechnung 3 2 3 5 3 3 3" xfId="35126" xr:uid="{00000000-0005-0000-0000-0000FF280000}"/>
    <cellStyle name="Berechnung 3 2 3 5 3 4" xfId="15589" xr:uid="{00000000-0005-0000-0000-000000290000}"/>
    <cellStyle name="Berechnung 3 2 3 5 3 5" xfId="27316" xr:uid="{00000000-0005-0000-0000-000001290000}"/>
    <cellStyle name="Berechnung 3 2 3 5 4" xfId="5170" xr:uid="{00000000-0005-0000-0000-000002290000}"/>
    <cellStyle name="Berechnung 3 2 3 5 4 2" xfId="16898" xr:uid="{00000000-0005-0000-0000-000003290000}"/>
    <cellStyle name="Berechnung 3 2 3 5 4 3" xfId="28625" xr:uid="{00000000-0005-0000-0000-000004290000}"/>
    <cellStyle name="Berechnung 3 2 3 5 5" xfId="9075" xr:uid="{00000000-0005-0000-0000-000005290000}"/>
    <cellStyle name="Berechnung 3 2 3 5 5 2" xfId="20803" xr:uid="{00000000-0005-0000-0000-000006290000}"/>
    <cellStyle name="Berechnung 3 2 3 5 5 3" xfId="32530" xr:uid="{00000000-0005-0000-0000-000007290000}"/>
    <cellStyle name="Berechnung 3 2 3 5 6" xfId="12993" xr:uid="{00000000-0005-0000-0000-000008290000}"/>
    <cellStyle name="Berechnung 3 2 3 5 7" xfId="24720" xr:uid="{00000000-0005-0000-0000-000009290000}"/>
    <cellStyle name="Berechnung 3 2 3 6" xfId="1705" xr:uid="{00000000-0005-0000-0000-00000A290000}"/>
    <cellStyle name="Berechnung 3 2 3 6 2" xfId="5610" xr:uid="{00000000-0005-0000-0000-00000B290000}"/>
    <cellStyle name="Berechnung 3 2 3 6 2 2" xfId="17338" xr:uid="{00000000-0005-0000-0000-00000C290000}"/>
    <cellStyle name="Berechnung 3 2 3 6 2 3" xfId="29065" xr:uid="{00000000-0005-0000-0000-00000D290000}"/>
    <cellStyle name="Berechnung 3 2 3 6 3" xfId="9515" xr:uid="{00000000-0005-0000-0000-00000E290000}"/>
    <cellStyle name="Berechnung 3 2 3 6 3 2" xfId="21243" xr:uid="{00000000-0005-0000-0000-00000F290000}"/>
    <cellStyle name="Berechnung 3 2 3 6 3 3" xfId="32970" xr:uid="{00000000-0005-0000-0000-000010290000}"/>
    <cellStyle name="Berechnung 3 2 3 6 4" xfId="13433" xr:uid="{00000000-0005-0000-0000-000011290000}"/>
    <cellStyle name="Berechnung 3 2 3 6 5" xfId="25160" xr:uid="{00000000-0005-0000-0000-000012290000}"/>
    <cellStyle name="Berechnung 3 2 3 7" xfId="3003" xr:uid="{00000000-0005-0000-0000-000013290000}"/>
    <cellStyle name="Berechnung 3 2 3 7 2" xfId="6908" xr:uid="{00000000-0005-0000-0000-000014290000}"/>
    <cellStyle name="Berechnung 3 2 3 7 2 2" xfId="18636" xr:uid="{00000000-0005-0000-0000-000015290000}"/>
    <cellStyle name="Berechnung 3 2 3 7 2 3" xfId="30363" xr:uid="{00000000-0005-0000-0000-000016290000}"/>
    <cellStyle name="Berechnung 3 2 3 7 3" xfId="10813" xr:uid="{00000000-0005-0000-0000-000017290000}"/>
    <cellStyle name="Berechnung 3 2 3 7 3 2" xfId="22541" xr:uid="{00000000-0005-0000-0000-000018290000}"/>
    <cellStyle name="Berechnung 3 2 3 7 3 3" xfId="34268" xr:uid="{00000000-0005-0000-0000-000019290000}"/>
    <cellStyle name="Berechnung 3 2 3 7 4" xfId="14731" xr:uid="{00000000-0005-0000-0000-00001A290000}"/>
    <cellStyle name="Berechnung 3 2 3 7 5" xfId="26458" xr:uid="{00000000-0005-0000-0000-00001B290000}"/>
    <cellStyle name="Berechnung 3 2 3 8" xfId="4312" xr:uid="{00000000-0005-0000-0000-00001C290000}"/>
    <cellStyle name="Berechnung 3 2 3 8 2" xfId="16040" xr:uid="{00000000-0005-0000-0000-00001D290000}"/>
    <cellStyle name="Berechnung 3 2 3 8 3" xfId="27767" xr:uid="{00000000-0005-0000-0000-00001E290000}"/>
    <cellStyle name="Berechnung 3 2 3 9" xfId="8217" xr:uid="{00000000-0005-0000-0000-00001F290000}"/>
    <cellStyle name="Berechnung 3 2 3 9 2" xfId="19945" xr:uid="{00000000-0005-0000-0000-000020290000}"/>
    <cellStyle name="Berechnung 3 2 3 9 3" xfId="31672" xr:uid="{00000000-0005-0000-0000-000021290000}"/>
    <cellStyle name="Berechnung 3 2 4" xfId="362" xr:uid="{00000000-0005-0000-0000-000022290000}"/>
    <cellStyle name="Berechnung 3 2 4 2" xfId="791" xr:uid="{00000000-0005-0000-0000-000023290000}"/>
    <cellStyle name="Berechnung 3 2 4 2 2" xfId="2089" xr:uid="{00000000-0005-0000-0000-000024290000}"/>
    <cellStyle name="Berechnung 3 2 4 2 2 2" xfId="5994" xr:uid="{00000000-0005-0000-0000-000025290000}"/>
    <cellStyle name="Berechnung 3 2 4 2 2 2 2" xfId="17722" xr:uid="{00000000-0005-0000-0000-000026290000}"/>
    <cellStyle name="Berechnung 3 2 4 2 2 2 3" xfId="29449" xr:uid="{00000000-0005-0000-0000-000027290000}"/>
    <cellStyle name="Berechnung 3 2 4 2 2 3" xfId="9899" xr:uid="{00000000-0005-0000-0000-000028290000}"/>
    <cellStyle name="Berechnung 3 2 4 2 2 3 2" xfId="21627" xr:uid="{00000000-0005-0000-0000-000029290000}"/>
    <cellStyle name="Berechnung 3 2 4 2 2 3 3" xfId="33354" xr:uid="{00000000-0005-0000-0000-00002A290000}"/>
    <cellStyle name="Berechnung 3 2 4 2 2 4" xfId="13817" xr:uid="{00000000-0005-0000-0000-00002B290000}"/>
    <cellStyle name="Berechnung 3 2 4 2 2 5" xfId="25544" xr:uid="{00000000-0005-0000-0000-00002C290000}"/>
    <cellStyle name="Berechnung 3 2 4 2 3" xfId="3387" xr:uid="{00000000-0005-0000-0000-00002D290000}"/>
    <cellStyle name="Berechnung 3 2 4 2 3 2" xfId="7292" xr:uid="{00000000-0005-0000-0000-00002E290000}"/>
    <cellStyle name="Berechnung 3 2 4 2 3 2 2" xfId="19020" xr:uid="{00000000-0005-0000-0000-00002F290000}"/>
    <cellStyle name="Berechnung 3 2 4 2 3 2 3" xfId="30747" xr:uid="{00000000-0005-0000-0000-000030290000}"/>
    <cellStyle name="Berechnung 3 2 4 2 3 3" xfId="11197" xr:uid="{00000000-0005-0000-0000-000031290000}"/>
    <cellStyle name="Berechnung 3 2 4 2 3 3 2" xfId="22925" xr:uid="{00000000-0005-0000-0000-000032290000}"/>
    <cellStyle name="Berechnung 3 2 4 2 3 3 3" xfId="34652" xr:uid="{00000000-0005-0000-0000-000033290000}"/>
    <cellStyle name="Berechnung 3 2 4 2 3 4" xfId="15115" xr:uid="{00000000-0005-0000-0000-000034290000}"/>
    <cellStyle name="Berechnung 3 2 4 2 3 5" xfId="26842" xr:uid="{00000000-0005-0000-0000-000035290000}"/>
    <cellStyle name="Berechnung 3 2 4 2 4" xfId="4696" xr:uid="{00000000-0005-0000-0000-000036290000}"/>
    <cellStyle name="Berechnung 3 2 4 2 4 2" xfId="16424" xr:uid="{00000000-0005-0000-0000-000037290000}"/>
    <cellStyle name="Berechnung 3 2 4 2 4 3" xfId="28151" xr:uid="{00000000-0005-0000-0000-000038290000}"/>
    <cellStyle name="Berechnung 3 2 4 2 5" xfId="8601" xr:uid="{00000000-0005-0000-0000-000039290000}"/>
    <cellStyle name="Berechnung 3 2 4 2 5 2" xfId="20329" xr:uid="{00000000-0005-0000-0000-00003A290000}"/>
    <cellStyle name="Berechnung 3 2 4 2 5 3" xfId="32056" xr:uid="{00000000-0005-0000-0000-00003B290000}"/>
    <cellStyle name="Berechnung 3 2 4 2 6" xfId="12519" xr:uid="{00000000-0005-0000-0000-00003C290000}"/>
    <cellStyle name="Berechnung 3 2 4 2 7" xfId="24246" xr:uid="{00000000-0005-0000-0000-00003D290000}"/>
    <cellStyle name="Berechnung 3 2 4 3" xfId="1220" xr:uid="{00000000-0005-0000-0000-00003E290000}"/>
    <cellStyle name="Berechnung 3 2 4 3 2" xfId="2518" xr:uid="{00000000-0005-0000-0000-00003F290000}"/>
    <cellStyle name="Berechnung 3 2 4 3 2 2" xfId="6423" xr:uid="{00000000-0005-0000-0000-000040290000}"/>
    <cellStyle name="Berechnung 3 2 4 3 2 2 2" xfId="18151" xr:uid="{00000000-0005-0000-0000-000041290000}"/>
    <cellStyle name="Berechnung 3 2 4 3 2 2 3" xfId="29878" xr:uid="{00000000-0005-0000-0000-000042290000}"/>
    <cellStyle name="Berechnung 3 2 4 3 2 3" xfId="10328" xr:uid="{00000000-0005-0000-0000-000043290000}"/>
    <cellStyle name="Berechnung 3 2 4 3 2 3 2" xfId="22056" xr:uid="{00000000-0005-0000-0000-000044290000}"/>
    <cellStyle name="Berechnung 3 2 4 3 2 3 3" xfId="33783" xr:uid="{00000000-0005-0000-0000-000045290000}"/>
    <cellStyle name="Berechnung 3 2 4 3 2 4" xfId="14246" xr:uid="{00000000-0005-0000-0000-000046290000}"/>
    <cellStyle name="Berechnung 3 2 4 3 2 5" xfId="25973" xr:uid="{00000000-0005-0000-0000-000047290000}"/>
    <cellStyle name="Berechnung 3 2 4 3 3" xfId="3816" xr:uid="{00000000-0005-0000-0000-000048290000}"/>
    <cellStyle name="Berechnung 3 2 4 3 3 2" xfId="7721" xr:uid="{00000000-0005-0000-0000-000049290000}"/>
    <cellStyle name="Berechnung 3 2 4 3 3 2 2" xfId="19449" xr:uid="{00000000-0005-0000-0000-00004A290000}"/>
    <cellStyle name="Berechnung 3 2 4 3 3 2 3" xfId="31176" xr:uid="{00000000-0005-0000-0000-00004B290000}"/>
    <cellStyle name="Berechnung 3 2 4 3 3 3" xfId="11626" xr:uid="{00000000-0005-0000-0000-00004C290000}"/>
    <cellStyle name="Berechnung 3 2 4 3 3 3 2" xfId="23354" xr:uid="{00000000-0005-0000-0000-00004D290000}"/>
    <cellStyle name="Berechnung 3 2 4 3 3 3 3" xfId="35081" xr:uid="{00000000-0005-0000-0000-00004E290000}"/>
    <cellStyle name="Berechnung 3 2 4 3 3 4" xfId="15544" xr:uid="{00000000-0005-0000-0000-00004F290000}"/>
    <cellStyle name="Berechnung 3 2 4 3 3 5" xfId="27271" xr:uid="{00000000-0005-0000-0000-000050290000}"/>
    <cellStyle name="Berechnung 3 2 4 3 4" xfId="5125" xr:uid="{00000000-0005-0000-0000-000051290000}"/>
    <cellStyle name="Berechnung 3 2 4 3 4 2" xfId="16853" xr:uid="{00000000-0005-0000-0000-000052290000}"/>
    <cellStyle name="Berechnung 3 2 4 3 4 3" xfId="28580" xr:uid="{00000000-0005-0000-0000-000053290000}"/>
    <cellStyle name="Berechnung 3 2 4 3 5" xfId="9030" xr:uid="{00000000-0005-0000-0000-000054290000}"/>
    <cellStyle name="Berechnung 3 2 4 3 5 2" xfId="20758" xr:uid="{00000000-0005-0000-0000-000055290000}"/>
    <cellStyle name="Berechnung 3 2 4 3 5 3" xfId="32485" xr:uid="{00000000-0005-0000-0000-000056290000}"/>
    <cellStyle name="Berechnung 3 2 4 3 6" xfId="12948" xr:uid="{00000000-0005-0000-0000-000057290000}"/>
    <cellStyle name="Berechnung 3 2 4 3 7" xfId="24675" xr:uid="{00000000-0005-0000-0000-000058290000}"/>
    <cellStyle name="Berechnung 3 2 4 4" xfId="1660" xr:uid="{00000000-0005-0000-0000-000059290000}"/>
    <cellStyle name="Berechnung 3 2 4 4 2" xfId="5565" xr:uid="{00000000-0005-0000-0000-00005A290000}"/>
    <cellStyle name="Berechnung 3 2 4 4 2 2" xfId="17293" xr:uid="{00000000-0005-0000-0000-00005B290000}"/>
    <cellStyle name="Berechnung 3 2 4 4 2 3" xfId="29020" xr:uid="{00000000-0005-0000-0000-00005C290000}"/>
    <cellStyle name="Berechnung 3 2 4 4 3" xfId="9470" xr:uid="{00000000-0005-0000-0000-00005D290000}"/>
    <cellStyle name="Berechnung 3 2 4 4 3 2" xfId="21198" xr:uid="{00000000-0005-0000-0000-00005E290000}"/>
    <cellStyle name="Berechnung 3 2 4 4 3 3" xfId="32925" xr:uid="{00000000-0005-0000-0000-00005F290000}"/>
    <cellStyle name="Berechnung 3 2 4 4 4" xfId="13388" xr:uid="{00000000-0005-0000-0000-000060290000}"/>
    <cellStyle name="Berechnung 3 2 4 4 5" xfId="25115" xr:uid="{00000000-0005-0000-0000-000061290000}"/>
    <cellStyle name="Berechnung 3 2 4 5" xfId="2958" xr:uid="{00000000-0005-0000-0000-000062290000}"/>
    <cellStyle name="Berechnung 3 2 4 5 2" xfId="6863" xr:uid="{00000000-0005-0000-0000-000063290000}"/>
    <cellStyle name="Berechnung 3 2 4 5 2 2" xfId="18591" xr:uid="{00000000-0005-0000-0000-000064290000}"/>
    <cellStyle name="Berechnung 3 2 4 5 2 3" xfId="30318" xr:uid="{00000000-0005-0000-0000-000065290000}"/>
    <cellStyle name="Berechnung 3 2 4 5 3" xfId="10768" xr:uid="{00000000-0005-0000-0000-000066290000}"/>
    <cellStyle name="Berechnung 3 2 4 5 3 2" xfId="22496" xr:uid="{00000000-0005-0000-0000-000067290000}"/>
    <cellStyle name="Berechnung 3 2 4 5 3 3" xfId="34223" xr:uid="{00000000-0005-0000-0000-000068290000}"/>
    <cellStyle name="Berechnung 3 2 4 5 4" xfId="14686" xr:uid="{00000000-0005-0000-0000-000069290000}"/>
    <cellStyle name="Berechnung 3 2 4 5 5" xfId="26413" xr:uid="{00000000-0005-0000-0000-00006A290000}"/>
    <cellStyle name="Berechnung 3 2 4 6" xfId="4267" xr:uid="{00000000-0005-0000-0000-00006B290000}"/>
    <cellStyle name="Berechnung 3 2 4 6 2" xfId="15995" xr:uid="{00000000-0005-0000-0000-00006C290000}"/>
    <cellStyle name="Berechnung 3 2 4 6 3" xfId="27722" xr:uid="{00000000-0005-0000-0000-00006D290000}"/>
    <cellStyle name="Berechnung 3 2 4 7" xfId="8172" xr:uid="{00000000-0005-0000-0000-00006E290000}"/>
    <cellStyle name="Berechnung 3 2 4 7 2" xfId="19900" xr:uid="{00000000-0005-0000-0000-00006F290000}"/>
    <cellStyle name="Berechnung 3 2 4 7 3" xfId="31627" xr:uid="{00000000-0005-0000-0000-000070290000}"/>
    <cellStyle name="Berechnung 3 2 4 8" xfId="12090" xr:uid="{00000000-0005-0000-0000-000071290000}"/>
    <cellStyle name="Berechnung 3 2 4 9" xfId="23817" xr:uid="{00000000-0005-0000-0000-000072290000}"/>
    <cellStyle name="Berechnung 3 2 5" xfId="461" xr:uid="{00000000-0005-0000-0000-000073290000}"/>
    <cellStyle name="Berechnung 3 2 5 2" xfId="890" xr:uid="{00000000-0005-0000-0000-000074290000}"/>
    <cellStyle name="Berechnung 3 2 5 2 2" xfId="2188" xr:uid="{00000000-0005-0000-0000-000075290000}"/>
    <cellStyle name="Berechnung 3 2 5 2 2 2" xfId="6093" xr:uid="{00000000-0005-0000-0000-000076290000}"/>
    <cellStyle name="Berechnung 3 2 5 2 2 2 2" xfId="17821" xr:uid="{00000000-0005-0000-0000-000077290000}"/>
    <cellStyle name="Berechnung 3 2 5 2 2 2 3" xfId="29548" xr:uid="{00000000-0005-0000-0000-000078290000}"/>
    <cellStyle name="Berechnung 3 2 5 2 2 3" xfId="9998" xr:uid="{00000000-0005-0000-0000-000079290000}"/>
    <cellStyle name="Berechnung 3 2 5 2 2 3 2" xfId="21726" xr:uid="{00000000-0005-0000-0000-00007A290000}"/>
    <cellStyle name="Berechnung 3 2 5 2 2 3 3" xfId="33453" xr:uid="{00000000-0005-0000-0000-00007B290000}"/>
    <cellStyle name="Berechnung 3 2 5 2 2 4" xfId="13916" xr:uid="{00000000-0005-0000-0000-00007C290000}"/>
    <cellStyle name="Berechnung 3 2 5 2 2 5" xfId="25643" xr:uid="{00000000-0005-0000-0000-00007D290000}"/>
    <cellStyle name="Berechnung 3 2 5 2 3" xfId="3486" xr:uid="{00000000-0005-0000-0000-00007E290000}"/>
    <cellStyle name="Berechnung 3 2 5 2 3 2" xfId="7391" xr:uid="{00000000-0005-0000-0000-00007F290000}"/>
    <cellStyle name="Berechnung 3 2 5 2 3 2 2" xfId="19119" xr:uid="{00000000-0005-0000-0000-000080290000}"/>
    <cellStyle name="Berechnung 3 2 5 2 3 2 3" xfId="30846" xr:uid="{00000000-0005-0000-0000-000081290000}"/>
    <cellStyle name="Berechnung 3 2 5 2 3 3" xfId="11296" xr:uid="{00000000-0005-0000-0000-000082290000}"/>
    <cellStyle name="Berechnung 3 2 5 2 3 3 2" xfId="23024" xr:uid="{00000000-0005-0000-0000-000083290000}"/>
    <cellStyle name="Berechnung 3 2 5 2 3 3 3" xfId="34751" xr:uid="{00000000-0005-0000-0000-000084290000}"/>
    <cellStyle name="Berechnung 3 2 5 2 3 4" xfId="15214" xr:uid="{00000000-0005-0000-0000-000085290000}"/>
    <cellStyle name="Berechnung 3 2 5 2 3 5" xfId="26941" xr:uid="{00000000-0005-0000-0000-000086290000}"/>
    <cellStyle name="Berechnung 3 2 5 2 4" xfId="4795" xr:uid="{00000000-0005-0000-0000-000087290000}"/>
    <cellStyle name="Berechnung 3 2 5 2 4 2" xfId="16523" xr:uid="{00000000-0005-0000-0000-000088290000}"/>
    <cellStyle name="Berechnung 3 2 5 2 4 3" xfId="28250" xr:uid="{00000000-0005-0000-0000-000089290000}"/>
    <cellStyle name="Berechnung 3 2 5 2 5" xfId="8700" xr:uid="{00000000-0005-0000-0000-00008A290000}"/>
    <cellStyle name="Berechnung 3 2 5 2 5 2" xfId="20428" xr:uid="{00000000-0005-0000-0000-00008B290000}"/>
    <cellStyle name="Berechnung 3 2 5 2 5 3" xfId="32155" xr:uid="{00000000-0005-0000-0000-00008C290000}"/>
    <cellStyle name="Berechnung 3 2 5 2 6" xfId="12618" xr:uid="{00000000-0005-0000-0000-00008D290000}"/>
    <cellStyle name="Berechnung 3 2 5 2 7" xfId="24345" xr:uid="{00000000-0005-0000-0000-00008E290000}"/>
    <cellStyle name="Berechnung 3 2 5 3" xfId="1319" xr:uid="{00000000-0005-0000-0000-00008F290000}"/>
    <cellStyle name="Berechnung 3 2 5 3 2" xfId="2617" xr:uid="{00000000-0005-0000-0000-000090290000}"/>
    <cellStyle name="Berechnung 3 2 5 3 2 2" xfId="6522" xr:uid="{00000000-0005-0000-0000-000091290000}"/>
    <cellStyle name="Berechnung 3 2 5 3 2 2 2" xfId="18250" xr:uid="{00000000-0005-0000-0000-000092290000}"/>
    <cellStyle name="Berechnung 3 2 5 3 2 2 3" xfId="29977" xr:uid="{00000000-0005-0000-0000-000093290000}"/>
    <cellStyle name="Berechnung 3 2 5 3 2 3" xfId="10427" xr:uid="{00000000-0005-0000-0000-000094290000}"/>
    <cellStyle name="Berechnung 3 2 5 3 2 3 2" xfId="22155" xr:uid="{00000000-0005-0000-0000-000095290000}"/>
    <cellStyle name="Berechnung 3 2 5 3 2 3 3" xfId="33882" xr:uid="{00000000-0005-0000-0000-000096290000}"/>
    <cellStyle name="Berechnung 3 2 5 3 2 4" xfId="14345" xr:uid="{00000000-0005-0000-0000-000097290000}"/>
    <cellStyle name="Berechnung 3 2 5 3 2 5" xfId="26072" xr:uid="{00000000-0005-0000-0000-000098290000}"/>
    <cellStyle name="Berechnung 3 2 5 3 3" xfId="3915" xr:uid="{00000000-0005-0000-0000-000099290000}"/>
    <cellStyle name="Berechnung 3 2 5 3 3 2" xfId="7820" xr:uid="{00000000-0005-0000-0000-00009A290000}"/>
    <cellStyle name="Berechnung 3 2 5 3 3 2 2" xfId="19548" xr:uid="{00000000-0005-0000-0000-00009B290000}"/>
    <cellStyle name="Berechnung 3 2 5 3 3 2 3" xfId="31275" xr:uid="{00000000-0005-0000-0000-00009C290000}"/>
    <cellStyle name="Berechnung 3 2 5 3 3 3" xfId="11725" xr:uid="{00000000-0005-0000-0000-00009D290000}"/>
    <cellStyle name="Berechnung 3 2 5 3 3 3 2" xfId="23453" xr:uid="{00000000-0005-0000-0000-00009E290000}"/>
    <cellStyle name="Berechnung 3 2 5 3 3 3 3" xfId="35180" xr:uid="{00000000-0005-0000-0000-00009F290000}"/>
    <cellStyle name="Berechnung 3 2 5 3 3 4" xfId="15643" xr:uid="{00000000-0005-0000-0000-0000A0290000}"/>
    <cellStyle name="Berechnung 3 2 5 3 3 5" xfId="27370" xr:uid="{00000000-0005-0000-0000-0000A1290000}"/>
    <cellStyle name="Berechnung 3 2 5 3 4" xfId="5224" xr:uid="{00000000-0005-0000-0000-0000A2290000}"/>
    <cellStyle name="Berechnung 3 2 5 3 4 2" xfId="16952" xr:uid="{00000000-0005-0000-0000-0000A3290000}"/>
    <cellStyle name="Berechnung 3 2 5 3 4 3" xfId="28679" xr:uid="{00000000-0005-0000-0000-0000A4290000}"/>
    <cellStyle name="Berechnung 3 2 5 3 5" xfId="9129" xr:uid="{00000000-0005-0000-0000-0000A5290000}"/>
    <cellStyle name="Berechnung 3 2 5 3 5 2" xfId="20857" xr:uid="{00000000-0005-0000-0000-0000A6290000}"/>
    <cellStyle name="Berechnung 3 2 5 3 5 3" xfId="32584" xr:uid="{00000000-0005-0000-0000-0000A7290000}"/>
    <cellStyle name="Berechnung 3 2 5 3 6" xfId="13047" xr:uid="{00000000-0005-0000-0000-0000A8290000}"/>
    <cellStyle name="Berechnung 3 2 5 3 7" xfId="24774" xr:uid="{00000000-0005-0000-0000-0000A9290000}"/>
    <cellStyle name="Berechnung 3 2 5 4" xfId="1759" xr:uid="{00000000-0005-0000-0000-0000AA290000}"/>
    <cellStyle name="Berechnung 3 2 5 4 2" xfId="5664" xr:uid="{00000000-0005-0000-0000-0000AB290000}"/>
    <cellStyle name="Berechnung 3 2 5 4 2 2" xfId="17392" xr:uid="{00000000-0005-0000-0000-0000AC290000}"/>
    <cellStyle name="Berechnung 3 2 5 4 2 3" xfId="29119" xr:uid="{00000000-0005-0000-0000-0000AD290000}"/>
    <cellStyle name="Berechnung 3 2 5 4 3" xfId="9569" xr:uid="{00000000-0005-0000-0000-0000AE290000}"/>
    <cellStyle name="Berechnung 3 2 5 4 3 2" xfId="21297" xr:uid="{00000000-0005-0000-0000-0000AF290000}"/>
    <cellStyle name="Berechnung 3 2 5 4 3 3" xfId="33024" xr:uid="{00000000-0005-0000-0000-0000B0290000}"/>
    <cellStyle name="Berechnung 3 2 5 4 4" xfId="13487" xr:uid="{00000000-0005-0000-0000-0000B1290000}"/>
    <cellStyle name="Berechnung 3 2 5 4 5" xfId="25214" xr:uid="{00000000-0005-0000-0000-0000B2290000}"/>
    <cellStyle name="Berechnung 3 2 5 5" xfId="3057" xr:uid="{00000000-0005-0000-0000-0000B3290000}"/>
    <cellStyle name="Berechnung 3 2 5 5 2" xfId="6962" xr:uid="{00000000-0005-0000-0000-0000B4290000}"/>
    <cellStyle name="Berechnung 3 2 5 5 2 2" xfId="18690" xr:uid="{00000000-0005-0000-0000-0000B5290000}"/>
    <cellStyle name="Berechnung 3 2 5 5 2 3" xfId="30417" xr:uid="{00000000-0005-0000-0000-0000B6290000}"/>
    <cellStyle name="Berechnung 3 2 5 5 3" xfId="10867" xr:uid="{00000000-0005-0000-0000-0000B7290000}"/>
    <cellStyle name="Berechnung 3 2 5 5 3 2" xfId="22595" xr:uid="{00000000-0005-0000-0000-0000B8290000}"/>
    <cellStyle name="Berechnung 3 2 5 5 3 3" xfId="34322" xr:uid="{00000000-0005-0000-0000-0000B9290000}"/>
    <cellStyle name="Berechnung 3 2 5 5 4" xfId="14785" xr:uid="{00000000-0005-0000-0000-0000BA290000}"/>
    <cellStyle name="Berechnung 3 2 5 5 5" xfId="26512" xr:uid="{00000000-0005-0000-0000-0000BB290000}"/>
    <cellStyle name="Berechnung 3 2 5 6" xfId="4366" xr:uid="{00000000-0005-0000-0000-0000BC290000}"/>
    <cellStyle name="Berechnung 3 2 5 6 2" xfId="16094" xr:uid="{00000000-0005-0000-0000-0000BD290000}"/>
    <cellStyle name="Berechnung 3 2 5 6 3" xfId="27821" xr:uid="{00000000-0005-0000-0000-0000BE290000}"/>
    <cellStyle name="Berechnung 3 2 5 7" xfId="8271" xr:uid="{00000000-0005-0000-0000-0000BF290000}"/>
    <cellStyle name="Berechnung 3 2 5 7 2" xfId="19999" xr:uid="{00000000-0005-0000-0000-0000C0290000}"/>
    <cellStyle name="Berechnung 3 2 5 7 3" xfId="31726" xr:uid="{00000000-0005-0000-0000-0000C1290000}"/>
    <cellStyle name="Berechnung 3 2 5 8" xfId="12189" xr:uid="{00000000-0005-0000-0000-0000C2290000}"/>
    <cellStyle name="Berechnung 3 2 5 9" xfId="23916" xr:uid="{00000000-0005-0000-0000-0000C3290000}"/>
    <cellStyle name="Berechnung 3 2 6" xfId="560" xr:uid="{00000000-0005-0000-0000-0000C4290000}"/>
    <cellStyle name="Berechnung 3 2 6 2" xfId="989" xr:uid="{00000000-0005-0000-0000-0000C5290000}"/>
    <cellStyle name="Berechnung 3 2 6 2 2" xfId="2287" xr:uid="{00000000-0005-0000-0000-0000C6290000}"/>
    <cellStyle name="Berechnung 3 2 6 2 2 2" xfId="6192" xr:uid="{00000000-0005-0000-0000-0000C7290000}"/>
    <cellStyle name="Berechnung 3 2 6 2 2 2 2" xfId="17920" xr:uid="{00000000-0005-0000-0000-0000C8290000}"/>
    <cellStyle name="Berechnung 3 2 6 2 2 2 3" xfId="29647" xr:uid="{00000000-0005-0000-0000-0000C9290000}"/>
    <cellStyle name="Berechnung 3 2 6 2 2 3" xfId="10097" xr:uid="{00000000-0005-0000-0000-0000CA290000}"/>
    <cellStyle name="Berechnung 3 2 6 2 2 3 2" xfId="21825" xr:uid="{00000000-0005-0000-0000-0000CB290000}"/>
    <cellStyle name="Berechnung 3 2 6 2 2 3 3" xfId="33552" xr:uid="{00000000-0005-0000-0000-0000CC290000}"/>
    <cellStyle name="Berechnung 3 2 6 2 2 4" xfId="14015" xr:uid="{00000000-0005-0000-0000-0000CD290000}"/>
    <cellStyle name="Berechnung 3 2 6 2 2 5" xfId="25742" xr:uid="{00000000-0005-0000-0000-0000CE290000}"/>
    <cellStyle name="Berechnung 3 2 6 2 3" xfId="3585" xr:uid="{00000000-0005-0000-0000-0000CF290000}"/>
    <cellStyle name="Berechnung 3 2 6 2 3 2" xfId="7490" xr:uid="{00000000-0005-0000-0000-0000D0290000}"/>
    <cellStyle name="Berechnung 3 2 6 2 3 2 2" xfId="19218" xr:uid="{00000000-0005-0000-0000-0000D1290000}"/>
    <cellStyle name="Berechnung 3 2 6 2 3 2 3" xfId="30945" xr:uid="{00000000-0005-0000-0000-0000D2290000}"/>
    <cellStyle name="Berechnung 3 2 6 2 3 3" xfId="11395" xr:uid="{00000000-0005-0000-0000-0000D3290000}"/>
    <cellStyle name="Berechnung 3 2 6 2 3 3 2" xfId="23123" xr:uid="{00000000-0005-0000-0000-0000D4290000}"/>
    <cellStyle name="Berechnung 3 2 6 2 3 3 3" xfId="34850" xr:uid="{00000000-0005-0000-0000-0000D5290000}"/>
    <cellStyle name="Berechnung 3 2 6 2 3 4" xfId="15313" xr:uid="{00000000-0005-0000-0000-0000D6290000}"/>
    <cellStyle name="Berechnung 3 2 6 2 3 5" xfId="27040" xr:uid="{00000000-0005-0000-0000-0000D7290000}"/>
    <cellStyle name="Berechnung 3 2 6 2 4" xfId="4894" xr:uid="{00000000-0005-0000-0000-0000D8290000}"/>
    <cellStyle name="Berechnung 3 2 6 2 4 2" xfId="16622" xr:uid="{00000000-0005-0000-0000-0000D9290000}"/>
    <cellStyle name="Berechnung 3 2 6 2 4 3" xfId="28349" xr:uid="{00000000-0005-0000-0000-0000DA290000}"/>
    <cellStyle name="Berechnung 3 2 6 2 5" xfId="8799" xr:uid="{00000000-0005-0000-0000-0000DB290000}"/>
    <cellStyle name="Berechnung 3 2 6 2 5 2" xfId="20527" xr:uid="{00000000-0005-0000-0000-0000DC290000}"/>
    <cellStyle name="Berechnung 3 2 6 2 5 3" xfId="32254" xr:uid="{00000000-0005-0000-0000-0000DD290000}"/>
    <cellStyle name="Berechnung 3 2 6 2 6" xfId="12717" xr:uid="{00000000-0005-0000-0000-0000DE290000}"/>
    <cellStyle name="Berechnung 3 2 6 2 7" xfId="24444" xr:uid="{00000000-0005-0000-0000-0000DF290000}"/>
    <cellStyle name="Berechnung 3 2 6 3" xfId="1418" xr:uid="{00000000-0005-0000-0000-0000E0290000}"/>
    <cellStyle name="Berechnung 3 2 6 3 2" xfId="2716" xr:uid="{00000000-0005-0000-0000-0000E1290000}"/>
    <cellStyle name="Berechnung 3 2 6 3 2 2" xfId="6621" xr:uid="{00000000-0005-0000-0000-0000E2290000}"/>
    <cellStyle name="Berechnung 3 2 6 3 2 2 2" xfId="18349" xr:uid="{00000000-0005-0000-0000-0000E3290000}"/>
    <cellStyle name="Berechnung 3 2 6 3 2 2 3" xfId="30076" xr:uid="{00000000-0005-0000-0000-0000E4290000}"/>
    <cellStyle name="Berechnung 3 2 6 3 2 3" xfId="10526" xr:uid="{00000000-0005-0000-0000-0000E5290000}"/>
    <cellStyle name="Berechnung 3 2 6 3 2 3 2" xfId="22254" xr:uid="{00000000-0005-0000-0000-0000E6290000}"/>
    <cellStyle name="Berechnung 3 2 6 3 2 3 3" xfId="33981" xr:uid="{00000000-0005-0000-0000-0000E7290000}"/>
    <cellStyle name="Berechnung 3 2 6 3 2 4" xfId="14444" xr:uid="{00000000-0005-0000-0000-0000E8290000}"/>
    <cellStyle name="Berechnung 3 2 6 3 2 5" xfId="26171" xr:uid="{00000000-0005-0000-0000-0000E9290000}"/>
    <cellStyle name="Berechnung 3 2 6 3 3" xfId="4014" xr:uid="{00000000-0005-0000-0000-0000EA290000}"/>
    <cellStyle name="Berechnung 3 2 6 3 3 2" xfId="7919" xr:uid="{00000000-0005-0000-0000-0000EB290000}"/>
    <cellStyle name="Berechnung 3 2 6 3 3 2 2" xfId="19647" xr:uid="{00000000-0005-0000-0000-0000EC290000}"/>
    <cellStyle name="Berechnung 3 2 6 3 3 2 3" xfId="31374" xr:uid="{00000000-0005-0000-0000-0000ED290000}"/>
    <cellStyle name="Berechnung 3 2 6 3 3 3" xfId="11824" xr:uid="{00000000-0005-0000-0000-0000EE290000}"/>
    <cellStyle name="Berechnung 3 2 6 3 3 3 2" xfId="23552" xr:uid="{00000000-0005-0000-0000-0000EF290000}"/>
    <cellStyle name="Berechnung 3 2 6 3 3 3 3" xfId="35279" xr:uid="{00000000-0005-0000-0000-0000F0290000}"/>
    <cellStyle name="Berechnung 3 2 6 3 3 4" xfId="15742" xr:uid="{00000000-0005-0000-0000-0000F1290000}"/>
    <cellStyle name="Berechnung 3 2 6 3 3 5" xfId="27469" xr:uid="{00000000-0005-0000-0000-0000F2290000}"/>
    <cellStyle name="Berechnung 3 2 6 3 4" xfId="5323" xr:uid="{00000000-0005-0000-0000-0000F3290000}"/>
    <cellStyle name="Berechnung 3 2 6 3 4 2" xfId="17051" xr:uid="{00000000-0005-0000-0000-0000F4290000}"/>
    <cellStyle name="Berechnung 3 2 6 3 4 3" xfId="28778" xr:uid="{00000000-0005-0000-0000-0000F5290000}"/>
    <cellStyle name="Berechnung 3 2 6 3 5" xfId="9228" xr:uid="{00000000-0005-0000-0000-0000F6290000}"/>
    <cellStyle name="Berechnung 3 2 6 3 5 2" xfId="20956" xr:uid="{00000000-0005-0000-0000-0000F7290000}"/>
    <cellStyle name="Berechnung 3 2 6 3 5 3" xfId="32683" xr:uid="{00000000-0005-0000-0000-0000F8290000}"/>
    <cellStyle name="Berechnung 3 2 6 3 6" xfId="13146" xr:uid="{00000000-0005-0000-0000-0000F9290000}"/>
    <cellStyle name="Berechnung 3 2 6 3 7" xfId="24873" xr:uid="{00000000-0005-0000-0000-0000FA290000}"/>
    <cellStyle name="Berechnung 3 2 6 4" xfId="1858" xr:uid="{00000000-0005-0000-0000-0000FB290000}"/>
    <cellStyle name="Berechnung 3 2 6 4 2" xfId="5763" xr:uid="{00000000-0005-0000-0000-0000FC290000}"/>
    <cellStyle name="Berechnung 3 2 6 4 2 2" xfId="17491" xr:uid="{00000000-0005-0000-0000-0000FD290000}"/>
    <cellStyle name="Berechnung 3 2 6 4 2 3" xfId="29218" xr:uid="{00000000-0005-0000-0000-0000FE290000}"/>
    <cellStyle name="Berechnung 3 2 6 4 3" xfId="9668" xr:uid="{00000000-0005-0000-0000-0000FF290000}"/>
    <cellStyle name="Berechnung 3 2 6 4 3 2" xfId="21396" xr:uid="{00000000-0005-0000-0000-0000002A0000}"/>
    <cellStyle name="Berechnung 3 2 6 4 3 3" xfId="33123" xr:uid="{00000000-0005-0000-0000-0000012A0000}"/>
    <cellStyle name="Berechnung 3 2 6 4 4" xfId="13586" xr:uid="{00000000-0005-0000-0000-0000022A0000}"/>
    <cellStyle name="Berechnung 3 2 6 4 5" xfId="25313" xr:uid="{00000000-0005-0000-0000-0000032A0000}"/>
    <cellStyle name="Berechnung 3 2 6 5" xfId="3156" xr:uid="{00000000-0005-0000-0000-0000042A0000}"/>
    <cellStyle name="Berechnung 3 2 6 5 2" xfId="7061" xr:uid="{00000000-0005-0000-0000-0000052A0000}"/>
    <cellStyle name="Berechnung 3 2 6 5 2 2" xfId="18789" xr:uid="{00000000-0005-0000-0000-0000062A0000}"/>
    <cellStyle name="Berechnung 3 2 6 5 2 3" xfId="30516" xr:uid="{00000000-0005-0000-0000-0000072A0000}"/>
    <cellStyle name="Berechnung 3 2 6 5 3" xfId="10966" xr:uid="{00000000-0005-0000-0000-0000082A0000}"/>
    <cellStyle name="Berechnung 3 2 6 5 3 2" xfId="22694" xr:uid="{00000000-0005-0000-0000-0000092A0000}"/>
    <cellStyle name="Berechnung 3 2 6 5 3 3" xfId="34421" xr:uid="{00000000-0005-0000-0000-00000A2A0000}"/>
    <cellStyle name="Berechnung 3 2 6 5 4" xfId="14884" xr:uid="{00000000-0005-0000-0000-00000B2A0000}"/>
    <cellStyle name="Berechnung 3 2 6 5 5" xfId="26611" xr:uid="{00000000-0005-0000-0000-00000C2A0000}"/>
    <cellStyle name="Berechnung 3 2 6 6" xfId="4465" xr:uid="{00000000-0005-0000-0000-00000D2A0000}"/>
    <cellStyle name="Berechnung 3 2 6 6 2" xfId="16193" xr:uid="{00000000-0005-0000-0000-00000E2A0000}"/>
    <cellStyle name="Berechnung 3 2 6 6 3" xfId="27920" xr:uid="{00000000-0005-0000-0000-00000F2A0000}"/>
    <cellStyle name="Berechnung 3 2 6 7" xfId="8370" xr:uid="{00000000-0005-0000-0000-0000102A0000}"/>
    <cellStyle name="Berechnung 3 2 6 7 2" xfId="20098" xr:uid="{00000000-0005-0000-0000-0000112A0000}"/>
    <cellStyle name="Berechnung 3 2 6 7 3" xfId="31825" xr:uid="{00000000-0005-0000-0000-0000122A0000}"/>
    <cellStyle name="Berechnung 3 2 6 8" xfId="12288" xr:uid="{00000000-0005-0000-0000-0000132A0000}"/>
    <cellStyle name="Berechnung 3 2 6 9" xfId="24015" xr:uid="{00000000-0005-0000-0000-0000142A0000}"/>
    <cellStyle name="Berechnung 3 2 7" xfId="656" xr:uid="{00000000-0005-0000-0000-0000152A0000}"/>
    <cellStyle name="Berechnung 3 2 7 2" xfId="1954" xr:uid="{00000000-0005-0000-0000-0000162A0000}"/>
    <cellStyle name="Berechnung 3 2 7 2 2" xfId="5859" xr:uid="{00000000-0005-0000-0000-0000172A0000}"/>
    <cellStyle name="Berechnung 3 2 7 2 2 2" xfId="17587" xr:uid="{00000000-0005-0000-0000-0000182A0000}"/>
    <cellStyle name="Berechnung 3 2 7 2 2 3" xfId="29314" xr:uid="{00000000-0005-0000-0000-0000192A0000}"/>
    <cellStyle name="Berechnung 3 2 7 2 3" xfId="9764" xr:uid="{00000000-0005-0000-0000-00001A2A0000}"/>
    <cellStyle name="Berechnung 3 2 7 2 3 2" xfId="21492" xr:uid="{00000000-0005-0000-0000-00001B2A0000}"/>
    <cellStyle name="Berechnung 3 2 7 2 3 3" xfId="33219" xr:uid="{00000000-0005-0000-0000-00001C2A0000}"/>
    <cellStyle name="Berechnung 3 2 7 2 4" xfId="13682" xr:uid="{00000000-0005-0000-0000-00001D2A0000}"/>
    <cellStyle name="Berechnung 3 2 7 2 5" xfId="25409" xr:uid="{00000000-0005-0000-0000-00001E2A0000}"/>
    <cellStyle name="Berechnung 3 2 7 3" xfId="3252" xr:uid="{00000000-0005-0000-0000-00001F2A0000}"/>
    <cellStyle name="Berechnung 3 2 7 3 2" xfId="7157" xr:uid="{00000000-0005-0000-0000-0000202A0000}"/>
    <cellStyle name="Berechnung 3 2 7 3 2 2" xfId="18885" xr:uid="{00000000-0005-0000-0000-0000212A0000}"/>
    <cellStyle name="Berechnung 3 2 7 3 2 3" xfId="30612" xr:uid="{00000000-0005-0000-0000-0000222A0000}"/>
    <cellStyle name="Berechnung 3 2 7 3 3" xfId="11062" xr:uid="{00000000-0005-0000-0000-0000232A0000}"/>
    <cellStyle name="Berechnung 3 2 7 3 3 2" xfId="22790" xr:uid="{00000000-0005-0000-0000-0000242A0000}"/>
    <cellStyle name="Berechnung 3 2 7 3 3 3" xfId="34517" xr:uid="{00000000-0005-0000-0000-0000252A0000}"/>
    <cellStyle name="Berechnung 3 2 7 3 4" xfId="14980" xr:uid="{00000000-0005-0000-0000-0000262A0000}"/>
    <cellStyle name="Berechnung 3 2 7 3 5" xfId="26707" xr:uid="{00000000-0005-0000-0000-0000272A0000}"/>
    <cellStyle name="Berechnung 3 2 7 4" xfId="4561" xr:uid="{00000000-0005-0000-0000-0000282A0000}"/>
    <cellStyle name="Berechnung 3 2 7 4 2" xfId="16289" xr:uid="{00000000-0005-0000-0000-0000292A0000}"/>
    <cellStyle name="Berechnung 3 2 7 4 3" xfId="28016" xr:uid="{00000000-0005-0000-0000-00002A2A0000}"/>
    <cellStyle name="Berechnung 3 2 7 5" xfId="8466" xr:uid="{00000000-0005-0000-0000-00002B2A0000}"/>
    <cellStyle name="Berechnung 3 2 7 5 2" xfId="20194" xr:uid="{00000000-0005-0000-0000-00002C2A0000}"/>
    <cellStyle name="Berechnung 3 2 7 5 3" xfId="31921" xr:uid="{00000000-0005-0000-0000-00002D2A0000}"/>
    <cellStyle name="Berechnung 3 2 7 6" xfId="12384" xr:uid="{00000000-0005-0000-0000-00002E2A0000}"/>
    <cellStyle name="Berechnung 3 2 7 7" xfId="24111" xr:uid="{00000000-0005-0000-0000-00002F2A0000}"/>
    <cellStyle name="Berechnung 3 2 8" xfId="1085" xr:uid="{00000000-0005-0000-0000-0000302A0000}"/>
    <cellStyle name="Berechnung 3 2 8 2" xfId="2383" xr:uid="{00000000-0005-0000-0000-0000312A0000}"/>
    <cellStyle name="Berechnung 3 2 8 2 2" xfId="6288" xr:uid="{00000000-0005-0000-0000-0000322A0000}"/>
    <cellStyle name="Berechnung 3 2 8 2 2 2" xfId="18016" xr:uid="{00000000-0005-0000-0000-0000332A0000}"/>
    <cellStyle name="Berechnung 3 2 8 2 2 3" xfId="29743" xr:uid="{00000000-0005-0000-0000-0000342A0000}"/>
    <cellStyle name="Berechnung 3 2 8 2 3" xfId="10193" xr:uid="{00000000-0005-0000-0000-0000352A0000}"/>
    <cellStyle name="Berechnung 3 2 8 2 3 2" xfId="21921" xr:uid="{00000000-0005-0000-0000-0000362A0000}"/>
    <cellStyle name="Berechnung 3 2 8 2 3 3" xfId="33648" xr:uid="{00000000-0005-0000-0000-0000372A0000}"/>
    <cellStyle name="Berechnung 3 2 8 2 4" xfId="14111" xr:uid="{00000000-0005-0000-0000-0000382A0000}"/>
    <cellStyle name="Berechnung 3 2 8 2 5" xfId="25838" xr:uid="{00000000-0005-0000-0000-0000392A0000}"/>
    <cellStyle name="Berechnung 3 2 8 3" xfId="3681" xr:uid="{00000000-0005-0000-0000-00003A2A0000}"/>
    <cellStyle name="Berechnung 3 2 8 3 2" xfId="7586" xr:uid="{00000000-0005-0000-0000-00003B2A0000}"/>
    <cellStyle name="Berechnung 3 2 8 3 2 2" xfId="19314" xr:uid="{00000000-0005-0000-0000-00003C2A0000}"/>
    <cellStyle name="Berechnung 3 2 8 3 2 3" xfId="31041" xr:uid="{00000000-0005-0000-0000-00003D2A0000}"/>
    <cellStyle name="Berechnung 3 2 8 3 3" xfId="11491" xr:uid="{00000000-0005-0000-0000-00003E2A0000}"/>
    <cellStyle name="Berechnung 3 2 8 3 3 2" xfId="23219" xr:uid="{00000000-0005-0000-0000-00003F2A0000}"/>
    <cellStyle name="Berechnung 3 2 8 3 3 3" xfId="34946" xr:uid="{00000000-0005-0000-0000-0000402A0000}"/>
    <cellStyle name="Berechnung 3 2 8 3 4" xfId="15409" xr:uid="{00000000-0005-0000-0000-0000412A0000}"/>
    <cellStyle name="Berechnung 3 2 8 3 5" xfId="27136" xr:uid="{00000000-0005-0000-0000-0000422A0000}"/>
    <cellStyle name="Berechnung 3 2 8 4" xfId="4990" xr:uid="{00000000-0005-0000-0000-0000432A0000}"/>
    <cellStyle name="Berechnung 3 2 8 4 2" xfId="16718" xr:uid="{00000000-0005-0000-0000-0000442A0000}"/>
    <cellStyle name="Berechnung 3 2 8 4 3" xfId="28445" xr:uid="{00000000-0005-0000-0000-0000452A0000}"/>
    <cellStyle name="Berechnung 3 2 8 5" xfId="8895" xr:uid="{00000000-0005-0000-0000-0000462A0000}"/>
    <cellStyle name="Berechnung 3 2 8 5 2" xfId="20623" xr:uid="{00000000-0005-0000-0000-0000472A0000}"/>
    <cellStyle name="Berechnung 3 2 8 5 3" xfId="32350" xr:uid="{00000000-0005-0000-0000-0000482A0000}"/>
    <cellStyle name="Berechnung 3 2 8 6" xfId="12813" xr:uid="{00000000-0005-0000-0000-0000492A0000}"/>
    <cellStyle name="Berechnung 3 2 8 7" xfId="24540" xr:uid="{00000000-0005-0000-0000-00004A2A0000}"/>
    <cellStyle name="Berechnung 3 2 9" xfId="1525" xr:uid="{00000000-0005-0000-0000-00004B2A0000}"/>
    <cellStyle name="Berechnung 3 2 9 2" xfId="5430" xr:uid="{00000000-0005-0000-0000-00004C2A0000}"/>
    <cellStyle name="Berechnung 3 2 9 2 2" xfId="17158" xr:uid="{00000000-0005-0000-0000-00004D2A0000}"/>
    <cellStyle name="Berechnung 3 2 9 2 3" xfId="28885" xr:uid="{00000000-0005-0000-0000-00004E2A0000}"/>
    <cellStyle name="Berechnung 3 2 9 3" xfId="9335" xr:uid="{00000000-0005-0000-0000-00004F2A0000}"/>
    <cellStyle name="Berechnung 3 2 9 3 2" xfId="21063" xr:uid="{00000000-0005-0000-0000-0000502A0000}"/>
    <cellStyle name="Berechnung 3 2 9 3 3" xfId="32790" xr:uid="{00000000-0005-0000-0000-0000512A0000}"/>
    <cellStyle name="Berechnung 3 2 9 4" xfId="13253" xr:uid="{00000000-0005-0000-0000-0000522A0000}"/>
    <cellStyle name="Berechnung 3 2 9 5" xfId="24980" xr:uid="{00000000-0005-0000-0000-0000532A0000}"/>
    <cellStyle name="Berechnung 3 20" xfId="120" xr:uid="{00000000-0005-0000-0000-0000542A0000}"/>
    <cellStyle name="Berechnung 3 21" xfId="35373" xr:uid="{00000000-0005-0000-0000-0000552A0000}"/>
    <cellStyle name="Berechnung 3 22" xfId="35458" xr:uid="{00000000-0005-0000-0000-0000562A0000}"/>
    <cellStyle name="Berechnung 3 3" xfId="222" xr:uid="{00000000-0005-0000-0000-0000572A0000}"/>
    <cellStyle name="Berechnung 3 3 10" xfId="2818" xr:uid="{00000000-0005-0000-0000-0000582A0000}"/>
    <cellStyle name="Berechnung 3 3 10 2" xfId="6723" xr:uid="{00000000-0005-0000-0000-0000592A0000}"/>
    <cellStyle name="Berechnung 3 3 10 2 2" xfId="18451" xr:uid="{00000000-0005-0000-0000-00005A2A0000}"/>
    <cellStyle name="Berechnung 3 3 10 2 3" xfId="30178" xr:uid="{00000000-0005-0000-0000-00005B2A0000}"/>
    <cellStyle name="Berechnung 3 3 10 3" xfId="10628" xr:uid="{00000000-0005-0000-0000-00005C2A0000}"/>
    <cellStyle name="Berechnung 3 3 10 3 2" xfId="22356" xr:uid="{00000000-0005-0000-0000-00005D2A0000}"/>
    <cellStyle name="Berechnung 3 3 10 3 3" xfId="34083" xr:uid="{00000000-0005-0000-0000-00005E2A0000}"/>
    <cellStyle name="Berechnung 3 3 10 4" xfId="14546" xr:uid="{00000000-0005-0000-0000-00005F2A0000}"/>
    <cellStyle name="Berechnung 3 3 10 5" xfId="26273" xr:uid="{00000000-0005-0000-0000-0000602A0000}"/>
    <cellStyle name="Berechnung 3 3 11" xfId="4127" xr:uid="{00000000-0005-0000-0000-0000612A0000}"/>
    <cellStyle name="Berechnung 3 3 11 2" xfId="15855" xr:uid="{00000000-0005-0000-0000-0000622A0000}"/>
    <cellStyle name="Berechnung 3 3 11 3" xfId="27582" xr:uid="{00000000-0005-0000-0000-0000632A0000}"/>
    <cellStyle name="Berechnung 3 3 12" xfId="8032" xr:uid="{00000000-0005-0000-0000-0000642A0000}"/>
    <cellStyle name="Berechnung 3 3 12 2" xfId="19760" xr:uid="{00000000-0005-0000-0000-0000652A0000}"/>
    <cellStyle name="Berechnung 3 3 12 3" xfId="31487" xr:uid="{00000000-0005-0000-0000-0000662A0000}"/>
    <cellStyle name="Berechnung 3 3 13" xfId="11950" xr:uid="{00000000-0005-0000-0000-0000672A0000}"/>
    <cellStyle name="Berechnung 3 3 14" xfId="23677" xr:uid="{00000000-0005-0000-0000-0000682A0000}"/>
    <cellStyle name="Berechnung 3 3 2" xfId="374" xr:uid="{00000000-0005-0000-0000-0000692A0000}"/>
    <cellStyle name="Berechnung 3 3 2 10" xfId="12102" xr:uid="{00000000-0005-0000-0000-00006A2A0000}"/>
    <cellStyle name="Berechnung 3 3 2 11" xfId="23829" xr:uid="{00000000-0005-0000-0000-00006B2A0000}"/>
    <cellStyle name="Berechnung 3 3 2 2" xfId="473" xr:uid="{00000000-0005-0000-0000-00006C2A0000}"/>
    <cellStyle name="Berechnung 3 3 2 2 2" xfId="902" xr:uid="{00000000-0005-0000-0000-00006D2A0000}"/>
    <cellStyle name="Berechnung 3 3 2 2 2 2" xfId="2200" xr:uid="{00000000-0005-0000-0000-00006E2A0000}"/>
    <cellStyle name="Berechnung 3 3 2 2 2 2 2" xfId="6105" xr:uid="{00000000-0005-0000-0000-00006F2A0000}"/>
    <cellStyle name="Berechnung 3 3 2 2 2 2 2 2" xfId="17833" xr:uid="{00000000-0005-0000-0000-0000702A0000}"/>
    <cellStyle name="Berechnung 3 3 2 2 2 2 2 3" xfId="29560" xr:uid="{00000000-0005-0000-0000-0000712A0000}"/>
    <cellStyle name="Berechnung 3 3 2 2 2 2 3" xfId="10010" xr:uid="{00000000-0005-0000-0000-0000722A0000}"/>
    <cellStyle name="Berechnung 3 3 2 2 2 2 3 2" xfId="21738" xr:uid="{00000000-0005-0000-0000-0000732A0000}"/>
    <cellStyle name="Berechnung 3 3 2 2 2 2 3 3" xfId="33465" xr:uid="{00000000-0005-0000-0000-0000742A0000}"/>
    <cellStyle name="Berechnung 3 3 2 2 2 2 4" xfId="13928" xr:uid="{00000000-0005-0000-0000-0000752A0000}"/>
    <cellStyle name="Berechnung 3 3 2 2 2 2 5" xfId="25655" xr:uid="{00000000-0005-0000-0000-0000762A0000}"/>
    <cellStyle name="Berechnung 3 3 2 2 2 3" xfId="3498" xr:uid="{00000000-0005-0000-0000-0000772A0000}"/>
    <cellStyle name="Berechnung 3 3 2 2 2 3 2" xfId="7403" xr:uid="{00000000-0005-0000-0000-0000782A0000}"/>
    <cellStyle name="Berechnung 3 3 2 2 2 3 2 2" xfId="19131" xr:uid="{00000000-0005-0000-0000-0000792A0000}"/>
    <cellStyle name="Berechnung 3 3 2 2 2 3 2 3" xfId="30858" xr:uid="{00000000-0005-0000-0000-00007A2A0000}"/>
    <cellStyle name="Berechnung 3 3 2 2 2 3 3" xfId="11308" xr:uid="{00000000-0005-0000-0000-00007B2A0000}"/>
    <cellStyle name="Berechnung 3 3 2 2 2 3 3 2" xfId="23036" xr:uid="{00000000-0005-0000-0000-00007C2A0000}"/>
    <cellStyle name="Berechnung 3 3 2 2 2 3 3 3" xfId="34763" xr:uid="{00000000-0005-0000-0000-00007D2A0000}"/>
    <cellStyle name="Berechnung 3 3 2 2 2 3 4" xfId="15226" xr:uid="{00000000-0005-0000-0000-00007E2A0000}"/>
    <cellStyle name="Berechnung 3 3 2 2 2 3 5" xfId="26953" xr:uid="{00000000-0005-0000-0000-00007F2A0000}"/>
    <cellStyle name="Berechnung 3 3 2 2 2 4" xfId="4807" xr:uid="{00000000-0005-0000-0000-0000802A0000}"/>
    <cellStyle name="Berechnung 3 3 2 2 2 4 2" xfId="16535" xr:uid="{00000000-0005-0000-0000-0000812A0000}"/>
    <cellStyle name="Berechnung 3 3 2 2 2 4 3" xfId="28262" xr:uid="{00000000-0005-0000-0000-0000822A0000}"/>
    <cellStyle name="Berechnung 3 3 2 2 2 5" xfId="8712" xr:uid="{00000000-0005-0000-0000-0000832A0000}"/>
    <cellStyle name="Berechnung 3 3 2 2 2 5 2" xfId="20440" xr:uid="{00000000-0005-0000-0000-0000842A0000}"/>
    <cellStyle name="Berechnung 3 3 2 2 2 5 3" xfId="32167" xr:uid="{00000000-0005-0000-0000-0000852A0000}"/>
    <cellStyle name="Berechnung 3 3 2 2 2 6" xfId="12630" xr:uid="{00000000-0005-0000-0000-0000862A0000}"/>
    <cellStyle name="Berechnung 3 3 2 2 2 7" xfId="24357" xr:uid="{00000000-0005-0000-0000-0000872A0000}"/>
    <cellStyle name="Berechnung 3 3 2 2 3" xfId="1331" xr:uid="{00000000-0005-0000-0000-0000882A0000}"/>
    <cellStyle name="Berechnung 3 3 2 2 3 2" xfId="2629" xr:uid="{00000000-0005-0000-0000-0000892A0000}"/>
    <cellStyle name="Berechnung 3 3 2 2 3 2 2" xfId="6534" xr:uid="{00000000-0005-0000-0000-00008A2A0000}"/>
    <cellStyle name="Berechnung 3 3 2 2 3 2 2 2" xfId="18262" xr:uid="{00000000-0005-0000-0000-00008B2A0000}"/>
    <cellStyle name="Berechnung 3 3 2 2 3 2 2 3" xfId="29989" xr:uid="{00000000-0005-0000-0000-00008C2A0000}"/>
    <cellStyle name="Berechnung 3 3 2 2 3 2 3" xfId="10439" xr:uid="{00000000-0005-0000-0000-00008D2A0000}"/>
    <cellStyle name="Berechnung 3 3 2 2 3 2 3 2" xfId="22167" xr:uid="{00000000-0005-0000-0000-00008E2A0000}"/>
    <cellStyle name="Berechnung 3 3 2 2 3 2 3 3" xfId="33894" xr:uid="{00000000-0005-0000-0000-00008F2A0000}"/>
    <cellStyle name="Berechnung 3 3 2 2 3 2 4" xfId="14357" xr:uid="{00000000-0005-0000-0000-0000902A0000}"/>
    <cellStyle name="Berechnung 3 3 2 2 3 2 5" xfId="26084" xr:uid="{00000000-0005-0000-0000-0000912A0000}"/>
    <cellStyle name="Berechnung 3 3 2 2 3 3" xfId="3927" xr:uid="{00000000-0005-0000-0000-0000922A0000}"/>
    <cellStyle name="Berechnung 3 3 2 2 3 3 2" xfId="7832" xr:uid="{00000000-0005-0000-0000-0000932A0000}"/>
    <cellStyle name="Berechnung 3 3 2 2 3 3 2 2" xfId="19560" xr:uid="{00000000-0005-0000-0000-0000942A0000}"/>
    <cellStyle name="Berechnung 3 3 2 2 3 3 2 3" xfId="31287" xr:uid="{00000000-0005-0000-0000-0000952A0000}"/>
    <cellStyle name="Berechnung 3 3 2 2 3 3 3" xfId="11737" xr:uid="{00000000-0005-0000-0000-0000962A0000}"/>
    <cellStyle name="Berechnung 3 3 2 2 3 3 3 2" xfId="23465" xr:uid="{00000000-0005-0000-0000-0000972A0000}"/>
    <cellStyle name="Berechnung 3 3 2 2 3 3 3 3" xfId="35192" xr:uid="{00000000-0005-0000-0000-0000982A0000}"/>
    <cellStyle name="Berechnung 3 3 2 2 3 3 4" xfId="15655" xr:uid="{00000000-0005-0000-0000-0000992A0000}"/>
    <cellStyle name="Berechnung 3 3 2 2 3 3 5" xfId="27382" xr:uid="{00000000-0005-0000-0000-00009A2A0000}"/>
    <cellStyle name="Berechnung 3 3 2 2 3 4" xfId="5236" xr:uid="{00000000-0005-0000-0000-00009B2A0000}"/>
    <cellStyle name="Berechnung 3 3 2 2 3 4 2" xfId="16964" xr:uid="{00000000-0005-0000-0000-00009C2A0000}"/>
    <cellStyle name="Berechnung 3 3 2 2 3 4 3" xfId="28691" xr:uid="{00000000-0005-0000-0000-00009D2A0000}"/>
    <cellStyle name="Berechnung 3 3 2 2 3 5" xfId="9141" xr:uid="{00000000-0005-0000-0000-00009E2A0000}"/>
    <cellStyle name="Berechnung 3 3 2 2 3 5 2" xfId="20869" xr:uid="{00000000-0005-0000-0000-00009F2A0000}"/>
    <cellStyle name="Berechnung 3 3 2 2 3 5 3" xfId="32596" xr:uid="{00000000-0005-0000-0000-0000A02A0000}"/>
    <cellStyle name="Berechnung 3 3 2 2 3 6" xfId="13059" xr:uid="{00000000-0005-0000-0000-0000A12A0000}"/>
    <cellStyle name="Berechnung 3 3 2 2 3 7" xfId="24786" xr:uid="{00000000-0005-0000-0000-0000A22A0000}"/>
    <cellStyle name="Berechnung 3 3 2 2 4" xfId="1771" xr:uid="{00000000-0005-0000-0000-0000A32A0000}"/>
    <cellStyle name="Berechnung 3 3 2 2 4 2" xfId="5676" xr:uid="{00000000-0005-0000-0000-0000A42A0000}"/>
    <cellStyle name="Berechnung 3 3 2 2 4 2 2" xfId="17404" xr:uid="{00000000-0005-0000-0000-0000A52A0000}"/>
    <cellStyle name="Berechnung 3 3 2 2 4 2 3" xfId="29131" xr:uid="{00000000-0005-0000-0000-0000A62A0000}"/>
    <cellStyle name="Berechnung 3 3 2 2 4 3" xfId="9581" xr:uid="{00000000-0005-0000-0000-0000A72A0000}"/>
    <cellStyle name="Berechnung 3 3 2 2 4 3 2" xfId="21309" xr:uid="{00000000-0005-0000-0000-0000A82A0000}"/>
    <cellStyle name="Berechnung 3 3 2 2 4 3 3" xfId="33036" xr:uid="{00000000-0005-0000-0000-0000A92A0000}"/>
    <cellStyle name="Berechnung 3 3 2 2 4 4" xfId="13499" xr:uid="{00000000-0005-0000-0000-0000AA2A0000}"/>
    <cellStyle name="Berechnung 3 3 2 2 4 5" xfId="25226" xr:uid="{00000000-0005-0000-0000-0000AB2A0000}"/>
    <cellStyle name="Berechnung 3 3 2 2 5" xfId="3069" xr:uid="{00000000-0005-0000-0000-0000AC2A0000}"/>
    <cellStyle name="Berechnung 3 3 2 2 5 2" xfId="6974" xr:uid="{00000000-0005-0000-0000-0000AD2A0000}"/>
    <cellStyle name="Berechnung 3 3 2 2 5 2 2" xfId="18702" xr:uid="{00000000-0005-0000-0000-0000AE2A0000}"/>
    <cellStyle name="Berechnung 3 3 2 2 5 2 3" xfId="30429" xr:uid="{00000000-0005-0000-0000-0000AF2A0000}"/>
    <cellStyle name="Berechnung 3 3 2 2 5 3" xfId="10879" xr:uid="{00000000-0005-0000-0000-0000B02A0000}"/>
    <cellStyle name="Berechnung 3 3 2 2 5 3 2" xfId="22607" xr:uid="{00000000-0005-0000-0000-0000B12A0000}"/>
    <cellStyle name="Berechnung 3 3 2 2 5 3 3" xfId="34334" xr:uid="{00000000-0005-0000-0000-0000B22A0000}"/>
    <cellStyle name="Berechnung 3 3 2 2 5 4" xfId="14797" xr:uid="{00000000-0005-0000-0000-0000B32A0000}"/>
    <cellStyle name="Berechnung 3 3 2 2 5 5" xfId="26524" xr:uid="{00000000-0005-0000-0000-0000B42A0000}"/>
    <cellStyle name="Berechnung 3 3 2 2 6" xfId="4378" xr:uid="{00000000-0005-0000-0000-0000B52A0000}"/>
    <cellStyle name="Berechnung 3 3 2 2 6 2" xfId="16106" xr:uid="{00000000-0005-0000-0000-0000B62A0000}"/>
    <cellStyle name="Berechnung 3 3 2 2 6 3" xfId="27833" xr:uid="{00000000-0005-0000-0000-0000B72A0000}"/>
    <cellStyle name="Berechnung 3 3 2 2 7" xfId="8283" xr:uid="{00000000-0005-0000-0000-0000B82A0000}"/>
    <cellStyle name="Berechnung 3 3 2 2 7 2" xfId="20011" xr:uid="{00000000-0005-0000-0000-0000B92A0000}"/>
    <cellStyle name="Berechnung 3 3 2 2 7 3" xfId="31738" xr:uid="{00000000-0005-0000-0000-0000BA2A0000}"/>
    <cellStyle name="Berechnung 3 3 2 2 8" xfId="12201" xr:uid="{00000000-0005-0000-0000-0000BB2A0000}"/>
    <cellStyle name="Berechnung 3 3 2 2 9" xfId="23928" xr:uid="{00000000-0005-0000-0000-0000BC2A0000}"/>
    <cellStyle name="Berechnung 3 3 2 3" xfId="572" xr:uid="{00000000-0005-0000-0000-0000BD2A0000}"/>
    <cellStyle name="Berechnung 3 3 2 3 2" xfId="1001" xr:uid="{00000000-0005-0000-0000-0000BE2A0000}"/>
    <cellStyle name="Berechnung 3 3 2 3 2 2" xfId="2299" xr:uid="{00000000-0005-0000-0000-0000BF2A0000}"/>
    <cellStyle name="Berechnung 3 3 2 3 2 2 2" xfId="6204" xr:uid="{00000000-0005-0000-0000-0000C02A0000}"/>
    <cellStyle name="Berechnung 3 3 2 3 2 2 2 2" xfId="17932" xr:uid="{00000000-0005-0000-0000-0000C12A0000}"/>
    <cellStyle name="Berechnung 3 3 2 3 2 2 2 3" xfId="29659" xr:uid="{00000000-0005-0000-0000-0000C22A0000}"/>
    <cellStyle name="Berechnung 3 3 2 3 2 2 3" xfId="10109" xr:uid="{00000000-0005-0000-0000-0000C32A0000}"/>
    <cellStyle name="Berechnung 3 3 2 3 2 2 3 2" xfId="21837" xr:uid="{00000000-0005-0000-0000-0000C42A0000}"/>
    <cellStyle name="Berechnung 3 3 2 3 2 2 3 3" xfId="33564" xr:uid="{00000000-0005-0000-0000-0000C52A0000}"/>
    <cellStyle name="Berechnung 3 3 2 3 2 2 4" xfId="14027" xr:uid="{00000000-0005-0000-0000-0000C62A0000}"/>
    <cellStyle name="Berechnung 3 3 2 3 2 2 5" xfId="25754" xr:uid="{00000000-0005-0000-0000-0000C72A0000}"/>
    <cellStyle name="Berechnung 3 3 2 3 2 3" xfId="3597" xr:uid="{00000000-0005-0000-0000-0000C82A0000}"/>
    <cellStyle name="Berechnung 3 3 2 3 2 3 2" xfId="7502" xr:uid="{00000000-0005-0000-0000-0000C92A0000}"/>
    <cellStyle name="Berechnung 3 3 2 3 2 3 2 2" xfId="19230" xr:uid="{00000000-0005-0000-0000-0000CA2A0000}"/>
    <cellStyle name="Berechnung 3 3 2 3 2 3 2 3" xfId="30957" xr:uid="{00000000-0005-0000-0000-0000CB2A0000}"/>
    <cellStyle name="Berechnung 3 3 2 3 2 3 3" xfId="11407" xr:uid="{00000000-0005-0000-0000-0000CC2A0000}"/>
    <cellStyle name="Berechnung 3 3 2 3 2 3 3 2" xfId="23135" xr:uid="{00000000-0005-0000-0000-0000CD2A0000}"/>
    <cellStyle name="Berechnung 3 3 2 3 2 3 3 3" xfId="34862" xr:uid="{00000000-0005-0000-0000-0000CE2A0000}"/>
    <cellStyle name="Berechnung 3 3 2 3 2 3 4" xfId="15325" xr:uid="{00000000-0005-0000-0000-0000CF2A0000}"/>
    <cellStyle name="Berechnung 3 3 2 3 2 3 5" xfId="27052" xr:uid="{00000000-0005-0000-0000-0000D02A0000}"/>
    <cellStyle name="Berechnung 3 3 2 3 2 4" xfId="4906" xr:uid="{00000000-0005-0000-0000-0000D12A0000}"/>
    <cellStyle name="Berechnung 3 3 2 3 2 4 2" xfId="16634" xr:uid="{00000000-0005-0000-0000-0000D22A0000}"/>
    <cellStyle name="Berechnung 3 3 2 3 2 4 3" xfId="28361" xr:uid="{00000000-0005-0000-0000-0000D32A0000}"/>
    <cellStyle name="Berechnung 3 3 2 3 2 5" xfId="8811" xr:uid="{00000000-0005-0000-0000-0000D42A0000}"/>
    <cellStyle name="Berechnung 3 3 2 3 2 5 2" xfId="20539" xr:uid="{00000000-0005-0000-0000-0000D52A0000}"/>
    <cellStyle name="Berechnung 3 3 2 3 2 5 3" xfId="32266" xr:uid="{00000000-0005-0000-0000-0000D62A0000}"/>
    <cellStyle name="Berechnung 3 3 2 3 2 6" xfId="12729" xr:uid="{00000000-0005-0000-0000-0000D72A0000}"/>
    <cellStyle name="Berechnung 3 3 2 3 2 7" xfId="24456" xr:uid="{00000000-0005-0000-0000-0000D82A0000}"/>
    <cellStyle name="Berechnung 3 3 2 3 3" xfId="1430" xr:uid="{00000000-0005-0000-0000-0000D92A0000}"/>
    <cellStyle name="Berechnung 3 3 2 3 3 2" xfId="2728" xr:uid="{00000000-0005-0000-0000-0000DA2A0000}"/>
    <cellStyle name="Berechnung 3 3 2 3 3 2 2" xfId="6633" xr:uid="{00000000-0005-0000-0000-0000DB2A0000}"/>
    <cellStyle name="Berechnung 3 3 2 3 3 2 2 2" xfId="18361" xr:uid="{00000000-0005-0000-0000-0000DC2A0000}"/>
    <cellStyle name="Berechnung 3 3 2 3 3 2 2 3" xfId="30088" xr:uid="{00000000-0005-0000-0000-0000DD2A0000}"/>
    <cellStyle name="Berechnung 3 3 2 3 3 2 3" xfId="10538" xr:uid="{00000000-0005-0000-0000-0000DE2A0000}"/>
    <cellStyle name="Berechnung 3 3 2 3 3 2 3 2" xfId="22266" xr:uid="{00000000-0005-0000-0000-0000DF2A0000}"/>
    <cellStyle name="Berechnung 3 3 2 3 3 2 3 3" xfId="33993" xr:uid="{00000000-0005-0000-0000-0000E02A0000}"/>
    <cellStyle name="Berechnung 3 3 2 3 3 2 4" xfId="14456" xr:uid="{00000000-0005-0000-0000-0000E12A0000}"/>
    <cellStyle name="Berechnung 3 3 2 3 3 2 5" xfId="26183" xr:uid="{00000000-0005-0000-0000-0000E22A0000}"/>
    <cellStyle name="Berechnung 3 3 2 3 3 3" xfId="4026" xr:uid="{00000000-0005-0000-0000-0000E32A0000}"/>
    <cellStyle name="Berechnung 3 3 2 3 3 3 2" xfId="7931" xr:uid="{00000000-0005-0000-0000-0000E42A0000}"/>
    <cellStyle name="Berechnung 3 3 2 3 3 3 2 2" xfId="19659" xr:uid="{00000000-0005-0000-0000-0000E52A0000}"/>
    <cellStyle name="Berechnung 3 3 2 3 3 3 2 3" xfId="31386" xr:uid="{00000000-0005-0000-0000-0000E62A0000}"/>
    <cellStyle name="Berechnung 3 3 2 3 3 3 3" xfId="11836" xr:uid="{00000000-0005-0000-0000-0000E72A0000}"/>
    <cellStyle name="Berechnung 3 3 2 3 3 3 3 2" xfId="23564" xr:uid="{00000000-0005-0000-0000-0000E82A0000}"/>
    <cellStyle name="Berechnung 3 3 2 3 3 3 3 3" xfId="35291" xr:uid="{00000000-0005-0000-0000-0000E92A0000}"/>
    <cellStyle name="Berechnung 3 3 2 3 3 3 4" xfId="15754" xr:uid="{00000000-0005-0000-0000-0000EA2A0000}"/>
    <cellStyle name="Berechnung 3 3 2 3 3 3 5" xfId="27481" xr:uid="{00000000-0005-0000-0000-0000EB2A0000}"/>
    <cellStyle name="Berechnung 3 3 2 3 3 4" xfId="5335" xr:uid="{00000000-0005-0000-0000-0000EC2A0000}"/>
    <cellStyle name="Berechnung 3 3 2 3 3 4 2" xfId="17063" xr:uid="{00000000-0005-0000-0000-0000ED2A0000}"/>
    <cellStyle name="Berechnung 3 3 2 3 3 4 3" xfId="28790" xr:uid="{00000000-0005-0000-0000-0000EE2A0000}"/>
    <cellStyle name="Berechnung 3 3 2 3 3 5" xfId="9240" xr:uid="{00000000-0005-0000-0000-0000EF2A0000}"/>
    <cellStyle name="Berechnung 3 3 2 3 3 5 2" xfId="20968" xr:uid="{00000000-0005-0000-0000-0000F02A0000}"/>
    <cellStyle name="Berechnung 3 3 2 3 3 5 3" xfId="32695" xr:uid="{00000000-0005-0000-0000-0000F12A0000}"/>
    <cellStyle name="Berechnung 3 3 2 3 3 6" xfId="13158" xr:uid="{00000000-0005-0000-0000-0000F22A0000}"/>
    <cellStyle name="Berechnung 3 3 2 3 3 7" xfId="24885" xr:uid="{00000000-0005-0000-0000-0000F32A0000}"/>
    <cellStyle name="Berechnung 3 3 2 3 4" xfId="1870" xr:uid="{00000000-0005-0000-0000-0000F42A0000}"/>
    <cellStyle name="Berechnung 3 3 2 3 4 2" xfId="5775" xr:uid="{00000000-0005-0000-0000-0000F52A0000}"/>
    <cellStyle name="Berechnung 3 3 2 3 4 2 2" xfId="17503" xr:uid="{00000000-0005-0000-0000-0000F62A0000}"/>
    <cellStyle name="Berechnung 3 3 2 3 4 2 3" xfId="29230" xr:uid="{00000000-0005-0000-0000-0000F72A0000}"/>
    <cellStyle name="Berechnung 3 3 2 3 4 3" xfId="9680" xr:uid="{00000000-0005-0000-0000-0000F82A0000}"/>
    <cellStyle name="Berechnung 3 3 2 3 4 3 2" xfId="21408" xr:uid="{00000000-0005-0000-0000-0000F92A0000}"/>
    <cellStyle name="Berechnung 3 3 2 3 4 3 3" xfId="33135" xr:uid="{00000000-0005-0000-0000-0000FA2A0000}"/>
    <cellStyle name="Berechnung 3 3 2 3 4 4" xfId="13598" xr:uid="{00000000-0005-0000-0000-0000FB2A0000}"/>
    <cellStyle name="Berechnung 3 3 2 3 4 5" xfId="25325" xr:uid="{00000000-0005-0000-0000-0000FC2A0000}"/>
    <cellStyle name="Berechnung 3 3 2 3 5" xfId="3168" xr:uid="{00000000-0005-0000-0000-0000FD2A0000}"/>
    <cellStyle name="Berechnung 3 3 2 3 5 2" xfId="7073" xr:uid="{00000000-0005-0000-0000-0000FE2A0000}"/>
    <cellStyle name="Berechnung 3 3 2 3 5 2 2" xfId="18801" xr:uid="{00000000-0005-0000-0000-0000FF2A0000}"/>
    <cellStyle name="Berechnung 3 3 2 3 5 2 3" xfId="30528" xr:uid="{00000000-0005-0000-0000-0000002B0000}"/>
    <cellStyle name="Berechnung 3 3 2 3 5 3" xfId="10978" xr:uid="{00000000-0005-0000-0000-0000012B0000}"/>
    <cellStyle name="Berechnung 3 3 2 3 5 3 2" xfId="22706" xr:uid="{00000000-0005-0000-0000-0000022B0000}"/>
    <cellStyle name="Berechnung 3 3 2 3 5 3 3" xfId="34433" xr:uid="{00000000-0005-0000-0000-0000032B0000}"/>
    <cellStyle name="Berechnung 3 3 2 3 5 4" xfId="14896" xr:uid="{00000000-0005-0000-0000-0000042B0000}"/>
    <cellStyle name="Berechnung 3 3 2 3 5 5" xfId="26623" xr:uid="{00000000-0005-0000-0000-0000052B0000}"/>
    <cellStyle name="Berechnung 3 3 2 3 6" xfId="4477" xr:uid="{00000000-0005-0000-0000-0000062B0000}"/>
    <cellStyle name="Berechnung 3 3 2 3 6 2" xfId="16205" xr:uid="{00000000-0005-0000-0000-0000072B0000}"/>
    <cellStyle name="Berechnung 3 3 2 3 6 3" xfId="27932" xr:uid="{00000000-0005-0000-0000-0000082B0000}"/>
    <cellStyle name="Berechnung 3 3 2 3 7" xfId="8382" xr:uid="{00000000-0005-0000-0000-0000092B0000}"/>
    <cellStyle name="Berechnung 3 3 2 3 7 2" xfId="20110" xr:uid="{00000000-0005-0000-0000-00000A2B0000}"/>
    <cellStyle name="Berechnung 3 3 2 3 7 3" xfId="31837" xr:uid="{00000000-0005-0000-0000-00000B2B0000}"/>
    <cellStyle name="Berechnung 3 3 2 3 8" xfId="12300" xr:uid="{00000000-0005-0000-0000-00000C2B0000}"/>
    <cellStyle name="Berechnung 3 3 2 3 9" xfId="24027" xr:uid="{00000000-0005-0000-0000-00000D2B0000}"/>
    <cellStyle name="Berechnung 3 3 2 4" xfId="803" xr:uid="{00000000-0005-0000-0000-00000E2B0000}"/>
    <cellStyle name="Berechnung 3 3 2 4 2" xfId="2101" xr:uid="{00000000-0005-0000-0000-00000F2B0000}"/>
    <cellStyle name="Berechnung 3 3 2 4 2 2" xfId="6006" xr:uid="{00000000-0005-0000-0000-0000102B0000}"/>
    <cellStyle name="Berechnung 3 3 2 4 2 2 2" xfId="17734" xr:uid="{00000000-0005-0000-0000-0000112B0000}"/>
    <cellStyle name="Berechnung 3 3 2 4 2 2 3" xfId="29461" xr:uid="{00000000-0005-0000-0000-0000122B0000}"/>
    <cellStyle name="Berechnung 3 3 2 4 2 3" xfId="9911" xr:uid="{00000000-0005-0000-0000-0000132B0000}"/>
    <cellStyle name="Berechnung 3 3 2 4 2 3 2" xfId="21639" xr:uid="{00000000-0005-0000-0000-0000142B0000}"/>
    <cellStyle name="Berechnung 3 3 2 4 2 3 3" xfId="33366" xr:uid="{00000000-0005-0000-0000-0000152B0000}"/>
    <cellStyle name="Berechnung 3 3 2 4 2 4" xfId="13829" xr:uid="{00000000-0005-0000-0000-0000162B0000}"/>
    <cellStyle name="Berechnung 3 3 2 4 2 5" xfId="25556" xr:uid="{00000000-0005-0000-0000-0000172B0000}"/>
    <cellStyle name="Berechnung 3 3 2 4 3" xfId="3399" xr:uid="{00000000-0005-0000-0000-0000182B0000}"/>
    <cellStyle name="Berechnung 3 3 2 4 3 2" xfId="7304" xr:uid="{00000000-0005-0000-0000-0000192B0000}"/>
    <cellStyle name="Berechnung 3 3 2 4 3 2 2" xfId="19032" xr:uid="{00000000-0005-0000-0000-00001A2B0000}"/>
    <cellStyle name="Berechnung 3 3 2 4 3 2 3" xfId="30759" xr:uid="{00000000-0005-0000-0000-00001B2B0000}"/>
    <cellStyle name="Berechnung 3 3 2 4 3 3" xfId="11209" xr:uid="{00000000-0005-0000-0000-00001C2B0000}"/>
    <cellStyle name="Berechnung 3 3 2 4 3 3 2" xfId="22937" xr:uid="{00000000-0005-0000-0000-00001D2B0000}"/>
    <cellStyle name="Berechnung 3 3 2 4 3 3 3" xfId="34664" xr:uid="{00000000-0005-0000-0000-00001E2B0000}"/>
    <cellStyle name="Berechnung 3 3 2 4 3 4" xfId="15127" xr:uid="{00000000-0005-0000-0000-00001F2B0000}"/>
    <cellStyle name="Berechnung 3 3 2 4 3 5" xfId="26854" xr:uid="{00000000-0005-0000-0000-0000202B0000}"/>
    <cellStyle name="Berechnung 3 3 2 4 4" xfId="4708" xr:uid="{00000000-0005-0000-0000-0000212B0000}"/>
    <cellStyle name="Berechnung 3 3 2 4 4 2" xfId="16436" xr:uid="{00000000-0005-0000-0000-0000222B0000}"/>
    <cellStyle name="Berechnung 3 3 2 4 4 3" xfId="28163" xr:uid="{00000000-0005-0000-0000-0000232B0000}"/>
    <cellStyle name="Berechnung 3 3 2 4 5" xfId="8613" xr:uid="{00000000-0005-0000-0000-0000242B0000}"/>
    <cellStyle name="Berechnung 3 3 2 4 5 2" xfId="20341" xr:uid="{00000000-0005-0000-0000-0000252B0000}"/>
    <cellStyle name="Berechnung 3 3 2 4 5 3" xfId="32068" xr:uid="{00000000-0005-0000-0000-0000262B0000}"/>
    <cellStyle name="Berechnung 3 3 2 4 6" xfId="12531" xr:uid="{00000000-0005-0000-0000-0000272B0000}"/>
    <cellStyle name="Berechnung 3 3 2 4 7" xfId="24258" xr:uid="{00000000-0005-0000-0000-0000282B0000}"/>
    <cellStyle name="Berechnung 3 3 2 5" xfId="1232" xr:uid="{00000000-0005-0000-0000-0000292B0000}"/>
    <cellStyle name="Berechnung 3 3 2 5 2" xfId="2530" xr:uid="{00000000-0005-0000-0000-00002A2B0000}"/>
    <cellStyle name="Berechnung 3 3 2 5 2 2" xfId="6435" xr:uid="{00000000-0005-0000-0000-00002B2B0000}"/>
    <cellStyle name="Berechnung 3 3 2 5 2 2 2" xfId="18163" xr:uid="{00000000-0005-0000-0000-00002C2B0000}"/>
    <cellStyle name="Berechnung 3 3 2 5 2 2 3" xfId="29890" xr:uid="{00000000-0005-0000-0000-00002D2B0000}"/>
    <cellStyle name="Berechnung 3 3 2 5 2 3" xfId="10340" xr:uid="{00000000-0005-0000-0000-00002E2B0000}"/>
    <cellStyle name="Berechnung 3 3 2 5 2 3 2" xfId="22068" xr:uid="{00000000-0005-0000-0000-00002F2B0000}"/>
    <cellStyle name="Berechnung 3 3 2 5 2 3 3" xfId="33795" xr:uid="{00000000-0005-0000-0000-0000302B0000}"/>
    <cellStyle name="Berechnung 3 3 2 5 2 4" xfId="14258" xr:uid="{00000000-0005-0000-0000-0000312B0000}"/>
    <cellStyle name="Berechnung 3 3 2 5 2 5" xfId="25985" xr:uid="{00000000-0005-0000-0000-0000322B0000}"/>
    <cellStyle name="Berechnung 3 3 2 5 3" xfId="3828" xr:uid="{00000000-0005-0000-0000-0000332B0000}"/>
    <cellStyle name="Berechnung 3 3 2 5 3 2" xfId="7733" xr:uid="{00000000-0005-0000-0000-0000342B0000}"/>
    <cellStyle name="Berechnung 3 3 2 5 3 2 2" xfId="19461" xr:uid="{00000000-0005-0000-0000-0000352B0000}"/>
    <cellStyle name="Berechnung 3 3 2 5 3 2 3" xfId="31188" xr:uid="{00000000-0005-0000-0000-0000362B0000}"/>
    <cellStyle name="Berechnung 3 3 2 5 3 3" xfId="11638" xr:uid="{00000000-0005-0000-0000-0000372B0000}"/>
    <cellStyle name="Berechnung 3 3 2 5 3 3 2" xfId="23366" xr:uid="{00000000-0005-0000-0000-0000382B0000}"/>
    <cellStyle name="Berechnung 3 3 2 5 3 3 3" xfId="35093" xr:uid="{00000000-0005-0000-0000-0000392B0000}"/>
    <cellStyle name="Berechnung 3 3 2 5 3 4" xfId="15556" xr:uid="{00000000-0005-0000-0000-00003A2B0000}"/>
    <cellStyle name="Berechnung 3 3 2 5 3 5" xfId="27283" xr:uid="{00000000-0005-0000-0000-00003B2B0000}"/>
    <cellStyle name="Berechnung 3 3 2 5 4" xfId="5137" xr:uid="{00000000-0005-0000-0000-00003C2B0000}"/>
    <cellStyle name="Berechnung 3 3 2 5 4 2" xfId="16865" xr:uid="{00000000-0005-0000-0000-00003D2B0000}"/>
    <cellStyle name="Berechnung 3 3 2 5 4 3" xfId="28592" xr:uid="{00000000-0005-0000-0000-00003E2B0000}"/>
    <cellStyle name="Berechnung 3 3 2 5 5" xfId="9042" xr:uid="{00000000-0005-0000-0000-00003F2B0000}"/>
    <cellStyle name="Berechnung 3 3 2 5 5 2" xfId="20770" xr:uid="{00000000-0005-0000-0000-0000402B0000}"/>
    <cellStyle name="Berechnung 3 3 2 5 5 3" xfId="32497" xr:uid="{00000000-0005-0000-0000-0000412B0000}"/>
    <cellStyle name="Berechnung 3 3 2 5 6" xfId="12960" xr:uid="{00000000-0005-0000-0000-0000422B0000}"/>
    <cellStyle name="Berechnung 3 3 2 5 7" xfId="24687" xr:uid="{00000000-0005-0000-0000-0000432B0000}"/>
    <cellStyle name="Berechnung 3 3 2 6" xfId="1672" xr:uid="{00000000-0005-0000-0000-0000442B0000}"/>
    <cellStyle name="Berechnung 3 3 2 6 2" xfId="5577" xr:uid="{00000000-0005-0000-0000-0000452B0000}"/>
    <cellStyle name="Berechnung 3 3 2 6 2 2" xfId="17305" xr:uid="{00000000-0005-0000-0000-0000462B0000}"/>
    <cellStyle name="Berechnung 3 3 2 6 2 3" xfId="29032" xr:uid="{00000000-0005-0000-0000-0000472B0000}"/>
    <cellStyle name="Berechnung 3 3 2 6 3" xfId="9482" xr:uid="{00000000-0005-0000-0000-0000482B0000}"/>
    <cellStyle name="Berechnung 3 3 2 6 3 2" xfId="21210" xr:uid="{00000000-0005-0000-0000-0000492B0000}"/>
    <cellStyle name="Berechnung 3 3 2 6 3 3" xfId="32937" xr:uid="{00000000-0005-0000-0000-00004A2B0000}"/>
    <cellStyle name="Berechnung 3 3 2 6 4" xfId="13400" xr:uid="{00000000-0005-0000-0000-00004B2B0000}"/>
    <cellStyle name="Berechnung 3 3 2 6 5" xfId="25127" xr:uid="{00000000-0005-0000-0000-00004C2B0000}"/>
    <cellStyle name="Berechnung 3 3 2 7" xfId="2970" xr:uid="{00000000-0005-0000-0000-00004D2B0000}"/>
    <cellStyle name="Berechnung 3 3 2 7 2" xfId="6875" xr:uid="{00000000-0005-0000-0000-00004E2B0000}"/>
    <cellStyle name="Berechnung 3 3 2 7 2 2" xfId="18603" xr:uid="{00000000-0005-0000-0000-00004F2B0000}"/>
    <cellStyle name="Berechnung 3 3 2 7 2 3" xfId="30330" xr:uid="{00000000-0005-0000-0000-0000502B0000}"/>
    <cellStyle name="Berechnung 3 3 2 7 3" xfId="10780" xr:uid="{00000000-0005-0000-0000-0000512B0000}"/>
    <cellStyle name="Berechnung 3 3 2 7 3 2" xfId="22508" xr:uid="{00000000-0005-0000-0000-0000522B0000}"/>
    <cellStyle name="Berechnung 3 3 2 7 3 3" xfId="34235" xr:uid="{00000000-0005-0000-0000-0000532B0000}"/>
    <cellStyle name="Berechnung 3 3 2 7 4" xfId="14698" xr:uid="{00000000-0005-0000-0000-0000542B0000}"/>
    <cellStyle name="Berechnung 3 3 2 7 5" xfId="26425" xr:uid="{00000000-0005-0000-0000-0000552B0000}"/>
    <cellStyle name="Berechnung 3 3 2 8" xfId="4279" xr:uid="{00000000-0005-0000-0000-0000562B0000}"/>
    <cellStyle name="Berechnung 3 3 2 8 2" xfId="16007" xr:uid="{00000000-0005-0000-0000-0000572B0000}"/>
    <cellStyle name="Berechnung 3 3 2 8 3" xfId="27734" xr:uid="{00000000-0005-0000-0000-0000582B0000}"/>
    <cellStyle name="Berechnung 3 3 2 9" xfId="8184" xr:uid="{00000000-0005-0000-0000-0000592B0000}"/>
    <cellStyle name="Berechnung 3 3 2 9 2" xfId="19912" xr:uid="{00000000-0005-0000-0000-00005A2B0000}"/>
    <cellStyle name="Berechnung 3 3 2 9 3" xfId="31639" xr:uid="{00000000-0005-0000-0000-00005B2B0000}"/>
    <cellStyle name="Berechnung 3 3 3" xfId="396" xr:uid="{00000000-0005-0000-0000-00005C2B0000}"/>
    <cellStyle name="Berechnung 3 3 3 10" xfId="12124" xr:uid="{00000000-0005-0000-0000-00005D2B0000}"/>
    <cellStyle name="Berechnung 3 3 3 11" xfId="23851" xr:uid="{00000000-0005-0000-0000-00005E2B0000}"/>
    <cellStyle name="Berechnung 3 3 3 2" xfId="495" xr:uid="{00000000-0005-0000-0000-00005F2B0000}"/>
    <cellStyle name="Berechnung 3 3 3 2 2" xfId="924" xr:uid="{00000000-0005-0000-0000-0000602B0000}"/>
    <cellStyle name="Berechnung 3 3 3 2 2 2" xfId="2222" xr:uid="{00000000-0005-0000-0000-0000612B0000}"/>
    <cellStyle name="Berechnung 3 3 3 2 2 2 2" xfId="6127" xr:uid="{00000000-0005-0000-0000-0000622B0000}"/>
    <cellStyle name="Berechnung 3 3 3 2 2 2 2 2" xfId="17855" xr:uid="{00000000-0005-0000-0000-0000632B0000}"/>
    <cellStyle name="Berechnung 3 3 3 2 2 2 2 3" xfId="29582" xr:uid="{00000000-0005-0000-0000-0000642B0000}"/>
    <cellStyle name="Berechnung 3 3 3 2 2 2 3" xfId="10032" xr:uid="{00000000-0005-0000-0000-0000652B0000}"/>
    <cellStyle name="Berechnung 3 3 3 2 2 2 3 2" xfId="21760" xr:uid="{00000000-0005-0000-0000-0000662B0000}"/>
    <cellStyle name="Berechnung 3 3 3 2 2 2 3 3" xfId="33487" xr:uid="{00000000-0005-0000-0000-0000672B0000}"/>
    <cellStyle name="Berechnung 3 3 3 2 2 2 4" xfId="13950" xr:uid="{00000000-0005-0000-0000-0000682B0000}"/>
    <cellStyle name="Berechnung 3 3 3 2 2 2 5" xfId="25677" xr:uid="{00000000-0005-0000-0000-0000692B0000}"/>
    <cellStyle name="Berechnung 3 3 3 2 2 3" xfId="3520" xr:uid="{00000000-0005-0000-0000-00006A2B0000}"/>
    <cellStyle name="Berechnung 3 3 3 2 2 3 2" xfId="7425" xr:uid="{00000000-0005-0000-0000-00006B2B0000}"/>
    <cellStyle name="Berechnung 3 3 3 2 2 3 2 2" xfId="19153" xr:uid="{00000000-0005-0000-0000-00006C2B0000}"/>
    <cellStyle name="Berechnung 3 3 3 2 2 3 2 3" xfId="30880" xr:uid="{00000000-0005-0000-0000-00006D2B0000}"/>
    <cellStyle name="Berechnung 3 3 3 2 2 3 3" xfId="11330" xr:uid="{00000000-0005-0000-0000-00006E2B0000}"/>
    <cellStyle name="Berechnung 3 3 3 2 2 3 3 2" xfId="23058" xr:uid="{00000000-0005-0000-0000-00006F2B0000}"/>
    <cellStyle name="Berechnung 3 3 3 2 2 3 3 3" xfId="34785" xr:uid="{00000000-0005-0000-0000-0000702B0000}"/>
    <cellStyle name="Berechnung 3 3 3 2 2 3 4" xfId="15248" xr:uid="{00000000-0005-0000-0000-0000712B0000}"/>
    <cellStyle name="Berechnung 3 3 3 2 2 3 5" xfId="26975" xr:uid="{00000000-0005-0000-0000-0000722B0000}"/>
    <cellStyle name="Berechnung 3 3 3 2 2 4" xfId="4829" xr:uid="{00000000-0005-0000-0000-0000732B0000}"/>
    <cellStyle name="Berechnung 3 3 3 2 2 4 2" xfId="16557" xr:uid="{00000000-0005-0000-0000-0000742B0000}"/>
    <cellStyle name="Berechnung 3 3 3 2 2 4 3" xfId="28284" xr:uid="{00000000-0005-0000-0000-0000752B0000}"/>
    <cellStyle name="Berechnung 3 3 3 2 2 5" xfId="8734" xr:uid="{00000000-0005-0000-0000-0000762B0000}"/>
    <cellStyle name="Berechnung 3 3 3 2 2 5 2" xfId="20462" xr:uid="{00000000-0005-0000-0000-0000772B0000}"/>
    <cellStyle name="Berechnung 3 3 3 2 2 5 3" xfId="32189" xr:uid="{00000000-0005-0000-0000-0000782B0000}"/>
    <cellStyle name="Berechnung 3 3 3 2 2 6" xfId="12652" xr:uid="{00000000-0005-0000-0000-0000792B0000}"/>
    <cellStyle name="Berechnung 3 3 3 2 2 7" xfId="24379" xr:uid="{00000000-0005-0000-0000-00007A2B0000}"/>
    <cellStyle name="Berechnung 3 3 3 2 3" xfId="1353" xr:uid="{00000000-0005-0000-0000-00007B2B0000}"/>
    <cellStyle name="Berechnung 3 3 3 2 3 2" xfId="2651" xr:uid="{00000000-0005-0000-0000-00007C2B0000}"/>
    <cellStyle name="Berechnung 3 3 3 2 3 2 2" xfId="6556" xr:uid="{00000000-0005-0000-0000-00007D2B0000}"/>
    <cellStyle name="Berechnung 3 3 3 2 3 2 2 2" xfId="18284" xr:uid="{00000000-0005-0000-0000-00007E2B0000}"/>
    <cellStyle name="Berechnung 3 3 3 2 3 2 2 3" xfId="30011" xr:uid="{00000000-0005-0000-0000-00007F2B0000}"/>
    <cellStyle name="Berechnung 3 3 3 2 3 2 3" xfId="10461" xr:uid="{00000000-0005-0000-0000-0000802B0000}"/>
    <cellStyle name="Berechnung 3 3 3 2 3 2 3 2" xfId="22189" xr:uid="{00000000-0005-0000-0000-0000812B0000}"/>
    <cellStyle name="Berechnung 3 3 3 2 3 2 3 3" xfId="33916" xr:uid="{00000000-0005-0000-0000-0000822B0000}"/>
    <cellStyle name="Berechnung 3 3 3 2 3 2 4" xfId="14379" xr:uid="{00000000-0005-0000-0000-0000832B0000}"/>
    <cellStyle name="Berechnung 3 3 3 2 3 2 5" xfId="26106" xr:uid="{00000000-0005-0000-0000-0000842B0000}"/>
    <cellStyle name="Berechnung 3 3 3 2 3 3" xfId="3949" xr:uid="{00000000-0005-0000-0000-0000852B0000}"/>
    <cellStyle name="Berechnung 3 3 3 2 3 3 2" xfId="7854" xr:uid="{00000000-0005-0000-0000-0000862B0000}"/>
    <cellStyle name="Berechnung 3 3 3 2 3 3 2 2" xfId="19582" xr:uid="{00000000-0005-0000-0000-0000872B0000}"/>
    <cellStyle name="Berechnung 3 3 3 2 3 3 2 3" xfId="31309" xr:uid="{00000000-0005-0000-0000-0000882B0000}"/>
    <cellStyle name="Berechnung 3 3 3 2 3 3 3" xfId="11759" xr:uid="{00000000-0005-0000-0000-0000892B0000}"/>
    <cellStyle name="Berechnung 3 3 3 2 3 3 3 2" xfId="23487" xr:uid="{00000000-0005-0000-0000-00008A2B0000}"/>
    <cellStyle name="Berechnung 3 3 3 2 3 3 3 3" xfId="35214" xr:uid="{00000000-0005-0000-0000-00008B2B0000}"/>
    <cellStyle name="Berechnung 3 3 3 2 3 3 4" xfId="15677" xr:uid="{00000000-0005-0000-0000-00008C2B0000}"/>
    <cellStyle name="Berechnung 3 3 3 2 3 3 5" xfId="27404" xr:uid="{00000000-0005-0000-0000-00008D2B0000}"/>
    <cellStyle name="Berechnung 3 3 3 2 3 4" xfId="5258" xr:uid="{00000000-0005-0000-0000-00008E2B0000}"/>
    <cellStyle name="Berechnung 3 3 3 2 3 4 2" xfId="16986" xr:uid="{00000000-0005-0000-0000-00008F2B0000}"/>
    <cellStyle name="Berechnung 3 3 3 2 3 4 3" xfId="28713" xr:uid="{00000000-0005-0000-0000-0000902B0000}"/>
    <cellStyle name="Berechnung 3 3 3 2 3 5" xfId="9163" xr:uid="{00000000-0005-0000-0000-0000912B0000}"/>
    <cellStyle name="Berechnung 3 3 3 2 3 5 2" xfId="20891" xr:uid="{00000000-0005-0000-0000-0000922B0000}"/>
    <cellStyle name="Berechnung 3 3 3 2 3 5 3" xfId="32618" xr:uid="{00000000-0005-0000-0000-0000932B0000}"/>
    <cellStyle name="Berechnung 3 3 3 2 3 6" xfId="13081" xr:uid="{00000000-0005-0000-0000-0000942B0000}"/>
    <cellStyle name="Berechnung 3 3 3 2 3 7" xfId="24808" xr:uid="{00000000-0005-0000-0000-0000952B0000}"/>
    <cellStyle name="Berechnung 3 3 3 2 4" xfId="1793" xr:uid="{00000000-0005-0000-0000-0000962B0000}"/>
    <cellStyle name="Berechnung 3 3 3 2 4 2" xfId="5698" xr:uid="{00000000-0005-0000-0000-0000972B0000}"/>
    <cellStyle name="Berechnung 3 3 3 2 4 2 2" xfId="17426" xr:uid="{00000000-0005-0000-0000-0000982B0000}"/>
    <cellStyle name="Berechnung 3 3 3 2 4 2 3" xfId="29153" xr:uid="{00000000-0005-0000-0000-0000992B0000}"/>
    <cellStyle name="Berechnung 3 3 3 2 4 3" xfId="9603" xr:uid="{00000000-0005-0000-0000-00009A2B0000}"/>
    <cellStyle name="Berechnung 3 3 3 2 4 3 2" xfId="21331" xr:uid="{00000000-0005-0000-0000-00009B2B0000}"/>
    <cellStyle name="Berechnung 3 3 3 2 4 3 3" xfId="33058" xr:uid="{00000000-0005-0000-0000-00009C2B0000}"/>
    <cellStyle name="Berechnung 3 3 3 2 4 4" xfId="13521" xr:uid="{00000000-0005-0000-0000-00009D2B0000}"/>
    <cellStyle name="Berechnung 3 3 3 2 4 5" xfId="25248" xr:uid="{00000000-0005-0000-0000-00009E2B0000}"/>
    <cellStyle name="Berechnung 3 3 3 2 5" xfId="3091" xr:uid="{00000000-0005-0000-0000-00009F2B0000}"/>
    <cellStyle name="Berechnung 3 3 3 2 5 2" xfId="6996" xr:uid="{00000000-0005-0000-0000-0000A02B0000}"/>
    <cellStyle name="Berechnung 3 3 3 2 5 2 2" xfId="18724" xr:uid="{00000000-0005-0000-0000-0000A12B0000}"/>
    <cellStyle name="Berechnung 3 3 3 2 5 2 3" xfId="30451" xr:uid="{00000000-0005-0000-0000-0000A22B0000}"/>
    <cellStyle name="Berechnung 3 3 3 2 5 3" xfId="10901" xr:uid="{00000000-0005-0000-0000-0000A32B0000}"/>
    <cellStyle name="Berechnung 3 3 3 2 5 3 2" xfId="22629" xr:uid="{00000000-0005-0000-0000-0000A42B0000}"/>
    <cellStyle name="Berechnung 3 3 3 2 5 3 3" xfId="34356" xr:uid="{00000000-0005-0000-0000-0000A52B0000}"/>
    <cellStyle name="Berechnung 3 3 3 2 5 4" xfId="14819" xr:uid="{00000000-0005-0000-0000-0000A62B0000}"/>
    <cellStyle name="Berechnung 3 3 3 2 5 5" xfId="26546" xr:uid="{00000000-0005-0000-0000-0000A72B0000}"/>
    <cellStyle name="Berechnung 3 3 3 2 6" xfId="4400" xr:uid="{00000000-0005-0000-0000-0000A82B0000}"/>
    <cellStyle name="Berechnung 3 3 3 2 6 2" xfId="16128" xr:uid="{00000000-0005-0000-0000-0000A92B0000}"/>
    <cellStyle name="Berechnung 3 3 3 2 6 3" xfId="27855" xr:uid="{00000000-0005-0000-0000-0000AA2B0000}"/>
    <cellStyle name="Berechnung 3 3 3 2 7" xfId="8305" xr:uid="{00000000-0005-0000-0000-0000AB2B0000}"/>
    <cellStyle name="Berechnung 3 3 3 2 7 2" xfId="20033" xr:uid="{00000000-0005-0000-0000-0000AC2B0000}"/>
    <cellStyle name="Berechnung 3 3 3 2 7 3" xfId="31760" xr:uid="{00000000-0005-0000-0000-0000AD2B0000}"/>
    <cellStyle name="Berechnung 3 3 3 2 8" xfId="12223" xr:uid="{00000000-0005-0000-0000-0000AE2B0000}"/>
    <cellStyle name="Berechnung 3 3 3 2 9" xfId="23950" xr:uid="{00000000-0005-0000-0000-0000AF2B0000}"/>
    <cellStyle name="Berechnung 3 3 3 3" xfId="594" xr:uid="{00000000-0005-0000-0000-0000B02B0000}"/>
    <cellStyle name="Berechnung 3 3 3 3 2" xfId="1023" xr:uid="{00000000-0005-0000-0000-0000B12B0000}"/>
    <cellStyle name="Berechnung 3 3 3 3 2 2" xfId="2321" xr:uid="{00000000-0005-0000-0000-0000B22B0000}"/>
    <cellStyle name="Berechnung 3 3 3 3 2 2 2" xfId="6226" xr:uid="{00000000-0005-0000-0000-0000B32B0000}"/>
    <cellStyle name="Berechnung 3 3 3 3 2 2 2 2" xfId="17954" xr:uid="{00000000-0005-0000-0000-0000B42B0000}"/>
    <cellStyle name="Berechnung 3 3 3 3 2 2 2 3" xfId="29681" xr:uid="{00000000-0005-0000-0000-0000B52B0000}"/>
    <cellStyle name="Berechnung 3 3 3 3 2 2 3" xfId="10131" xr:uid="{00000000-0005-0000-0000-0000B62B0000}"/>
    <cellStyle name="Berechnung 3 3 3 3 2 2 3 2" xfId="21859" xr:uid="{00000000-0005-0000-0000-0000B72B0000}"/>
    <cellStyle name="Berechnung 3 3 3 3 2 2 3 3" xfId="33586" xr:uid="{00000000-0005-0000-0000-0000B82B0000}"/>
    <cellStyle name="Berechnung 3 3 3 3 2 2 4" xfId="14049" xr:uid="{00000000-0005-0000-0000-0000B92B0000}"/>
    <cellStyle name="Berechnung 3 3 3 3 2 2 5" xfId="25776" xr:uid="{00000000-0005-0000-0000-0000BA2B0000}"/>
    <cellStyle name="Berechnung 3 3 3 3 2 3" xfId="3619" xr:uid="{00000000-0005-0000-0000-0000BB2B0000}"/>
    <cellStyle name="Berechnung 3 3 3 3 2 3 2" xfId="7524" xr:uid="{00000000-0005-0000-0000-0000BC2B0000}"/>
    <cellStyle name="Berechnung 3 3 3 3 2 3 2 2" xfId="19252" xr:uid="{00000000-0005-0000-0000-0000BD2B0000}"/>
    <cellStyle name="Berechnung 3 3 3 3 2 3 2 3" xfId="30979" xr:uid="{00000000-0005-0000-0000-0000BE2B0000}"/>
    <cellStyle name="Berechnung 3 3 3 3 2 3 3" xfId="11429" xr:uid="{00000000-0005-0000-0000-0000BF2B0000}"/>
    <cellStyle name="Berechnung 3 3 3 3 2 3 3 2" xfId="23157" xr:uid="{00000000-0005-0000-0000-0000C02B0000}"/>
    <cellStyle name="Berechnung 3 3 3 3 2 3 3 3" xfId="34884" xr:uid="{00000000-0005-0000-0000-0000C12B0000}"/>
    <cellStyle name="Berechnung 3 3 3 3 2 3 4" xfId="15347" xr:uid="{00000000-0005-0000-0000-0000C22B0000}"/>
    <cellStyle name="Berechnung 3 3 3 3 2 3 5" xfId="27074" xr:uid="{00000000-0005-0000-0000-0000C32B0000}"/>
    <cellStyle name="Berechnung 3 3 3 3 2 4" xfId="4928" xr:uid="{00000000-0005-0000-0000-0000C42B0000}"/>
    <cellStyle name="Berechnung 3 3 3 3 2 4 2" xfId="16656" xr:uid="{00000000-0005-0000-0000-0000C52B0000}"/>
    <cellStyle name="Berechnung 3 3 3 3 2 4 3" xfId="28383" xr:uid="{00000000-0005-0000-0000-0000C62B0000}"/>
    <cellStyle name="Berechnung 3 3 3 3 2 5" xfId="8833" xr:uid="{00000000-0005-0000-0000-0000C72B0000}"/>
    <cellStyle name="Berechnung 3 3 3 3 2 5 2" xfId="20561" xr:uid="{00000000-0005-0000-0000-0000C82B0000}"/>
    <cellStyle name="Berechnung 3 3 3 3 2 5 3" xfId="32288" xr:uid="{00000000-0005-0000-0000-0000C92B0000}"/>
    <cellStyle name="Berechnung 3 3 3 3 2 6" xfId="12751" xr:uid="{00000000-0005-0000-0000-0000CA2B0000}"/>
    <cellStyle name="Berechnung 3 3 3 3 2 7" xfId="24478" xr:uid="{00000000-0005-0000-0000-0000CB2B0000}"/>
    <cellStyle name="Berechnung 3 3 3 3 3" xfId="1452" xr:uid="{00000000-0005-0000-0000-0000CC2B0000}"/>
    <cellStyle name="Berechnung 3 3 3 3 3 2" xfId="2750" xr:uid="{00000000-0005-0000-0000-0000CD2B0000}"/>
    <cellStyle name="Berechnung 3 3 3 3 3 2 2" xfId="6655" xr:uid="{00000000-0005-0000-0000-0000CE2B0000}"/>
    <cellStyle name="Berechnung 3 3 3 3 3 2 2 2" xfId="18383" xr:uid="{00000000-0005-0000-0000-0000CF2B0000}"/>
    <cellStyle name="Berechnung 3 3 3 3 3 2 2 3" xfId="30110" xr:uid="{00000000-0005-0000-0000-0000D02B0000}"/>
    <cellStyle name="Berechnung 3 3 3 3 3 2 3" xfId="10560" xr:uid="{00000000-0005-0000-0000-0000D12B0000}"/>
    <cellStyle name="Berechnung 3 3 3 3 3 2 3 2" xfId="22288" xr:uid="{00000000-0005-0000-0000-0000D22B0000}"/>
    <cellStyle name="Berechnung 3 3 3 3 3 2 3 3" xfId="34015" xr:uid="{00000000-0005-0000-0000-0000D32B0000}"/>
    <cellStyle name="Berechnung 3 3 3 3 3 2 4" xfId="14478" xr:uid="{00000000-0005-0000-0000-0000D42B0000}"/>
    <cellStyle name="Berechnung 3 3 3 3 3 2 5" xfId="26205" xr:uid="{00000000-0005-0000-0000-0000D52B0000}"/>
    <cellStyle name="Berechnung 3 3 3 3 3 3" xfId="4048" xr:uid="{00000000-0005-0000-0000-0000D62B0000}"/>
    <cellStyle name="Berechnung 3 3 3 3 3 3 2" xfId="7953" xr:uid="{00000000-0005-0000-0000-0000D72B0000}"/>
    <cellStyle name="Berechnung 3 3 3 3 3 3 2 2" xfId="19681" xr:uid="{00000000-0005-0000-0000-0000D82B0000}"/>
    <cellStyle name="Berechnung 3 3 3 3 3 3 2 3" xfId="31408" xr:uid="{00000000-0005-0000-0000-0000D92B0000}"/>
    <cellStyle name="Berechnung 3 3 3 3 3 3 3" xfId="11858" xr:uid="{00000000-0005-0000-0000-0000DA2B0000}"/>
    <cellStyle name="Berechnung 3 3 3 3 3 3 3 2" xfId="23586" xr:uid="{00000000-0005-0000-0000-0000DB2B0000}"/>
    <cellStyle name="Berechnung 3 3 3 3 3 3 3 3" xfId="35313" xr:uid="{00000000-0005-0000-0000-0000DC2B0000}"/>
    <cellStyle name="Berechnung 3 3 3 3 3 3 4" xfId="15776" xr:uid="{00000000-0005-0000-0000-0000DD2B0000}"/>
    <cellStyle name="Berechnung 3 3 3 3 3 3 5" xfId="27503" xr:uid="{00000000-0005-0000-0000-0000DE2B0000}"/>
    <cellStyle name="Berechnung 3 3 3 3 3 4" xfId="5357" xr:uid="{00000000-0005-0000-0000-0000DF2B0000}"/>
    <cellStyle name="Berechnung 3 3 3 3 3 4 2" xfId="17085" xr:uid="{00000000-0005-0000-0000-0000E02B0000}"/>
    <cellStyle name="Berechnung 3 3 3 3 3 4 3" xfId="28812" xr:uid="{00000000-0005-0000-0000-0000E12B0000}"/>
    <cellStyle name="Berechnung 3 3 3 3 3 5" xfId="9262" xr:uid="{00000000-0005-0000-0000-0000E22B0000}"/>
    <cellStyle name="Berechnung 3 3 3 3 3 5 2" xfId="20990" xr:uid="{00000000-0005-0000-0000-0000E32B0000}"/>
    <cellStyle name="Berechnung 3 3 3 3 3 5 3" xfId="32717" xr:uid="{00000000-0005-0000-0000-0000E42B0000}"/>
    <cellStyle name="Berechnung 3 3 3 3 3 6" xfId="13180" xr:uid="{00000000-0005-0000-0000-0000E52B0000}"/>
    <cellStyle name="Berechnung 3 3 3 3 3 7" xfId="24907" xr:uid="{00000000-0005-0000-0000-0000E62B0000}"/>
    <cellStyle name="Berechnung 3 3 3 3 4" xfId="1892" xr:uid="{00000000-0005-0000-0000-0000E72B0000}"/>
    <cellStyle name="Berechnung 3 3 3 3 4 2" xfId="5797" xr:uid="{00000000-0005-0000-0000-0000E82B0000}"/>
    <cellStyle name="Berechnung 3 3 3 3 4 2 2" xfId="17525" xr:uid="{00000000-0005-0000-0000-0000E92B0000}"/>
    <cellStyle name="Berechnung 3 3 3 3 4 2 3" xfId="29252" xr:uid="{00000000-0005-0000-0000-0000EA2B0000}"/>
    <cellStyle name="Berechnung 3 3 3 3 4 3" xfId="9702" xr:uid="{00000000-0005-0000-0000-0000EB2B0000}"/>
    <cellStyle name="Berechnung 3 3 3 3 4 3 2" xfId="21430" xr:uid="{00000000-0005-0000-0000-0000EC2B0000}"/>
    <cellStyle name="Berechnung 3 3 3 3 4 3 3" xfId="33157" xr:uid="{00000000-0005-0000-0000-0000ED2B0000}"/>
    <cellStyle name="Berechnung 3 3 3 3 4 4" xfId="13620" xr:uid="{00000000-0005-0000-0000-0000EE2B0000}"/>
    <cellStyle name="Berechnung 3 3 3 3 4 5" xfId="25347" xr:uid="{00000000-0005-0000-0000-0000EF2B0000}"/>
    <cellStyle name="Berechnung 3 3 3 3 5" xfId="3190" xr:uid="{00000000-0005-0000-0000-0000F02B0000}"/>
    <cellStyle name="Berechnung 3 3 3 3 5 2" xfId="7095" xr:uid="{00000000-0005-0000-0000-0000F12B0000}"/>
    <cellStyle name="Berechnung 3 3 3 3 5 2 2" xfId="18823" xr:uid="{00000000-0005-0000-0000-0000F22B0000}"/>
    <cellStyle name="Berechnung 3 3 3 3 5 2 3" xfId="30550" xr:uid="{00000000-0005-0000-0000-0000F32B0000}"/>
    <cellStyle name="Berechnung 3 3 3 3 5 3" xfId="11000" xr:uid="{00000000-0005-0000-0000-0000F42B0000}"/>
    <cellStyle name="Berechnung 3 3 3 3 5 3 2" xfId="22728" xr:uid="{00000000-0005-0000-0000-0000F52B0000}"/>
    <cellStyle name="Berechnung 3 3 3 3 5 3 3" xfId="34455" xr:uid="{00000000-0005-0000-0000-0000F62B0000}"/>
    <cellStyle name="Berechnung 3 3 3 3 5 4" xfId="14918" xr:uid="{00000000-0005-0000-0000-0000F72B0000}"/>
    <cellStyle name="Berechnung 3 3 3 3 5 5" xfId="26645" xr:uid="{00000000-0005-0000-0000-0000F82B0000}"/>
    <cellStyle name="Berechnung 3 3 3 3 6" xfId="4499" xr:uid="{00000000-0005-0000-0000-0000F92B0000}"/>
    <cellStyle name="Berechnung 3 3 3 3 6 2" xfId="16227" xr:uid="{00000000-0005-0000-0000-0000FA2B0000}"/>
    <cellStyle name="Berechnung 3 3 3 3 6 3" xfId="27954" xr:uid="{00000000-0005-0000-0000-0000FB2B0000}"/>
    <cellStyle name="Berechnung 3 3 3 3 7" xfId="8404" xr:uid="{00000000-0005-0000-0000-0000FC2B0000}"/>
    <cellStyle name="Berechnung 3 3 3 3 7 2" xfId="20132" xr:uid="{00000000-0005-0000-0000-0000FD2B0000}"/>
    <cellStyle name="Berechnung 3 3 3 3 7 3" xfId="31859" xr:uid="{00000000-0005-0000-0000-0000FE2B0000}"/>
    <cellStyle name="Berechnung 3 3 3 3 8" xfId="12322" xr:uid="{00000000-0005-0000-0000-0000FF2B0000}"/>
    <cellStyle name="Berechnung 3 3 3 3 9" xfId="24049" xr:uid="{00000000-0005-0000-0000-0000002C0000}"/>
    <cellStyle name="Berechnung 3 3 3 4" xfId="825" xr:uid="{00000000-0005-0000-0000-0000012C0000}"/>
    <cellStyle name="Berechnung 3 3 3 4 2" xfId="2123" xr:uid="{00000000-0005-0000-0000-0000022C0000}"/>
    <cellStyle name="Berechnung 3 3 3 4 2 2" xfId="6028" xr:uid="{00000000-0005-0000-0000-0000032C0000}"/>
    <cellStyle name="Berechnung 3 3 3 4 2 2 2" xfId="17756" xr:uid="{00000000-0005-0000-0000-0000042C0000}"/>
    <cellStyle name="Berechnung 3 3 3 4 2 2 3" xfId="29483" xr:uid="{00000000-0005-0000-0000-0000052C0000}"/>
    <cellStyle name="Berechnung 3 3 3 4 2 3" xfId="9933" xr:uid="{00000000-0005-0000-0000-0000062C0000}"/>
    <cellStyle name="Berechnung 3 3 3 4 2 3 2" xfId="21661" xr:uid="{00000000-0005-0000-0000-0000072C0000}"/>
    <cellStyle name="Berechnung 3 3 3 4 2 3 3" xfId="33388" xr:uid="{00000000-0005-0000-0000-0000082C0000}"/>
    <cellStyle name="Berechnung 3 3 3 4 2 4" xfId="13851" xr:uid="{00000000-0005-0000-0000-0000092C0000}"/>
    <cellStyle name="Berechnung 3 3 3 4 2 5" xfId="25578" xr:uid="{00000000-0005-0000-0000-00000A2C0000}"/>
    <cellStyle name="Berechnung 3 3 3 4 3" xfId="3421" xr:uid="{00000000-0005-0000-0000-00000B2C0000}"/>
    <cellStyle name="Berechnung 3 3 3 4 3 2" xfId="7326" xr:uid="{00000000-0005-0000-0000-00000C2C0000}"/>
    <cellStyle name="Berechnung 3 3 3 4 3 2 2" xfId="19054" xr:uid="{00000000-0005-0000-0000-00000D2C0000}"/>
    <cellStyle name="Berechnung 3 3 3 4 3 2 3" xfId="30781" xr:uid="{00000000-0005-0000-0000-00000E2C0000}"/>
    <cellStyle name="Berechnung 3 3 3 4 3 3" xfId="11231" xr:uid="{00000000-0005-0000-0000-00000F2C0000}"/>
    <cellStyle name="Berechnung 3 3 3 4 3 3 2" xfId="22959" xr:uid="{00000000-0005-0000-0000-0000102C0000}"/>
    <cellStyle name="Berechnung 3 3 3 4 3 3 3" xfId="34686" xr:uid="{00000000-0005-0000-0000-0000112C0000}"/>
    <cellStyle name="Berechnung 3 3 3 4 3 4" xfId="15149" xr:uid="{00000000-0005-0000-0000-0000122C0000}"/>
    <cellStyle name="Berechnung 3 3 3 4 3 5" xfId="26876" xr:uid="{00000000-0005-0000-0000-0000132C0000}"/>
    <cellStyle name="Berechnung 3 3 3 4 4" xfId="4730" xr:uid="{00000000-0005-0000-0000-0000142C0000}"/>
    <cellStyle name="Berechnung 3 3 3 4 4 2" xfId="16458" xr:uid="{00000000-0005-0000-0000-0000152C0000}"/>
    <cellStyle name="Berechnung 3 3 3 4 4 3" xfId="28185" xr:uid="{00000000-0005-0000-0000-0000162C0000}"/>
    <cellStyle name="Berechnung 3 3 3 4 5" xfId="8635" xr:uid="{00000000-0005-0000-0000-0000172C0000}"/>
    <cellStyle name="Berechnung 3 3 3 4 5 2" xfId="20363" xr:uid="{00000000-0005-0000-0000-0000182C0000}"/>
    <cellStyle name="Berechnung 3 3 3 4 5 3" xfId="32090" xr:uid="{00000000-0005-0000-0000-0000192C0000}"/>
    <cellStyle name="Berechnung 3 3 3 4 6" xfId="12553" xr:uid="{00000000-0005-0000-0000-00001A2C0000}"/>
    <cellStyle name="Berechnung 3 3 3 4 7" xfId="24280" xr:uid="{00000000-0005-0000-0000-00001B2C0000}"/>
    <cellStyle name="Berechnung 3 3 3 5" xfId="1254" xr:uid="{00000000-0005-0000-0000-00001C2C0000}"/>
    <cellStyle name="Berechnung 3 3 3 5 2" xfId="2552" xr:uid="{00000000-0005-0000-0000-00001D2C0000}"/>
    <cellStyle name="Berechnung 3 3 3 5 2 2" xfId="6457" xr:uid="{00000000-0005-0000-0000-00001E2C0000}"/>
    <cellStyle name="Berechnung 3 3 3 5 2 2 2" xfId="18185" xr:uid="{00000000-0005-0000-0000-00001F2C0000}"/>
    <cellStyle name="Berechnung 3 3 3 5 2 2 3" xfId="29912" xr:uid="{00000000-0005-0000-0000-0000202C0000}"/>
    <cellStyle name="Berechnung 3 3 3 5 2 3" xfId="10362" xr:uid="{00000000-0005-0000-0000-0000212C0000}"/>
    <cellStyle name="Berechnung 3 3 3 5 2 3 2" xfId="22090" xr:uid="{00000000-0005-0000-0000-0000222C0000}"/>
    <cellStyle name="Berechnung 3 3 3 5 2 3 3" xfId="33817" xr:uid="{00000000-0005-0000-0000-0000232C0000}"/>
    <cellStyle name="Berechnung 3 3 3 5 2 4" xfId="14280" xr:uid="{00000000-0005-0000-0000-0000242C0000}"/>
    <cellStyle name="Berechnung 3 3 3 5 2 5" xfId="26007" xr:uid="{00000000-0005-0000-0000-0000252C0000}"/>
    <cellStyle name="Berechnung 3 3 3 5 3" xfId="3850" xr:uid="{00000000-0005-0000-0000-0000262C0000}"/>
    <cellStyle name="Berechnung 3 3 3 5 3 2" xfId="7755" xr:uid="{00000000-0005-0000-0000-0000272C0000}"/>
    <cellStyle name="Berechnung 3 3 3 5 3 2 2" xfId="19483" xr:uid="{00000000-0005-0000-0000-0000282C0000}"/>
    <cellStyle name="Berechnung 3 3 3 5 3 2 3" xfId="31210" xr:uid="{00000000-0005-0000-0000-0000292C0000}"/>
    <cellStyle name="Berechnung 3 3 3 5 3 3" xfId="11660" xr:uid="{00000000-0005-0000-0000-00002A2C0000}"/>
    <cellStyle name="Berechnung 3 3 3 5 3 3 2" xfId="23388" xr:uid="{00000000-0005-0000-0000-00002B2C0000}"/>
    <cellStyle name="Berechnung 3 3 3 5 3 3 3" xfId="35115" xr:uid="{00000000-0005-0000-0000-00002C2C0000}"/>
    <cellStyle name="Berechnung 3 3 3 5 3 4" xfId="15578" xr:uid="{00000000-0005-0000-0000-00002D2C0000}"/>
    <cellStyle name="Berechnung 3 3 3 5 3 5" xfId="27305" xr:uid="{00000000-0005-0000-0000-00002E2C0000}"/>
    <cellStyle name="Berechnung 3 3 3 5 4" xfId="5159" xr:uid="{00000000-0005-0000-0000-00002F2C0000}"/>
    <cellStyle name="Berechnung 3 3 3 5 4 2" xfId="16887" xr:uid="{00000000-0005-0000-0000-0000302C0000}"/>
    <cellStyle name="Berechnung 3 3 3 5 4 3" xfId="28614" xr:uid="{00000000-0005-0000-0000-0000312C0000}"/>
    <cellStyle name="Berechnung 3 3 3 5 5" xfId="9064" xr:uid="{00000000-0005-0000-0000-0000322C0000}"/>
    <cellStyle name="Berechnung 3 3 3 5 5 2" xfId="20792" xr:uid="{00000000-0005-0000-0000-0000332C0000}"/>
    <cellStyle name="Berechnung 3 3 3 5 5 3" xfId="32519" xr:uid="{00000000-0005-0000-0000-0000342C0000}"/>
    <cellStyle name="Berechnung 3 3 3 5 6" xfId="12982" xr:uid="{00000000-0005-0000-0000-0000352C0000}"/>
    <cellStyle name="Berechnung 3 3 3 5 7" xfId="24709" xr:uid="{00000000-0005-0000-0000-0000362C0000}"/>
    <cellStyle name="Berechnung 3 3 3 6" xfId="1694" xr:uid="{00000000-0005-0000-0000-0000372C0000}"/>
    <cellStyle name="Berechnung 3 3 3 6 2" xfId="5599" xr:uid="{00000000-0005-0000-0000-0000382C0000}"/>
    <cellStyle name="Berechnung 3 3 3 6 2 2" xfId="17327" xr:uid="{00000000-0005-0000-0000-0000392C0000}"/>
    <cellStyle name="Berechnung 3 3 3 6 2 3" xfId="29054" xr:uid="{00000000-0005-0000-0000-00003A2C0000}"/>
    <cellStyle name="Berechnung 3 3 3 6 3" xfId="9504" xr:uid="{00000000-0005-0000-0000-00003B2C0000}"/>
    <cellStyle name="Berechnung 3 3 3 6 3 2" xfId="21232" xr:uid="{00000000-0005-0000-0000-00003C2C0000}"/>
    <cellStyle name="Berechnung 3 3 3 6 3 3" xfId="32959" xr:uid="{00000000-0005-0000-0000-00003D2C0000}"/>
    <cellStyle name="Berechnung 3 3 3 6 4" xfId="13422" xr:uid="{00000000-0005-0000-0000-00003E2C0000}"/>
    <cellStyle name="Berechnung 3 3 3 6 5" xfId="25149" xr:uid="{00000000-0005-0000-0000-00003F2C0000}"/>
    <cellStyle name="Berechnung 3 3 3 7" xfId="2992" xr:uid="{00000000-0005-0000-0000-0000402C0000}"/>
    <cellStyle name="Berechnung 3 3 3 7 2" xfId="6897" xr:uid="{00000000-0005-0000-0000-0000412C0000}"/>
    <cellStyle name="Berechnung 3 3 3 7 2 2" xfId="18625" xr:uid="{00000000-0005-0000-0000-0000422C0000}"/>
    <cellStyle name="Berechnung 3 3 3 7 2 3" xfId="30352" xr:uid="{00000000-0005-0000-0000-0000432C0000}"/>
    <cellStyle name="Berechnung 3 3 3 7 3" xfId="10802" xr:uid="{00000000-0005-0000-0000-0000442C0000}"/>
    <cellStyle name="Berechnung 3 3 3 7 3 2" xfId="22530" xr:uid="{00000000-0005-0000-0000-0000452C0000}"/>
    <cellStyle name="Berechnung 3 3 3 7 3 3" xfId="34257" xr:uid="{00000000-0005-0000-0000-0000462C0000}"/>
    <cellStyle name="Berechnung 3 3 3 7 4" xfId="14720" xr:uid="{00000000-0005-0000-0000-0000472C0000}"/>
    <cellStyle name="Berechnung 3 3 3 7 5" xfId="26447" xr:uid="{00000000-0005-0000-0000-0000482C0000}"/>
    <cellStyle name="Berechnung 3 3 3 8" xfId="4301" xr:uid="{00000000-0005-0000-0000-0000492C0000}"/>
    <cellStyle name="Berechnung 3 3 3 8 2" xfId="16029" xr:uid="{00000000-0005-0000-0000-00004A2C0000}"/>
    <cellStyle name="Berechnung 3 3 3 8 3" xfId="27756" xr:uid="{00000000-0005-0000-0000-00004B2C0000}"/>
    <cellStyle name="Berechnung 3 3 3 9" xfId="8206" xr:uid="{00000000-0005-0000-0000-00004C2C0000}"/>
    <cellStyle name="Berechnung 3 3 3 9 2" xfId="19934" xr:uid="{00000000-0005-0000-0000-00004D2C0000}"/>
    <cellStyle name="Berechnung 3 3 3 9 3" xfId="31661" xr:uid="{00000000-0005-0000-0000-00004E2C0000}"/>
    <cellStyle name="Berechnung 3 3 4" xfId="351" xr:uid="{00000000-0005-0000-0000-00004F2C0000}"/>
    <cellStyle name="Berechnung 3 3 4 2" xfId="780" xr:uid="{00000000-0005-0000-0000-0000502C0000}"/>
    <cellStyle name="Berechnung 3 3 4 2 2" xfId="2078" xr:uid="{00000000-0005-0000-0000-0000512C0000}"/>
    <cellStyle name="Berechnung 3 3 4 2 2 2" xfId="5983" xr:uid="{00000000-0005-0000-0000-0000522C0000}"/>
    <cellStyle name="Berechnung 3 3 4 2 2 2 2" xfId="17711" xr:uid="{00000000-0005-0000-0000-0000532C0000}"/>
    <cellStyle name="Berechnung 3 3 4 2 2 2 3" xfId="29438" xr:uid="{00000000-0005-0000-0000-0000542C0000}"/>
    <cellStyle name="Berechnung 3 3 4 2 2 3" xfId="9888" xr:uid="{00000000-0005-0000-0000-0000552C0000}"/>
    <cellStyle name="Berechnung 3 3 4 2 2 3 2" xfId="21616" xr:uid="{00000000-0005-0000-0000-0000562C0000}"/>
    <cellStyle name="Berechnung 3 3 4 2 2 3 3" xfId="33343" xr:uid="{00000000-0005-0000-0000-0000572C0000}"/>
    <cellStyle name="Berechnung 3 3 4 2 2 4" xfId="13806" xr:uid="{00000000-0005-0000-0000-0000582C0000}"/>
    <cellStyle name="Berechnung 3 3 4 2 2 5" xfId="25533" xr:uid="{00000000-0005-0000-0000-0000592C0000}"/>
    <cellStyle name="Berechnung 3 3 4 2 3" xfId="3376" xr:uid="{00000000-0005-0000-0000-00005A2C0000}"/>
    <cellStyle name="Berechnung 3 3 4 2 3 2" xfId="7281" xr:uid="{00000000-0005-0000-0000-00005B2C0000}"/>
    <cellStyle name="Berechnung 3 3 4 2 3 2 2" xfId="19009" xr:uid="{00000000-0005-0000-0000-00005C2C0000}"/>
    <cellStyle name="Berechnung 3 3 4 2 3 2 3" xfId="30736" xr:uid="{00000000-0005-0000-0000-00005D2C0000}"/>
    <cellStyle name="Berechnung 3 3 4 2 3 3" xfId="11186" xr:uid="{00000000-0005-0000-0000-00005E2C0000}"/>
    <cellStyle name="Berechnung 3 3 4 2 3 3 2" xfId="22914" xr:uid="{00000000-0005-0000-0000-00005F2C0000}"/>
    <cellStyle name="Berechnung 3 3 4 2 3 3 3" xfId="34641" xr:uid="{00000000-0005-0000-0000-0000602C0000}"/>
    <cellStyle name="Berechnung 3 3 4 2 3 4" xfId="15104" xr:uid="{00000000-0005-0000-0000-0000612C0000}"/>
    <cellStyle name="Berechnung 3 3 4 2 3 5" xfId="26831" xr:uid="{00000000-0005-0000-0000-0000622C0000}"/>
    <cellStyle name="Berechnung 3 3 4 2 4" xfId="4685" xr:uid="{00000000-0005-0000-0000-0000632C0000}"/>
    <cellStyle name="Berechnung 3 3 4 2 4 2" xfId="16413" xr:uid="{00000000-0005-0000-0000-0000642C0000}"/>
    <cellStyle name="Berechnung 3 3 4 2 4 3" xfId="28140" xr:uid="{00000000-0005-0000-0000-0000652C0000}"/>
    <cellStyle name="Berechnung 3 3 4 2 5" xfId="8590" xr:uid="{00000000-0005-0000-0000-0000662C0000}"/>
    <cellStyle name="Berechnung 3 3 4 2 5 2" xfId="20318" xr:uid="{00000000-0005-0000-0000-0000672C0000}"/>
    <cellStyle name="Berechnung 3 3 4 2 5 3" xfId="32045" xr:uid="{00000000-0005-0000-0000-0000682C0000}"/>
    <cellStyle name="Berechnung 3 3 4 2 6" xfId="12508" xr:uid="{00000000-0005-0000-0000-0000692C0000}"/>
    <cellStyle name="Berechnung 3 3 4 2 7" xfId="24235" xr:uid="{00000000-0005-0000-0000-00006A2C0000}"/>
    <cellStyle name="Berechnung 3 3 4 3" xfId="1209" xr:uid="{00000000-0005-0000-0000-00006B2C0000}"/>
    <cellStyle name="Berechnung 3 3 4 3 2" xfId="2507" xr:uid="{00000000-0005-0000-0000-00006C2C0000}"/>
    <cellStyle name="Berechnung 3 3 4 3 2 2" xfId="6412" xr:uid="{00000000-0005-0000-0000-00006D2C0000}"/>
    <cellStyle name="Berechnung 3 3 4 3 2 2 2" xfId="18140" xr:uid="{00000000-0005-0000-0000-00006E2C0000}"/>
    <cellStyle name="Berechnung 3 3 4 3 2 2 3" xfId="29867" xr:uid="{00000000-0005-0000-0000-00006F2C0000}"/>
    <cellStyle name="Berechnung 3 3 4 3 2 3" xfId="10317" xr:uid="{00000000-0005-0000-0000-0000702C0000}"/>
    <cellStyle name="Berechnung 3 3 4 3 2 3 2" xfId="22045" xr:uid="{00000000-0005-0000-0000-0000712C0000}"/>
    <cellStyle name="Berechnung 3 3 4 3 2 3 3" xfId="33772" xr:uid="{00000000-0005-0000-0000-0000722C0000}"/>
    <cellStyle name="Berechnung 3 3 4 3 2 4" xfId="14235" xr:uid="{00000000-0005-0000-0000-0000732C0000}"/>
    <cellStyle name="Berechnung 3 3 4 3 2 5" xfId="25962" xr:uid="{00000000-0005-0000-0000-0000742C0000}"/>
    <cellStyle name="Berechnung 3 3 4 3 3" xfId="3805" xr:uid="{00000000-0005-0000-0000-0000752C0000}"/>
    <cellStyle name="Berechnung 3 3 4 3 3 2" xfId="7710" xr:uid="{00000000-0005-0000-0000-0000762C0000}"/>
    <cellStyle name="Berechnung 3 3 4 3 3 2 2" xfId="19438" xr:uid="{00000000-0005-0000-0000-0000772C0000}"/>
    <cellStyle name="Berechnung 3 3 4 3 3 2 3" xfId="31165" xr:uid="{00000000-0005-0000-0000-0000782C0000}"/>
    <cellStyle name="Berechnung 3 3 4 3 3 3" xfId="11615" xr:uid="{00000000-0005-0000-0000-0000792C0000}"/>
    <cellStyle name="Berechnung 3 3 4 3 3 3 2" xfId="23343" xr:uid="{00000000-0005-0000-0000-00007A2C0000}"/>
    <cellStyle name="Berechnung 3 3 4 3 3 3 3" xfId="35070" xr:uid="{00000000-0005-0000-0000-00007B2C0000}"/>
    <cellStyle name="Berechnung 3 3 4 3 3 4" xfId="15533" xr:uid="{00000000-0005-0000-0000-00007C2C0000}"/>
    <cellStyle name="Berechnung 3 3 4 3 3 5" xfId="27260" xr:uid="{00000000-0005-0000-0000-00007D2C0000}"/>
    <cellStyle name="Berechnung 3 3 4 3 4" xfId="5114" xr:uid="{00000000-0005-0000-0000-00007E2C0000}"/>
    <cellStyle name="Berechnung 3 3 4 3 4 2" xfId="16842" xr:uid="{00000000-0005-0000-0000-00007F2C0000}"/>
    <cellStyle name="Berechnung 3 3 4 3 4 3" xfId="28569" xr:uid="{00000000-0005-0000-0000-0000802C0000}"/>
    <cellStyle name="Berechnung 3 3 4 3 5" xfId="9019" xr:uid="{00000000-0005-0000-0000-0000812C0000}"/>
    <cellStyle name="Berechnung 3 3 4 3 5 2" xfId="20747" xr:uid="{00000000-0005-0000-0000-0000822C0000}"/>
    <cellStyle name="Berechnung 3 3 4 3 5 3" xfId="32474" xr:uid="{00000000-0005-0000-0000-0000832C0000}"/>
    <cellStyle name="Berechnung 3 3 4 3 6" xfId="12937" xr:uid="{00000000-0005-0000-0000-0000842C0000}"/>
    <cellStyle name="Berechnung 3 3 4 3 7" xfId="24664" xr:uid="{00000000-0005-0000-0000-0000852C0000}"/>
    <cellStyle name="Berechnung 3 3 4 4" xfId="1649" xr:uid="{00000000-0005-0000-0000-0000862C0000}"/>
    <cellStyle name="Berechnung 3 3 4 4 2" xfId="5554" xr:uid="{00000000-0005-0000-0000-0000872C0000}"/>
    <cellStyle name="Berechnung 3 3 4 4 2 2" xfId="17282" xr:uid="{00000000-0005-0000-0000-0000882C0000}"/>
    <cellStyle name="Berechnung 3 3 4 4 2 3" xfId="29009" xr:uid="{00000000-0005-0000-0000-0000892C0000}"/>
    <cellStyle name="Berechnung 3 3 4 4 3" xfId="9459" xr:uid="{00000000-0005-0000-0000-00008A2C0000}"/>
    <cellStyle name="Berechnung 3 3 4 4 3 2" xfId="21187" xr:uid="{00000000-0005-0000-0000-00008B2C0000}"/>
    <cellStyle name="Berechnung 3 3 4 4 3 3" xfId="32914" xr:uid="{00000000-0005-0000-0000-00008C2C0000}"/>
    <cellStyle name="Berechnung 3 3 4 4 4" xfId="13377" xr:uid="{00000000-0005-0000-0000-00008D2C0000}"/>
    <cellStyle name="Berechnung 3 3 4 4 5" xfId="25104" xr:uid="{00000000-0005-0000-0000-00008E2C0000}"/>
    <cellStyle name="Berechnung 3 3 4 5" xfId="2947" xr:uid="{00000000-0005-0000-0000-00008F2C0000}"/>
    <cellStyle name="Berechnung 3 3 4 5 2" xfId="6852" xr:uid="{00000000-0005-0000-0000-0000902C0000}"/>
    <cellStyle name="Berechnung 3 3 4 5 2 2" xfId="18580" xr:uid="{00000000-0005-0000-0000-0000912C0000}"/>
    <cellStyle name="Berechnung 3 3 4 5 2 3" xfId="30307" xr:uid="{00000000-0005-0000-0000-0000922C0000}"/>
    <cellStyle name="Berechnung 3 3 4 5 3" xfId="10757" xr:uid="{00000000-0005-0000-0000-0000932C0000}"/>
    <cellStyle name="Berechnung 3 3 4 5 3 2" xfId="22485" xr:uid="{00000000-0005-0000-0000-0000942C0000}"/>
    <cellStyle name="Berechnung 3 3 4 5 3 3" xfId="34212" xr:uid="{00000000-0005-0000-0000-0000952C0000}"/>
    <cellStyle name="Berechnung 3 3 4 5 4" xfId="14675" xr:uid="{00000000-0005-0000-0000-0000962C0000}"/>
    <cellStyle name="Berechnung 3 3 4 5 5" xfId="26402" xr:uid="{00000000-0005-0000-0000-0000972C0000}"/>
    <cellStyle name="Berechnung 3 3 4 6" xfId="4256" xr:uid="{00000000-0005-0000-0000-0000982C0000}"/>
    <cellStyle name="Berechnung 3 3 4 6 2" xfId="15984" xr:uid="{00000000-0005-0000-0000-0000992C0000}"/>
    <cellStyle name="Berechnung 3 3 4 6 3" xfId="27711" xr:uid="{00000000-0005-0000-0000-00009A2C0000}"/>
    <cellStyle name="Berechnung 3 3 4 7" xfId="8161" xr:uid="{00000000-0005-0000-0000-00009B2C0000}"/>
    <cellStyle name="Berechnung 3 3 4 7 2" xfId="19889" xr:uid="{00000000-0005-0000-0000-00009C2C0000}"/>
    <cellStyle name="Berechnung 3 3 4 7 3" xfId="31616" xr:uid="{00000000-0005-0000-0000-00009D2C0000}"/>
    <cellStyle name="Berechnung 3 3 4 8" xfId="12079" xr:uid="{00000000-0005-0000-0000-00009E2C0000}"/>
    <cellStyle name="Berechnung 3 3 4 9" xfId="23806" xr:uid="{00000000-0005-0000-0000-00009F2C0000}"/>
    <cellStyle name="Berechnung 3 3 5" xfId="450" xr:uid="{00000000-0005-0000-0000-0000A02C0000}"/>
    <cellStyle name="Berechnung 3 3 5 2" xfId="879" xr:uid="{00000000-0005-0000-0000-0000A12C0000}"/>
    <cellStyle name="Berechnung 3 3 5 2 2" xfId="2177" xr:uid="{00000000-0005-0000-0000-0000A22C0000}"/>
    <cellStyle name="Berechnung 3 3 5 2 2 2" xfId="6082" xr:uid="{00000000-0005-0000-0000-0000A32C0000}"/>
    <cellStyle name="Berechnung 3 3 5 2 2 2 2" xfId="17810" xr:uid="{00000000-0005-0000-0000-0000A42C0000}"/>
    <cellStyle name="Berechnung 3 3 5 2 2 2 3" xfId="29537" xr:uid="{00000000-0005-0000-0000-0000A52C0000}"/>
    <cellStyle name="Berechnung 3 3 5 2 2 3" xfId="9987" xr:uid="{00000000-0005-0000-0000-0000A62C0000}"/>
    <cellStyle name="Berechnung 3 3 5 2 2 3 2" xfId="21715" xr:uid="{00000000-0005-0000-0000-0000A72C0000}"/>
    <cellStyle name="Berechnung 3 3 5 2 2 3 3" xfId="33442" xr:uid="{00000000-0005-0000-0000-0000A82C0000}"/>
    <cellStyle name="Berechnung 3 3 5 2 2 4" xfId="13905" xr:uid="{00000000-0005-0000-0000-0000A92C0000}"/>
    <cellStyle name="Berechnung 3 3 5 2 2 5" xfId="25632" xr:uid="{00000000-0005-0000-0000-0000AA2C0000}"/>
    <cellStyle name="Berechnung 3 3 5 2 3" xfId="3475" xr:uid="{00000000-0005-0000-0000-0000AB2C0000}"/>
    <cellStyle name="Berechnung 3 3 5 2 3 2" xfId="7380" xr:uid="{00000000-0005-0000-0000-0000AC2C0000}"/>
    <cellStyle name="Berechnung 3 3 5 2 3 2 2" xfId="19108" xr:uid="{00000000-0005-0000-0000-0000AD2C0000}"/>
    <cellStyle name="Berechnung 3 3 5 2 3 2 3" xfId="30835" xr:uid="{00000000-0005-0000-0000-0000AE2C0000}"/>
    <cellStyle name="Berechnung 3 3 5 2 3 3" xfId="11285" xr:uid="{00000000-0005-0000-0000-0000AF2C0000}"/>
    <cellStyle name="Berechnung 3 3 5 2 3 3 2" xfId="23013" xr:uid="{00000000-0005-0000-0000-0000B02C0000}"/>
    <cellStyle name="Berechnung 3 3 5 2 3 3 3" xfId="34740" xr:uid="{00000000-0005-0000-0000-0000B12C0000}"/>
    <cellStyle name="Berechnung 3 3 5 2 3 4" xfId="15203" xr:uid="{00000000-0005-0000-0000-0000B22C0000}"/>
    <cellStyle name="Berechnung 3 3 5 2 3 5" xfId="26930" xr:uid="{00000000-0005-0000-0000-0000B32C0000}"/>
    <cellStyle name="Berechnung 3 3 5 2 4" xfId="4784" xr:uid="{00000000-0005-0000-0000-0000B42C0000}"/>
    <cellStyle name="Berechnung 3 3 5 2 4 2" xfId="16512" xr:uid="{00000000-0005-0000-0000-0000B52C0000}"/>
    <cellStyle name="Berechnung 3 3 5 2 4 3" xfId="28239" xr:uid="{00000000-0005-0000-0000-0000B62C0000}"/>
    <cellStyle name="Berechnung 3 3 5 2 5" xfId="8689" xr:uid="{00000000-0005-0000-0000-0000B72C0000}"/>
    <cellStyle name="Berechnung 3 3 5 2 5 2" xfId="20417" xr:uid="{00000000-0005-0000-0000-0000B82C0000}"/>
    <cellStyle name="Berechnung 3 3 5 2 5 3" xfId="32144" xr:uid="{00000000-0005-0000-0000-0000B92C0000}"/>
    <cellStyle name="Berechnung 3 3 5 2 6" xfId="12607" xr:uid="{00000000-0005-0000-0000-0000BA2C0000}"/>
    <cellStyle name="Berechnung 3 3 5 2 7" xfId="24334" xr:uid="{00000000-0005-0000-0000-0000BB2C0000}"/>
    <cellStyle name="Berechnung 3 3 5 3" xfId="1308" xr:uid="{00000000-0005-0000-0000-0000BC2C0000}"/>
    <cellStyle name="Berechnung 3 3 5 3 2" xfId="2606" xr:uid="{00000000-0005-0000-0000-0000BD2C0000}"/>
    <cellStyle name="Berechnung 3 3 5 3 2 2" xfId="6511" xr:uid="{00000000-0005-0000-0000-0000BE2C0000}"/>
    <cellStyle name="Berechnung 3 3 5 3 2 2 2" xfId="18239" xr:uid="{00000000-0005-0000-0000-0000BF2C0000}"/>
    <cellStyle name="Berechnung 3 3 5 3 2 2 3" xfId="29966" xr:uid="{00000000-0005-0000-0000-0000C02C0000}"/>
    <cellStyle name="Berechnung 3 3 5 3 2 3" xfId="10416" xr:uid="{00000000-0005-0000-0000-0000C12C0000}"/>
    <cellStyle name="Berechnung 3 3 5 3 2 3 2" xfId="22144" xr:uid="{00000000-0005-0000-0000-0000C22C0000}"/>
    <cellStyle name="Berechnung 3 3 5 3 2 3 3" xfId="33871" xr:uid="{00000000-0005-0000-0000-0000C32C0000}"/>
    <cellStyle name="Berechnung 3 3 5 3 2 4" xfId="14334" xr:uid="{00000000-0005-0000-0000-0000C42C0000}"/>
    <cellStyle name="Berechnung 3 3 5 3 2 5" xfId="26061" xr:uid="{00000000-0005-0000-0000-0000C52C0000}"/>
    <cellStyle name="Berechnung 3 3 5 3 3" xfId="3904" xr:uid="{00000000-0005-0000-0000-0000C62C0000}"/>
    <cellStyle name="Berechnung 3 3 5 3 3 2" xfId="7809" xr:uid="{00000000-0005-0000-0000-0000C72C0000}"/>
    <cellStyle name="Berechnung 3 3 5 3 3 2 2" xfId="19537" xr:uid="{00000000-0005-0000-0000-0000C82C0000}"/>
    <cellStyle name="Berechnung 3 3 5 3 3 2 3" xfId="31264" xr:uid="{00000000-0005-0000-0000-0000C92C0000}"/>
    <cellStyle name="Berechnung 3 3 5 3 3 3" xfId="11714" xr:uid="{00000000-0005-0000-0000-0000CA2C0000}"/>
    <cellStyle name="Berechnung 3 3 5 3 3 3 2" xfId="23442" xr:uid="{00000000-0005-0000-0000-0000CB2C0000}"/>
    <cellStyle name="Berechnung 3 3 5 3 3 3 3" xfId="35169" xr:uid="{00000000-0005-0000-0000-0000CC2C0000}"/>
    <cellStyle name="Berechnung 3 3 5 3 3 4" xfId="15632" xr:uid="{00000000-0005-0000-0000-0000CD2C0000}"/>
    <cellStyle name="Berechnung 3 3 5 3 3 5" xfId="27359" xr:uid="{00000000-0005-0000-0000-0000CE2C0000}"/>
    <cellStyle name="Berechnung 3 3 5 3 4" xfId="5213" xr:uid="{00000000-0005-0000-0000-0000CF2C0000}"/>
    <cellStyle name="Berechnung 3 3 5 3 4 2" xfId="16941" xr:uid="{00000000-0005-0000-0000-0000D02C0000}"/>
    <cellStyle name="Berechnung 3 3 5 3 4 3" xfId="28668" xr:uid="{00000000-0005-0000-0000-0000D12C0000}"/>
    <cellStyle name="Berechnung 3 3 5 3 5" xfId="9118" xr:uid="{00000000-0005-0000-0000-0000D22C0000}"/>
    <cellStyle name="Berechnung 3 3 5 3 5 2" xfId="20846" xr:uid="{00000000-0005-0000-0000-0000D32C0000}"/>
    <cellStyle name="Berechnung 3 3 5 3 5 3" xfId="32573" xr:uid="{00000000-0005-0000-0000-0000D42C0000}"/>
    <cellStyle name="Berechnung 3 3 5 3 6" xfId="13036" xr:uid="{00000000-0005-0000-0000-0000D52C0000}"/>
    <cellStyle name="Berechnung 3 3 5 3 7" xfId="24763" xr:uid="{00000000-0005-0000-0000-0000D62C0000}"/>
    <cellStyle name="Berechnung 3 3 5 4" xfId="1748" xr:uid="{00000000-0005-0000-0000-0000D72C0000}"/>
    <cellStyle name="Berechnung 3 3 5 4 2" xfId="5653" xr:uid="{00000000-0005-0000-0000-0000D82C0000}"/>
    <cellStyle name="Berechnung 3 3 5 4 2 2" xfId="17381" xr:uid="{00000000-0005-0000-0000-0000D92C0000}"/>
    <cellStyle name="Berechnung 3 3 5 4 2 3" xfId="29108" xr:uid="{00000000-0005-0000-0000-0000DA2C0000}"/>
    <cellStyle name="Berechnung 3 3 5 4 3" xfId="9558" xr:uid="{00000000-0005-0000-0000-0000DB2C0000}"/>
    <cellStyle name="Berechnung 3 3 5 4 3 2" xfId="21286" xr:uid="{00000000-0005-0000-0000-0000DC2C0000}"/>
    <cellStyle name="Berechnung 3 3 5 4 3 3" xfId="33013" xr:uid="{00000000-0005-0000-0000-0000DD2C0000}"/>
    <cellStyle name="Berechnung 3 3 5 4 4" xfId="13476" xr:uid="{00000000-0005-0000-0000-0000DE2C0000}"/>
    <cellStyle name="Berechnung 3 3 5 4 5" xfId="25203" xr:uid="{00000000-0005-0000-0000-0000DF2C0000}"/>
    <cellStyle name="Berechnung 3 3 5 5" xfId="3046" xr:uid="{00000000-0005-0000-0000-0000E02C0000}"/>
    <cellStyle name="Berechnung 3 3 5 5 2" xfId="6951" xr:uid="{00000000-0005-0000-0000-0000E12C0000}"/>
    <cellStyle name="Berechnung 3 3 5 5 2 2" xfId="18679" xr:uid="{00000000-0005-0000-0000-0000E22C0000}"/>
    <cellStyle name="Berechnung 3 3 5 5 2 3" xfId="30406" xr:uid="{00000000-0005-0000-0000-0000E32C0000}"/>
    <cellStyle name="Berechnung 3 3 5 5 3" xfId="10856" xr:uid="{00000000-0005-0000-0000-0000E42C0000}"/>
    <cellStyle name="Berechnung 3 3 5 5 3 2" xfId="22584" xr:uid="{00000000-0005-0000-0000-0000E52C0000}"/>
    <cellStyle name="Berechnung 3 3 5 5 3 3" xfId="34311" xr:uid="{00000000-0005-0000-0000-0000E62C0000}"/>
    <cellStyle name="Berechnung 3 3 5 5 4" xfId="14774" xr:uid="{00000000-0005-0000-0000-0000E72C0000}"/>
    <cellStyle name="Berechnung 3 3 5 5 5" xfId="26501" xr:uid="{00000000-0005-0000-0000-0000E82C0000}"/>
    <cellStyle name="Berechnung 3 3 5 6" xfId="4355" xr:uid="{00000000-0005-0000-0000-0000E92C0000}"/>
    <cellStyle name="Berechnung 3 3 5 6 2" xfId="16083" xr:uid="{00000000-0005-0000-0000-0000EA2C0000}"/>
    <cellStyle name="Berechnung 3 3 5 6 3" xfId="27810" xr:uid="{00000000-0005-0000-0000-0000EB2C0000}"/>
    <cellStyle name="Berechnung 3 3 5 7" xfId="8260" xr:uid="{00000000-0005-0000-0000-0000EC2C0000}"/>
    <cellStyle name="Berechnung 3 3 5 7 2" xfId="19988" xr:uid="{00000000-0005-0000-0000-0000ED2C0000}"/>
    <cellStyle name="Berechnung 3 3 5 7 3" xfId="31715" xr:uid="{00000000-0005-0000-0000-0000EE2C0000}"/>
    <cellStyle name="Berechnung 3 3 5 8" xfId="12178" xr:uid="{00000000-0005-0000-0000-0000EF2C0000}"/>
    <cellStyle name="Berechnung 3 3 5 9" xfId="23905" xr:uid="{00000000-0005-0000-0000-0000F02C0000}"/>
    <cellStyle name="Berechnung 3 3 6" xfId="549" xr:uid="{00000000-0005-0000-0000-0000F12C0000}"/>
    <cellStyle name="Berechnung 3 3 6 2" xfId="978" xr:uid="{00000000-0005-0000-0000-0000F22C0000}"/>
    <cellStyle name="Berechnung 3 3 6 2 2" xfId="2276" xr:uid="{00000000-0005-0000-0000-0000F32C0000}"/>
    <cellStyle name="Berechnung 3 3 6 2 2 2" xfId="6181" xr:uid="{00000000-0005-0000-0000-0000F42C0000}"/>
    <cellStyle name="Berechnung 3 3 6 2 2 2 2" xfId="17909" xr:uid="{00000000-0005-0000-0000-0000F52C0000}"/>
    <cellStyle name="Berechnung 3 3 6 2 2 2 3" xfId="29636" xr:uid="{00000000-0005-0000-0000-0000F62C0000}"/>
    <cellStyle name="Berechnung 3 3 6 2 2 3" xfId="10086" xr:uid="{00000000-0005-0000-0000-0000F72C0000}"/>
    <cellStyle name="Berechnung 3 3 6 2 2 3 2" xfId="21814" xr:uid="{00000000-0005-0000-0000-0000F82C0000}"/>
    <cellStyle name="Berechnung 3 3 6 2 2 3 3" xfId="33541" xr:uid="{00000000-0005-0000-0000-0000F92C0000}"/>
    <cellStyle name="Berechnung 3 3 6 2 2 4" xfId="14004" xr:uid="{00000000-0005-0000-0000-0000FA2C0000}"/>
    <cellStyle name="Berechnung 3 3 6 2 2 5" xfId="25731" xr:uid="{00000000-0005-0000-0000-0000FB2C0000}"/>
    <cellStyle name="Berechnung 3 3 6 2 3" xfId="3574" xr:uid="{00000000-0005-0000-0000-0000FC2C0000}"/>
    <cellStyle name="Berechnung 3 3 6 2 3 2" xfId="7479" xr:uid="{00000000-0005-0000-0000-0000FD2C0000}"/>
    <cellStyle name="Berechnung 3 3 6 2 3 2 2" xfId="19207" xr:uid="{00000000-0005-0000-0000-0000FE2C0000}"/>
    <cellStyle name="Berechnung 3 3 6 2 3 2 3" xfId="30934" xr:uid="{00000000-0005-0000-0000-0000FF2C0000}"/>
    <cellStyle name="Berechnung 3 3 6 2 3 3" xfId="11384" xr:uid="{00000000-0005-0000-0000-0000002D0000}"/>
    <cellStyle name="Berechnung 3 3 6 2 3 3 2" xfId="23112" xr:uid="{00000000-0005-0000-0000-0000012D0000}"/>
    <cellStyle name="Berechnung 3 3 6 2 3 3 3" xfId="34839" xr:uid="{00000000-0005-0000-0000-0000022D0000}"/>
    <cellStyle name="Berechnung 3 3 6 2 3 4" xfId="15302" xr:uid="{00000000-0005-0000-0000-0000032D0000}"/>
    <cellStyle name="Berechnung 3 3 6 2 3 5" xfId="27029" xr:uid="{00000000-0005-0000-0000-0000042D0000}"/>
    <cellStyle name="Berechnung 3 3 6 2 4" xfId="4883" xr:uid="{00000000-0005-0000-0000-0000052D0000}"/>
    <cellStyle name="Berechnung 3 3 6 2 4 2" xfId="16611" xr:uid="{00000000-0005-0000-0000-0000062D0000}"/>
    <cellStyle name="Berechnung 3 3 6 2 4 3" xfId="28338" xr:uid="{00000000-0005-0000-0000-0000072D0000}"/>
    <cellStyle name="Berechnung 3 3 6 2 5" xfId="8788" xr:uid="{00000000-0005-0000-0000-0000082D0000}"/>
    <cellStyle name="Berechnung 3 3 6 2 5 2" xfId="20516" xr:uid="{00000000-0005-0000-0000-0000092D0000}"/>
    <cellStyle name="Berechnung 3 3 6 2 5 3" xfId="32243" xr:uid="{00000000-0005-0000-0000-00000A2D0000}"/>
    <cellStyle name="Berechnung 3 3 6 2 6" xfId="12706" xr:uid="{00000000-0005-0000-0000-00000B2D0000}"/>
    <cellStyle name="Berechnung 3 3 6 2 7" xfId="24433" xr:uid="{00000000-0005-0000-0000-00000C2D0000}"/>
    <cellStyle name="Berechnung 3 3 6 3" xfId="1407" xr:uid="{00000000-0005-0000-0000-00000D2D0000}"/>
    <cellStyle name="Berechnung 3 3 6 3 2" xfId="2705" xr:uid="{00000000-0005-0000-0000-00000E2D0000}"/>
    <cellStyle name="Berechnung 3 3 6 3 2 2" xfId="6610" xr:uid="{00000000-0005-0000-0000-00000F2D0000}"/>
    <cellStyle name="Berechnung 3 3 6 3 2 2 2" xfId="18338" xr:uid="{00000000-0005-0000-0000-0000102D0000}"/>
    <cellStyle name="Berechnung 3 3 6 3 2 2 3" xfId="30065" xr:uid="{00000000-0005-0000-0000-0000112D0000}"/>
    <cellStyle name="Berechnung 3 3 6 3 2 3" xfId="10515" xr:uid="{00000000-0005-0000-0000-0000122D0000}"/>
    <cellStyle name="Berechnung 3 3 6 3 2 3 2" xfId="22243" xr:uid="{00000000-0005-0000-0000-0000132D0000}"/>
    <cellStyle name="Berechnung 3 3 6 3 2 3 3" xfId="33970" xr:uid="{00000000-0005-0000-0000-0000142D0000}"/>
    <cellStyle name="Berechnung 3 3 6 3 2 4" xfId="14433" xr:uid="{00000000-0005-0000-0000-0000152D0000}"/>
    <cellStyle name="Berechnung 3 3 6 3 2 5" xfId="26160" xr:uid="{00000000-0005-0000-0000-0000162D0000}"/>
    <cellStyle name="Berechnung 3 3 6 3 3" xfId="4003" xr:uid="{00000000-0005-0000-0000-0000172D0000}"/>
    <cellStyle name="Berechnung 3 3 6 3 3 2" xfId="7908" xr:uid="{00000000-0005-0000-0000-0000182D0000}"/>
    <cellStyle name="Berechnung 3 3 6 3 3 2 2" xfId="19636" xr:uid="{00000000-0005-0000-0000-0000192D0000}"/>
    <cellStyle name="Berechnung 3 3 6 3 3 2 3" xfId="31363" xr:uid="{00000000-0005-0000-0000-00001A2D0000}"/>
    <cellStyle name="Berechnung 3 3 6 3 3 3" xfId="11813" xr:uid="{00000000-0005-0000-0000-00001B2D0000}"/>
    <cellStyle name="Berechnung 3 3 6 3 3 3 2" xfId="23541" xr:uid="{00000000-0005-0000-0000-00001C2D0000}"/>
    <cellStyle name="Berechnung 3 3 6 3 3 3 3" xfId="35268" xr:uid="{00000000-0005-0000-0000-00001D2D0000}"/>
    <cellStyle name="Berechnung 3 3 6 3 3 4" xfId="15731" xr:uid="{00000000-0005-0000-0000-00001E2D0000}"/>
    <cellStyle name="Berechnung 3 3 6 3 3 5" xfId="27458" xr:uid="{00000000-0005-0000-0000-00001F2D0000}"/>
    <cellStyle name="Berechnung 3 3 6 3 4" xfId="5312" xr:uid="{00000000-0005-0000-0000-0000202D0000}"/>
    <cellStyle name="Berechnung 3 3 6 3 4 2" xfId="17040" xr:uid="{00000000-0005-0000-0000-0000212D0000}"/>
    <cellStyle name="Berechnung 3 3 6 3 4 3" xfId="28767" xr:uid="{00000000-0005-0000-0000-0000222D0000}"/>
    <cellStyle name="Berechnung 3 3 6 3 5" xfId="9217" xr:uid="{00000000-0005-0000-0000-0000232D0000}"/>
    <cellStyle name="Berechnung 3 3 6 3 5 2" xfId="20945" xr:uid="{00000000-0005-0000-0000-0000242D0000}"/>
    <cellStyle name="Berechnung 3 3 6 3 5 3" xfId="32672" xr:uid="{00000000-0005-0000-0000-0000252D0000}"/>
    <cellStyle name="Berechnung 3 3 6 3 6" xfId="13135" xr:uid="{00000000-0005-0000-0000-0000262D0000}"/>
    <cellStyle name="Berechnung 3 3 6 3 7" xfId="24862" xr:uid="{00000000-0005-0000-0000-0000272D0000}"/>
    <cellStyle name="Berechnung 3 3 6 4" xfId="1847" xr:uid="{00000000-0005-0000-0000-0000282D0000}"/>
    <cellStyle name="Berechnung 3 3 6 4 2" xfId="5752" xr:uid="{00000000-0005-0000-0000-0000292D0000}"/>
    <cellStyle name="Berechnung 3 3 6 4 2 2" xfId="17480" xr:uid="{00000000-0005-0000-0000-00002A2D0000}"/>
    <cellStyle name="Berechnung 3 3 6 4 2 3" xfId="29207" xr:uid="{00000000-0005-0000-0000-00002B2D0000}"/>
    <cellStyle name="Berechnung 3 3 6 4 3" xfId="9657" xr:uid="{00000000-0005-0000-0000-00002C2D0000}"/>
    <cellStyle name="Berechnung 3 3 6 4 3 2" xfId="21385" xr:uid="{00000000-0005-0000-0000-00002D2D0000}"/>
    <cellStyle name="Berechnung 3 3 6 4 3 3" xfId="33112" xr:uid="{00000000-0005-0000-0000-00002E2D0000}"/>
    <cellStyle name="Berechnung 3 3 6 4 4" xfId="13575" xr:uid="{00000000-0005-0000-0000-00002F2D0000}"/>
    <cellStyle name="Berechnung 3 3 6 4 5" xfId="25302" xr:uid="{00000000-0005-0000-0000-0000302D0000}"/>
    <cellStyle name="Berechnung 3 3 6 5" xfId="3145" xr:uid="{00000000-0005-0000-0000-0000312D0000}"/>
    <cellStyle name="Berechnung 3 3 6 5 2" xfId="7050" xr:uid="{00000000-0005-0000-0000-0000322D0000}"/>
    <cellStyle name="Berechnung 3 3 6 5 2 2" xfId="18778" xr:uid="{00000000-0005-0000-0000-0000332D0000}"/>
    <cellStyle name="Berechnung 3 3 6 5 2 3" xfId="30505" xr:uid="{00000000-0005-0000-0000-0000342D0000}"/>
    <cellStyle name="Berechnung 3 3 6 5 3" xfId="10955" xr:uid="{00000000-0005-0000-0000-0000352D0000}"/>
    <cellStyle name="Berechnung 3 3 6 5 3 2" xfId="22683" xr:uid="{00000000-0005-0000-0000-0000362D0000}"/>
    <cellStyle name="Berechnung 3 3 6 5 3 3" xfId="34410" xr:uid="{00000000-0005-0000-0000-0000372D0000}"/>
    <cellStyle name="Berechnung 3 3 6 5 4" xfId="14873" xr:uid="{00000000-0005-0000-0000-0000382D0000}"/>
    <cellStyle name="Berechnung 3 3 6 5 5" xfId="26600" xr:uid="{00000000-0005-0000-0000-0000392D0000}"/>
    <cellStyle name="Berechnung 3 3 6 6" xfId="4454" xr:uid="{00000000-0005-0000-0000-00003A2D0000}"/>
    <cellStyle name="Berechnung 3 3 6 6 2" xfId="16182" xr:uid="{00000000-0005-0000-0000-00003B2D0000}"/>
    <cellStyle name="Berechnung 3 3 6 6 3" xfId="27909" xr:uid="{00000000-0005-0000-0000-00003C2D0000}"/>
    <cellStyle name="Berechnung 3 3 6 7" xfId="8359" xr:uid="{00000000-0005-0000-0000-00003D2D0000}"/>
    <cellStyle name="Berechnung 3 3 6 7 2" xfId="20087" xr:uid="{00000000-0005-0000-0000-00003E2D0000}"/>
    <cellStyle name="Berechnung 3 3 6 7 3" xfId="31814" xr:uid="{00000000-0005-0000-0000-00003F2D0000}"/>
    <cellStyle name="Berechnung 3 3 6 8" xfId="12277" xr:uid="{00000000-0005-0000-0000-0000402D0000}"/>
    <cellStyle name="Berechnung 3 3 6 9" xfId="24004" xr:uid="{00000000-0005-0000-0000-0000412D0000}"/>
    <cellStyle name="Berechnung 3 3 7" xfId="651" xr:uid="{00000000-0005-0000-0000-0000422D0000}"/>
    <cellStyle name="Berechnung 3 3 7 2" xfId="1949" xr:uid="{00000000-0005-0000-0000-0000432D0000}"/>
    <cellStyle name="Berechnung 3 3 7 2 2" xfId="5854" xr:uid="{00000000-0005-0000-0000-0000442D0000}"/>
    <cellStyle name="Berechnung 3 3 7 2 2 2" xfId="17582" xr:uid="{00000000-0005-0000-0000-0000452D0000}"/>
    <cellStyle name="Berechnung 3 3 7 2 2 3" xfId="29309" xr:uid="{00000000-0005-0000-0000-0000462D0000}"/>
    <cellStyle name="Berechnung 3 3 7 2 3" xfId="9759" xr:uid="{00000000-0005-0000-0000-0000472D0000}"/>
    <cellStyle name="Berechnung 3 3 7 2 3 2" xfId="21487" xr:uid="{00000000-0005-0000-0000-0000482D0000}"/>
    <cellStyle name="Berechnung 3 3 7 2 3 3" xfId="33214" xr:uid="{00000000-0005-0000-0000-0000492D0000}"/>
    <cellStyle name="Berechnung 3 3 7 2 4" xfId="13677" xr:uid="{00000000-0005-0000-0000-00004A2D0000}"/>
    <cellStyle name="Berechnung 3 3 7 2 5" xfId="25404" xr:uid="{00000000-0005-0000-0000-00004B2D0000}"/>
    <cellStyle name="Berechnung 3 3 7 3" xfId="3247" xr:uid="{00000000-0005-0000-0000-00004C2D0000}"/>
    <cellStyle name="Berechnung 3 3 7 3 2" xfId="7152" xr:uid="{00000000-0005-0000-0000-00004D2D0000}"/>
    <cellStyle name="Berechnung 3 3 7 3 2 2" xfId="18880" xr:uid="{00000000-0005-0000-0000-00004E2D0000}"/>
    <cellStyle name="Berechnung 3 3 7 3 2 3" xfId="30607" xr:uid="{00000000-0005-0000-0000-00004F2D0000}"/>
    <cellStyle name="Berechnung 3 3 7 3 3" xfId="11057" xr:uid="{00000000-0005-0000-0000-0000502D0000}"/>
    <cellStyle name="Berechnung 3 3 7 3 3 2" xfId="22785" xr:uid="{00000000-0005-0000-0000-0000512D0000}"/>
    <cellStyle name="Berechnung 3 3 7 3 3 3" xfId="34512" xr:uid="{00000000-0005-0000-0000-0000522D0000}"/>
    <cellStyle name="Berechnung 3 3 7 3 4" xfId="14975" xr:uid="{00000000-0005-0000-0000-0000532D0000}"/>
    <cellStyle name="Berechnung 3 3 7 3 5" xfId="26702" xr:uid="{00000000-0005-0000-0000-0000542D0000}"/>
    <cellStyle name="Berechnung 3 3 7 4" xfId="4556" xr:uid="{00000000-0005-0000-0000-0000552D0000}"/>
    <cellStyle name="Berechnung 3 3 7 4 2" xfId="16284" xr:uid="{00000000-0005-0000-0000-0000562D0000}"/>
    <cellStyle name="Berechnung 3 3 7 4 3" xfId="28011" xr:uid="{00000000-0005-0000-0000-0000572D0000}"/>
    <cellStyle name="Berechnung 3 3 7 5" xfId="8461" xr:uid="{00000000-0005-0000-0000-0000582D0000}"/>
    <cellStyle name="Berechnung 3 3 7 5 2" xfId="20189" xr:uid="{00000000-0005-0000-0000-0000592D0000}"/>
    <cellStyle name="Berechnung 3 3 7 5 3" xfId="31916" xr:uid="{00000000-0005-0000-0000-00005A2D0000}"/>
    <cellStyle name="Berechnung 3 3 7 6" xfId="12379" xr:uid="{00000000-0005-0000-0000-00005B2D0000}"/>
    <cellStyle name="Berechnung 3 3 7 7" xfId="24106" xr:uid="{00000000-0005-0000-0000-00005C2D0000}"/>
    <cellStyle name="Berechnung 3 3 8" xfId="1080" xr:uid="{00000000-0005-0000-0000-00005D2D0000}"/>
    <cellStyle name="Berechnung 3 3 8 2" xfId="2378" xr:uid="{00000000-0005-0000-0000-00005E2D0000}"/>
    <cellStyle name="Berechnung 3 3 8 2 2" xfId="6283" xr:uid="{00000000-0005-0000-0000-00005F2D0000}"/>
    <cellStyle name="Berechnung 3 3 8 2 2 2" xfId="18011" xr:uid="{00000000-0005-0000-0000-0000602D0000}"/>
    <cellStyle name="Berechnung 3 3 8 2 2 3" xfId="29738" xr:uid="{00000000-0005-0000-0000-0000612D0000}"/>
    <cellStyle name="Berechnung 3 3 8 2 3" xfId="10188" xr:uid="{00000000-0005-0000-0000-0000622D0000}"/>
    <cellStyle name="Berechnung 3 3 8 2 3 2" xfId="21916" xr:uid="{00000000-0005-0000-0000-0000632D0000}"/>
    <cellStyle name="Berechnung 3 3 8 2 3 3" xfId="33643" xr:uid="{00000000-0005-0000-0000-0000642D0000}"/>
    <cellStyle name="Berechnung 3 3 8 2 4" xfId="14106" xr:uid="{00000000-0005-0000-0000-0000652D0000}"/>
    <cellStyle name="Berechnung 3 3 8 2 5" xfId="25833" xr:uid="{00000000-0005-0000-0000-0000662D0000}"/>
    <cellStyle name="Berechnung 3 3 8 3" xfId="3676" xr:uid="{00000000-0005-0000-0000-0000672D0000}"/>
    <cellStyle name="Berechnung 3 3 8 3 2" xfId="7581" xr:uid="{00000000-0005-0000-0000-0000682D0000}"/>
    <cellStyle name="Berechnung 3 3 8 3 2 2" xfId="19309" xr:uid="{00000000-0005-0000-0000-0000692D0000}"/>
    <cellStyle name="Berechnung 3 3 8 3 2 3" xfId="31036" xr:uid="{00000000-0005-0000-0000-00006A2D0000}"/>
    <cellStyle name="Berechnung 3 3 8 3 3" xfId="11486" xr:uid="{00000000-0005-0000-0000-00006B2D0000}"/>
    <cellStyle name="Berechnung 3 3 8 3 3 2" xfId="23214" xr:uid="{00000000-0005-0000-0000-00006C2D0000}"/>
    <cellStyle name="Berechnung 3 3 8 3 3 3" xfId="34941" xr:uid="{00000000-0005-0000-0000-00006D2D0000}"/>
    <cellStyle name="Berechnung 3 3 8 3 4" xfId="15404" xr:uid="{00000000-0005-0000-0000-00006E2D0000}"/>
    <cellStyle name="Berechnung 3 3 8 3 5" xfId="27131" xr:uid="{00000000-0005-0000-0000-00006F2D0000}"/>
    <cellStyle name="Berechnung 3 3 8 4" xfId="4985" xr:uid="{00000000-0005-0000-0000-0000702D0000}"/>
    <cellStyle name="Berechnung 3 3 8 4 2" xfId="16713" xr:uid="{00000000-0005-0000-0000-0000712D0000}"/>
    <cellStyle name="Berechnung 3 3 8 4 3" xfId="28440" xr:uid="{00000000-0005-0000-0000-0000722D0000}"/>
    <cellStyle name="Berechnung 3 3 8 5" xfId="8890" xr:uid="{00000000-0005-0000-0000-0000732D0000}"/>
    <cellStyle name="Berechnung 3 3 8 5 2" xfId="20618" xr:uid="{00000000-0005-0000-0000-0000742D0000}"/>
    <cellStyle name="Berechnung 3 3 8 5 3" xfId="32345" xr:uid="{00000000-0005-0000-0000-0000752D0000}"/>
    <cellStyle name="Berechnung 3 3 8 6" xfId="12808" xr:uid="{00000000-0005-0000-0000-0000762D0000}"/>
    <cellStyle name="Berechnung 3 3 8 7" xfId="24535" xr:uid="{00000000-0005-0000-0000-0000772D0000}"/>
    <cellStyle name="Berechnung 3 3 9" xfId="1520" xr:uid="{00000000-0005-0000-0000-0000782D0000}"/>
    <cellStyle name="Berechnung 3 3 9 2" xfId="5425" xr:uid="{00000000-0005-0000-0000-0000792D0000}"/>
    <cellStyle name="Berechnung 3 3 9 2 2" xfId="17153" xr:uid="{00000000-0005-0000-0000-00007A2D0000}"/>
    <cellStyle name="Berechnung 3 3 9 2 3" xfId="28880" xr:uid="{00000000-0005-0000-0000-00007B2D0000}"/>
    <cellStyle name="Berechnung 3 3 9 3" xfId="9330" xr:uid="{00000000-0005-0000-0000-00007C2D0000}"/>
    <cellStyle name="Berechnung 3 3 9 3 2" xfId="21058" xr:uid="{00000000-0005-0000-0000-00007D2D0000}"/>
    <cellStyle name="Berechnung 3 3 9 3 3" xfId="32785" xr:uid="{00000000-0005-0000-0000-00007E2D0000}"/>
    <cellStyle name="Berechnung 3 3 9 4" xfId="13248" xr:uid="{00000000-0005-0000-0000-00007F2D0000}"/>
    <cellStyle name="Berechnung 3 3 9 5" xfId="24975" xr:uid="{00000000-0005-0000-0000-0000802D0000}"/>
    <cellStyle name="Berechnung 3 4" xfId="201" xr:uid="{00000000-0005-0000-0000-0000812D0000}"/>
    <cellStyle name="Berechnung 3 4 10" xfId="8011" xr:uid="{00000000-0005-0000-0000-0000822D0000}"/>
    <cellStyle name="Berechnung 3 4 10 2" xfId="19739" xr:uid="{00000000-0005-0000-0000-0000832D0000}"/>
    <cellStyle name="Berechnung 3 4 10 3" xfId="31466" xr:uid="{00000000-0005-0000-0000-0000842D0000}"/>
    <cellStyle name="Berechnung 3 4 11" xfId="11929" xr:uid="{00000000-0005-0000-0000-0000852D0000}"/>
    <cellStyle name="Berechnung 3 4 12" xfId="23656" xr:uid="{00000000-0005-0000-0000-0000862D0000}"/>
    <cellStyle name="Berechnung 3 4 2" xfId="335" xr:uid="{00000000-0005-0000-0000-0000872D0000}"/>
    <cellStyle name="Berechnung 3 4 2 2" xfId="764" xr:uid="{00000000-0005-0000-0000-0000882D0000}"/>
    <cellStyle name="Berechnung 3 4 2 2 2" xfId="2062" xr:uid="{00000000-0005-0000-0000-0000892D0000}"/>
    <cellStyle name="Berechnung 3 4 2 2 2 2" xfId="5967" xr:uid="{00000000-0005-0000-0000-00008A2D0000}"/>
    <cellStyle name="Berechnung 3 4 2 2 2 2 2" xfId="17695" xr:uid="{00000000-0005-0000-0000-00008B2D0000}"/>
    <cellStyle name="Berechnung 3 4 2 2 2 2 3" xfId="29422" xr:uid="{00000000-0005-0000-0000-00008C2D0000}"/>
    <cellStyle name="Berechnung 3 4 2 2 2 3" xfId="9872" xr:uid="{00000000-0005-0000-0000-00008D2D0000}"/>
    <cellStyle name="Berechnung 3 4 2 2 2 3 2" xfId="21600" xr:uid="{00000000-0005-0000-0000-00008E2D0000}"/>
    <cellStyle name="Berechnung 3 4 2 2 2 3 3" xfId="33327" xr:uid="{00000000-0005-0000-0000-00008F2D0000}"/>
    <cellStyle name="Berechnung 3 4 2 2 2 4" xfId="13790" xr:uid="{00000000-0005-0000-0000-0000902D0000}"/>
    <cellStyle name="Berechnung 3 4 2 2 2 5" xfId="25517" xr:uid="{00000000-0005-0000-0000-0000912D0000}"/>
    <cellStyle name="Berechnung 3 4 2 2 3" xfId="3360" xr:uid="{00000000-0005-0000-0000-0000922D0000}"/>
    <cellStyle name="Berechnung 3 4 2 2 3 2" xfId="7265" xr:uid="{00000000-0005-0000-0000-0000932D0000}"/>
    <cellStyle name="Berechnung 3 4 2 2 3 2 2" xfId="18993" xr:uid="{00000000-0005-0000-0000-0000942D0000}"/>
    <cellStyle name="Berechnung 3 4 2 2 3 2 3" xfId="30720" xr:uid="{00000000-0005-0000-0000-0000952D0000}"/>
    <cellStyle name="Berechnung 3 4 2 2 3 3" xfId="11170" xr:uid="{00000000-0005-0000-0000-0000962D0000}"/>
    <cellStyle name="Berechnung 3 4 2 2 3 3 2" xfId="22898" xr:uid="{00000000-0005-0000-0000-0000972D0000}"/>
    <cellStyle name="Berechnung 3 4 2 2 3 3 3" xfId="34625" xr:uid="{00000000-0005-0000-0000-0000982D0000}"/>
    <cellStyle name="Berechnung 3 4 2 2 3 4" xfId="15088" xr:uid="{00000000-0005-0000-0000-0000992D0000}"/>
    <cellStyle name="Berechnung 3 4 2 2 3 5" xfId="26815" xr:uid="{00000000-0005-0000-0000-00009A2D0000}"/>
    <cellStyle name="Berechnung 3 4 2 2 4" xfId="4669" xr:uid="{00000000-0005-0000-0000-00009B2D0000}"/>
    <cellStyle name="Berechnung 3 4 2 2 4 2" xfId="16397" xr:uid="{00000000-0005-0000-0000-00009C2D0000}"/>
    <cellStyle name="Berechnung 3 4 2 2 4 3" xfId="28124" xr:uid="{00000000-0005-0000-0000-00009D2D0000}"/>
    <cellStyle name="Berechnung 3 4 2 2 5" xfId="8574" xr:uid="{00000000-0005-0000-0000-00009E2D0000}"/>
    <cellStyle name="Berechnung 3 4 2 2 5 2" xfId="20302" xr:uid="{00000000-0005-0000-0000-00009F2D0000}"/>
    <cellStyle name="Berechnung 3 4 2 2 5 3" xfId="32029" xr:uid="{00000000-0005-0000-0000-0000A02D0000}"/>
    <cellStyle name="Berechnung 3 4 2 2 6" xfId="12492" xr:uid="{00000000-0005-0000-0000-0000A12D0000}"/>
    <cellStyle name="Berechnung 3 4 2 2 7" xfId="24219" xr:uid="{00000000-0005-0000-0000-0000A22D0000}"/>
    <cellStyle name="Berechnung 3 4 2 3" xfId="1193" xr:uid="{00000000-0005-0000-0000-0000A32D0000}"/>
    <cellStyle name="Berechnung 3 4 2 3 2" xfId="2491" xr:uid="{00000000-0005-0000-0000-0000A42D0000}"/>
    <cellStyle name="Berechnung 3 4 2 3 2 2" xfId="6396" xr:uid="{00000000-0005-0000-0000-0000A52D0000}"/>
    <cellStyle name="Berechnung 3 4 2 3 2 2 2" xfId="18124" xr:uid="{00000000-0005-0000-0000-0000A62D0000}"/>
    <cellStyle name="Berechnung 3 4 2 3 2 2 3" xfId="29851" xr:uid="{00000000-0005-0000-0000-0000A72D0000}"/>
    <cellStyle name="Berechnung 3 4 2 3 2 3" xfId="10301" xr:uid="{00000000-0005-0000-0000-0000A82D0000}"/>
    <cellStyle name="Berechnung 3 4 2 3 2 3 2" xfId="22029" xr:uid="{00000000-0005-0000-0000-0000A92D0000}"/>
    <cellStyle name="Berechnung 3 4 2 3 2 3 3" xfId="33756" xr:uid="{00000000-0005-0000-0000-0000AA2D0000}"/>
    <cellStyle name="Berechnung 3 4 2 3 2 4" xfId="14219" xr:uid="{00000000-0005-0000-0000-0000AB2D0000}"/>
    <cellStyle name="Berechnung 3 4 2 3 2 5" xfId="25946" xr:uid="{00000000-0005-0000-0000-0000AC2D0000}"/>
    <cellStyle name="Berechnung 3 4 2 3 3" xfId="3789" xr:uid="{00000000-0005-0000-0000-0000AD2D0000}"/>
    <cellStyle name="Berechnung 3 4 2 3 3 2" xfId="7694" xr:uid="{00000000-0005-0000-0000-0000AE2D0000}"/>
    <cellStyle name="Berechnung 3 4 2 3 3 2 2" xfId="19422" xr:uid="{00000000-0005-0000-0000-0000AF2D0000}"/>
    <cellStyle name="Berechnung 3 4 2 3 3 2 3" xfId="31149" xr:uid="{00000000-0005-0000-0000-0000B02D0000}"/>
    <cellStyle name="Berechnung 3 4 2 3 3 3" xfId="11599" xr:uid="{00000000-0005-0000-0000-0000B12D0000}"/>
    <cellStyle name="Berechnung 3 4 2 3 3 3 2" xfId="23327" xr:uid="{00000000-0005-0000-0000-0000B22D0000}"/>
    <cellStyle name="Berechnung 3 4 2 3 3 3 3" xfId="35054" xr:uid="{00000000-0005-0000-0000-0000B32D0000}"/>
    <cellStyle name="Berechnung 3 4 2 3 3 4" xfId="15517" xr:uid="{00000000-0005-0000-0000-0000B42D0000}"/>
    <cellStyle name="Berechnung 3 4 2 3 3 5" xfId="27244" xr:uid="{00000000-0005-0000-0000-0000B52D0000}"/>
    <cellStyle name="Berechnung 3 4 2 3 4" xfId="5098" xr:uid="{00000000-0005-0000-0000-0000B62D0000}"/>
    <cellStyle name="Berechnung 3 4 2 3 4 2" xfId="16826" xr:uid="{00000000-0005-0000-0000-0000B72D0000}"/>
    <cellStyle name="Berechnung 3 4 2 3 4 3" xfId="28553" xr:uid="{00000000-0005-0000-0000-0000B82D0000}"/>
    <cellStyle name="Berechnung 3 4 2 3 5" xfId="9003" xr:uid="{00000000-0005-0000-0000-0000B92D0000}"/>
    <cellStyle name="Berechnung 3 4 2 3 5 2" xfId="20731" xr:uid="{00000000-0005-0000-0000-0000BA2D0000}"/>
    <cellStyle name="Berechnung 3 4 2 3 5 3" xfId="32458" xr:uid="{00000000-0005-0000-0000-0000BB2D0000}"/>
    <cellStyle name="Berechnung 3 4 2 3 6" xfId="12921" xr:uid="{00000000-0005-0000-0000-0000BC2D0000}"/>
    <cellStyle name="Berechnung 3 4 2 3 7" xfId="24648" xr:uid="{00000000-0005-0000-0000-0000BD2D0000}"/>
    <cellStyle name="Berechnung 3 4 2 4" xfId="1633" xr:uid="{00000000-0005-0000-0000-0000BE2D0000}"/>
    <cellStyle name="Berechnung 3 4 2 4 2" xfId="5538" xr:uid="{00000000-0005-0000-0000-0000BF2D0000}"/>
    <cellStyle name="Berechnung 3 4 2 4 2 2" xfId="17266" xr:uid="{00000000-0005-0000-0000-0000C02D0000}"/>
    <cellStyle name="Berechnung 3 4 2 4 2 3" xfId="28993" xr:uid="{00000000-0005-0000-0000-0000C12D0000}"/>
    <cellStyle name="Berechnung 3 4 2 4 3" xfId="9443" xr:uid="{00000000-0005-0000-0000-0000C22D0000}"/>
    <cellStyle name="Berechnung 3 4 2 4 3 2" xfId="21171" xr:uid="{00000000-0005-0000-0000-0000C32D0000}"/>
    <cellStyle name="Berechnung 3 4 2 4 3 3" xfId="32898" xr:uid="{00000000-0005-0000-0000-0000C42D0000}"/>
    <cellStyle name="Berechnung 3 4 2 4 4" xfId="13361" xr:uid="{00000000-0005-0000-0000-0000C52D0000}"/>
    <cellStyle name="Berechnung 3 4 2 4 5" xfId="25088" xr:uid="{00000000-0005-0000-0000-0000C62D0000}"/>
    <cellStyle name="Berechnung 3 4 2 5" xfId="2931" xr:uid="{00000000-0005-0000-0000-0000C72D0000}"/>
    <cellStyle name="Berechnung 3 4 2 5 2" xfId="6836" xr:uid="{00000000-0005-0000-0000-0000C82D0000}"/>
    <cellStyle name="Berechnung 3 4 2 5 2 2" xfId="18564" xr:uid="{00000000-0005-0000-0000-0000C92D0000}"/>
    <cellStyle name="Berechnung 3 4 2 5 2 3" xfId="30291" xr:uid="{00000000-0005-0000-0000-0000CA2D0000}"/>
    <cellStyle name="Berechnung 3 4 2 5 3" xfId="10741" xr:uid="{00000000-0005-0000-0000-0000CB2D0000}"/>
    <cellStyle name="Berechnung 3 4 2 5 3 2" xfId="22469" xr:uid="{00000000-0005-0000-0000-0000CC2D0000}"/>
    <cellStyle name="Berechnung 3 4 2 5 3 3" xfId="34196" xr:uid="{00000000-0005-0000-0000-0000CD2D0000}"/>
    <cellStyle name="Berechnung 3 4 2 5 4" xfId="14659" xr:uid="{00000000-0005-0000-0000-0000CE2D0000}"/>
    <cellStyle name="Berechnung 3 4 2 5 5" xfId="26386" xr:uid="{00000000-0005-0000-0000-0000CF2D0000}"/>
    <cellStyle name="Berechnung 3 4 2 6" xfId="4240" xr:uid="{00000000-0005-0000-0000-0000D02D0000}"/>
    <cellStyle name="Berechnung 3 4 2 6 2" xfId="15968" xr:uid="{00000000-0005-0000-0000-0000D12D0000}"/>
    <cellStyle name="Berechnung 3 4 2 6 3" xfId="27695" xr:uid="{00000000-0005-0000-0000-0000D22D0000}"/>
    <cellStyle name="Berechnung 3 4 2 7" xfId="8145" xr:uid="{00000000-0005-0000-0000-0000D32D0000}"/>
    <cellStyle name="Berechnung 3 4 2 7 2" xfId="19873" xr:uid="{00000000-0005-0000-0000-0000D42D0000}"/>
    <cellStyle name="Berechnung 3 4 2 7 3" xfId="31600" xr:uid="{00000000-0005-0000-0000-0000D52D0000}"/>
    <cellStyle name="Berechnung 3 4 2 8" xfId="12063" xr:uid="{00000000-0005-0000-0000-0000D62D0000}"/>
    <cellStyle name="Berechnung 3 4 2 9" xfId="23790" xr:uid="{00000000-0005-0000-0000-0000D72D0000}"/>
    <cellStyle name="Berechnung 3 4 3" xfId="434" xr:uid="{00000000-0005-0000-0000-0000D82D0000}"/>
    <cellStyle name="Berechnung 3 4 3 2" xfId="863" xr:uid="{00000000-0005-0000-0000-0000D92D0000}"/>
    <cellStyle name="Berechnung 3 4 3 2 2" xfId="2161" xr:uid="{00000000-0005-0000-0000-0000DA2D0000}"/>
    <cellStyle name="Berechnung 3 4 3 2 2 2" xfId="6066" xr:uid="{00000000-0005-0000-0000-0000DB2D0000}"/>
    <cellStyle name="Berechnung 3 4 3 2 2 2 2" xfId="17794" xr:uid="{00000000-0005-0000-0000-0000DC2D0000}"/>
    <cellStyle name="Berechnung 3 4 3 2 2 2 3" xfId="29521" xr:uid="{00000000-0005-0000-0000-0000DD2D0000}"/>
    <cellStyle name="Berechnung 3 4 3 2 2 3" xfId="9971" xr:uid="{00000000-0005-0000-0000-0000DE2D0000}"/>
    <cellStyle name="Berechnung 3 4 3 2 2 3 2" xfId="21699" xr:uid="{00000000-0005-0000-0000-0000DF2D0000}"/>
    <cellStyle name="Berechnung 3 4 3 2 2 3 3" xfId="33426" xr:uid="{00000000-0005-0000-0000-0000E02D0000}"/>
    <cellStyle name="Berechnung 3 4 3 2 2 4" xfId="13889" xr:uid="{00000000-0005-0000-0000-0000E12D0000}"/>
    <cellStyle name="Berechnung 3 4 3 2 2 5" xfId="25616" xr:uid="{00000000-0005-0000-0000-0000E22D0000}"/>
    <cellStyle name="Berechnung 3 4 3 2 3" xfId="3459" xr:uid="{00000000-0005-0000-0000-0000E32D0000}"/>
    <cellStyle name="Berechnung 3 4 3 2 3 2" xfId="7364" xr:uid="{00000000-0005-0000-0000-0000E42D0000}"/>
    <cellStyle name="Berechnung 3 4 3 2 3 2 2" xfId="19092" xr:uid="{00000000-0005-0000-0000-0000E52D0000}"/>
    <cellStyle name="Berechnung 3 4 3 2 3 2 3" xfId="30819" xr:uid="{00000000-0005-0000-0000-0000E62D0000}"/>
    <cellStyle name="Berechnung 3 4 3 2 3 3" xfId="11269" xr:uid="{00000000-0005-0000-0000-0000E72D0000}"/>
    <cellStyle name="Berechnung 3 4 3 2 3 3 2" xfId="22997" xr:uid="{00000000-0005-0000-0000-0000E82D0000}"/>
    <cellStyle name="Berechnung 3 4 3 2 3 3 3" xfId="34724" xr:uid="{00000000-0005-0000-0000-0000E92D0000}"/>
    <cellStyle name="Berechnung 3 4 3 2 3 4" xfId="15187" xr:uid="{00000000-0005-0000-0000-0000EA2D0000}"/>
    <cellStyle name="Berechnung 3 4 3 2 3 5" xfId="26914" xr:uid="{00000000-0005-0000-0000-0000EB2D0000}"/>
    <cellStyle name="Berechnung 3 4 3 2 4" xfId="4768" xr:uid="{00000000-0005-0000-0000-0000EC2D0000}"/>
    <cellStyle name="Berechnung 3 4 3 2 4 2" xfId="16496" xr:uid="{00000000-0005-0000-0000-0000ED2D0000}"/>
    <cellStyle name="Berechnung 3 4 3 2 4 3" xfId="28223" xr:uid="{00000000-0005-0000-0000-0000EE2D0000}"/>
    <cellStyle name="Berechnung 3 4 3 2 5" xfId="8673" xr:uid="{00000000-0005-0000-0000-0000EF2D0000}"/>
    <cellStyle name="Berechnung 3 4 3 2 5 2" xfId="20401" xr:uid="{00000000-0005-0000-0000-0000F02D0000}"/>
    <cellStyle name="Berechnung 3 4 3 2 5 3" xfId="32128" xr:uid="{00000000-0005-0000-0000-0000F12D0000}"/>
    <cellStyle name="Berechnung 3 4 3 2 6" xfId="12591" xr:uid="{00000000-0005-0000-0000-0000F22D0000}"/>
    <cellStyle name="Berechnung 3 4 3 2 7" xfId="24318" xr:uid="{00000000-0005-0000-0000-0000F32D0000}"/>
    <cellStyle name="Berechnung 3 4 3 3" xfId="1292" xr:uid="{00000000-0005-0000-0000-0000F42D0000}"/>
    <cellStyle name="Berechnung 3 4 3 3 2" xfId="2590" xr:uid="{00000000-0005-0000-0000-0000F52D0000}"/>
    <cellStyle name="Berechnung 3 4 3 3 2 2" xfId="6495" xr:uid="{00000000-0005-0000-0000-0000F62D0000}"/>
    <cellStyle name="Berechnung 3 4 3 3 2 2 2" xfId="18223" xr:uid="{00000000-0005-0000-0000-0000F72D0000}"/>
    <cellStyle name="Berechnung 3 4 3 3 2 2 3" xfId="29950" xr:uid="{00000000-0005-0000-0000-0000F82D0000}"/>
    <cellStyle name="Berechnung 3 4 3 3 2 3" xfId="10400" xr:uid="{00000000-0005-0000-0000-0000F92D0000}"/>
    <cellStyle name="Berechnung 3 4 3 3 2 3 2" xfId="22128" xr:uid="{00000000-0005-0000-0000-0000FA2D0000}"/>
    <cellStyle name="Berechnung 3 4 3 3 2 3 3" xfId="33855" xr:uid="{00000000-0005-0000-0000-0000FB2D0000}"/>
    <cellStyle name="Berechnung 3 4 3 3 2 4" xfId="14318" xr:uid="{00000000-0005-0000-0000-0000FC2D0000}"/>
    <cellStyle name="Berechnung 3 4 3 3 2 5" xfId="26045" xr:uid="{00000000-0005-0000-0000-0000FD2D0000}"/>
    <cellStyle name="Berechnung 3 4 3 3 3" xfId="3888" xr:uid="{00000000-0005-0000-0000-0000FE2D0000}"/>
    <cellStyle name="Berechnung 3 4 3 3 3 2" xfId="7793" xr:uid="{00000000-0005-0000-0000-0000FF2D0000}"/>
    <cellStyle name="Berechnung 3 4 3 3 3 2 2" xfId="19521" xr:uid="{00000000-0005-0000-0000-0000002E0000}"/>
    <cellStyle name="Berechnung 3 4 3 3 3 2 3" xfId="31248" xr:uid="{00000000-0005-0000-0000-0000012E0000}"/>
    <cellStyle name="Berechnung 3 4 3 3 3 3" xfId="11698" xr:uid="{00000000-0005-0000-0000-0000022E0000}"/>
    <cellStyle name="Berechnung 3 4 3 3 3 3 2" xfId="23426" xr:uid="{00000000-0005-0000-0000-0000032E0000}"/>
    <cellStyle name="Berechnung 3 4 3 3 3 3 3" xfId="35153" xr:uid="{00000000-0005-0000-0000-0000042E0000}"/>
    <cellStyle name="Berechnung 3 4 3 3 3 4" xfId="15616" xr:uid="{00000000-0005-0000-0000-0000052E0000}"/>
    <cellStyle name="Berechnung 3 4 3 3 3 5" xfId="27343" xr:uid="{00000000-0005-0000-0000-0000062E0000}"/>
    <cellStyle name="Berechnung 3 4 3 3 4" xfId="5197" xr:uid="{00000000-0005-0000-0000-0000072E0000}"/>
    <cellStyle name="Berechnung 3 4 3 3 4 2" xfId="16925" xr:uid="{00000000-0005-0000-0000-0000082E0000}"/>
    <cellStyle name="Berechnung 3 4 3 3 4 3" xfId="28652" xr:uid="{00000000-0005-0000-0000-0000092E0000}"/>
    <cellStyle name="Berechnung 3 4 3 3 5" xfId="9102" xr:uid="{00000000-0005-0000-0000-00000A2E0000}"/>
    <cellStyle name="Berechnung 3 4 3 3 5 2" xfId="20830" xr:uid="{00000000-0005-0000-0000-00000B2E0000}"/>
    <cellStyle name="Berechnung 3 4 3 3 5 3" xfId="32557" xr:uid="{00000000-0005-0000-0000-00000C2E0000}"/>
    <cellStyle name="Berechnung 3 4 3 3 6" xfId="13020" xr:uid="{00000000-0005-0000-0000-00000D2E0000}"/>
    <cellStyle name="Berechnung 3 4 3 3 7" xfId="24747" xr:uid="{00000000-0005-0000-0000-00000E2E0000}"/>
    <cellStyle name="Berechnung 3 4 3 4" xfId="1732" xr:uid="{00000000-0005-0000-0000-00000F2E0000}"/>
    <cellStyle name="Berechnung 3 4 3 4 2" xfId="5637" xr:uid="{00000000-0005-0000-0000-0000102E0000}"/>
    <cellStyle name="Berechnung 3 4 3 4 2 2" xfId="17365" xr:uid="{00000000-0005-0000-0000-0000112E0000}"/>
    <cellStyle name="Berechnung 3 4 3 4 2 3" xfId="29092" xr:uid="{00000000-0005-0000-0000-0000122E0000}"/>
    <cellStyle name="Berechnung 3 4 3 4 3" xfId="9542" xr:uid="{00000000-0005-0000-0000-0000132E0000}"/>
    <cellStyle name="Berechnung 3 4 3 4 3 2" xfId="21270" xr:uid="{00000000-0005-0000-0000-0000142E0000}"/>
    <cellStyle name="Berechnung 3 4 3 4 3 3" xfId="32997" xr:uid="{00000000-0005-0000-0000-0000152E0000}"/>
    <cellStyle name="Berechnung 3 4 3 4 4" xfId="13460" xr:uid="{00000000-0005-0000-0000-0000162E0000}"/>
    <cellStyle name="Berechnung 3 4 3 4 5" xfId="25187" xr:uid="{00000000-0005-0000-0000-0000172E0000}"/>
    <cellStyle name="Berechnung 3 4 3 5" xfId="3030" xr:uid="{00000000-0005-0000-0000-0000182E0000}"/>
    <cellStyle name="Berechnung 3 4 3 5 2" xfId="6935" xr:uid="{00000000-0005-0000-0000-0000192E0000}"/>
    <cellStyle name="Berechnung 3 4 3 5 2 2" xfId="18663" xr:uid="{00000000-0005-0000-0000-00001A2E0000}"/>
    <cellStyle name="Berechnung 3 4 3 5 2 3" xfId="30390" xr:uid="{00000000-0005-0000-0000-00001B2E0000}"/>
    <cellStyle name="Berechnung 3 4 3 5 3" xfId="10840" xr:uid="{00000000-0005-0000-0000-00001C2E0000}"/>
    <cellStyle name="Berechnung 3 4 3 5 3 2" xfId="22568" xr:uid="{00000000-0005-0000-0000-00001D2E0000}"/>
    <cellStyle name="Berechnung 3 4 3 5 3 3" xfId="34295" xr:uid="{00000000-0005-0000-0000-00001E2E0000}"/>
    <cellStyle name="Berechnung 3 4 3 5 4" xfId="14758" xr:uid="{00000000-0005-0000-0000-00001F2E0000}"/>
    <cellStyle name="Berechnung 3 4 3 5 5" xfId="26485" xr:uid="{00000000-0005-0000-0000-0000202E0000}"/>
    <cellStyle name="Berechnung 3 4 3 6" xfId="4339" xr:uid="{00000000-0005-0000-0000-0000212E0000}"/>
    <cellStyle name="Berechnung 3 4 3 6 2" xfId="16067" xr:uid="{00000000-0005-0000-0000-0000222E0000}"/>
    <cellStyle name="Berechnung 3 4 3 6 3" xfId="27794" xr:uid="{00000000-0005-0000-0000-0000232E0000}"/>
    <cellStyle name="Berechnung 3 4 3 7" xfId="8244" xr:uid="{00000000-0005-0000-0000-0000242E0000}"/>
    <cellStyle name="Berechnung 3 4 3 7 2" xfId="19972" xr:uid="{00000000-0005-0000-0000-0000252E0000}"/>
    <cellStyle name="Berechnung 3 4 3 7 3" xfId="31699" xr:uid="{00000000-0005-0000-0000-0000262E0000}"/>
    <cellStyle name="Berechnung 3 4 3 8" xfId="12162" xr:uid="{00000000-0005-0000-0000-0000272E0000}"/>
    <cellStyle name="Berechnung 3 4 3 9" xfId="23889" xr:uid="{00000000-0005-0000-0000-0000282E0000}"/>
    <cellStyle name="Berechnung 3 4 4" xfId="533" xr:uid="{00000000-0005-0000-0000-0000292E0000}"/>
    <cellStyle name="Berechnung 3 4 4 2" xfId="962" xr:uid="{00000000-0005-0000-0000-00002A2E0000}"/>
    <cellStyle name="Berechnung 3 4 4 2 2" xfId="2260" xr:uid="{00000000-0005-0000-0000-00002B2E0000}"/>
    <cellStyle name="Berechnung 3 4 4 2 2 2" xfId="6165" xr:uid="{00000000-0005-0000-0000-00002C2E0000}"/>
    <cellStyle name="Berechnung 3 4 4 2 2 2 2" xfId="17893" xr:uid="{00000000-0005-0000-0000-00002D2E0000}"/>
    <cellStyle name="Berechnung 3 4 4 2 2 2 3" xfId="29620" xr:uid="{00000000-0005-0000-0000-00002E2E0000}"/>
    <cellStyle name="Berechnung 3 4 4 2 2 3" xfId="10070" xr:uid="{00000000-0005-0000-0000-00002F2E0000}"/>
    <cellStyle name="Berechnung 3 4 4 2 2 3 2" xfId="21798" xr:uid="{00000000-0005-0000-0000-0000302E0000}"/>
    <cellStyle name="Berechnung 3 4 4 2 2 3 3" xfId="33525" xr:uid="{00000000-0005-0000-0000-0000312E0000}"/>
    <cellStyle name="Berechnung 3 4 4 2 2 4" xfId="13988" xr:uid="{00000000-0005-0000-0000-0000322E0000}"/>
    <cellStyle name="Berechnung 3 4 4 2 2 5" xfId="25715" xr:uid="{00000000-0005-0000-0000-0000332E0000}"/>
    <cellStyle name="Berechnung 3 4 4 2 3" xfId="3558" xr:uid="{00000000-0005-0000-0000-0000342E0000}"/>
    <cellStyle name="Berechnung 3 4 4 2 3 2" xfId="7463" xr:uid="{00000000-0005-0000-0000-0000352E0000}"/>
    <cellStyle name="Berechnung 3 4 4 2 3 2 2" xfId="19191" xr:uid="{00000000-0005-0000-0000-0000362E0000}"/>
    <cellStyle name="Berechnung 3 4 4 2 3 2 3" xfId="30918" xr:uid="{00000000-0005-0000-0000-0000372E0000}"/>
    <cellStyle name="Berechnung 3 4 4 2 3 3" xfId="11368" xr:uid="{00000000-0005-0000-0000-0000382E0000}"/>
    <cellStyle name="Berechnung 3 4 4 2 3 3 2" xfId="23096" xr:uid="{00000000-0005-0000-0000-0000392E0000}"/>
    <cellStyle name="Berechnung 3 4 4 2 3 3 3" xfId="34823" xr:uid="{00000000-0005-0000-0000-00003A2E0000}"/>
    <cellStyle name="Berechnung 3 4 4 2 3 4" xfId="15286" xr:uid="{00000000-0005-0000-0000-00003B2E0000}"/>
    <cellStyle name="Berechnung 3 4 4 2 3 5" xfId="27013" xr:uid="{00000000-0005-0000-0000-00003C2E0000}"/>
    <cellStyle name="Berechnung 3 4 4 2 4" xfId="4867" xr:uid="{00000000-0005-0000-0000-00003D2E0000}"/>
    <cellStyle name="Berechnung 3 4 4 2 4 2" xfId="16595" xr:uid="{00000000-0005-0000-0000-00003E2E0000}"/>
    <cellStyle name="Berechnung 3 4 4 2 4 3" xfId="28322" xr:uid="{00000000-0005-0000-0000-00003F2E0000}"/>
    <cellStyle name="Berechnung 3 4 4 2 5" xfId="8772" xr:uid="{00000000-0005-0000-0000-0000402E0000}"/>
    <cellStyle name="Berechnung 3 4 4 2 5 2" xfId="20500" xr:uid="{00000000-0005-0000-0000-0000412E0000}"/>
    <cellStyle name="Berechnung 3 4 4 2 5 3" xfId="32227" xr:uid="{00000000-0005-0000-0000-0000422E0000}"/>
    <cellStyle name="Berechnung 3 4 4 2 6" xfId="12690" xr:uid="{00000000-0005-0000-0000-0000432E0000}"/>
    <cellStyle name="Berechnung 3 4 4 2 7" xfId="24417" xr:uid="{00000000-0005-0000-0000-0000442E0000}"/>
    <cellStyle name="Berechnung 3 4 4 3" xfId="1391" xr:uid="{00000000-0005-0000-0000-0000452E0000}"/>
    <cellStyle name="Berechnung 3 4 4 3 2" xfId="2689" xr:uid="{00000000-0005-0000-0000-0000462E0000}"/>
    <cellStyle name="Berechnung 3 4 4 3 2 2" xfId="6594" xr:uid="{00000000-0005-0000-0000-0000472E0000}"/>
    <cellStyle name="Berechnung 3 4 4 3 2 2 2" xfId="18322" xr:uid="{00000000-0005-0000-0000-0000482E0000}"/>
    <cellStyle name="Berechnung 3 4 4 3 2 2 3" xfId="30049" xr:uid="{00000000-0005-0000-0000-0000492E0000}"/>
    <cellStyle name="Berechnung 3 4 4 3 2 3" xfId="10499" xr:uid="{00000000-0005-0000-0000-00004A2E0000}"/>
    <cellStyle name="Berechnung 3 4 4 3 2 3 2" xfId="22227" xr:uid="{00000000-0005-0000-0000-00004B2E0000}"/>
    <cellStyle name="Berechnung 3 4 4 3 2 3 3" xfId="33954" xr:uid="{00000000-0005-0000-0000-00004C2E0000}"/>
    <cellStyle name="Berechnung 3 4 4 3 2 4" xfId="14417" xr:uid="{00000000-0005-0000-0000-00004D2E0000}"/>
    <cellStyle name="Berechnung 3 4 4 3 2 5" xfId="26144" xr:uid="{00000000-0005-0000-0000-00004E2E0000}"/>
    <cellStyle name="Berechnung 3 4 4 3 3" xfId="3987" xr:uid="{00000000-0005-0000-0000-00004F2E0000}"/>
    <cellStyle name="Berechnung 3 4 4 3 3 2" xfId="7892" xr:uid="{00000000-0005-0000-0000-0000502E0000}"/>
    <cellStyle name="Berechnung 3 4 4 3 3 2 2" xfId="19620" xr:uid="{00000000-0005-0000-0000-0000512E0000}"/>
    <cellStyle name="Berechnung 3 4 4 3 3 2 3" xfId="31347" xr:uid="{00000000-0005-0000-0000-0000522E0000}"/>
    <cellStyle name="Berechnung 3 4 4 3 3 3" xfId="11797" xr:uid="{00000000-0005-0000-0000-0000532E0000}"/>
    <cellStyle name="Berechnung 3 4 4 3 3 3 2" xfId="23525" xr:uid="{00000000-0005-0000-0000-0000542E0000}"/>
    <cellStyle name="Berechnung 3 4 4 3 3 3 3" xfId="35252" xr:uid="{00000000-0005-0000-0000-0000552E0000}"/>
    <cellStyle name="Berechnung 3 4 4 3 3 4" xfId="15715" xr:uid="{00000000-0005-0000-0000-0000562E0000}"/>
    <cellStyle name="Berechnung 3 4 4 3 3 5" xfId="27442" xr:uid="{00000000-0005-0000-0000-0000572E0000}"/>
    <cellStyle name="Berechnung 3 4 4 3 4" xfId="5296" xr:uid="{00000000-0005-0000-0000-0000582E0000}"/>
    <cellStyle name="Berechnung 3 4 4 3 4 2" xfId="17024" xr:uid="{00000000-0005-0000-0000-0000592E0000}"/>
    <cellStyle name="Berechnung 3 4 4 3 4 3" xfId="28751" xr:uid="{00000000-0005-0000-0000-00005A2E0000}"/>
    <cellStyle name="Berechnung 3 4 4 3 5" xfId="9201" xr:uid="{00000000-0005-0000-0000-00005B2E0000}"/>
    <cellStyle name="Berechnung 3 4 4 3 5 2" xfId="20929" xr:uid="{00000000-0005-0000-0000-00005C2E0000}"/>
    <cellStyle name="Berechnung 3 4 4 3 5 3" xfId="32656" xr:uid="{00000000-0005-0000-0000-00005D2E0000}"/>
    <cellStyle name="Berechnung 3 4 4 3 6" xfId="13119" xr:uid="{00000000-0005-0000-0000-00005E2E0000}"/>
    <cellStyle name="Berechnung 3 4 4 3 7" xfId="24846" xr:uid="{00000000-0005-0000-0000-00005F2E0000}"/>
    <cellStyle name="Berechnung 3 4 4 4" xfId="1831" xr:uid="{00000000-0005-0000-0000-0000602E0000}"/>
    <cellStyle name="Berechnung 3 4 4 4 2" xfId="5736" xr:uid="{00000000-0005-0000-0000-0000612E0000}"/>
    <cellStyle name="Berechnung 3 4 4 4 2 2" xfId="17464" xr:uid="{00000000-0005-0000-0000-0000622E0000}"/>
    <cellStyle name="Berechnung 3 4 4 4 2 3" xfId="29191" xr:uid="{00000000-0005-0000-0000-0000632E0000}"/>
    <cellStyle name="Berechnung 3 4 4 4 3" xfId="9641" xr:uid="{00000000-0005-0000-0000-0000642E0000}"/>
    <cellStyle name="Berechnung 3 4 4 4 3 2" xfId="21369" xr:uid="{00000000-0005-0000-0000-0000652E0000}"/>
    <cellStyle name="Berechnung 3 4 4 4 3 3" xfId="33096" xr:uid="{00000000-0005-0000-0000-0000662E0000}"/>
    <cellStyle name="Berechnung 3 4 4 4 4" xfId="13559" xr:uid="{00000000-0005-0000-0000-0000672E0000}"/>
    <cellStyle name="Berechnung 3 4 4 4 5" xfId="25286" xr:uid="{00000000-0005-0000-0000-0000682E0000}"/>
    <cellStyle name="Berechnung 3 4 4 5" xfId="3129" xr:uid="{00000000-0005-0000-0000-0000692E0000}"/>
    <cellStyle name="Berechnung 3 4 4 5 2" xfId="7034" xr:uid="{00000000-0005-0000-0000-00006A2E0000}"/>
    <cellStyle name="Berechnung 3 4 4 5 2 2" xfId="18762" xr:uid="{00000000-0005-0000-0000-00006B2E0000}"/>
    <cellStyle name="Berechnung 3 4 4 5 2 3" xfId="30489" xr:uid="{00000000-0005-0000-0000-00006C2E0000}"/>
    <cellStyle name="Berechnung 3 4 4 5 3" xfId="10939" xr:uid="{00000000-0005-0000-0000-00006D2E0000}"/>
    <cellStyle name="Berechnung 3 4 4 5 3 2" xfId="22667" xr:uid="{00000000-0005-0000-0000-00006E2E0000}"/>
    <cellStyle name="Berechnung 3 4 4 5 3 3" xfId="34394" xr:uid="{00000000-0005-0000-0000-00006F2E0000}"/>
    <cellStyle name="Berechnung 3 4 4 5 4" xfId="14857" xr:uid="{00000000-0005-0000-0000-0000702E0000}"/>
    <cellStyle name="Berechnung 3 4 4 5 5" xfId="26584" xr:uid="{00000000-0005-0000-0000-0000712E0000}"/>
    <cellStyle name="Berechnung 3 4 4 6" xfId="4438" xr:uid="{00000000-0005-0000-0000-0000722E0000}"/>
    <cellStyle name="Berechnung 3 4 4 6 2" xfId="16166" xr:uid="{00000000-0005-0000-0000-0000732E0000}"/>
    <cellStyle name="Berechnung 3 4 4 6 3" xfId="27893" xr:uid="{00000000-0005-0000-0000-0000742E0000}"/>
    <cellStyle name="Berechnung 3 4 4 7" xfId="8343" xr:uid="{00000000-0005-0000-0000-0000752E0000}"/>
    <cellStyle name="Berechnung 3 4 4 7 2" xfId="20071" xr:uid="{00000000-0005-0000-0000-0000762E0000}"/>
    <cellStyle name="Berechnung 3 4 4 7 3" xfId="31798" xr:uid="{00000000-0005-0000-0000-0000772E0000}"/>
    <cellStyle name="Berechnung 3 4 4 8" xfId="12261" xr:uid="{00000000-0005-0000-0000-0000782E0000}"/>
    <cellStyle name="Berechnung 3 4 4 9" xfId="23988" xr:uid="{00000000-0005-0000-0000-0000792E0000}"/>
    <cellStyle name="Berechnung 3 4 5" xfId="630" xr:uid="{00000000-0005-0000-0000-00007A2E0000}"/>
    <cellStyle name="Berechnung 3 4 5 2" xfId="1928" xr:uid="{00000000-0005-0000-0000-00007B2E0000}"/>
    <cellStyle name="Berechnung 3 4 5 2 2" xfId="5833" xr:uid="{00000000-0005-0000-0000-00007C2E0000}"/>
    <cellStyle name="Berechnung 3 4 5 2 2 2" xfId="17561" xr:uid="{00000000-0005-0000-0000-00007D2E0000}"/>
    <cellStyle name="Berechnung 3 4 5 2 2 3" xfId="29288" xr:uid="{00000000-0005-0000-0000-00007E2E0000}"/>
    <cellStyle name="Berechnung 3 4 5 2 3" xfId="9738" xr:uid="{00000000-0005-0000-0000-00007F2E0000}"/>
    <cellStyle name="Berechnung 3 4 5 2 3 2" xfId="21466" xr:uid="{00000000-0005-0000-0000-0000802E0000}"/>
    <cellStyle name="Berechnung 3 4 5 2 3 3" xfId="33193" xr:uid="{00000000-0005-0000-0000-0000812E0000}"/>
    <cellStyle name="Berechnung 3 4 5 2 4" xfId="13656" xr:uid="{00000000-0005-0000-0000-0000822E0000}"/>
    <cellStyle name="Berechnung 3 4 5 2 5" xfId="25383" xr:uid="{00000000-0005-0000-0000-0000832E0000}"/>
    <cellStyle name="Berechnung 3 4 5 3" xfId="3226" xr:uid="{00000000-0005-0000-0000-0000842E0000}"/>
    <cellStyle name="Berechnung 3 4 5 3 2" xfId="7131" xr:uid="{00000000-0005-0000-0000-0000852E0000}"/>
    <cellStyle name="Berechnung 3 4 5 3 2 2" xfId="18859" xr:uid="{00000000-0005-0000-0000-0000862E0000}"/>
    <cellStyle name="Berechnung 3 4 5 3 2 3" xfId="30586" xr:uid="{00000000-0005-0000-0000-0000872E0000}"/>
    <cellStyle name="Berechnung 3 4 5 3 3" xfId="11036" xr:uid="{00000000-0005-0000-0000-0000882E0000}"/>
    <cellStyle name="Berechnung 3 4 5 3 3 2" xfId="22764" xr:uid="{00000000-0005-0000-0000-0000892E0000}"/>
    <cellStyle name="Berechnung 3 4 5 3 3 3" xfId="34491" xr:uid="{00000000-0005-0000-0000-00008A2E0000}"/>
    <cellStyle name="Berechnung 3 4 5 3 4" xfId="14954" xr:uid="{00000000-0005-0000-0000-00008B2E0000}"/>
    <cellStyle name="Berechnung 3 4 5 3 5" xfId="26681" xr:uid="{00000000-0005-0000-0000-00008C2E0000}"/>
    <cellStyle name="Berechnung 3 4 5 4" xfId="4535" xr:uid="{00000000-0005-0000-0000-00008D2E0000}"/>
    <cellStyle name="Berechnung 3 4 5 4 2" xfId="16263" xr:uid="{00000000-0005-0000-0000-00008E2E0000}"/>
    <cellStyle name="Berechnung 3 4 5 4 3" xfId="27990" xr:uid="{00000000-0005-0000-0000-00008F2E0000}"/>
    <cellStyle name="Berechnung 3 4 5 5" xfId="8440" xr:uid="{00000000-0005-0000-0000-0000902E0000}"/>
    <cellStyle name="Berechnung 3 4 5 5 2" xfId="20168" xr:uid="{00000000-0005-0000-0000-0000912E0000}"/>
    <cellStyle name="Berechnung 3 4 5 5 3" xfId="31895" xr:uid="{00000000-0005-0000-0000-0000922E0000}"/>
    <cellStyle name="Berechnung 3 4 5 6" xfId="12358" xr:uid="{00000000-0005-0000-0000-0000932E0000}"/>
    <cellStyle name="Berechnung 3 4 5 7" xfId="24085" xr:uid="{00000000-0005-0000-0000-0000942E0000}"/>
    <cellStyle name="Berechnung 3 4 6" xfId="1059" xr:uid="{00000000-0005-0000-0000-0000952E0000}"/>
    <cellStyle name="Berechnung 3 4 6 2" xfId="2357" xr:uid="{00000000-0005-0000-0000-0000962E0000}"/>
    <cellStyle name="Berechnung 3 4 6 2 2" xfId="6262" xr:uid="{00000000-0005-0000-0000-0000972E0000}"/>
    <cellStyle name="Berechnung 3 4 6 2 2 2" xfId="17990" xr:uid="{00000000-0005-0000-0000-0000982E0000}"/>
    <cellStyle name="Berechnung 3 4 6 2 2 3" xfId="29717" xr:uid="{00000000-0005-0000-0000-0000992E0000}"/>
    <cellStyle name="Berechnung 3 4 6 2 3" xfId="10167" xr:uid="{00000000-0005-0000-0000-00009A2E0000}"/>
    <cellStyle name="Berechnung 3 4 6 2 3 2" xfId="21895" xr:uid="{00000000-0005-0000-0000-00009B2E0000}"/>
    <cellStyle name="Berechnung 3 4 6 2 3 3" xfId="33622" xr:uid="{00000000-0005-0000-0000-00009C2E0000}"/>
    <cellStyle name="Berechnung 3 4 6 2 4" xfId="14085" xr:uid="{00000000-0005-0000-0000-00009D2E0000}"/>
    <cellStyle name="Berechnung 3 4 6 2 5" xfId="25812" xr:uid="{00000000-0005-0000-0000-00009E2E0000}"/>
    <cellStyle name="Berechnung 3 4 6 3" xfId="3655" xr:uid="{00000000-0005-0000-0000-00009F2E0000}"/>
    <cellStyle name="Berechnung 3 4 6 3 2" xfId="7560" xr:uid="{00000000-0005-0000-0000-0000A02E0000}"/>
    <cellStyle name="Berechnung 3 4 6 3 2 2" xfId="19288" xr:uid="{00000000-0005-0000-0000-0000A12E0000}"/>
    <cellStyle name="Berechnung 3 4 6 3 2 3" xfId="31015" xr:uid="{00000000-0005-0000-0000-0000A22E0000}"/>
    <cellStyle name="Berechnung 3 4 6 3 3" xfId="11465" xr:uid="{00000000-0005-0000-0000-0000A32E0000}"/>
    <cellStyle name="Berechnung 3 4 6 3 3 2" xfId="23193" xr:uid="{00000000-0005-0000-0000-0000A42E0000}"/>
    <cellStyle name="Berechnung 3 4 6 3 3 3" xfId="34920" xr:uid="{00000000-0005-0000-0000-0000A52E0000}"/>
    <cellStyle name="Berechnung 3 4 6 3 4" xfId="15383" xr:uid="{00000000-0005-0000-0000-0000A62E0000}"/>
    <cellStyle name="Berechnung 3 4 6 3 5" xfId="27110" xr:uid="{00000000-0005-0000-0000-0000A72E0000}"/>
    <cellStyle name="Berechnung 3 4 6 4" xfId="4964" xr:uid="{00000000-0005-0000-0000-0000A82E0000}"/>
    <cellStyle name="Berechnung 3 4 6 4 2" xfId="16692" xr:uid="{00000000-0005-0000-0000-0000A92E0000}"/>
    <cellStyle name="Berechnung 3 4 6 4 3" xfId="28419" xr:uid="{00000000-0005-0000-0000-0000AA2E0000}"/>
    <cellStyle name="Berechnung 3 4 6 5" xfId="8869" xr:uid="{00000000-0005-0000-0000-0000AB2E0000}"/>
    <cellStyle name="Berechnung 3 4 6 5 2" xfId="20597" xr:uid="{00000000-0005-0000-0000-0000AC2E0000}"/>
    <cellStyle name="Berechnung 3 4 6 5 3" xfId="32324" xr:uid="{00000000-0005-0000-0000-0000AD2E0000}"/>
    <cellStyle name="Berechnung 3 4 6 6" xfId="12787" xr:uid="{00000000-0005-0000-0000-0000AE2E0000}"/>
    <cellStyle name="Berechnung 3 4 6 7" xfId="24514" xr:uid="{00000000-0005-0000-0000-0000AF2E0000}"/>
    <cellStyle name="Berechnung 3 4 7" xfId="1499" xr:uid="{00000000-0005-0000-0000-0000B02E0000}"/>
    <cellStyle name="Berechnung 3 4 7 2" xfId="5404" xr:uid="{00000000-0005-0000-0000-0000B12E0000}"/>
    <cellStyle name="Berechnung 3 4 7 2 2" xfId="17132" xr:uid="{00000000-0005-0000-0000-0000B22E0000}"/>
    <cellStyle name="Berechnung 3 4 7 2 3" xfId="28859" xr:uid="{00000000-0005-0000-0000-0000B32E0000}"/>
    <cellStyle name="Berechnung 3 4 7 3" xfId="9309" xr:uid="{00000000-0005-0000-0000-0000B42E0000}"/>
    <cellStyle name="Berechnung 3 4 7 3 2" xfId="21037" xr:uid="{00000000-0005-0000-0000-0000B52E0000}"/>
    <cellStyle name="Berechnung 3 4 7 3 3" xfId="32764" xr:uid="{00000000-0005-0000-0000-0000B62E0000}"/>
    <cellStyle name="Berechnung 3 4 7 4" xfId="13227" xr:uid="{00000000-0005-0000-0000-0000B72E0000}"/>
    <cellStyle name="Berechnung 3 4 7 5" xfId="24954" xr:uid="{00000000-0005-0000-0000-0000B82E0000}"/>
    <cellStyle name="Berechnung 3 4 8" xfId="2797" xr:uid="{00000000-0005-0000-0000-0000B92E0000}"/>
    <cellStyle name="Berechnung 3 4 8 2" xfId="6702" xr:uid="{00000000-0005-0000-0000-0000BA2E0000}"/>
    <cellStyle name="Berechnung 3 4 8 2 2" xfId="18430" xr:uid="{00000000-0005-0000-0000-0000BB2E0000}"/>
    <cellStyle name="Berechnung 3 4 8 2 3" xfId="30157" xr:uid="{00000000-0005-0000-0000-0000BC2E0000}"/>
    <cellStyle name="Berechnung 3 4 8 3" xfId="10607" xr:uid="{00000000-0005-0000-0000-0000BD2E0000}"/>
    <cellStyle name="Berechnung 3 4 8 3 2" xfId="22335" xr:uid="{00000000-0005-0000-0000-0000BE2E0000}"/>
    <cellStyle name="Berechnung 3 4 8 3 3" xfId="34062" xr:uid="{00000000-0005-0000-0000-0000BF2E0000}"/>
    <cellStyle name="Berechnung 3 4 8 4" xfId="14525" xr:uid="{00000000-0005-0000-0000-0000C02E0000}"/>
    <cellStyle name="Berechnung 3 4 8 5" xfId="26252" xr:uid="{00000000-0005-0000-0000-0000C12E0000}"/>
    <cellStyle name="Berechnung 3 4 9" xfId="4106" xr:uid="{00000000-0005-0000-0000-0000C22E0000}"/>
    <cellStyle name="Berechnung 3 4 9 2" xfId="15834" xr:uid="{00000000-0005-0000-0000-0000C32E0000}"/>
    <cellStyle name="Berechnung 3 4 9 3" xfId="27561" xr:uid="{00000000-0005-0000-0000-0000C42E0000}"/>
    <cellStyle name="Berechnung 3 5" xfId="238" xr:uid="{00000000-0005-0000-0000-0000C52E0000}"/>
    <cellStyle name="Berechnung 3 5 10" xfId="8048" xr:uid="{00000000-0005-0000-0000-0000C62E0000}"/>
    <cellStyle name="Berechnung 3 5 10 2" xfId="19776" xr:uid="{00000000-0005-0000-0000-0000C72E0000}"/>
    <cellStyle name="Berechnung 3 5 10 3" xfId="31503" xr:uid="{00000000-0005-0000-0000-0000C82E0000}"/>
    <cellStyle name="Berechnung 3 5 11" xfId="11966" xr:uid="{00000000-0005-0000-0000-0000C92E0000}"/>
    <cellStyle name="Berechnung 3 5 12" xfId="23693" xr:uid="{00000000-0005-0000-0000-0000CA2E0000}"/>
    <cellStyle name="Berechnung 3 5 2" xfId="332" xr:uid="{00000000-0005-0000-0000-0000CB2E0000}"/>
    <cellStyle name="Berechnung 3 5 2 2" xfId="761" xr:uid="{00000000-0005-0000-0000-0000CC2E0000}"/>
    <cellStyle name="Berechnung 3 5 2 2 2" xfId="2059" xr:uid="{00000000-0005-0000-0000-0000CD2E0000}"/>
    <cellStyle name="Berechnung 3 5 2 2 2 2" xfId="5964" xr:uid="{00000000-0005-0000-0000-0000CE2E0000}"/>
    <cellStyle name="Berechnung 3 5 2 2 2 2 2" xfId="17692" xr:uid="{00000000-0005-0000-0000-0000CF2E0000}"/>
    <cellStyle name="Berechnung 3 5 2 2 2 2 3" xfId="29419" xr:uid="{00000000-0005-0000-0000-0000D02E0000}"/>
    <cellStyle name="Berechnung 3 5 2 2 2 3" xfId="9869" xr:uid="{00000000-0005-0000-0000-0000D12E0000}"/>
    <cellStyle name="Berechnung 3 5 2 2 2 3 2" xfId="21597" xr:uid="{00000000-0005-0000-0000-0000D22E0000}"/>
    <cellStyle name="Berechnung 3 5 2 2 2 3 3" xfId="33324" xr:uid="{00000000-0005-0000-0000-0000D32E0000}"/>
    <cellStyle name="Berechnung 3 5 2 2 2 4" xfId="13787" xr:uid="{00000000-0005-0000-0000-0000D42E0000}"/>
    <cellStyle name="Berechnung 3 5 2 2 2 5" xfId="25514" xr:uid="{00000000-0005-0000-0000-0000D52E0000}"/>
    <cellStyle name="Berechnung 3 5 2 2 3" xfId="3357" xr:uid="{00000000-0005-0000-0000-0000D62E0000}"/>
    <cellStyle name="Berechnung 3 5 2 2 3 2" xfId="7262" xr:uid="{00000000-0005-0000-0000-0000D72E0000}"/>
    <cellStyle name="Berechnung 3 5 2 2 3 2 2" xfId="18990" xr:uid="{00000000-0005-0000-0000-0000D82E0000}"/>
    <cellStyle name="Berechnung 3 5 2 2 3 2 3" xfId="30717" xr:uid="{00000000-0005-0000-0000-0000D92E0000}"/>
    <cellStyle name="Berechnung 3 5 2 2 3 3" xfId="11167" xr:uid="{00000000-0005-0000-0000-0000DA2E0000}"/>
    <cellStyle name="Berechnung 3 5 2 2 3 3 2" xfId="22895" xr:uid="{00000000-0005-0000-0000-0000DB2E0000}"/>
    <cellStyle name="Berechnung 3 5 2 2 3 3 3" xfId="34622" xr:uid="{00000000-0005-0000-0000-0000DC2E0000}"/>
    <cellStyle name="Berechnung 3 5 2 2 3 4" xfId="15085" xr:uid="{00000000-0005-0000-0000-0000DD2E0000}"/>
    <cellStyle name="Berechnung 3 5 2 2 3 5" xfId="26812" xr:uid="{00000000-0005-0000-0000-0000DE2E0000}"/>
    <cellStyle name="Berechnung 3 5 2 2 4" xfId="4666" xr:uid="{00000000-0005-0000-0000-0000DF2E0000}"/>
    <cellStyle name="Berechnung 3 5 2 2 4 2" xfId="16394" xr:uid="{00000000-0005-0000-0000-0000E02E0000}"/>
    <cellStyle name="Berechnung 3 5 2 2 4 3" xfId="28121" xr:uid="{00000000-0005-0000-0000-0000E12E0000}"/>
    <cellStyle name="Berechnung 3 5 2 2 5" xfId="8571" xr:uid="{00000000-0005-0000-0000-0000E22E0000}"/>
    <cellStyle name="Berechnung 3 5 2 2 5 2" xfId="20299" xr:uid="{00000000-0005-0000-0000-0000E32E0000}"/>
    <cellStyle name="Berechnung 3 5 2 2 5 3" xfId="32026" xr:uid="{00000000-0005-0000-0000-0000E42E0000}"/>
    <cellStyle name="Berechnung 3 5 2 2 6" xfId="12489" xr:uid="{00000000-0005-0000-0000-0000E52E0000}"/>
    <cellStyle name="Berechnung 3 5 2 2 7" xfId="24216" xr:uid="{00000000-0005-0000-0000-0000E62E0000}"/>
    <cellStyle name="Berechnung 3 5 2 3" xfId="1190" xr:uid="{00000000-0005-0000-0000-0000E72E0000}"/>
    <cellStyle name="Berechnung 3 5 2 3 2" xfId="2488" xr:uid="{00000000-0005-0000-0000-0000E82E0000}"/>
    <cellStyle name="Berechnung 3 5 2 3 2 2" xfId="6393" xr:uid="{00000000-0005-0000-0000-0000E92E0000}"/>
    <cellStyle name="Berechnung 3 5 2 3 2 2 2" xfId="18121" xr:uid="{00000000-0005-0000-0000-0000EA2E0000}"/>
    <cellStyle name="Berechnung 3 5 2 3 2 2 3" xfId="29848" xr:uid="{00000000-0005-0000-0000-0000EB2E0000}"/>
    <cellStyle name="Berechnung 3 5 2 3 2 3" xfId="10298" xr:uid="{00000000-0005-0000-0000-0000EC2E0000}"/>
    <cellStyle name="Berechnung 3 5 2 3 2 3 2" xfId="22026" xr:uid="{00000000-0005-0000-0000-0000ED2E0000}"/>
    <cellStyle name="Berechnung 3 5 2 3 2 3 3" xfId="33753" xr:uid="{00000000-0005-0000-0000-0000EE2E0000}"/>
    <cellStyle name="Berechnung 3 5 2 3 2 4" xfId="14216" xr:uid="{00000000-0005-0000-0000-0000EF2E0000}"/>
    <cellStyle name="Berechnung 3 5 2 3 2 5" xfId="25943" xr:uid="{00000000-0005-0000-0000-0000F02E0000}"/>
    <cellStyle name="Berechnung 3 5 2 3 3" xfId="3786" xr:uid="{00000000-0005-0000-0000-0000F12E0000}"/>
    <cellStyle name="Berechnung 3 5 2 3 3 2" xfId="7691" xr:uid="{00000000-0005-0000-0000-0000F22E0000}"/>
    <cellStyle name="Berechnung 3 5 2 3 3 2 2" xfId="19419" xr:uid="{00000000-0005-0000-0000-0000F32E0000}"/>
    <cellStyle name="Berechnung 3 5 2 3 3 2 3" xfId="31146" xr:uid="{00000000-0005-0000-0000-0000F42E0000}"/>
    <cellStyle name="Berechnung 3 5 2 3 3 3" xfId="11596" xr:uid="{00000000-0005-0000-0000-0000F52E0000}"/>
    <cellStyle name="Berechnung 3 5 2 3 3 3 2" xfId="23324" xr:uid="{00000000-0005-0000-0000-0000F62E0000}"/>
    <cellStyle name="Berechnung 3 5 2 3 3 3 3" xfId="35051" xr:uid="{00000000-0005-0000-0000-0000F72E0000}"/>
    <cellStyle name="Berechnung 3 5 2 3 3 4" xfId="15514" xr:uid="{00000000-0005-0000-0000-0000F82E0000}"/>
    <cellStyle name="Berechnung 3 5 2 3 3 5" xfId="27241" xr:uid="{00000000-0005-0000-0000-0000F92E0000}"/>
    <cellStyle name="Berechnung 3 5 2 3 4" xfId="5095" xr:uid="{00000000-0005-0000-0000-0000FA2E0000}"/>
    <cellStyle name="Berechnung 3 5 2 3 4 2" xfId="16823" xr:uid="{00000000-0005-0000-0000-0000FB2E0000}"/>
    <cellStyle name="Berechnung 3 5 2 3 4 3" xfId="28550" xr:uid="{00000000-0005-0000-0000-0000FC2E0000}"/>
    <cellStyle name="Berechnung 3 5 2 3 5" xfId="9000" xr:uid="{00000000-0005-0000-0000-0000FD2E0000}"/>
    <cellStyle name="Berechnung 3 5 2 3 5 2" xfId="20728" xr:uid="{00000000-0005-0000-0000-0000FE2E0000}"/>
    <cellStyle name="Berechnung 3 5 2 3 5 3" xfId="32455" xr:uid="{00000000-0005-0000-0000-0000FF2E0000}"/>
    <cellStyle name="Berechnung 3 5 2 3 6" xfId="12918" xr:uid="{00000000-0005-0000-0000-0000002F0000}"/>
    <cellStyle name="Berechnung 3 5 2 3 7" xfId="24645" xr:uid="{00000000-0005-0000-0000-0000012F0000}"/>
    <cellStyle name="Berechnung 3 5 2 4" xfId="1630" xr:uid="{00000000-0005-0000-0000-0000022F0000}"/>
    <cellStyle name="Berechnung 3 5 2 4 2" xfId="5535" xr:uid="{00000000-0005-0000-0000-0000032F0000}"/>
    <cellStyle name="Berechnung 3 5 2 4 2 2" xfId="17263" xr:uid="{00000000-0005-0000-0000-0000042F0000}"/>
    <cellStyle name="Berechnung 3 5 2 4 2 3" xfId="28990" xr:uid="{00000000-0005-0000-0000-0000052F0000}"/>
    <cellStyle name="Berechnung 3 5 2 4 3" xfId="9440" xr:uid="{00000000-0005-0000-0000-0000062F0000}"/>
    <cellStyle name="Berechnung 3 5 2 4 3 2" xfId="21168" xr:uid="{00000000-0005-0000-0000-0000072F0000}"/>
    <cellStyle name="Berechnung 3 5 2 4 3 3" xfId="32895" xr:uid="{00000000-0005-0000-0000-0000082F0000}"/>
    <cellStyle name="Berechnung 3 5 2 4 4" xfId="13358" xr:uid="{00000000-0005-0000-0000-0000092F0000}"/>
    <cellStyle name="Berechnung 3 5 2 4 5" xfId="25085" xr:uid="{00000000-0005-0000-0000-00000A2F0000}"/>
    <cellStyle name="Berechnung 3 5 2 5" xfId="2928" xr:uid="{00000000-0005-0000-0000-00000B2F0000}"/>
    <cellStyle name="Berechnung 3 5 2 5 2" xfId="6833" xr:uid="{00000000-0005-0000-0000-00000C2F0000}"/>
    <cellStyle name="Berechnung 3 5 2 5 2 2" xfId="18561" xr:uid="{00000000-0005-0000-0000-00000D2F0000}"/>
    <cellStyle name="Berechnung 3 5 2 5 2 3" xfId="30288" xr:uid="{00000000-0005-0000-0000-00000E2F0000}"/>
    <cellStyle name="Berechnung 3 5 2 5 3" xfId="10738" xr:uid="{00000000-0005-0000-0000-00000F2F0000}"/>
    <cellStyle name="Berechnung 3 5 2 5 3 2" xfId="22466" xr:uid="{00000000-0005-0000-0000-0000102F0000}"/>
    <cellStyle name="Berechnung 3 5 2 5 3 3" xfId="34193" xr:uid="{00000000-0005-0000-0000-0000112F0000}"/>
    <cellStyle name="Berechnung 3 5 2 5 4" xfId="14656" xr:uid="{00000000-0005-0000-0000-0000122F0000}"/>
    <cellStyle name="Berechnung 3 5 2 5 5" xfId="26383" xr:uid="{00000000-0005-0000-0000-0000132F0000}"/>
    <cellStyle name="Berechnung 3 5 2 6" xfId="4237" xr:uid="{00000000-0005-0000-0000-0000142F0000}"/>
    <cellStyle name="Berechnung 3 5 2 6 2" xfId="15965" xr:uid="{00000000-0005-0000-0000-0000152F0000}"/>
    <cellStyle name="Berechnung 3 5 2 6 3" xfId="27692" xr:uid="{00000000-0005-0000-0000-0000162F0000}"/>
    <cellStyle name="Berechnung 3 5 2 7" xfId="8142" xr:uid="{00000000-0005-0000-0000-0000172F0000}"/>
    <cellStyle name="Berechnung 3 5 2 7 2" xfId="19870" xr:uid="{00000000-0005-0000-0000-0000182F0000}"/>
    <cellStyle name="Berechnung 3 5 2 7 3" xfId="31597" xr:uid="{00000000-0005-0000-0000-0000192F0000}"/>
    <cellStyle name="Berechnung 3 5 2 8" xfId="12060" xr:uid="{00000000-0005-0000-0000-00001A2F0000}"/>
    <cellStyle name="Berechnung 3 5 2 9" xfId="23787" xr:uid="{00000000-0005-0000-0000-00001B2F0000}"/>
    <cellStyle name="Berechnung 3 5 3" xfId="431" xr:uid="{00000000-0005-0000-0000-00001C2F0000}"/>
    <cellStyle name="Berechnung 3 5 3 2" xfId="860" xr:uid="{00000000-0005-0000-0000-00001D2F0000}"/>
    <cellStyle name="Berechnung 3 5 3 2 2" xfId="2158" xr:uid="{00000000-0005-0000-0000-00001E2F0000}"/>
    <cellStyle name="Berechnung 3 5 3 2 2 2" xfId="6063" xr:uid="{00000000-0005-0000-0000-00001F2F0000}"/>
    <cellStyle name="Berechnung 3 5 3 2 2 2 2" xfId="17791" xr:uid="{00000000-0005-0000-0000-0000202F0000}"/>
    <cellStyle name="Berechnung 3 5 3 2 2 2 3" xfId="29518" xr:uid="{00000000-0005-0000-0000-0000212F0000}"/>
    <cellStyle name="Berechnung 3 5 3 2 2 3" xfId="9968" xr:uid="{00000000-0005-0000-0000-0000222F0000}"/>
    <cellStyle name="Berechnung 3 5 3 2 2 3 2" xfId="21696" xr:uid="{00000000-0005-0000-0000-0000232F0000}"/>
    <cellStyle name="Berechnung 3 5 3 2 2 3 3" xfId="33423" xr:uid="{00000000-0005-0000-0000-0000242F0000}"/>
    <cellStyle name="Berechnung 3 5 3 2 2 4" xfId="13886" xr:uid="{00000000-0005-0000-0000-0000252F0000}"/>
    <cellStyle name="Berechnung 3 5 3 2 2 5" xfId="25613" xr:uid="{00000000-0005-0000-0000-0000262F0000}"/>
    <cellStyle name="Berechnung 3 5 3 2 3" xfId="3456" xr:uid="{00000000-0005-0000-0000-0000272F0000}"/>
    <cellStyle name="Berechnung 3 5 3 2 3 2" xfId="7361" xr:uid="{00000000-0005-0000-0000-0000282F0000}"/>
    <cellStyle name="Berechnung 3 5 3 2 3 2 2" xfId="19089" xr:uid="{00000000-0005-0000-0000-0000292F0000}"/>
    <cellStyle name="Berechnung 3 5 3 2 3 2 3" xfId="30816" xr:uid="{00000000-0005-0000-0000-00002A2F0000}"/>
    <cellStyle name="Berechnung 3 5 3 2 3 3" xfId="11266" xr:uid="{00000000-0005-0000-0000-00002B2F0000}"/>
    <cellStyle name="Berechnung 3 5 3 2 3 3 2" xfId="22994" xr:uid="{00000000-0005-0000-0000-00002C2F0000}"/>
    <cellStyle name="Berechnung 3 5 3 2 3 3 3" xfId="34721" xr:uid="{00000000-0005-0000-0000-00002D2F0000}"/>
    <cellStyle name="Berechnung 3 5 3 2 3 4" xfId="15184" xr:uid="{00000000-0005-0000-0000-00002E2F0000}"/>
    <cellStyle name="Berechnung 3 5 3 2 3 5" xfId="26911" xr:uid="{00000000-0005-0000-0000-00002F2F0000}"/>
    <cellStyle name="Berechnung 3 5 3 2 4" xfId="4765" xr:uid="{00000000-0005-0000-0000-0000302F0000}"/>
    <cellStyle name="Berechnung 3 5 3 2 4 2" xfId="16493" xr:uid="{00000000-0005-0000-0000-0000312F0000}"/>
    <cellStyle name="Berechnung 3 5 3 2 4 3" xfId="28220" xr:uid="{00000000-0005-0000-0000-0000322F0000}"/>
    <cellStyle name="Berechnung 3 5 3 2 5" xfId="8670" xr:uid="{00000000-0005-0000-0000-0000332F0000}"/>
    <cellStyle name="Berechnung 3 5 3 2 5 2" xfId="20398" xr:uid="{00000000-0005-0000-0000-0000342F0000}"/>
    <cellStyle name="Berechnung 3 5 3 2 5 3" xfId="32125" xr:uid="{00000000-0005-0000-0000-0000352F0000}"/>
    <cellStyle name="Berechnung 3 5 3 2 6" xfId="12588" xr:uid="{00000000-0005-0000-0000-0000362F0000}"/>
    <cellStyle name="Berechnung 3 5 3 2 7" xfId="24315" xr:uid="{00000000-0005-0000-0000-0000372F0000}"/>
    <cellStyle name="Berechnung 3 5 3 3" xfId="1289" xr:uid="{00000000-0005-0000-0000-0000382F0000}"/>
    <cellStyle name="Berechnung 3 5 3 3 2" xfId="2587" xr:uid="{00000000-0005-0000-0000-0000392F0000}"/>
    <cellStyle name="Berechnung 3 5 3 3 2 2" xfId="6492" xr:uid="{00000000-0005-0000-0000-00003A2F0000}"/>
    <cellStyle name="Berechnung 3 5 3 3 2 2 2" xfId="18220" xr:uid="{00000000-0005-0000-0000-00003B2F0000}"/>
    <cellStyle name="Berechnung 3 5 3 3 2 2 3" xfId="29947" xr:uid="{00000000-0005-0000-0000-00003C2F0000}"/>
    <cellStyle name="Berechnung 3 5 3 3 2 3" xfId="10397" xr:uid="{00000000-0005-0000-0000-00003D2F0000}"/>
    <cellStyle name="Berechnung 3 5 3 3 2 3 2" xfId="22125" xr:uid="{00000000-0005-0000-0000-00003E2F0000}"/>
    <cellStyle name="Berechnung 3 5 3 3 2 3 3" xfId="33852" xr:uid="{00000000-0005-0000-0000-00003F2F0000}"/>
    <cellStyle name="Berechnung 3 5 3 3 2 4" xfId="14315" xr:uid="{00000000-0005-0000-0000-0000402F0000}"/>
    <cellStyle name="Berechnung 3 5 3 3 2 5" xfId="26042" xr:uid="{00000000-0005-0000-0000-0000412F0000}"/>
    <cellStyle name="Berechnung 3 5 3 3 3" xfId="3885" xr:uid="{00000000-0005-0000-0000-0000422F0000}"/>
    <cellStyle name="Berechnung 3 5 3 3 3 2" xfId="7790" xr:uid="{00000000-0005-0000-0000-0000432F0000}"/>
    <cellStyle name="Berechnung 3 5 3 3 3 2 2" xfId="19518" xr:uid="{00000000-0005-0000-0000-0000442F0000}"/>
    <cellStyle name="Berechnung 3 5 3 3 3 2 3" xfId="31245" xr:uid="{00000000-0005-0000-0000-0000452F0000}"/>
    <cellStyle name="Berechnung 3 5 3 3 3 3" xfId="11695" xr:uid="{00000000-0005-0000-0000-0000462F0000}"/>
    <cellStyle name="Berechnung 3 5 3 3 3 3 2" xfId="23423" xr:uid="{00000000-0005-0000-0000-0000472F0000}"/>
    <cellStyle name="Berechnung 3 5 3 3 3 3 3" xfId="35150" xr:uid="{00000000-0005-0000-0000-0000482F0000}"/>
    <cellStyle name="Berechnung 3 5 3 3 3 4" xfId="15613" xr:uid="{00000000-0005-0000-0000-0000492F0000}"/>
    <cellStyle name="Berechnung 3 5 3 3 3 5" xfId="27340" xr:uid="{00000000-0005-0000-0000-00004A2F0000}"/>
    <cellStyle name="Berechnung 3 5 3 3 4" xfId="5194" xr:uid="{00000000-0005-0000-0000-00004B2F0000}"/>
    <cellStyle name="Berechnung 3 5 3 3 4 2" xfId="16922" xr:uid="{00000000-0005-0000-0000-00004C2F0000}"/>
    <cellStyle name="Berechnung 3 5 3 3 4 3" xfId="28649" xr:uid="{00000000-0005-0000-0000-00004D2F0000}"/>
    <cellStyle name="Berechnung 3 5 3 3 5" xfId="9099" xr:uid="{00000000-0005-0000-0000-00004E2F0000}"/>
    <cellStyle name="Berechnung 3 5 3 3 5 2" xfId="20827" xr:uid="{00000000-0005-0000-0000-00004F2F0000}"/>
    <cellStyle name="Berechnung 3 5 3 3 5 3" xfId="32554" xr:uid="{00000000-0005-0000-0000-0000502F0000}"/>
    <cellStyle name="Berechnung 3 5 3 3 6" xfId="13017" xr:uid="{00000000-0005-0000-0000-0000512F0000}"/>
    <cellStyle name="Berechnung 3 5 3 3 7" xfId="24744" xr:uid="{00000000-0005-0000-0000-0000522F0000}"/>
    <cellStyle name="Berechnung 3 5 3 4" xfId="1729" xr:uid="{00000000-0005-0000-0000-0000532F0000}"/>
    <cellStyle name="Berechnung 3 5 3 4 2" xfId="5634" xr:uid="{00000000-0005-0000-0000-0000542F0000}"/>
    <cellStyle name="Berechnung 3 5 3 4 2 2" xfId="17362" xr:uid="{00000000-0005-0000-0000-0000552F0000}"/>
    <cellStyle name="Berechnung 3 5 3 4 2 3" xfId="29089" xr:uid="{00000000-0005-0000-0000-0000562F0000}"/>
    <cellStyle name="Berechnung 3 5 3 4 3" xfId="9539" xr:uid="{00000000-0005-0000-0000-0000572F0000}"/>
    <cellStyle name="Berechnung 3 5 3 4 3 2" xfId="21267" xr:uid="{00000000-0005-0000-0000-0000582F0000}"/>
    <cellStyle name="Berechnung 3 5 3 4 3 3" xfId="32994" xr:uid="{00000000-0005-0000-0000-0000592F0000}"/>
    <cellStyle name="Berechnung 3 5 3 4 4" xfId="13457" xr:uid="{00000000-0005-0000-0000-00005A2F0000}"/>
    <cellStyle name="Berechnung 3 5 3 4 5" xfId="25184" xr:uid="{00000000-0005-0000-0000-00005B2F0000}"/>
    <cellStyle name="Berechnung 3 5 3 5" xfId="3027" xr:uid="{00000000-0005-0000-0000-00005C2F0000}"/>
    <cellStyle name="Berechnung 3 5 3 5 2" xfId="6932" xr:uid="{00000000-0005-0000-0000-00005D2F0000}"/>
    <cellStyle name="Berechnung 3 5 3 5 2 2" xfId="18660" xr:uid="{00000000-0005-0000-0000-00005E2F0000}"/>
    <cellStyle name="Berechnung 3 5 3 5 2 3" xfId="30387" xr:uid="{00000000-0005-0000-0000-00005F2F0000}"/>
    <cellStyle name="Berechnung 3 5 3 5 3" xfId="10837" xr:uid="{00000000-0005-0000-0000-0000602F0000}"/>
    <cellStyle name="Berechnung 3 5 3 5 3 2" xfId="22565" xr:uid="{00000000-0005-0000-0000-0000612F0000}"/>
    <cellStyle name="Berechnung 3 5 3 5 3 3" xfId="34292" xr:uid="{00000000-0005-0000-0000-0000622F0000}"/>
    <cellStyle name="Berechnung 3 5 3 5 4" xfId="14755" xr:uid="{00000000-0005-0000-0000-0000632F0000}"/>
    <cellStyle name="Berechnung 3 5 3 5 5" xfId="26482" xr:uid="{00000000-0005-0000-0000-0000642F0000}"/>
    <cellStyle name="Berechnung 3 5 3 6" xfId="4336" xr:uid="{00000000-0005-0000-0000-0000652F0000}"/>
    <cellStyle name="Berechnung 3 5 3 6 2" xfId="16064" xr:uid="{00000000-0005-0000-0000-0000662F0000}"/>
    <cellStyle name="Berechnung 3 5 3 6 3" xfId="27791" xr:uid="{00000000-0005-0000-0000-0000672F0000}"/>
    <cellStyle name="Berechnung 3 5 3 7" xfId="8241" xr:uid="{00000000-0005-0000-0000-0000682F0000}"/>
    <cellStyle name="Berechnung 3 5 3 7 2" xfId="19969" xr:uid="{00000000-0005-0000-0000-0000692F0000}"/>
    <cellStyle name="Berechnung 3 5 3 7 3" xfId="31696" xr:uid="{00000000-0005-0000-0000-00006A2F0000}"/>
    <cellStyle name="Berechnung 3 5 3 8" xfId="12159" xr:uid="{00000000-0005-0000-0000-00006B2F0000}"/>
    <cellStyle name="Berechnung 3 5 3 9" xfId="23886" xr:uid="{00000000-0005-0000-0000-00006C2F0000}"/>
    <cellStyle name="Berechnung 3 5 4" xfId="530" xr:uid="{00000000-0005-0000-0000-00006D2F0000}"/>
    <cellStyle name="Berechnung 3 5 4 2" xfId="959" xr:uid="{00000000-0005-0000-0000-00006E2F0000}"/>
    <cellStyle name="Berechnung 3 5 4 2 2" xfId="2257" xr:uid="{00000000-0005-0000-0000-00006F2F0000}"/>
    <cellStyle name="Berechnung 3 5 4 2 2 2" xfId="6162" xr:uid="{00000000-0005-0000-0000-0000702F0000}"/>
    <cellStyle name="Berechnung 3 5 4 2 2 2 2" xfId="17890" xr:uid="{00000000-0005-0000-0000-0000712F0000}"/>
    <cellStyle name="Berechnung 3 5 4 2 2 2 3" xfId="29617" xr:uid="{00000000-0005-0000-0000-0000722F0000}"/>
    <cellStyle name="Berechnung 3 5 4 2 2 3" xfId="10067" xr:uid="{00000000-0005-0000-0000-0000732F0000}"/>
    <cellStyle name="Berechnung 3 5 4 2 2 3 2" xfId="21795" xr:uid="{00000000-0005-0000-0000-0000742F0000}"/>
    <cellStyle name="Berechnung 3 5 4 2 2 3 3" xfId="33522" xr:uid="{00000000-0005-0000-0000-0000752F0000}"/>
    <cellStyle name="Berechnung 3 5 4 2 2 4" xfId="13985" xr:uid="{00000000-0005-0000-0000-0000762F0000}"/>
    <cellStyle name="Berechnung 3 5 4 2 2 5" xfId="25712" xr:uid="{00000000-0005-0000-0000-0000772F0000}"/>
    <cellStyle name="Berechnung 3 5 4 2 3" xfId="3555" xr:uid="{00000000-0005-0000-0000-0000782F0000}"/>
    <cellStyle name="Berechnung 3 5 4 2 3 2" xfId="7460" xr:uid="{00000000-0005-0000-0000-0000792F0000}"/>
    <cellStyle name="Berechnung 3 5 4 2 3 2 2" xfId="19188" xr:uid="{00000000-0005-0000-0000-00007A2F0000}"/>
    <cellStyle name="Berechnung 3 5 4 2 3 2 3" xfId="30915" xr:uid="{00000000-0005-0000-0000-00007B2F0000}"/>
    <cellStyle name="Berechnung 3 5 4 2 3 3" xfId="11365" xr:uid="{00000000-0005-0000-0000-00007C2F0000}"/>
    <cellStyle name="Berechnung 3 5 4 2 3 3 2" xfId="23093" xr:uid="{00000000-0005-0000-0000-00007D2F0000}"/>
    <cellStyle name="Berechnung 3 5 4 2 3 3 3" xfId="34820" xr:uid="{00000000-0005-0000-0000-00007E2F0000}"/>
    <cellStyle name="Berechnung 3 5 4 2 3 4" xfId="15283" xr:uid="{00000000-0005-0000-0000-00007F2F0000}"/>
    <cellStyle name="Berechnung 3 5 4 2 3 5" xfId="27010" xr:uid="{00000000-0005-0000-0000-0000802F0000}"/>
    <cellStyle name="Berechnung 3 5 4 2 4" xfId="4864" xr:uid="{00000000-0005-0000-0000-0000812F0000}"/>
    <cellStyle name="Berechnung 3 5 4 2 4 2" xfId="16592" xr:uid="{00000000-0005-0000-0000-0000822F0000}"/>
    <cellStyle name="Berechnung 3 5 4 2 4 3" xfId="28319" xr:uid="{00000000-0005-0000-0000-0000832F0000}"/>
    <cellStyle name="Berechnung 3 5 4 2 5" xfId="8769" xr:uid="{00000000-0005-0000-0000-0000842F0000}"/>
    <cellStyle name="Berechnung 3 5 4 2 5 2" xfId="20497" xr:uid="{00000000-0005-0000-0000-0000852F0000}"/>
    <cellStyle name="Berechnung 3 5 4 2 5 3" xfId="32224" xr:uid="{00000000-0005-0000-0000-0000862F0000}"/>
    <cellStyle name="Berechnung 3 5 4 2 6" xfId="12687" xr:uid="{00000000-0005-0000-0000-0000872F0000}"/>
    <cellStyle name="Berechnung 3 5 4 2 7" xfId="24414" xr:uid="{00000000-0005-0000-0000-0000882F0000}"/>
    <cellStyle name="Berechnung 3 5 4 3" xfId="1388" xr:uid="{00000000-0005-0000-0000-0000892F0000}"/>
    <cellStyle name="Berechnung 3 5 4 3 2" xfId="2686" xr:uid="{00000000-0005-0000-0000-00008A2F0000}"/>
    <cellStyle name="Berechnung 3 5 4 3 2 2" xfId="6591" xr:uid="{00000000-0005-0000-0000-00008B2F0000}"/>
    <cellStyle name="Berechnung 3 5 4 3 2 2 2" xfId="18319" xr:uid="{00000000-0005-0000-0000-00008C2F0000}"/>
    <cellStyle name="Berechnung 3 5 4 3 2 2 3" xfId="30046" xr:uid="{00000000-0005-0000-0000-00008D2F0000}"/>
    <cellStyle name="Berechnung 3 5 4 3 2 3" xfId="10496" xr:uid="{00000000-0005-0000-0000-00008E2F0000}"/>
    <cellStyle name="Berechnung 3 5 4 3 2 3 2" xfId="22224" xr:uid="{00000000-0005-0000-0000-00008F2F0000}"/>
    <cellStyle name="Berechnung 3 5 4 3 2 3 3" xfId="33951" xr:uid="{00000000-0005-0000-0000-0000902F0000}"/>
    <cellStyle name="Berechnung 3 5 4 3 2 4" xfId="14414" xr:uid="{00000000-0005-0000-0000-0000912F0000}"/>
    <cellStyle name="Berechnung 3 5 4 3 2 5" xfId="26141" xr:uid="{00000000-0005-0000-0000-0000922F0000}"/>
    <cellStyle name="Berechnung 3 5 4 3 3" xfId="3984" xr:uid="{00000000-0005-0000-0000-0000932F0000}"/>
    <cellStyle name="Berechnung 3 5 4 3 3 2" xfId="7889" xr:uid="{00000000-0005-0000-0000-0000942F0000}"/>
    <cellStyle name="Berechnung 3 5 4 3 3 2 2" xfId="19617" xr:uid="{00000000-0005-0000-0000-0000952F0000}"/>
    <cellStyle name="Berechnung 3 5 4 3 3 2 3" xfId="31344" xr:uid="{00000000-0005-0000-0000-0000962F0000}"/>
    <cellStyle name="Berechnung 3 5 4 3 3 3" xfId="11794" xr:uid="{00000000-0005-0000-0000-0000972F0000}"/>
    <cellStyle name="Berechnung 3 5 4 3 3 3 2" xfId="23522" xr:uid="{00000000-0005-0000-0000-0000982F0000}"/>
    <cellStyle name="Berechnung 3 5 4 3 3 3 3" xfId="35249" xr:uid="{00000000-0005-0000-0000-0000992F0000}"/>
    <cellStyle name="Berechnung 3 5 4 3 3 4" xfId="15712" xr:uid="{00000000-0005-0000-0000-00009A2F0000}"/>
    <cellStyle name="Berechnung 3 5 4 3 3 5" xfId="27439" xr:uid="{00000000-0005-0000-0000-00009B2F0000}"/>
    <cellStyle name="Berechnung 3 5 4 3 4" xfId="5293" xr:uid="{00000000-0005-0000-0000-00009C2F0000}"/>
    <cellStyle name="Berechnung 3 5 4 3 4 2" xfId="17021" xr:uid="{00000000-0005-0000-0000-00009D2F0000}"/>
    <cellStyle name="Berechnung 3 5 4 3 4 3" xfId="28748" xr:uid="{00000000-0005-0000-0000-00009E2F0000}"/>
    <cellStyle name="Berechnung 3 5 4 3 5" xfId="9198" xr:uid="{00000000-0005-0000-0000-00009F2F0000}"/>
    <cellStyle name="Berechnung 3 5 4 3 5 2" xfId="20926" xr:uid="{00000000-0005-0000-0000-0000A02F0000}"/>
    <cellStyle name="Berechnung 3 5 4 3 5 3" xfId="32653" xr:uid="{00000000-0005-0000-0000-0000A12F0000}"/>
    <cellStyle name="Berechnung 3 5 4 3 6" xfId="13116" xr:uid="{00000000-0005-0000-0000-0000A22F0000}"/>
    <cellStyle name="Berechnung 3 5 4 3 7" xfId="24843" xr:uid="{00000000-0005-0000-0000-0000A32F0000}"/>
    <cellStyle name="Berechnung 3 5 4 4" xfId="1828" xr:uid="{00000000-0005-0000-0000-0000A42F0000}"/>
    <cellStyle name="Berechnung 3 5 4 4 2" xfId="5733" xr:uid="{00000000-0005-0000-0000-0000A52F0000}"/>
    <cellStyle name="Berechnung 3 5 4 4 2 2" xfId="17461" xr:uid="{00000000-0005-0000-0000-0000A62F0000}"/>
    <cellStyle name="Berechnung 3 5 4 4 2 3" xfId="29188" xr:uid="{00000000-0005-0000-0000-0000A72F0000}"/>
    <cellStyle name="Berechnung 3 5 4 4 3" xfId="9638" xr:uid="{00000000-0005-0000-0000-0000A82F0000}"/>
    <cellStyle name="Berechnung 3 5 4 4 3 2" xfId="21366" xr:uid="{00000000-0005-0000-0000-0000A92F0000}"/>
    <cellStyle name="Berechnung 3 5 4 4 3 3" xfId="33093" xr:uid="{00000000-0005-0000-0000-0000AA2F0000}"/>
    <cellStyle name="Berechnung 3 5 4 4 4" xfId="13556" xr:uid="{00000000-0005-0000-0000-0000AB2F0000}"/>
    <cellStyle name="Berechnung 3 5 4 4 5" xfId="25283" xr:uid="{00000000-0005-0000-0000-0000AC2F0000}"/>
    <cellStyle name="Berechnung 3 5 4 5" xfId="3126" xr:uid="{00000000-0005-0000-0000-0000AD2F0000}"/>
    <cellStyle name="Berechnung 3 5 4 5 2" xfId="7031" xr:uid="{00000000-0005-0000-0000-0000AE2F0000}"/>
    <cellStyle name="Berechnung 3 5 4 5 2 2" xfId="18759" xr:uid="{00000000-0005-0000-0000-0000AF2F0000}"/>
    <cellStyle name="Berechnung 3 5 4 5 2 3" xfId="30486" xr:uid="{00000000-0005-0000-0000-0000B02F0000}"/>
    <cellStyle name="Berechnung 3 5 4 5 3" xfId="10936" xr:uid="{00000000-0005-0000-0000-0000B12F0000}"/>
    <cellStyle name="Berechnung 3 5 4 5 3 2" xfId="22664" xr:uid="{00000000-0005-0000-0000-0000B22F0000}"/>
    <cellStyle name="Berechnung 3 5 4 5 3 3" xfId="34391" xr:uid="{00000000-0005-0000-0000-0000B32F0000}"/>
    <cellStyle name="Berechnung 3 5 4 5 4" xfId="14854" xr:uid="{00000000-0005-0000-0000-0000B42F0000}"/>
    <cellStyle name="Berechnung 3 5 4 5 5" xfId="26581" xr:uid="{00000000-0005-0000-0000-0000B52F0000}"/>
    <cellStyle name="Berechnung 3 5 4 6" xfId="4435" xr:uid="{00000000-0005-0000-0000-0000B62F0000}"/>
    <cellStyle name="Berechnung 3 5 4 6 2" xfId="16163" xr:uid="{00000000-0005-0000-0000-0000B72F0000}"/>
    <cellStyle name="Berechnung 3 5 4 6 3" xfId="27890" xr:uid="{00000000-0005-0000-0000-0000B82F0000}"/>
    <cellStyle name="Berechnung 3 5 4 7" xfId="8340" xr:uid="{00000000-0005-0000-0000-0000B92F0000}"/>
    <cellStyle name="Berechnung 3 5 4 7 2" xfId="20068" xr:uid="{00000000-0005-0000-0000-0000BA2F0000}"/>
    <cellStyle name="Berechnung 3 5 4 7 3" xfId="31795" xr:uid="{00000000-0005-0000-0000-0000BB2F0000}"/>
    <cellStyle name="Berechnung 3 5 4 8" xfId="12258" xr:uid="{00000000-0005-0000-0000-0000BC2F0000}"/>
    <cellStyle name="Berechnung 3 5 4 9" xfId="23985" xr:uid="{00000000-0005-0000-0000-0000BD2F0000}"/>
    <cellStyle name="Berechnung 3 5 5" xfId="667" xr:uid="{00000000-0005-0000-0000-0000BE2F0000}"/>
    <cellStyle name="Berechnung 3 5 5 2" xfId="1965" xr:uid="{00000000-0005-0000-0000-0000BF2F0000}"/>
    <cellStyle name="Berechnung 3 5 5 2 2" xfId="5870" xr:uid="{00000000-0005-0000-0000-0000C02F0000}"/>
    <cellStyle name="Berechnung 3 5 5 2 2 2" xfId="17598" xr:uid="{00000000-0005-0000-0000-0000C12F0000}"/>
    <cellStyle name="Berechnung 3 5 5 2 2 3" xfId="29325" xr:uid="{00000000-0005-0000-0000-0000C22F0000}"/>
    <cellStyle name="Berechnung 3 5 5 2 3" xfId="9775" xr:uid="{00000000-0005-0000-0000-0000C32F0000}"/>
    <cellStyle name="Berechnung 3 5 5 2 3 2" xfId="21503" xr:uid="{00000000-0005-0000-0000-0000C42F0000}"/>
    <cellStyle name="Berechnung 3 5 5 2 3 3" xfId="33230" xr:uid="{00000000-0005-0000-0000-0000C52F0000}"/>
    <cellStyle name="Berechnung 3 5 5 2 4" xfId="13693" xr:uid="{00000000-0005-0000-0000-0000C62F0000}"/>
    <cellStyle name="Berechnung 3 5 5 2 5" xfId="25420" xr:uid="{00000000-0005-0000-0000-0000C72F0000}"/>
    <cellStyle name="Berechnung 3 5 5 3" xfId="3263" xr:uid="{00000000-0005-0000-0000-0000C82F0000}"/>
    <cellStyle name="Berechnung 3 5 5 3 2" xfId="7168" xr:uid="{00000000-0005-0000-0000-0000C92F0000}"/>
    <cellStyle name="Berechnung 3 5 5 3 2 2" xfId="18896" xr:uid="{00000000-0005-0000-0000-0000CA2F0000}"/>
    <cellStyle name="Berechnung 3 5 5 3 2 3" xfId="30623" xr:uid="{00000000-0005-0000-0000-0000CB2F0000}"/>
    <cellStyle name="Berechnung 3 5 5 3 3" xfId="11073" xr:uid="{00000000-0005-0000-0000-0000CC2F0000}"/>
    <cellStyle name="Berechnung 3 5 5 3 3 2" xfId="22801" xr:uid="{00000000-0005-0000-0000-0000CD2F0000}"/>
    <cellStyle name="Berechnung 3 5 5 3 3 3" xfId="34528" xr:uid="{00000000-0005-0000-0000-0000CE2F0000}"/>
    <cellStyle name="Berechnung 3 5 5 3 4" xfId="14991" xr:uid="{00000000-0005-0000-0000-0000CF2F0000}"/>
    <cellStyle name="Berechnung 3 5 5 3 5" xfId="26718" xr:uid="{00000000-0005-0000-0000-0000D02F0000}"/>
    <cellStyle name="Berechnung 3 5 5 4" xfId="4572" xr:uid="{00000000-0005-0000-0000-0000D12F0000}"/>
    <cellStyle name="Berechnung 3 5 5 4 2" xfId="16300" xr:uid="{00000000-0005-0000-0000-0000D22F0000}"/>
    <cellStyle name="Berechnung 3 5 5 4 3" xfId="28027" xr:uid="{00000000-0005-0000-0000-0000D32F0000}"/>
    <cellStyle name="Berechnung 3 5 5 5" xfId="8477" xr:uid="{00000000-0005-0000-0000-0000D42F0000}"/>
    <cellStyle name="Berechnung 3 5 5 5 2" xfId="20205" xr:uid="{00000000-0005-0000-0000-0000D52F0000}"/>
    <cellStyle name="Berechnung 3 5 5 5 3" xfId="31932" xr:uid="{00000000-0005-0000-0000-0000D62F0000}"/>
    <cellStyle name="Berechnung 3 5 5 6" xfId="12395" xr:uid="{00000000-0005-0000-0000-0000D72F0000}"/>
    <cellStyle name="Berechnung 3 5 5 7" xfId="24122" xr:uid="{00000000-0005-0000-0000-0000D82F0000}"/>
    <cellStyle name="Berechnung 3 5 6" xfId="1096" xr:uid="{00000000-0005-0000-0000-0000D92F0000}"/>
    <cellStyle name="Berechnung 3 5 6 2" xfId="2394" xr:uid="{00000000-0005-0000-0000-0000DA2F0000}"/>
    <cellStyle name="Berechnung 3 5 6 2 2" xfId="6299" xr:uid="{00000000-0005-0000-0000-0000DB2F0000}"/>
    <cellStyle name="Berechnung 3 5 6 2 2 2" xfId="18027" xr:uid="{00000000-0005-0000-0000-0000DC2F0000}"/>
    <cellStyle name="Berechnung 3 5 6 2 2 3" xfId="29754" xr:uid="{00000000-0005-0000-0000-0000DD2F0000}"/>
    <cellStyle name="Berechnung 3 5 6 2 3" xfId="10204" xr:uid="{00000000-0005-0000-0000-0000DE2F0000}"/>
    <cellStyle name="Berechnung 3 5 6 2 3 2" xfId="21932" xr:uid="{00000000-0005-0000-0000-0000DF2F0000}"/>
    <cellStyle name="Berechnung 3 5 6 2 3 3" xfId="33659" xr:uid="{00000000-0005-0000-0000-0000E02F0000}"/>
    <cellStyle name="Berechnung 3 5 6 2 4" xfId="14122" xr:uid="{00000000-0005-0000-0000-0000E12F0000}"/>
    <cellStyle name="Berechnung 3 5 6 2 5" xfId="25849" xr:uid="{00000000-0005-0000-0000-0000E22F0000}"/>
    <cellStyle name="Berechnung 3 5 6 3" xfId="3692" xr:uid="{00000000-0005-0000-0000-0000E32F0000}"/>
    <cellStyle name="Berechnung 3 5 6 3 2" xfId="7597" xr:uid="{00000000-0005-0000-0000-0000E42F0000}"/>
    <cellStyle name="Berechnung 3 5 6 3 2 2" xfId="19325" xr:uid="{00000000-0005-0000-0000-0000E52F0000}"/>
    <cellStyle name="Berechnung 3 5 6 3 2 3" xfId="31052" xr:uid="{00000000-0005-0000-0000-0000E62F0000}"/>
    <cellStyle name="Berechnung 3 5 6 3 3" xfId="11502" xr:uid="{00000000-0005-0000-0000-0000E72F0000}"/>
    <cellStyle name="Berechnung 3 5 6 3 3 2" xfId="23230" xr:uid="{00000000-0005-0000-0000-0000E82F0000}"/>
    <cellStyle name="Berechnung 3 5 6 3 3 3" xfId="34957" xr:uid="{00000000-0005-0000-0000-0000E92F0000}"/>
    <cellStyle name="Berechnung 3 5 6 3 4" xfId="15420" xr:uid="{00000000-0005-0000-0000-0000EA2F0000}"/>
    <cellStyle name="Berechnung 3 5 6 3 5" xfId="27147" xr:uid="{00000000-0005-0000-0000-0000EB2F0000}"/>
    <cellStyle name="Berechnung 3 5 6 4" xfId="5001" xr:uid="{00000000-0005-0000-0000-0000EC2F0000}"/>
    <cellStyle name="Berechnung 3 5 6 4 2" xfId="16729" xr:uid="{00000000-0005-0000-0000-0000ED2F0000}"/>
    <cellStyle name="Berechnung 3 5 6 4 3" xfId="28456" xr:uid="{00000000-0005-0000-0000-0000EE2F0000}"/>
    <cellStyle name="Berechnung 3 5 6 5" xfId="8906" xr:uid="{00000000-0005-0000-0000-0000EF2F0000}"/>
    <cellStyle name="Berechnung 3 5 6 5 2" xfId="20634" xr:uid="{00000000-0005-0000-0000-0000F02F0000}"/>
    <cellStyle name="Berechnung 3 5 6 5 3" xfId="32361" xr:uid="{00000000-0005-0000-0000-0000F12F0000}"/>
    <cellStyle name="Berechnung 3 5 6 6" xfId="12824" xr:uid="{00000000-0005-0000-0000-0000F22F0000}"/>
    <cellStyle name="Berechnung 3 5 6 7" xfId="24551" xr:uid="{00000000-0005-0000-0000-0000F32F0000}"/>
    <cellStyle name="Berechnung 3 5 7" xfId="1536" xr:uid="{00000000-0005-0000-0000-0000F42F0000}"/>
    <cellStyle name="Berechnung 3 5 7 2" xfId="5441" xr:uid="{00000000-0005-0000-0000-0000F52F0000}"/>
    <cellStyle name="Berechnung 3 5 7 2 2" xfId="17169" xr:uid="{00000000-0005-0000-0000-0000F62F0000}"/>
    <cellStyle name="Berechnung 3 5 7 2 3" xfId="28896" xr:uid="{00000000-0005-0000-0000-0000F72F0000}"/>
    <cellStyle name="Berechnung 3 5 7 3" xfId="9346" xr:uid="{00000000-0005-0000-0000-0000F82F0000}"/>
    <cellStyle name="Berechnung 3 5 7 3 2" xfId="21074" xr:uid="{00000000-0005-0000-0000-0000F92F0000}"/>
    <cellStyle name="Berechnung 3 5 7 3 3" xfId="32801" xr:uid="{00000000-0005-0000-0000-0000FA2F0000}"/>
    <cellStyle name="Berechnung 3 5 7 4" xfId="13264" xr:uid="{00000000-0005-0000-0000-0000FB2F0000}"/>
    <cellStyle name="Berechnung 3 5 7 5" xfId="24991" xr:uid="{00000000-0005-0000-0000-0000FC2F0000}"/>
    <cellStyle name="Berechnung 3 5 8" xfId="2834" xr:uid="{00000000-0005-0000-0000-0000FD2F0000}"/>
    <cellStyle name="Berechnung 3 5 8 2" xfId="6739" xr:uid="{00000000-0005-0000-0000-0000FE2F0000}"/>
    <cellStyle name="Berechnung 3 5 8 2 2" xfId="18467" xr:uid="{00000000-0005-0000-0000-0000FF2F0000}"/>
    <cellStyle name="Berechnung 3 5 8 2 3" xfId="30194" xr:uid="{00000000-0005-0000-0000-000000300000}"/>
    <cellStyle name="Berechnung 3 5 8 3" xfId="10644" xr:uid="{00000000-0005-0000-0000-000001300000}"/>
    <cellStyle name="Berechnung 3 5 8 3 2" xfId="22372" xr:uid="{00000000-0005-0000-0000-000002300000}"/>
    <cellStyle name="Berechnung 3 5 8 3 3" xfId="34099" xr:uid="{00000000-0005-0000-0000-000003300000}"/>
    <cellStyle name="Berechnung 3 5 8 4" xfId="14562" xr:uid="{00000000-0005-0000-0000-000004300000}"/>
    <cellStyle name="Berechnung 3 5 8 5" xfId="26289" xr:uid="{00000000-0005-0000-0000-000005300000}"/>
    <cellStyle name="Berechnung 3 5 9" xfId="4143" xr:uid="{00000000-0005-0000-0000-000006300000}"/>
    <cellStyle name="Berechnung 3 5 9 2" xfId="15871" xr:uid="{00000000-0005-0000-0000-000007300000}"/>
    <cellStyle name="Berechnung 3 5 9 3" xfId="27598" xr:uid="{00000000-0005-0000-0000-000008300000}"/>
    <cellStyle name="Berechnung 3 6" xfId="185" xr:uid="{00000000-0005-0000-0000-000009300000}"/>
    <cellStyle name="Berechnung 3 6 10" xfId="7995" xr:uid="{00000000-0005-0000-0000-00000A300000}"/>
    <cellStyle name="Berechnung 3 6 10 2" xfId="19723" xr:uid="{00000000-0005-0000-0000-00000B300000}"/>
    <cellStyle name="Berechnung 3 6 10 3" xfId="31450" xr:uid="{00000000-0005-0000-0000-00000C300000}"/>
    <cellStyle name="Berechnung 3 6 11" xfId="11913" xr:uid="{00000000-0005-0000-0000-00000D300000}"/>
    <cellStyle name="Berechnung 3 6 12" xfId="23640" xr:uid="{00000000-0005-0000-0000-00000E300000}"/>
    <cellStyle name="Berechnung 3 6 2" xfId="321" xr:uid="{00000000-0005-0000-0000-00000F300000}"/>
    <cellStyle name="Berechnung 3 6 2 2" xfId="750" xr:uid="{00000000-0005-0000-0000-000010300000}"/>
    <cellStyle name="Berechnung 3 6 2 2 2" xfId="2048" xr:uid="{00000000-0005-0000-0000-000011300000}"/>
    <cellStyle name="Berechnung 3 6 2 2 2 2" xfId="5953" xr:uid="{00000000-0005-0000-0000-000012300000}"/>
    <cellStyle name="Berechnung 3 6 2 2 2 2 2" xfId="17681" xr:uid="{00000000-0005-0000-0000-000013300000}"/>
    <cellStyle name="Berechnung 3 6 2 2 2 2 3" xfId="29408" xr:uid="{00000000-0005-0000-0000-000014300000}"/>
    <cellStyle name="Berechnung 3 6 2 2 2 3" xfId="9858" xr:uid="{00000000-0005-0000-0000-000015300000}"/>
    <cellStyle name="Berechnung 3 6 2 2 2 3 2" xfId="21586" xr:uid="{00000000-0005-0000-0000-000016300000}"/>
    <cellStyle name="Berechnung 3 6 2 2 2 3 3" xfId="33313" xr:uid="{00000000-0005-0000-0000-000017300000}"/>
    <cellStyle name="Berechnung 3 6 2 2 2 4" xfId="13776" xr:uid="{00000000-0005-0000-0000-000018300000}"/>
    <cellStyle name="Berechnung 3 6 2 2 2 5" xfId="25503" xr:uid="{00000000-0005-0000-0000-000019300000}"/>
    <cellStyle name="Berechnung 3 6 2 2 3" xfId="3346" xr:uid="{00000000-0005-0000-0000-00001A300000}"/>
    <cellStyle name="Berechnung 3 6 2 2 3 2" xfId="7251" xr:uid="{00000000-0005-0000-0000-00001B300000}"/>
    <cellStyle name="Berechnung 3 6 2 2 3 2 2" xfId="18979" xr:uid="{00000000-0005-0000-0000-00001C300000}"/>
    <cellStyle name="Berechnung 3 6 2 2 3 2 3" xfId="30706" xr:uid="{00000000-0005-0000-0000-00001D300000}"/>
    <cellStyle name="Berechnung 3 6 2 2 3 3" xfId="11156" xr:uid="{00000000-0005-0000-0000-00001E300000}"/>
    <cellStyle name="Berechnung 3 6 2 2 3 3 2" xfId="22884" xr:uid="{00000000-0005-0000-0000-00001F300000}"/>
    <cellStyle name="Berechnung 3 6 2 2 3 3 3" xfId="34611" xr:uid="{00000000-0005-0000-0000-000020300000}"/>
    <cellStyle name="Berechnung 3 6 2 2 3 4" xfId="15074" xr:uid="{00000000-0005-0000-0000-000021300000}"/>
    <cellStyle name="Berechnung 3 6 2 2 3 5" xfId="26801" xr:uid="{00000000-0005-0000-0000-000022300000}"/>
    <cellStyle name="Berechnung 3 6 2 2 4" xfId="4655" xr:uid="{00000000-0005-0000-0000-000023300000}"/>
    <cellStyle name="Berechnung 3 6 2 2 4 2" xfId="16383" xr:uid="{00000000-0005-0000-0000-000024300000}"/>
    <cellStyle name="Berechnung 3 6 2 2 4 3" xfId="28110" xr:uid="{00000000-0005-0000-0000-000025300000}"/>
    <cellStyle name="Berechnung 3 6 2 2 5" xfId="8560" xr:uid="{00000000-0005-0000-0000-000026300000}"/>
    <cellStyle name="Berechnung 3 6 2 2 5 2" xfId="20288" xr:uid="{00000000-0005-0000-0000-000027300000}"/>
    <cellStyle name="Berechnung 3 6 2 2 5 3" xfId="32015" xr:uid="{00000000-0005-0000-0000-000028300000}"/>
    <cellStyle name="Berechnung 3 6 2 2 6" xfId="12478" xr:uid="{00000000-0005-0000-0000-000029300000}"/>
    <cellStyle name="Berechnung 3 6 2 2 7" xfId="24205" xr:uid="{00000000-0005-0000-0000-00002A300000}"/>
    <cellStyle name="Berechnung 3 6 2 3" xfId="1179" xr:uid="{00000000-0005-0000-0000-00002B300000}"/>
    <cellStyle name="Berechnung 3 6 2 3 2" xfId="2477" xr:uid="{00000000-0005-0000-0000-00002C300000}"/>
    <cellStyle name="Berechnung 3 6 2 3 2 2" xfId="6382" xr:uid="{00000000-0005-0000-0000-00002D300000}"/>
    <cellStyle name="Berechnung 3 6 2 3 2 2 2" xfId="18110" xr:uid="{00000000-0005-0000-0000-00002E300000}"/>
    <cellStyle name="Berechnung 3 6 2 3 2 2 3" xfId="29837" xr:uid="{00000000-0005-0000-0000-00002F300000}"/>
    <cellStyle name="Berechnung 3 6 2 3 2 3" xfId="10287" xr:uid="{00000000-0005-0000-0000-000030300000}"/>
    <cellStyle name="Berechnung 3 6 2 3 2 3 2" xfId="22015" xr:uid="{00000000-0005-0000-0000-000031300000}"/>
    <cellStyle name="Berechnung 3 6 2 3 2 3 3" xfId="33742" xr:uid="{00000000-0005-0000-0000-000032300000}"/>
    <cellStyle name="Berechnung 3 6 2 3 2 4" xfId="14205" xr:uid="{00000000-0005-0000-0000-000033300000}"/>
    <cellStyle name="Berechnung 3 6 2 3 2 5" xfId="25932" xr:uid="{00000000-0005-0000-0000-000034300000}"/>
    <cellStyle name="Berechnung 3 6 2 3 3" xfId="3775" xr:uid="{00000000-0005-0000-0000-000035300000}"/>
    <cellStyle name="Berechnung 3 6 2 3 3 2" xfId="7680" xr:uid="{00000000-0005-0000-0000-000036300000}"/>
    <cellStyle name="Berechnung 3 6 2 3 3 2 2" xfId="19408" xr:uid="{00000000-0005-0000-0000-000037300000}"/>
    <cellStyle name="Berechnung 3 6 2 3 3 2 3" xfId="31135" xr:uid="{00000000-0005-0000-0000-000038300000}"/>
    <cellStyle name="Berechnung 3 6 2 3 3 3" xfId="11585" xr:uid="{00000000-0005-0000-0000-000039300000}"/>
    <cellStyle name="Berechnung 3 6 2 3 3 3 2" xfId="23313" xr:uid="{00000000-0005-0000-0000-00003A300000}"/>
    <cellStyle name="Berechnung 3 6 2 3 3 3 3" xfId="35040" xr:uid="{00000000-0005-0000-0000-00003B300000}"/>
    <cellStyle name="Berechnung 3 6 2 3 3 4" xfId="15503" xr:uid="{00000000-0005-0000-0000-00003C300000}"/>
    <cellStyle name="Berechnung 3 6 2 3 3 5" xfId="27230" xr:uid="{00000000-0005-0000-0000-00003D300000}"/>
    <cellStyle name="Berechnung 3 6 2 3 4" xfId="5084" xr:uid="{00000000-0005-0000-0000-00003E300000}"/>
    <cellStyle name="Berechnung 3 6 2 3 4 2" xfId="16812" xr:uid="{00000000-0005-0000-0000-00003F300000}"/>
    <cellStyle name="Berechnung 3 6 2 3 4 3" xfId="28539" xr:uid="{00000000-0005-0000-0000-000040300000}"/>
    <cellStyle name="Berechnung 3 6 2 3 5" xfId="8989" xr:uid="{00000000-0005-0000-0000-000041300000}"/>
    <cellStyle name="Berechnung 3 6 2 3 5 2" xfId="20717" xr:uid="{00000000-0005-0000-0000-000042300000}"/>
    <cellStyle name="Berechnung 3 6 2 3 5 3" xfId="32444" xr:uid="{00000000-0005-0000-0000-000043300000}"/>
    <cellStyle name="Berechnung 3 6 2 3 6" xfId="12907" xr:uid="{00000000-0005-0000-0000-000044300000}"/>
    <cellStyle name="Berechnung 3 6 2 3 7" xfId="24634" xr:uid="{00000000-0005-0000-0000-000045300000}"/>
    <cellStyle name="Berechnung 3 6 2 4" xfId="1619" xr:uid="{00000000-0005-0000-0000-000046300000}"/>
    <cellStyle name="Berechnung 3 6 2 4 2" xfId="5524" xr:uid="{00000000-0005-0000-0000-000047300000}"/>
    <cellStyle name="Berechnung 3 6 2 4 2 2" xfId="17252" xr:uid="{00000000-0005-0000-0000-000048300000}"/>
    <cellStyle name="Berechnung 3 6 2 4 2 3" xfId="28979" xr:uid="{00000000-0005-0000-0000-000049300000}"/>
    <cellStyle name="Berechnung 3 6 2 4 3" xfId="9429" xr:uid="{00000000-0005-0000-0000-00004A300000}"/>
    <cellStyle name="Berechnung 3 6 2 4 3 2" xfId="21157" xr:uid="{00000000-0005-0000-0000-00004B300000}"/>
    <cellStyle name="Berechnung 3 6 2 4 3 3" xfId="32884" xr:uid="{00000000-0005-0000-0000-00004C300000}"/>
    <cellStyle name="Berechnung 3 6 2 4 4" xfId="13347" xr:uid="{00000000-0005-0000-0000-00004D300000}"/>
    <cellStyle name="Berechnung 3 6 2 4 5" xfId="25074" xr:uid="{00000000-0005-0000-0000-00004E300000}"/>
    <cellStyle name="Berechnung 3 6 2 5" xfId="2917" xr:uid="{00000000-0005-0000-0000-00004F300000}"/>
    <cellStyle name="Berechnung 3 6 2 5 2" xfId="6822" xr:uid="{00000000-0005-0000-0000-000050300000}"/>
    <cellStyle name="Berechnung 3 6 2 5 2 2" xfId="18550" xr:uid="{00000000-0005-0000-0000-000051300000}"/>
    <cellStyle name="Berechnung 3 6 2 5 2 3" xfId="30277" xr:uid="{00000000-0005-0000-0000-000052300000}"/>
    <cellStyle name="Berechnung 3 6 2 5 3" xfId="10727" xr:uid="{00000000-0005-0000-0000-000053300000}"/>
    <cellStyle name="Berechnung 3 6 2 5 3 2" xfId="22455" xr:uid="{00000000-0005-0000-0000-000054300000}"/>
    <cellStyle name="Berechnung 3 6 2 5 3 3" xfId="34182" xr:uid="{00000000-0005-0000-0000-000055300000}"/>
    <cellStyle name="Berechnung 3 6 2 5 4" xfId="14645" xr:uid="{00000000-0005-0000-0000-000056300000}"/>
    <cellStyle name="Berechnung 3 6 2 5 5" xfId="26372" xr:uid="{00000000-0005-0000-0000-000057300000}"/>
    <cellStyle name="Berechnung 3 6 2 6" xfId="4226" xr:uid="{00000000-0005-0000-0000-000058300000}"/>
    <cellStyle name="Berechnung 3 6 2 6 2" xfId="15954" xr:uid="{00000000-0005-0000-0000-000059300000}"/>
    <cellStyle name="Berechnung 3 6 2 6 3" xfId="27681" xr:uid="{00000000-0005-0000-0000-00005A300000}"/>
    <cellStyle name="Berechnung 3 6 2 7" xfId="8131" xr:uid="{00000000-0005-0000-0000-00005B300000}"/>
    <cellStyle name="Berechnung 3 6 2 7 2" xfId="19859" xr:uid="{00000000-0005-0000-0000-00005C300000}"/>
    <cellStyle name="Berechnung 3 6 2 7 3" xfId="31586" xr:uid="{00000000-0005-0000-0000-00005D300000}"/>
    <cellStyle name="Berechnung 3 6 2 8" xfId="12049" xr:uid="{00000000-0005-0000-0000-00005E300000}"/>
    <cellStyle name="Berechnung 3 6 2 9" xfId="23776" xr:uid="{00000000-0005-0000-0000-00005F300000}"/>
    <cellStyle name="Berechnung 3 6 3" xfId="420" xr:uid="{00000000-0005-0000-0000-000060300000}"/>
    <cellStyle name="Berechnung 3 6 3 2" xfId="849" xr:uid="{00000000-0005-0000-0000-000061300000}"/>
    <cellStyle name="Berechnung 3 6 3 2 2" xfId="2147" xr:uid="{00000000-0005-0000-0000-000062300000}"/>
    <cellStyle name="Berechnung 3 6 3 2 2 2" xfId="6052" xr:uid="{00000000-0005-0000-0000-000063300000}"/>
    <cellStyle name="Berechnung 3 6 3 2 2 2 2" xfId="17780" xr:uid="{00000000-0005-0000-0000-000064300000}"/>
    <cellStyle name="Berechnung 3 6 3 2 2 2 3" xfId="29507" xr:uid="{00000000-0005-0000-0000-000065300000}"/>
    <cellStyle name="Berechnung 3 6 3 2 2 3" xfId="9957" xr:uid="{00000000-0005-0000-0000-000066300000}"/>
    <cellStyle name="Berechnung 3 6 3 2 2 3 2" xfId="21685" xr:uid="{00000000-0005-0000-0000-000067300000}"/>
    <cellStyle name="Berechnung 3 6 3 2 2 3 3" xfId="33412" xr:uid="{00000000-0005-0000-0000-000068300000}"/>
    <cellStyle name="Berechnung 3 6 3 2 2 4" xfId="13875" xr:uid="{00000000-0005-0000-0000-000069300000}"/>
    <cellStyle name="Berechnung 3 6 3 2 2 5" xfId="25602" xr:uid="{00000000-0005-0000-0000-00006A300000}"/>
    <cellStyle name="Berechnung 3 6 3 2 3" xfId="3445" xr:uid="{00000000-0005-0000-0000-00006B300000}"/>
    <cellStyle name="Berechnung 3 6 3 2 3 2" xfId="7350" xr:uid="{00000000-0005-0000-0000-00006C300000}"/>
    <cellStyle name="Berechnung 3 6 3 2 3 2 2" xfId="19078" xr:uid="{00000000-0005-0000-0000-00006D300000}"/>
    <cellStyle name="Berechnung 3 6 3 2 3 2 3" xfId="30805" xr:uid="{00000000-0005-0000-0000-00006E300000}"/>
    <cellStyle name="Berechnung 3 6 3 2 3 3" xfId="11255" xr:uid="{00000000-0005-0000-0000-00006F300000}"/>
    <cellStyle name="Berechnung 3 6 3 2 3 3 2" xfId="22983" xr:uid="{00000000-0005-0000-0000-000070300000}"/>
    <cellStyle name="Berechnung 3 6 3 2 3 3 3" xfId="34710" xr:uid="{00000000-0005-0000-0000-000071300000}"/>
    <cellStyle name="Berechnung 3 6 3 2 3 4" xfId="15173" xr:uid="{00000000-0005-0000-0000-000072300000}"/>
    <cellStyle name="Berechnung 3 6 3 2 3 5" xfId="26900" xr:uid="{00000000-0005-0000-0000-000073300000}"/>
    <cellStyle name="Berechnung 3 6 3 2 4" xfId="4754" xr:uid="{00000000-0005-0000-0000-000074300000}"/>
    <cellStyle name="Berechnung 3 6 3 2 4 2" xfId="16482" xr:uid="{00000000-0005-0000-0000-000075300000}"/>
    <cellStyle name="Berechnung 3 6 3 2 4 3" xfId="28209" xr:uid="{00000000-0005-0000-0000-000076300000}"/>
    <cellStyle name="Berechnung 3 6 3 2 5" xfId="8659" xr:uid="{00000000-0005-0000-0000-000077300000}"/>
    <cellStyle name="Berechnung 3 6 3 2 5 2" xfId="20387" xr:uid="{00000000-0005-0000-0000-000078300000}"/>
    <cellStyle name="Berechnung 3 6 3 2 5 3" xfId="32114" xr:uid="{00000000-0005-0000-0000-000079300000}"/>
    <cellStyle name="Berechnung 3 6 3 2 6" xfId="12577" xr:uid="{00000000-0005-0000-0000-00007A300000}"/>
    <cellStyle name="Berechnung 3 6 3 2 7" xfId="24304" xr:uid="{00000000-0005-0000-0000-00007B300000}"/>
    <cellStyle name="Berechnung 3 6 3 3" xfId="1278" xr:uid="{00000000-0005-0000-0000-00007C300000}"/>
    <cellStyle name="Berechnung 3 6 3 3 2" xfId="2576" xr:uid="{00000000-0005-0000-0000-00007D300000}"/>
    <cellStyle name="Berechnung 3 6 3 3 2 2" xfId="6481" xr:uid="{00000000-0005-0000-0000-00007E300000}"/>
    <cellStyle name="Berechnung 3 6 3 3 2 2 2" xfId="18209" xr:uid="{00000000-0005-0000-0000-00007F300000}"/>
    <cellStyle name="Berechnung 3 6 3 3 2 2 3" xfId="29936" xr:uid="{00000000-0005-0000-0000-000080300000}"/>
    <cellStyle name="Berechnung 3 6 3 3 2 3" xfId="10386" xr:uid="{00000000-0005-0000-0000-000081300000}"/>
    <cellStyle name="Berechnung 3 6 3 3 2 3 2" xfId="22114" xr:uid="{00000000-0005-0000-0000-000082300000}"/>
    <cellStyle name="Berechnung 3 6 3 3 2 3 3" xfId="33841" xr:uid="{00000000-0005-0000-0000-000083300000}"/>
    <cellStyle name="Berechnung 3 6 3 3 2 4" xfId="14304" xr:uid="{00000000-0005-0000-0000-000084300000}"/>
    <cellStyle name="Berechnung 3 6 3 3 2 5" xfId="26031" xr:uid="{00000000-0005-0000-0000-000085300000}"/>
    <cellStyle name="Berechnung 3 6 3 3 3" xfId="3874" xr:uid="{00000000-0005-0000-0000-000086300000}"/>
    <cellStyle name="Berechnung 3 6 3 3 3 2" xfId="7779" xr:uid="{00000000-0005-0000-0000-000087300000}"/>
    <cellStyle name="Berechnung 3 6 3 3 3 2 2" xfId="19507" xr:uid="{00000000-0005-0000-0000-000088300000}"/>
    <cellStyle name="Berechnung 3 6 3 3 3 2 3" xfId="31234" xr:uid="{00000000-0005-0000-0000-000089300000}"/>
    <cellStyle name="Berechnung 3 6 3 3 3 3" xfId="11684" xr:uid="{00000000-0005-0000-0000-00008A300000}"/>
    <cellStyle name="Berechnung 3 6 3 3 3 3 2" xfId="23412" xr:uid="{00000000-0005-0000-0000-00008B300000}"/>
    <cellStyle name="Berechnung 3 6 3 3 3 3 3" xfId="35139" xr:uid="{00000000-0005-0000-0000-00008C300000}"/>
    <cellStyle name="Berechnung 3 6 3 3 3 4" xfId="15602" xr:uid="{00000000-0005-0000-0000-00008D300000}"/>
    <cellStyle name="Berechnung 3 6 3 3 3 5" xfId="27329" xr:uid="{00000000-0005-0000-0000-00008E300000}"/>
    <cellStyle name="Berechnung 3 6 3 3 4" xfId="5183" xr:uid="{00000000-0005-0000-0000-00008F300000}"/>
    <cellStyle name="Berechnung 3 6 3 3 4 2" xfId="16911" xr:uid="{00000000-0005-0000-0000-000090300000}"/>
    <cellStyle name="Berechnung 3 6 3 3 4 3" xfId="28638" xr:uid="{00000000-0005-0000-0000-000091300000}"/>
    <cellStyle name="Berechnung 3 6 3 3 5" xfId="9088" xr:uid="{00000000-0005-0000-0000-000092300000}"/>
    <cellStyle name="Berechnung 3 6 3 3 5 2" xfId="20816" xr:uid="{00000000-0005-0000-0000-000093300000}"/>
    <cellStyle name="Berechnung 3 6 3 3 5 3" xfId="32543" xr:uid="{00000000-0005-0000-0000-000094300000}"/>
    <cellStyle name="Berechnung 3 6 3 3 6" xfId="13006" xr:uid="{00000000-0005-0000-0000-000095300000}"/>
    <cellStyle name="Berechnung 3 6 3 3 7" xfId="24733" xr:uid="{00000000-0005-0000-0000-000096300000}"/>
    <cellStyle name="Berechnung 3 6 3 4" xfId="1718" xr:uid="{00000000-0005-0000-0000-000097300000}"/>
    <cellStyle name="Berechnung 3 6 3 4 2" xfId="5623" xr:uid="{00000000-0005-0000-0000-000098300000}"/>
    <cellStyle name="Berechnung 3 6 3 4 2 2" xfId="17351" xr:uid="{00000000-0005-0000-0000-000099300000}"/>
    <cellStyle name="Berechnung 3 6 3 4 2 3" xfId="29078" xr:uid="{00000000-0005-0000-0000-00009A300000}"/>
    <cellStyle name="Berechnung 3 6 3 4 3" xfId="9528" xr:uid="{00000000-0005-0000-0000-00009B300000}"/>
    <cellStyle name="Berechnung 3 6 3 4 3 2" xfId="21256" xr:uid="{00000000-0005-0000-0000-00009C300000}"/>
    <cellStyle name="Berechnung 3 6 3 4 3 3" xfId="32983" xr:uid="{00000000-0005-0000-0000-00009D300000}"/>
    <cellStyle name="Berechnung 3 6 3 4 4" xfId="13446" xr:uid="{00000000-0005-0000-0000-00009E300000}"/>
    <cellStyle name="Berechnung 3 6 3 4 5" xfId="25173" xr:uid="{00000000-0005-0000-0000-00009F300000}"/>
    <cellStyle name="Berechnung 3 6 3 5" xfId="3016" xr:uid="{00000000-0005-0000-0000-0000A0300000}"/>
    <cellStyle name="Berechnung 3 6 3 5 2" xfId="6921" xr:uid="{00000000-0005-0000-0000-0000A1300000}"/>
    <cellStyle name="Berechnung 3 6 3 5 2 2" xfId="18649" xr:uid="{00000000-0005-0000-0000-0000A2300000}"/>
    <cellStyle name="Berechnung 3 6 3 5 2 3" xfId="30376" xr:uid="{00000000-0005-0000-0000-0000A3300000}"/>
    <cellStyle name="Berechnung 3 6 3 5 3" xfId="10826" xr:uid="{00000000-0005-0000-0000-0000A4300000}"/>
    <cellStyle name="Berechnung 3 6 3 5 3 2" xfId="22554" xr:uid="{00000000-0005-0000-0000-0000A5300000}"/>
    <cellStyle name="Berechnung 3 6 3 5 3 3" xfId="34281" xr:uid="{00000000-0005-0000-0000-0000A6300000}"/>
    <cellStyle name="Berechnung 3 6 3 5 4" xfId="14744" xr:uid="{00000000-0005-0000-0000-0000A7300000}"/>
    <cellStyle name="Berechnung 3 6 3 5 5" xfId="26471" xr:uid="{00000000-0005-0000-0000-0000A8300000}"/>
    <cellStyle name="Berechnung 3 6 3 6" xfId="4325" xr:uid="{00000000-0005-0000-0000-0000A9300000}"/>
    <cellStyle name="Berechnung 3 6 3 6 2" xfId="16053" xr:uid="{00000000-0005-0000-0000-0000AA300000}"/>
    <cellStyle name="Berechnung 3 6 3 6 3" xfId="27780" xr:uid="{00000000-0005-0000-0000-0000AB300000}"/>
    <cellStyle name="Berechnung 3 6 3 7" xfId="8230" xr:uid="{00000000-0005-0000-0000-0000AC300000}"/>
    <cellStyle name="Berechnung 3 6 3 7 2" xfId="19958" xr:uid="{00000000-0005-0000-0000-0000AD300000}"/>
    <cellStyle name="Berechnung 3 6 3 7 3" xfId="31685" xr:uid="{00000000-0005-0000-0000-0000AE300000}"/>
    <cellStyle name="Berechnung 3 6 3 8" xfId="12148" xr:uid="{00000000-0005-0000-0000-0000AF300000}"/>
    <cellStyle name="Berechnung 3 6 3 9" xfId="23875" xr:uid="{00000000-0005-0000-0000-0000B0300000}"/>
    <cellStyle name="Berechnung 3 6 4" xfId="519" xr:uid="{00000000-0005-0000-0000-0000B1300000}"/>
    <cellStyle name="Berechnung 3 6 4 2" xfId="948" xr:uid="{00000000-0005-0000-0000-0000B2300000}"/>
    <cellStyle name="Berechnung 3 6 4 2 2" xfId="2246" xr:uid="{00000000-0005-0000-0000-0000B3300000}"/>
    <cellStyle name="Berechnung 3 6 4 2 2 2" xfId="6151" xr:uid="{00000000-0005-0000-0000-0000B4300000}"/>
    <cellStyle name="Berechnung 3 6 4 2 2 2 2" xfId="17879" xr:uid="{00000000-0005-0000-0000-0000B5300000}"/>
    <cellStyle name="Berechnung 3 6 4 2 2 2 3" xfId="29606" xr:uid="{00000000-0005-0000-0000-0000B6300000}"/>
    <cellStyle name="Berechnung 3 6 4 2 2 3" xfId="10056" xr:uid="{00000000-0005-0000-0000-0000B7300000}"/>
    <cellStyle name="Berechnung 3 6 4 2 2 3 2" xfId="21784" xr:uid="{00000000-0005-0000-0000-0000B8300000}"/>
    <cellStyle name="Berechnung 3 6 4 2 2 3 3" xfId="33511" xr:uid="{00000000-0005-0000-0000-0000B9300000}"/>
    <cellStyle name="Berechnung 3 6 4 2 2 4" xfId="13974" xr:uid="{00000000-0005-0000-0000-0000BA300000}"/>
    <cellStyle name="Berechnung 3 6 4 2 2 5" xfId="25701" xr:uid="{00000000-0005-0000-0000-0000BB300000}"/>
    <cellStyle name="Berechnung 3 6 4 2 3" xfId="3544" xr:uid="{00000000-0005-0000-0000-0000BC300000}"/>
    <cellStyle name="Berechnung 3 6 4 2 3 2" xfId="7449" xr:uid="{00000000-0005-0000-0000-0000BD300000}"/>
    <cellStyle name="Berechnung 3 6 4 2 3 2 2" xfId="19177" xr:uid="{00000000-0005-0000-0000-0000BE300000}"/>
    <cellStyle name="Berechnung 3 6 4 2 3 2 3" xfId="30904" xr:uid="{00000000-0005-0000-0000-0000BF300000}"/>
    <cellStyle name="Berechnung 3 6 4 2 3 3" xfId="11354" xr:uid="{00000000-0005-0000-0000-0000C0300000}"/>
    <cellStyle name="Berechnung 3 6 4 2 3 3 2" xfId="23082" xr:uid="{00000000-0005-0000-0000-0000C1300000}"/>
    <cellStyle name="Berechnung 3 6 4 2 3 3 3" xfId="34809" xr:uid="{00000000-0005-0000-0000-0000C2300000}"/>
    <cellStyle name="Berechnung 3 6 4 2 3 4" xfId="15272" xr:uid="{00000000-0005-0000-0000-0000C3300000}"/>
    <cellStyle name="Berechnung 3 6 4 2 3 5" xfId="26999" xr:uid="{00000000-0005-0000-0000-0000C4300000}"/>
    <cellStyle name="Berechnung 3 6 4 2 4" xfId="4853" xr:uid="{00000000-0005-0000-0000-0000C5300000}"/>
    <cellStyle name="Berechnung 3 6 4 2 4 2" xfId="16581" xr:uid="{00000000-0005-0000-0000-0000C6300000}"/>
    <cellStyle name="Berechnung 3 6 4 2 4 3" xfId="28308" xr:uid="{00000000-0005-0000-0000-0000C7300000}"/>
    <cellStyle name="Berechnung 3 6 4 2 5" xfId="8758" xr:uid="{00000000-0005-0000-0000-0000C8300000}"/>
    <cellStyle name="Berechnung 3 6 4 2 5 2" xfId="20486" xr:uid="{00000000-0005-0000-0000-0000C9300000}"/>
    <cellStyle name="Berechnung 3 6 4 2 5 3" xfId="32213" xr:uid="{00000000-0005-0000-0000-0000CA300000}"/>
    <cellStyle name="Berechnung 3 6 4 2 6" xfId="12676" xr:uid="{00000000-0005-0000-0000-0000CB300000}"/>
    <cellStyle name="Berechnung 3 6 4 2 7" xfId="24403" xr:uid="{00000000-0005-0000-0000-0000CC300000}"/>
    <cellStyle name="Berechnung 3 6 4 3" xfId="1377" xr:uid="{00000000-0005-0000-0000-0000CD300000}"/>
    <cellStyle name="Berechnung 3 6 4 3 2" xfId="2675" xr:uid="{00000000-0005-0000-0000-0000CE300000}"/>
    <cellStyle name="Berechnung 3 6 4 3 2 2" xfId="6580" xr:uid="{00000000-0005-0000-0000-0000CF300000}"/>
    <cellStyle name="Berechnung 3 6 4 3 2 2 2" xfId="18308" xr:uid="{00000000-0005-0000-0000-0000D0300000}"/>
    <cellStyle name="Berechnung 3 6 4 3 2 2 3" xfId="30035" xr:uid="{00000000-0005-0000-0000-0000D1300000}"/>
    <cellStyle name="Berechnung 3 6 4 3 2 3" xfId="10485" xr:uid="{00000000-0005-0000-0000-0000D2300000}"/>
    <cellStyle name="Berechnung 3 6 4 3 2 3 2" xfId="22213" xr:uid="{00000000-0005-0000-0000-0000D3300000}"/>
    <cellStyle name="Berechnung 3 6 4 3 2 3 3" xfId="33940" xr:uid="{00000000-0005-0000-0000-0000D4300000}"/>
    <cellStyle name="Berechnung 3 6 4 3 2 4" xfId="14403" xr:uid="{00000000-0005-0000-0000-0000D5300000}"/>
    <cellStyle name="Berechnung 3 6 4 3 2 5" xfId="26130" xr:uid="{00000000-0005-0000-0000-0000D6300000}"/>
    <cellStyle name="Berechnung 3 6 4 3 3" xfId="3973" xr:uid="{00000000-0005-0000-0000-0000D7300000}"/>
    <cellStyle name="Berechnung 3 6 4 3 3 2" xfId="7878" xr:uid="{00000000-0005-0000-0000-0000D8300000}"/>
    <cellStyle name="Berechnung 3 6 4 3 3 2 2" xfId="19606" xr:uid="{00000000-0005-0000-0000-0000D9300000}"/>
    <cellStyle name="Berechnung 3 6 4 3 3 2 3" xfId="31333" xr:uid="{00000000-0005-0000-0000-0000DA300000}"/>
    <cellStyle name="Berechnung 3 6 4 3 3 3" xfId="11783" xr:uid="{00000000-0005-0000-0000-0000DB300000}"/>
    <cellStyle name="Berechnung 3 6 4 3 3 3 2" xfId="23511" xr:uid="{00000000-0005-0000-0000-0000DC300000}"/>
    <cellStyle name="Berechnung 3 6 4 3 3 3 3" xfId="35238" xr:uid="{00000000-0005-0000-0000-0000DD300000}"/>
    <cellStyle name="Berechnung 3 6 4 3 3 4" xfId="15701" xr:uid="{00000000-0005-0000-0000-0000DE300000}"/>
    <cellStyle name="Berechnung 3 6 4 3 3 5" xfId="27428" xr:uid="{00000000-0005-0000-0000-0000DF300000}"/>
    <cellStyle name="Berechnung 3 6 4 3 4" xfId="5282" xr:uid="{00000000-0005-0000-0000-0000E0300000}"/>
    <cellStyle name="Berechnung 3 6 4 3 4 2" xfId="17010" xr:uid="{00000000-0005-0000-0000-0000E1300000}"/>
    <cellStyle name="Berechnung 3 6 4 3 4 3" xfId="28737" xr:uid="{00000000-0005-0000-0000-0000E2300000}"/>
    <cellStyle name="Berechnung 3 6 4 3 5" xfId="9187" xr:uid="{00000000-0005-0000-0000-0000E3300000}"/>
    <cellStyle name="Berechnung 3 6 4 3 5 2" xfId="20915" xr:uid="{00000000-0005-0000-0000-0000E4300000}"/>
    <cellStyle name="Berechnung 3 6 4 3 5 3" xfId="32642" xr:uid="{00000000-0005-0000-0000-0000E5300000}"/>
    <cellStyle name="Berechnung 3 6 4 3 6" xfId="13105" xr:uid="{00000000-0005-0000-0000-0000E6300000}"/>
    <cellStyle name="Berechnung 3 6 4 3 7" xfId="24832" xr:uid="{00000000-0005-0000-0000-0000E7300000}"/>
    <cellStyle name="Berechnung 3 6 4 4" xfId="1817" xr:uid="{00000000-0005-0000-0000-0000E8300000}"/>
    <cellStyle name="Berechnung 3 6 4 4 2" xfId="5722" xr:uid="{00000000-0005-0000-0000-0000E9300000}"/>
    <cellStyle name="Berechnung 3 6 4 4 2 2" xfId="17450" xr:uid="{00000000-0005-0000-0000-0000EA300000}"/>
    <cellStyle name="Berechnung 3 6 4 4 2 3" xfId="29177" xr:uid="{00000000-0005-0000-0000-0000EB300000}"/>
    <cellStyle name="Berechnung 3 6 4 4 3" xfId="9627" xr:uid="{00000000-0005-0000-0000-0000EC300000}"/>
    <cellStyle name="Berechnung 3 6 4 4 3 2" xfId="21355" xr:uid="{00000000-0005-0000-0000-0000ED300000}"/>
    <cellStyle name="Berechnung 3 6 4 4 3 3" xfId="33082" xr:uid="{00000000-0005-0000-0000-0000EE300000}"/>
    <cellStyle name="Berechnung 3 6 4 4 4" xfId="13545" xr:uid="{00000000-0005-0000-0000-0000EF300000}"/>
    <cellStyle name="Berechnung 3 6 4 4 5" xfId="25272" xr:uid="{00000000-0005-0000-0000-0000F0300000}"/>
    <cellStyle name="Berechnung 3 6 4 5" xfId="3115" xr:uid="{00000000-0005-0000-0000-0000F1300000}"/>
    <cellStyle name="Berechnung 3 6 4 5 2" xfId="7020" xr:uid="{00000000-0005-0000-0000-0000F2300000}"/>
    <cellStyle name="Berechnung 3 6 4 5 2 2" xfId="18748" xr:uid="{00000000-0005-0000-0000-0000F3300000}"/>
    <cellStyle name="Berechnung 3 6 4 5 2 3" xfId="30475" xr:uid="{00000000-0005-0000-0000-0000F4300000}"/>
    <cellStyle name="Berechnung 3 6 4 5 3" xfId="10925" xr:uid="{00000000-0005-0000-0000-0000F5300000}"/>
    <cellStyle name="Berechnung 3 6 4 5 3 2" xfId="22653" xr:uid="{00000000-0005-0000-0000-0000F6300000}"/>
    <cellStyle name="Berechnung 3 6 4 5 3 3" xfId="34380" xr:uid="{00000000-0005-0000-0000-0000F7300000}"/>
    <cellStyle name="Berechnung 3 6 4 5 4" xfId="14843" xr:uid="{00000000-0005-0000-0000-0000F8300000}"/>
    <cellStyle name="Berechnung 3 6 4 5 5" xfId="26570" xr:uid="{00000000-0005-0000-0000-0000F9300000}"/>
    <cellStyle name="Berechnung 3 6 4 6" xfId="4424" xr:uid="{00000000-0005-0000-0000-0000FA300000}"/>
    <cellStyle name="Berechnung 3 6 4 6 2" xfId="16152" xr:uid="{00000000-0005-0000-0000-0000FB300000}"/>
    <cellStyle name="Berechnung 3 6 4 6 3" xfId="27879" xr:uid="{00000000-0005-0000-0000-0000FC300000}"/>
    <cellStyle name="Berechnung 3 6 4 7" xfId="8329" xr:uid="{00000000-0005-0000-0000-0000FD300000}"/>
    <cellStyle name="Berechnung 3 6 4 7 2" xfId="20057" xr:uid="{00000000-0005-0000-0000-0000FE300000}"/>
    <cellStyle name="Berechnung 3 6 4 7 3" xfId="31784" xr:uid="{00000000-0005-0000-0000-0000FF300000}"/>
    <cellStyle name="Berechnung 3 6 4 8" xfId="12247" xr:uid="{00000000-0005-0000-0000-000000310000}"/>
    <cellStyle name="Berechnung 3 6 4 9" xfId="23974" xr:uid="{00000000-0005-0000-0000-000001310000}"/>
    <cellStyle name="Berechnung 3 6 5" xfId="614" xr:uid="{00000000-0005-0000-0000-000002310000}"/>
    <cellStyle name="Berechnung 3 6 5 2" xfId="1912" xr:uid="{00000000-0005-0000-0000-000003310000}"/>
    <cellStyle name="Berechnung 3 6 5 2 2" xfId="5817" xr:uid="{00000000-0005-0000-0000-000004310000}"/>
    <cellStyle name="Berechnung 3 6 5 2 2 2" xfId="17545" xr:uid="{00000000-0005-0000-0000-000005310000}"/>
    <cellStyle name="Berechnung 3 6 5 2 2 3" xfId="29272" xr:uid="{00000000-0005-0000-0000-000006310000}"/>
    <cellStyle name="Berechnung 3 6 5 2 3" xfId="9722" xr:uid="{00000000-0005-0000-0000-000007310000}"/>
    <cellStyle name="Berechnung 3 6 5 2 3 2" xfId="21450" xr:uid="{00000000-0005-0000-0000-000008310000}"/>
    <cellStyle name="Berechnung 3 6 5 2 3 3" xfId="33177" xr:uid="{00000000-0005-0000-0000-000009310000}"/>
    <cellStyle name="Berechnung 3 6 5 2 4" xfId="13640" xr:uid="{00000000-0005-0000-0000-00000A310000}"/>
    <cellStyle name="Berechnung 3 6 5 2 5" xfId="25367" xr:uid="{00000000-0005-0000-0000-00000B310000}"/>
    <cellStyle name="Berechnung 3 6 5 3" xfId="3210" xr:uid="{00000000-0005-0000-0000-00000C310000}"/>
    <cellStyle name="Berechnung 3 6 5 3 2" xfId="7115" xr:uid="{00000000-0005-0000-0000-00000D310000}"/>
    <cellStyle name="Berechnung 3 6 5 3 2 2" xfId="18843" xr:uid="{00000000-0005-0000-0000-00000E310000}"/>
    <cellStyle name="Berechnung 3 6 5 3 2 3" xfId="30570" xr:uid="{00000000-0005-0000-0000-00000F310000}"/>
    <cellStyle name="Berechnung 3 6 5 3 3" xfId="11020" xr:uid="{00000000-0005-0000-0000-000010310000}"/>
    <cellStyle name="Berechnung 3 6 5 3 3 2" xfId="22748" xr:uid="{00000000-0005-0000-0000-000011310000}"/>
    <cellStyle name="Berechnung 3 6 5 3 3 3" xfId="34475" xr:uid="{00000000-0005-0000-0000-000012310000}"/>
    <cellStyle name="Berechnung 3 6 5 3 4" xfId="14938" xr:uid="{00000000-0005-0000-0000-000013310000}"/>
    <cellStyle name="Berechnung 3 6 5 3 5" xfId="26665" xr:uid="{00000000-0005-0000-0000-000014310000}"/>
    <cellStyle name="Berechnung 3 6 5 4" xfId="4519" xr:uid="{00000000-0005-0000-0000-000015310000}"/>
    <cellStyle name="Berechnung 3 6 5 4 2" xfId="16247" xr:uid="{00000000-0005-0000-0000-000016310000}"/>
    <cellStyle name="Berechnung 3 6 5 4 3" xfId="27974" xr:uid="{00000000-0005-0000-0000-000017310000}"/>
    <cellStyle name="Berechnung 3 6 5 5" xfId="8424" xr:uid="{00000000-0005-0000-0000-000018310000}"/>
    <cellStyle name="Berechnung 3 6 5 5 2" xfId="20152" xr:uid="{00000000-0005-0000-0000-000019310000}"/>
    <cellStyle name="Berechnung 3 6 5 5 3" xfId="31879" xr:uid="{00000000-0005-0000-0000-00001A310000}"/>
    <cellStyle name="Berechnung 3 6 5 6" xfId="12342" xr:uid="{00000000-0005-0000-0000-00001B310000}"/>
    <cellStyle name="Berechnung 3 6 5 7" xfId="24069" xr:uid="{00000000-0005-0000-0000-00001C310000}"/>
    <cellStyle name="Berechnung 3 6 6" xfId="1043" xr:uid="{00000000-0005-0000-0000-00001D310000}"/>
    <cellStyle name="Berechnung 3 6 6 2" xfId="2341" xr:uid="{00000000-0005-0000-0000-00001E310000}"/>
    <cellStyle name="Berechnung 3 6 6 2 2" xfId="6246" xr:uid="{00000000-0005-0000-0000-00001F310000}"/>
    <cellStyle name="Berechnung 3 6 6 2 2 2" xfId="17974" xr:uid="{00000000-0005-0000-0000-000020310000}"/>
    <cellStyle name="Berechnung 3 6 6 2 2 3" xfId="29701" xr:uid="{00000000-0005-0000-0000-000021310000}"/>
    <cellStyle name="Berechnung 3 6 6 2 3" xfId="10151" xr:uid="{00000000-0005-0000-0000-000022310000}"/>
    <cellStyle name="Berechnung 3 6 6 2 3 2" xfId="21879" xr:uid="{00000000-0005-0000-0000-000023310000}"/>
    <cellStyle name="Berechnung 3 6 6 2 3 3" xfId="33606" xr:uid="{00000000-0005-0000-0000-000024310000}"/>
    <cellStyle name="Berechnung 3 6 6 2 4" xfId="14069" xr:uid="{00000000-0005-0000-0000-000025310000}"/>
    <cellStyle name="Berechnung 3 6 6 2 5" xfId="25796" xr:uid="{00000000-0005-0000-0000-000026310000}"/>
    <cellStyle name="Berechnung 3 6 6 3" xfId="3639" xr:uid="{00000000-0005-0000-0000-000027310000}"/>
    <cellStyle name="Berechnung 3 6 6 3 2" xfId="7544" xr:uid="{00000000-0005-0000-0000-000028310000}"/>
    <cellStyle name="Berechnung 3 6 6 3 2 2" xfId="19272" xr:uid="{00000000-0005-0000-0000-000029310000}"/>
    <cellStyle name="Berechnung 3 6 6 3 2 3" xfId="30999" xr:uid="{00000000-0005-0000-0000-00002A310000}"/>
    <cellStyle name="Berechnung 3 6 6 3 3" xfId="11449" xr:uid="{00000000-0005-0000-0000-00002B310000}"/>
    <cellStyle name="Berechnung 3 6 6 3 3 2" xfId="23177" xr:uid="{00000000-0005-0000-0000-00002C310000}"/>
    <cellStyle name="Berechnung 3 6 6 3 3 3" xfId="34904" xr:uid="{00000000-0005-0000-0000-00002D310000}"/>
    <cellStyle name="Berechnung 3 6 6 3 4" xfId="15367" xr:uid="{00000000-0005-0000-0000-00002E310000}"/>
    <cellStyle name="Berechnung 3 6 6 3 5" xfId="27094" xr:uid="{00000000-0005-0000-0000-00002F310000}"/>
    <cellStyle name="Berechnung 3 6 6 4" xfId="4948" xr:uid="{00000000-0005-0000-0000-000030310000}"/>
    <cellStyle name="Berechnung 3 6 6 4 2" xfId="16676" xr:uid="{00000000-0005-0000-0000-000031310000}"/>
    <cellStyle name="Berechnung 3 6 6 4 3" xfId="28403" xr:uid="{00000000-0005-0000-0000-000032310000}"/>
    <cellStyle name="Berechnung 3 6 6 5" xfId="8853" xr:uid="{00000000-0005-0000-0000-000033310000}"/>
    <cellStyle name="Berechnung 3 6 6 5 2" xfId="20581" xr:uid="{00000000-0005-0000-0000-000034310000}"/>
    <cellStyle name="Berechnung 3 6 6 5 3" xfId="32308" xr:uid="{00000000-0005-0000-0000-000035310000}"/>
    <cellStyle name="Berechnung 3 6 6 6" xfId="12771" xr:uid="{00000000-0005-0000-0000-000036310000}"/>
    <cellStyle name="Berechnung 3 6 6 7" xfId="24498" xr:uid="{00000000-0005-0000-0000-000037310000}"/>
    <cellStyle name="Berechnung 3 6 7" xfId="1483" xr:uid="{00000000-0005-0000-0000-000038310000}"/>
    <cellStyle name="Berechnung 3 6 7 2" xfId="5388" xr:uid="{00000000-0005-0000-0000-000039310000}"/>
    <cellStyle name="Berechnung 3 6 7 2 2" xfId="17116" xr:uid="{00000000-0005-0000-0000-00003A310000}"/>
    <cellStyle name="Berechnung 3 6 7 2 3" xfId="28843" xr:uid="{00000000-0005-0000-0000-00003B310000}"/>
    <cellStyle name="Berechnung 3 6 7 3" xfId="9293" xr:uid="{00000000-0005-0000-0000-00003C310000}"/>
    <cellStyle name="Berechnung 3 6 7 3 2" xfId="21021" xr:uid="{00000000-0005-0000-0000-00003D310000}"/>
    <cellStyle name="Berechnung 3 6 7 3 3" xfId="32748" xr:uid="{00000000-0005-0000-0000-00003E310000}"/>
    <cellStyle name="Berechnung 3 6 7 4" xfId="13211" xr:uid="{00000000-0005-0000-0000-00003F310000}"/>
    <cellStyle name="Berechnung 3 6 7 5" xfId="24938" xr:uid="{00000000-0005-0000-0000-000040310000}"/>
    <cellStyle name="Berechnung 3 6 8" xfId="2781" xr:uid="{00000000-0005-0000-0000-000041310000}"/>
    <cellStyle name="Berechnung 3 6 8 2" xfId="6686" xr:uid="{00000000-0005-0000-0000-000042310000}"/>
    <cellStyle name="Berechnung 3 6 8 2 2" xfId="18414" xr:uid="{00000000-0005-0000-0000-000043310000}"/>
    <cellStyle name="Berechnung 3 6 8 2 3" xfId="30141" xr:uid="{00000000-0005-0000-0000-000044310000}"/>
    <cellStyle name="Berechnung 3 6 8 3" xfId="10591" xr:uid="{00000000-0005-0000-0000-000045310000}"/>
    <cellStyle name="Berechnung 3 6 8 3 2" xfId="22319" xr:uid="{00000000-0005-0000-0000-000046310000}"/>
    <cellStyle name="Berechnung 3 6 8 3 3" xfId="34046" xr:uid="{00000000-0005-0000-0000-000047310000}"/>
    <cellStyle name="Berechnung 3 6 8 4" xfId="14509" xr:uid="{00000000-0005-0000-0000-000048310000}"/>
    <cellStyle name="Berechnung 3 6 8 5" xfId="26236" xr:uid="{00000000-0005-0000-0000-000049310000}"/>
    <cellStyle name="Berechnung 3 6 9" xfId="4090" xr:uid="{00000000-0005-0000-0000-00004A310000}"/>
    <cellStyle name="Berechnung 3 6 9 2" xfId="15818" xr:uid="{00000000-0005-0000-0000-00004B310000}"/>
    <cellStyle name="Berechnung 3 6 9 3" xfId="27545" xr:uid="{00000000-0005-0000-0000-00004C310000}"/>
    <cellStyle name="Berechnung 3 7" xfId="258" xr:uid="{00000000-0005-0000-0000-00004D310000}"/>
    <cellStyle name="Berechnung 3 7 2" xfId="687" xr:uid="{00000000-0005-0000-0000-00004E310000}"/>
    <cellStyle name="Berechnung 3 7 2 2" xfId="1985" xr:uid="{00000000-0005-0000-0000-00004F310000}"/>
    <cellStyle name="Berechnung 3 7 2 2 2" xfId="5890" xr:uid="{00000000-0005-0000-0000-000050310000}"/>
    <cellStyle name="Berechnung 3 7 2 2 2 2" xfId="17618" xr:uid="{00000000-0005-0000-0000-000051310000}"/>
    <cellStyle name="Berechnung 3 7 2 2 2 3" xfId="29345" xr:uid="{00000000-0005-0000-0000-000052310000}"/>
    <cellStyle name="Berechnung 3 7 2 2 3" xfId="9795" xr:uid="{00000000-0005-0000-0000-000053310000}"/>
    <cellStyle name="Berechnung 3 7 2 2 3 2" xfId="21523" xr:uid="{00000000-0005-0000-0000-000054310000}"/>
    <cellStyle name="Berechnung 3 7 2 2 3 3" xfId="33250" xr:uid="{00000000-0005-0000-0000-000055310000}"/>
    <cellStyle name="Berechnung 3 7 2 2 4" xfId="13713" xr:uid="{00000000-0005-0000-0000-000056310000}"/>
    <cellStyle name="Berechnung 3 7 2 2 5" xfId="25440" xr:uid="{00000000-0005-0000-0000-000057310000}"/>
    <cellStyle name="Berechnung 3 7 2 3" xfId="3283" xr:uid="{00000000-0005-0000-0000-000058310000}"/>
    <cellStyle name="Berechnung 3 7 2 3 2" xfId="7188" xr:uid="{00000000-0005-0000-0000-000059310000}"/>
    <cellStyle name="Berechnung 3 7 2 3 2 2" xfId="18916" xr:uid="{00000000-0005-0000-0000-00005A310000}"/>
    <cellStyle name="Berechnung 3 7 2 3 2 3" xfId="30643" xr:uid="{00000000-0005-0000-0000-00005B310000}"/>
    <cellStyle name="Berechnung 3 7 2 3 3" xfId="11093" xr:uid="{00000000-0005-0000-0000-00005C310000}"/>
    <cellStyle name="Berechnung 3 7 2 3 3 2" xfId="22821" xr:uid="{00000000-0005-0000-0000-00005D310000}"/>
    <cellStyle name="Berechnung 3 7 2 3 3 3" xfId="34548" xr:uid="{00000000-0005-0000-0000-00005E310000}"/>
    <cellStyle name="Berechnung 3 7 2 3 4" xfId="15011" xr:uid="{00000000-0005-0000-0000-00005F310000}"/>
    <cellStyle name="Berechnung 3 7 2 3 5" xfId="26738" xr:uid="{00000000-0005-0000-0000-000060310000}"/>
    <cellStyle name="Berechnung 3 7 2 4" xfId="4592" xr:uid="{00000000-0005-0000-0000-000061310000}"/>
    <cellStyle name="Berechnung 3 7 2 4 2" xfId="16320" xr:uid="{00000000-0005-0000-0000-000062310000}"/>
    <cellStyle name="Berechnung 3 7 2 4 3" xfId="28047" xr:uid="{00000000-0005-0000-0000-000063310000}"/>
    <cellStyle name="Berechnung 3 7 2 5" xfId="8497" xr:uid="{00000000-0005-0000-0000-000064310000}"/>
    <cellStyle name="Berechnung 3 7 2 5 2" xfId="20225" xr:uid="{00000000-0005-0000-0000-000065310000}"/>
    <cellStyle name="Berechnung 3 7 2 5 3" xfId="31952" xr:uid="{00000000-0005-0000-0000-000066310000}"/>
    <cellStyle name="Berechnung 3 7 2 6" xfId="12415" xr:uid="{00000000-0005-0000-0000-000067310000}"/>
    <cellStyle name="Berechnung 3 7 2 7" xfId="24142" xr:uid="{00000000-0005-0000-0000-000068310000}"/>
    <cellStyle name="Berechnung 3 7 3" xfId="1116" xr:uid="{00000000-0005-0000-0000-000069310000}"/>
    <cellStyle name="Berechnung 3 7 3 2" xfId="2414" xr:uid="{00000000-0005-0000-0000-00006A310000}"/>
    <cellStyle name="Berechnung 3 7 3 2 2" xfId="6319" xr:uid="{00000000-0005-0000-0000-00006B310000}"/>
    <cellStyle name="Berechnung 3 7 3 2 2 2" xfId="18047" xr:uid="{00000000-0005-0000-0000-00006C310000}"/>
    <cellStyle name="Berechnung 3 7 3 2 2 3" xfId="29774" xr:uid="{00000000-0005-0000-0000-00006D310000}"/>
    <cellStyle name="Berechnung 3 7 3 2 3" xfId="10224" xr:uid="{00000000-0005-0000-0000-00006E310000}"/>
    <cellStyle name="Berechnung 3 7 3 2 3 2" xfId="21952" xr:uid="{00000000-0005-0000-0000-00006F310000}"/>
    <cellStyle name="Berechnung 3 7 3 2 3 3" xfId="33679" xr:uid="{00000000-0005-0000-0000-000070310000}"/>
    <cellStyle name="Berechnung 3 7 3 2 4" xfId="14142" xr:uid="{00000000-0005-0000-0000-000071310000}"/>
    <cellStyle name="Berechnung 3 7 3 2 5" xfId="25869" xr:uid="{00000000-0005-0000-0000-000072310000}"/>
    <cellStyle name="Berechnung 3 7 3 3" xfId="3712" xr:uid="{00000000-0005-0000-0000-000073310000}"/>
    <cellStyle name="Berechnung 3 7 3 3 2" xfId="7617" xr:uid="{00000000-0005-0000-0000-000074310000}"/>
    <cellStyle name="Berechnung 3 7 3 3 2 2" xfId="19345" xr:uid="{00000000-0005-0000-0000-000075310000}"/>
    <cellStyle name="Berechnung 3 7 3 3 2 3" xfId="31072" xr:uid="{00000000-0005-0000-0000-000076310000}"/>
    <cellStyle name="Berechnung 3 7 3 3 3" xfId="11522" xr:uid="{00000000-0005-0000-0000-000077310000}"/>
    <cellStyle name="Berechnung 3 7 3 3 3 2" xfId="23250" xr:uid="{00000000-0005-0000-0000-000078310000}"/>
    <cellStyle name="Berechnung 3 7 3 3 3 3" xfId="34977" xr:uid="{00000000-0005-0000-0000-000079310000}"/>
    <cellStyle name="Berechnung 3 7 3 3 4" xfId="15440" xr:uid="{00000000-0005-0000-0000-00007A310000}"/>
    <cellStyle name="Berechnung 3 7 3 3 5" xfId="27167" xr:uid="{00000000-0005-0000-0000-00007B310000}"/>
    <cellStyle name="Berechnung 3 7 3 4" xfId="5021" xr:uid="{00000000-0005-0000-0000-00007C310000}"/>
    <cellStyle name="Berechnung 3 7 3 4 2" xfId="16749" xr:uid="{00000000-0005-0000-0000-00007D310000}"/>
    <cellStyle name="Berechnung 3 7 3 4 3" xfId="28476" xr:uid="{00000000-0005-0000-0000-00007E310000}"/>
    <cellStyle name="Berechnung 3 7 3 5" xfId="8926" xr:uid="{00000000-0005-0000-0000-00007F310000}"/>
    <cellStyle name="Berechnung 3 7 3 5 2" xfId="20654" xr:uid="{00000000-0005-0000-0000-000080310000}"/>
    <cellStyle name="Berechnung 3 7 3 5 3" xfId="32381" xr:uid="{00000000-0005-0000-0000-000081310000}"/>
    <cellStyle name="Berechnung 3 7 3 6" xfId="12844" xr:uid="{00000000-0005-0000-0000-000082310000}"/>
    <cellStyle name="Berechnung 3 7 3 7" xfId="24571" xr:uid="{00000000-0005-0000-0000-000083310000}"/>
    <cellStyle name="Berechnung 3 7 4" xfId="1556" xr:uid="{00000000-0005-0000-0000-000084310000}"/>
    <cellStyle name="Berechnung 3 7 4 2" xfId="5461" xr:uid="{00000000-0005-0000-0000-000085310000}"/>
    <cellStyle name="Berechnung 3 7 4 2 2" xfId="17189" xr:uid="{00000000-0005-0000-0000-000086310000}"/>
    <cellStyle name="Berechnung 3 7 4 2 3" xfId="28916" xr:uid="{00000000-0005-0000-0000-000087310000}"/>
    <cellStyle name="Berechnung 3 7 4 3" xfId="9366" xr:uid="{00000000-0005-0000-0000-000088310000}"/>
    <cellStyle name="Berechnung 3 7 4 3 2" xfId="21094" xr:uid="{00000000-0005-0000-0000-000089310000}"/>
    <cellStyle name="Berechnung 3 7 4 3 3" xfId="32821" xr:uid="{00000000-0005-0000-0000-00008A310000}"/>
    <cellStyle name="Berechnung 3 7 4 4" xfId="13284" xr:uid="{00000000-0005-0000-0000-00008B310000}"/>
    <cellStyle name="Berechnung 3 7 4 5" xfId="25011" xr:uid="{00000000-0005-0000-0000-00008C310000}"/>
    <cellStyle name="Berechnung 3 7 5" xfId="2854" xr:uid="{00000000-0005-0000-0000-00008D310000}"/>
    <cellStyle name="Berechnung 3 7 5 2" xfId="6759" xr:uid="{00000000-0005-0000-0000-00008E310000}"/>
    <cellStyle name="Berechnung 3 7 5 2 2" xfId="18487" xr:uid="{00000000-0005-0000-0000-00008F310000}"/>
    <cellStyle name="Berechnung 3 7 5 2 3" xfId="30214" xr:uid="{00000000-0005-0000-0000-000090310000}"/>
    <cellStyle name="Berechnung 3 7 5 3" xfId="10664" xr:uid="{00000000-0005-0000-0000-000091310000}"/>
    <cellStyle name="Berechnung 3 7 5 3 2" xfId="22392" xr:uid="{00000000-0005-0000-0000-000092310000}"/>
    <cellStyle name="Berechnung 3 7 5 3 3" xfId="34119" xr:uid="{00000000-0005-0000-0000-000093310000}"/>
    <cellStyle name="Berechnung 3 7 5 4" xfId="14582" xr:uid="{00000000-0005-0000-0000-000094310000}"/>
    <cellStyle name="Berechnung 3 7 5 5" xfId="26309" xr:uid="{00000000-0005-0000-0000-000095310000}"/>
    <cellStyle name="Berechnung 3 7 6" xfId="4163" xr:uid="{00000000-0005-0000-0000-000096310000}"/>
    <cellStyle name="Berechnung 3 7 6 2" xfId="15891" xr:uid="{00000000-0005-0000-0000-000097310000}"/>
    <cellStyle name="Berechnung 3 7 6 3" xfId="27618" xr:uid="{00000000-0005-0000-0000-000098310000}"/>
    <cellStyle name="Berechnung 3 7 7" xfId="8068" xr:uid="{00000000-0005-0000-0000-000099310000}"/>
    <cellStyle name="Berechnung 3 7 7 2" xfId="19796" xr:uid="{00000000-0005-0000-0000-00009A310000}"/>
    <cellStyle name="Berechnung 3 7 7 3" xfId="31523" xr:uid="{00000000-0005-0000-0000-00009B310000}"/>
    <cellStyle name="Berechnung 3 7 8" xfId="11986" xr:uid="{00000000-0005-0000-0000-00009C310000}"/>
    <cellStyle name="Berechnung 3 7 9" xfId="23713" xr:uid="{00000000-0005-0000-0000-00009D310000}"/>
    <cellStyle name="Berechnung 3 8" xfId="262" xr:uid="{00000000-0005-0000-0000-00009E310000}"/>
    <cellStyle name="Berechnung 3 8 2" xfId="691" xr:uid="{00000000-0005-0000-0000-00009F310000}"/>
    <cellStyle name="Berechnung 3 8 2 2" xfId="1989" xr:uid="{00000000-0005-0000-0000-0000A0310000}"/>
    <cellStyle name="Berechnung 3 8 2 2 2" xfId="5894" xr:uid="{00000000-0005-0000-0000-0000A1310000}"/>
    <cellStyle name="Berechnung 3 8 2 2 2 2" xfId="17622" xr:uid="{00000000-0005-0000-0000-0000A2310000}"/>
    <cellStyle name="Berechnung 3 8 2 2 2 3" xfId="29349" xr:uid="{00000000-0005-0000-0000-0000A3310000}"/>
    <cellStyle name="Berechnung 3 8 2 2 3" xfId="9799" xr:uid="{00000000-0005-0000-0000-0000A4310000}"/>
    <cellStyle name="Berechnung 3 8 2 2 3 2" xfId="21527" xr:uid="{00000000-0005-0000-0000-0000A5310000}"/>
    <cellStyle name="Berechnung 3 8 2 2 3 3" xfId="33254" xr:uid="{00000000-0005-0000-0000-0000A6310000}"/>
    <cellStyle name="Berechnung 3 8 2 2 4" xfId="13717" xr:uid="{00000000-0005-0000-0000-0000A7310000}"/>
    <cellStyle name="Berechnung 3 8 2 2 5" xfId="25444" xr:uid="{00000000-0005-0000-0000-0000A8310000}"/>
    <cellStyle name="Berechnung 3 8 2 3" xfId="3287" xr:uid="{00000000-0005-0000-0000-0000A9310000}"/>
    <cellStyle name="Berechnung 3 8 2 3 2" xfId="7192" xr:uid="{00000000-0005-0000-0000-0000AA310000}"/>
    <cellStyle name="Berechnung 3 8 2 3 2 2" xfId="18920" xr:uid="{00000000-0005-0000-0000-0000AB310000}"/>
    <cellStyle name="Berechnung 3 8 2 3 2 3" xfId="30647" xr:uid="{00000000-0005-0000-0000-0000AC310000}"/>
    <cellStyle name="Berechnung 3 8 2 3 3" xfId="11097" xr:uid="{00000000-0005-0000-0000-0000AD310000}"/>
    <cellStyle name="Berechnung 3 8 2 3 3 2" xfId="22825" xr:uid="{00000000-0005-0000-0000-0000AE310000}"/>
    <cellStyle name="Berechnung 3 8 2 3 3 3" xfId="34552" xr:uid="{00000000-0005-0000-0000-0000AF310000}"/>
    <cellStyle name="Berechnung 3 8 2 3 4" xfId="15015" xr:uid="{00000000-0005-0000-0000-0000B0310000}"/>
    <cellStyle name="Berechnung 3 8 2 3 5" xfId="26742" xr:uid="{00000000-0005-0000-0000-0000B1310000}"/>
    <cellStyle name="Berechnung 3 8 2 4" xfId="4596" xr:uid="{00000000-0005-0000-0000-0000B2310000}"/>
    <cellStyle name="Berechnung 3 8 2 4 2" xfId="16324" xr:uid="{00000000-0005-0000-0000-0000B3310000}"/>
    <cellStyle name="Berechnung 3 8 2 4 3" xfId="28051" xr:uid="{00000000-0005-0000-0000-0000B4310000}"/>
    <cellStyle name="Berechnung 3 8 2 5" xfId="8501" xr:uid="{00000000-0005-0000-0000-0000B5310000}"/>
    <cellStyle name="Berechnung 3 8 2 5 2" xfId="20229" xr:uid="{00000000-0005-0000-0000-0000B6310000}"/>
    <cellStyle name="Berechnung 3 8 2 5 3" xfId="31956" xr:uid="{00000000-0005-0000-0000-0000B7310000}"/>
    <cellStyle name="Berechnung 3 8 2 6" xfId="12419" xr:uid="{00000000-0005-0000-0000-0000B8310000}"/>
    <cellStyle name="Berechnung 3 8 2 7" xfId="24146" xr:uid="{00000000-0005-0000-0000-0000B9310000}"/>
    <cellStyle name="Berechnung 3 8 3" xfId="1120" xr:uid="{00000000-0005-0000-0000-0000BA310000}"/>
    <cellStyle name="Berechnung 3 8 3 2" xfId="2418" xr:uid="{00000000-0005-0000-0000-0000BB310000}"/>
    <cellStyle name="Berechnung 3 8 3 2 2" xfId="6323" xr:uid="{00000000-0005-0000-0000-0000BC310000}"/>
    <cellStyle name="Berechnung 3 8 3 2 2 2" xfId="18051" xr:uid="{00000000-0005-0000-0000-0000BD310000}"/>
    <cellStyle name="Berechnung 3 8 3 2 2 3" xfId="29778" xr:uid="{00000000-0005-0000-0000-0000BE310000}"/>
    <cellStyle name="Berechnung 3 8 3 2 3" xfId="10228" xr:uid="{00000000-0005-0000-0000-0000BF310000}"/>
    <cellStyle name="Berechnung 3 8 3 2 3 2" xfId="21956" xr:uid="{00000000-0005-0000-0000-0000C0310000}"/>
    <cellStyle name="Berechnung 3 8 3 2 3 3" xfId="33683" xr:uid="{00000000-0005-0000-0000-0000C1310000}"/>
    <cellStyle name="Berechnung 3 8 3 2 4" xfId="14146" xr:uid="{00000000-0005-0000-0000-0000C2310000}"/>
    <cellStyle name="Berechnung 3 8 3 2 5" xfId="25873" xr:uid="{00000000-0005-0000-0000-0000C3310000}"/>
    <cellStyle name="Berechnung 3 8 3 3" xfId="3716" xr:uid="{00000000-0005-0000-0000-0000C4310000}"/>
    <cellStyle name="Berechnung 3 8 3 3 2" xfId="7621" xr:uid="{00000000-0005-0000-0000-0000C5310000}"/>
    <cellStyle name="Berechnung 3 8 3 3 2 2" xfId="19349" xr:uid="{00000000-0005-0000-0000-0000C6310000}"/>
    <cellStyle name="Berechnung 3 8 3 3 2 3" xfId="31076" xr:uid="{00000000-0005-0000-0000-0000C7310000}"/>
    <cellStyle name="Berechnung 3 8 3 3 3" xfId="11526" xr:uid="{00000000-0005-0000-0000-0000C8310000}"/>
    <cellStyle name="Berechnung 3 8 3 3 3 2" xfId="23254" xr:uid="{00000000-0005-0000-0000-0000C9310000}"/>
    <cellStyle name="Berechnung 3 8 3 3 3 3" xfId="34981" xr:uid="{00000000-0005-0000-0000-0000CA310000}"/>
    <cellStyle name="Berechnung 3 8 3 3 4" xfId="15444" xr:uid="{00000000-0005-0000-0000-0000CB310000}"/>
    <cellStyle name="Berechnung 3 8 3 3 5" xfId="27171" xr:uid="{00000000-0005-0000-0000-0000CC310000}"/>
    <cellStyle name="Berechnung 3 8 3 4" xfId="5025" xr:uid="{00000000-0005-0000-0000-0000CD310000}"/>
    <cellStyle name="Berechnung 3 8 3 4 2" xfId="16753" xr:uid="{00000000-0005-0000-0000-0000CE310000}"/>
    <cellStyle name="Berechnung 3 8 3 4 3" xfId="28480" xr:uid="{00000000-0005-0000-0000-0000CF310000}"/>
    <cellStyle name="Berechnung 3 8 3 5" xfId="8930" xr:uid="{00000000-0005-0000-0000-0000D0310000}"/>
    <cellStyle name="Berechnung 3 8 3 5 2" xfId="20658" xr:uid="{00000000-0005-0000-0000-0000D1310000}"/>
    <cellStyle name="Berechnung 3 8 3 5 3" xfId="32385" xr:uid="{00000000-0005-0000-0000-0000D2310000}"/>
    <cellStyle name="Berechnung 3 8 3 6" xfId="12848" xr:uid="{00000000-0005-0000-0000-0000D3310000}"/>
    <cellStyle name="Berechnung 3 8 3 7" xfId="24575" xr:uid="{00000000-0005-0000-0000-0000D4310000}"/>
    <cellStyle name="Berechnung 3 8 4" xfId="1560" xr:uid="{00000000-0005-0000-0000-0000D5310000}"/>
    <cellStyle name="Berechnung 3 8 4 2" xfId="5465" xr:uid="{00000000-0005-0000-0000-0000D6310000}"/>
    <cellStyle name="Berechnung 3 8 4 2 2" xfId="17193" xr:uid="{00000000-0005-0000-0000-0000D7310000}"/>
    <cellStyle name="Berechnung 3 8 4 2 3" xfId="28920" xr:uid="{00000000-0005-0000-0000-0000D8310000}"/>
    <cellStyle name="Berechnung 3 8 4 3" xfId="9370" xr:uid="{00000000-0005-0000-0000-0000D9310000}"/>
    <cellStyle name="Berechnung 3 8 4 3 2" xfId="21098" xr:uid="{00000000-0005-0000-0000-0000DA310000}"/>
    <cellStyle name="Berechnung 3 8 4 3 3" xfId="32825" xr:uid="{00000000-0005-0000-0000-0000DB310000}"/>
    <cellStyle name="Berechnung 3 8 4 4" xfId="13288" xr:uid="{00000000-0005-0000-0000-0000DC310000}"/>
    <cellStyle name="Berechnung 3 8 4 5" xfId="25015" xr:uid="{00000000-0005-0000-0000-0000DD310000}"/>
    <cellStyle name="Berechnung 3 8 5" xfId="2858" xr:uid="{00000000-0005-0000-0000-0000DE310000}"/>
    <cellStyle name="Berechnung 3 8 5 2" xfId="6763" xr:uid="{00000000-0005-0000-0000-0000DF310000}"/>
    <cellStyle name="Berechnung 3 8 5 2 2" xfId="18491" xr:uid="{00000000-0005-0000-0000-0000E0310000}"/>
    <cellStyle name="Berechnung 3 8 5 2 3" xfId="30218" xr:uid="{00000000-0005-0000-0000-0000E1310000}"/>
    <cellStyle name="Berechnung 3 8 5 3" xfId="10668" xr:uid="{00000000-0005-0000-0000-0000E2310000}"/>
    <cellStyle name="Berechnung 3 8 5 3 2" xfId="22396" xr:uid="{00000000-0005-0000-0000-0000E3310000}"/>
    <cellStyle name="Berechnung 3 8 5 3 3" xfId="34123" xr:uid="{00000000-0005-0000-0000-0000E4310000}"/>
    <cellStyle name="Berechnung 3 8 5 4" xfId="14586" xr:uid="{00000000-0005-0000-0000-0000E5310000}"/>
    <cellStyle name="Berechnung 3 8 5 5" xfId="26313" xr:uid="{00000000-0005-0000-0000-0000E6310000}"/>
    <cellStyle name="Berechnung 3 8 6" xfId="4167" xr:uid="{00000000-0005-0000-0000-0000E7310000}"/>
    <cellStyle name="Berechnung 3 8 6 2" xfId="15895" xr:uid="{00000000-0005-0000-0000-0000E8310000}"/>
    <cellStyle name="Berechnung 3 8 6 3" xfId="27622" xr:uid="{00000000-0005-0000-0000-0000E9310000}"/>
    <cellStyle name="Berechnung 3 8 7" xfId="8072" xr:uid="{00000000-0005-0000-0000-0000EA310000}"/>
    <cellStyle name="Berechnung 3 8 7 2" xfId="19800" xr:uid="{00000000-0005-0000-0000-0000EB310000}"/>
    <cellStyle name="Berechnung 3 8 7 3" xfId="31527" xr:uid="{00000000-0005-0000-0000-0000EC310000}"/>
    <cellStyle name="Berechnung 3 8 8" xfId="11990" xr:uid="{00000000-0005-0000-0000-0000ED310000}"/>
    <cellStyle name="Berechnung 3 8 9" xfId="23717" xr:uid="{00000000-0005-0000-0000-0000EE310000}"/>
    <cellStyle name="Berechnung 3 9" xfId="277" xr:uid="{00000000-0005-0000-0000-0000EF310000}"/>
    <cellStyle name="Berechnung 3 9 2" xfId="706" xr:uid="{00000000-0005-0000-0000-0000F0310000}"/>
    <cellStyle name="Berechnung 3 9 2 2" xfId="2004" xr:uid="{00000000-0005-0000-0000-0000F1310000}"/>
    <cellStyle name="Berechnung 3 9 2 2 2" xfId="5909" xr:uid="{00000000-0005-0000-0000-0000F2310000}"/>
    <cellStyle name="Berechnung 3 9 2 2 2 2" xfId="17637" xr:uid="{00000000-0005-0000-0000-0000F3310000}"/>
    <cellStyle name="Berechnung 3 9 2 2 2 3" xfId="29364" xr:uid="{00000000-0005-0000-0000-0000F4310000}"/>
    <cellStyle name="Berechnung 3 9 2 2 3" xfId="9814" xr:uid="{00000000-0005-0000-0000-0000F5310000}"/>
    <cellStyle name="Berechnung 3 9 2 2 3 2" xfId="21542" xr:uid="{00000000-0005-0000-0000-0000F6310000}"/>
    <cellStyle name="Berechnung 3 9 2 2 3 3" xfId="33269" xr:uid="{00000000-0005-0000-0000-0000F7310000}"/>
    <cellStyle name="Berechnung 3 9 2 2 4" xfId="13732" xr:uid="{00000000-0005-0000-0000-0000F8310000}"/>
    <cellStyle name="Berechnung 3 9 2 2 5" xfId="25459" xr:uid="{00000000-0005-0000-0000-0000F9310000}"/>
    <cellStyle name="Berechnung 3 9 2 3" xfId="3302" xr:uid="{00000000-0005-0000-0000-0000FA310000}"/>
    <cellStyle name="Berechnung 3 9 2 3 2" xfId="7207" xr:uid="{00000000-0005-0000-0000-0000FB310000}"/>
    <cellStyle name="Berechnung 3 9 2 3 2 2" xfId="18935" xr:uid="{00000000-0005-0000-0000-0000FC310000}"/>
    <cellStyle name="Berechnung 3 9 2 3 2 3" xfId="30662" xr:uid="{00000000-0005-0000-0000-0000FD310000}"/>
    <cellStyle name="Berechnung 3 9 2 3 3" xfId="11112" xr:uid="{00000000-0005-0000-0000-0000FE310000}"/>
    <cellStyle name="Berechnung 3 9 2 3 3 2" xfId="22840" xr:uid="{00000000-0005-0000-0000-0000FF310000}"/>
    <cellStyle name="Berechnung 3 9 2 3 3 3" xfId="34567" xr:uid="{00000000-0005-0000-0000-000000320000}"/>
    <cellStyle name="Berechnung 3 9 2 3 4" xfId="15030" xr:uid="{00000000-0005-0000-0000-000001320000}"/>
    <cellStyle name="Berechnung 3 9 2 3 5" xfId="26757" xr:uid="{00000000-0005-0000-0000-000002320000}"/>
    <cellStyle name="Berechnung 3 9 2 4" xfId="4611" xr:uid="{00000000-0005-0000-0000-000003320000}"/>
    <cellStyle name="Berechnung 3 9 2 4 2" xfId="16339" xr:uid="{00000000-0005-0000-0000-000004320000}"/>
    <cellStyle name="Berechnung 3 9 2 4 3" xfId="28066" xr:uid="{00000000-0005-0000-0000-000005320000}"/>
    <cellStyle name="Berechnung 3 9 2 5" xfId="8516" xr:uid="{00000000-0005-0000-0000-000006320000}"/>
    <cellStyle name="Berechnung 3 9 2 5 2" xfId="20244" xr:uid="{00000000-0005-0000-0000-000007320000}"/>
    <cellStyle name="Berechnung 3 9 2 5 3" xfId="31971" xr:uid="{00000000-0005-0000-0000-000008320000}"/>
    <cellStyle name="Berechnung 3 9 2 6" xfId="12434" xr:uid="{00000000-0005-0000-0000-000009320000}"/>
    <cellStyle name="Berechnung 3 9 2 7" xfId="24161" xr:uid="{00000000-0005-0000-0000-00000A320000}"/>
    <cellStyle name="Berechnung 3 9 3" xfId="1135" xr:uid="{00000000-0005-0000-0000-00000B320000}"/>
    <cellStyle name="Berechnung 3 9 3 2" xfId="2433" xr:uid="{00000000-0005-0000-0000-00000C320000}"/>
    <cellStyle name="Berechnung 3 9 3 2 2" xfId="6338" xr:uid="{00000000-0005-0000-0000-00000D320000}"/>
    <cellStyle name="Berechnung 3 9 3 2 2 2" xfId="18066" xr:uid="{00000000-0005-0000-0000-00000E320000}"/>
    <cellStyle name="Berechnung 3 9 3 2 2 3" xfId="29793" xr:uid="{00000000-0005-0000-0000-00000F320000}"/>
    <cellStyle name="Berechnung 3 9 3 2 3" xfId="10243" xr:uid="{00000000-0005-0000-0000-000010320000}"/>
    <cellStyle name="Berechnung 3 9 3 2 3 2" xfId="21971" xr:uid="{00000000-0005-0000-0000-000011320000}"/>
    <cellStyle name="Berechnung 3 9 3 2 3 3" xfId="33698" xr:uid="{00000000-0005-0000-0000-000012320000}"/>
    <cellStyle name="Berechnung 3 9 3 2 4" xfId="14161" xr:uid="{00000000-0005-0000-0000-000013320000}"/>
    <cellStyle name="Berechnung 3 9 3 2 5" xfId="25888" xr:uid="{00000000-0005-0000-0000-000014320000}"/>
    <cellStyle name="Berechnung 3 9 3 3" xfId="3731" xr:uid="{00000000-0005-0000-0000-000015320000}"/>
    <cellStyle name="Berechnung 3 9 3 3 2" xfId="7636" xr:uid="{00000000-0005-0000-0000-000016320000}"/>
    <cellStyle name="Berechnung 3 9 3 3 2 2" xfId="19364" xr:uid="{00000000-0005-0000-0000-000017320000}"/>
    <cellStyle name="Berechnung 3 9 3 3 2 3" xfId="31091" xr:uid="{00000000-0005-0000-0000-000018320000}"/>
    <cellStyle name="Berechnung 3 9 3 3 3" xfId="11541" xr:uid="{00000000-0005-0000-0000-000019320000}"/>
    <cellStyle name="Berechnung 3 9 3 3 3 2" xfId="23269" xr:uid="{00000000-0005-0000-0000-00001A320000}"/>
    <cellStyle name="Berechnung 3 9 3 3 3 3" xfId="34996" xr:uid="{00000000-0005-0000-0000-00001B320000}"/>
    <cellStyle name="Berechnung 3 9 3 3 4" xfId="15459" xr:uid="{00000000-0005-0000-0000-00001C320000}"/>
    <cellStyle name="Berechnung 3 9 3 3 5" xfId="27186" xr:uid="{00000000-0005-0000-0000-00001D320000}"/>
    <cellStyle name="Berechnung 3 9 3 4" xfId="5040" xr:uid="{00000000-0005-0000-0000-00001E320000}"/>
    <cellStyle name="Berechnung 3 9 3 4 2" xfId="16768" xr:uid="{00000000-0005-0000-0000-00001F320000}"/>
    <cellStyle name="Berechnung 3 9 3 4 3" xfId="28495" xr:uid="{00000000-0005-0000-0000-000020320000}"/>
    <cellStyle name="Berechnung 3 9 3 5" xfId="8945" xr:uid="{00000000-0005-0000-0000-000021320000}"/>
    <cellStyle name="Berechnung 3 9 3 5 2" xfId="20673" xr:uid="{00000000-0005-0000-0000-000022320000}"/>
    <cellStyle name="Berechnung 3 9 3 5 3" xfId="32400" xr:uid="{00000000-0005-0000-0000-000023320000}"/>
    <cellStyle name="Berechnung 3 9 3 6" xfId="12863" xr:uid="{00000000-0005-0000-0000-000024320000}"/>
    <cellStyle name="Berechnung 3 9 3 7" xfId="24590" xr:uid="{00000000-0005-0000-0000-000025320000}"/>
    <cellStyle name="Berechnung 3 9 4" xfId="1575" xr:uid="{00000000-0005-0000-0000-000026320000}"/>
    <cellStyle name="Berechnung 3 9 4 2" xfId="5480" xr:uid="{00000000-0005-0000-0000-000027320000}"/>
    <cellStyle name="Berechnung 3 9 4 2 2" xfId="17208" xr:uid="{00000000-0005-0000-0000-000028320000}"/>
    <cellStyle name="Berechnung 3 9 4 2 3" xfId="28935" xr:uid="{00000000-0005-0000-0000-000029320000}"/>
    <cellStyle name="Berechnung 3 9 4 3" xfId="9385" xr:uid="{00000000-0005-0000-0000-00002A320000}"/>
    <cellStyle name="Berechnung 3 9 4 3 2" xfId="21113" xr:uid="{00000000-0005-0000-0000-00002B320000}"/>
    <cellStyle name="Berechnung 3 9 4 3 3" xfId="32840" xr:uid="{00000000-0005-0000-0000-00002C320000}"/>
    <cellStyle name="Berechnung 3 9 4 4" xfId="13303" xr:uid="{00000000-0005-0000-0000-00002D320000}"/>
    <cellStyle name="Berechnung 3 9 4 5" xfId="25030" xr:uid="{00000000-0005-0000-0000-00002E320000}"/>
    <cellStyle name="Berechnung 3 9 5" xfId="2873" xr:uid="{00000000-0005-0000-0000-00002F320000}"/>
    <cellStyle name="Berechnung 3 9 5 2" xfId="6778" xr:uid="{00000000-0005-0000-0000-000030320000}"/>
    <cellStyle name="Berechnung 3 9 5 2 2" xfId="18506" xr:uid="{00000000-0005-0000-0000-000031320000}"/>
    <cellStyle name="Berechnung 3 9 5 2 3" xfId="30233" xr:uid="{00000000-0005-0000-0000-000032320000}"/>
    <cellStyle name="Berechnung 3 9 5 3" xfId="10683" xr:uid="{00000000-0005-0000-0000-000033320000}"/>
    <cellStyle name="Berechnung 3 9 5 3 2" xfId="22411" xr:uid="{00000000-0005-0000-0000-000034320000}"/>
    <cellStyle name="Berechnung 3 9 5 3 3" xfId="34138" xr:uid="{00000000-0005-0000-0000-000035320000}"/>
    <cellStyle name="Berechnung 3 9 5 4" xfId="14601" xr:uid="{00000000-0005-0000-0000-000036320000}"/>
    <cellStyle name="Berechnung 3 9 5 5" xfId="26328" xr:uid="{00000000-0005-0000-0000-000037320000}"/>
    <cellStyle name="Berechnung 3 9 6" xfId="4182" xr:uid="{00000000-0005-0000-0000-000038320000}"/>
    <cellStyle name="Berechnung 3 9 6 2" xfId="15910" xr:uid="{00000000-0005-0000-0000-000039320000}"/>
    <cellStyle name="Berechnung 3 9 6 3" xfId="27637" xr:uid="{00000000-0005-0000-0000-00003A320000}"/>
    <cellStyle name="Berechnung 3 9 7" xfId="8087" xr:uid="{00000000-0005-0000-0000-00003B320000}"/>
    <cellStyle name="Berechnung 3 9 7 2" xfId="19815" xr:uid="{00000000-0005-0000-0000-00003C320000}"/>
    <cellStyle name="Berechnung 3 9 7 3" xfId="31542" xr:uid="{00000000-0005-0000-0000-00003D320000}"/>
    <cellStyle name="Berechnung 3 9 8" xfId="12005" xr:uid="{00000000-0005-0000-0000-00003E320000}"/>
    <cellStyle name="Berechnung 3 9 9" xfId="23732" xr:uid="{00000000-0005-0000-0000-00003F320000}"/>
    <cellStyle name="Besuchter Hyperlink" xfId="35381" builtinId="9" hidden="1"/>
    <cellStyle name="Besuchter Hyperlink" xfId="35383" builtinId="9" hidden="1"/>
    <cellStyle name="Besuchter Hyperlink" xfId="35385" builtinId="9" hidden="1"/>
    <cellStyle name="Besuchter Hyperlink" xfId="35387" builtinId="9" hidden="1"/>
    <cellStyle name="Besuchter Hyperlink" xfId="35389" builtinId="9" hidden="1"/>
    <cellStyle name="Besuchter Hyperlink" xfId="35391" builtinId="9" hidden="1"/>
    <cellStyle name="Besuchter Hyperlink" xfId="35393" builtinId="9" hidden="1"/>
    <cellStyle name="Besuchter Hyperlink" xfId="35395" builtinId="9" hidden="1"/>
    <cellStyle name="Besuchter Hyperlink" xfId="35397" builtinId="9" hidden="1"/>
    <cellStyle name="Besuchter Hyperlink" xfId="35399" builtinId="9" hidden="1"/>
    <cellStyle name="Besuchter Hyperlink" xfId="35401" builtinId="9" hidden="1"/>
    <cellStyle name="Besuchter Hyperlink" xfId="35403" builtinId="9" hidden="1"/>
    <cellStyle name="Besuchter Hyperlink" xfId="35405" builtinId="9" hidden="1"/>
    <cellStyle name="Besuchter Hyperlink" xfId="35407" builtinId="9" hidden="1"/>
    <cellStyle name="Besuchter Hyperlink" xfId="35409" builtinId="9" hidden="1"/>
    <cellStyle name="Besuchter Hyperlink" xfId="35411" builtinId="9" hidden="1"/>
    <cellStyle name="Besuchter Hyperlink" xfId="35413" builtinId="9" hidden="1"/>
    <cellStyle name="Besuchter Hyperlink" xfId="35415" builtinId="9" hidden="1"/>
    <cellStyle name="Besuchter Hyperlink" xfId="35417" builtinId="9" hidden="1"/>
    <cellStyle name="Besuchter Hyperlink" xfId="35419" builtinId="9" hidden="1"/>
    <cellStyle name="Besuchter Hyperlink" xfId="35421" builtinId="9" hidden="1"/>
    <cellStyle name="Besuchter Hyperlink" xfId="35423" builtinId="9" hidden="1"/>
    <cellStyle name="Besuchter Hyperlink" xfId="35425" builtinId="9" hidden="1"/>
    <cellStyle name="Besuchter Hyperlink" xfId="35427" builtinId="9" hidden="1"/>
    <cellStyle name="Besuchter Hyperlink" xfId="35429" builtinId="9" hidden="1"/>
    <cellStyle name="Besuchter Hyperlink" xfId="35431" builtinId="9" hidden="1"/>
    <cellStyle name="Besuchter Hyperlink" xfId="35433" builtinId="9" hidden="1"/>
    <cellStyle name="Besuchter Hyperlink" xfId="35435" builtinId="9" hidden="1"/>
    <cellStyle name="Besuchter Hyperlink" xfId="35437" builtinId="9" hidden="1"/>
    <cellStyle name="Besuchter Hyperlink" xfId="35439" builtinId="9" hidden="1"/>
    <cellStyle name="Besuchter Hyperlink" xfId="35441" builtinId="9" hidden="1"/>
    <cellStyle name="Besuchter Hyperlink" xfId="35443" builtinId="9" hidden="1"/>
    <cellStyle name="Besuchter Hyperlink" xfId="35445" builtinId="9" hidden="1"/>
    <cellStyle name="Besuchter Hyperlink" xfId="35447" builtinId="9" hidden="1"/>
    <cellStyle name="Besuchter Hyperlink" xfId="35449" builtinId="9" hidden="1"/>
    <cellStyle name="Besuchter Hyperlink" xfId="35451" builtinId="9" hidden="1"/>
    <cellStyle name="Besuchter Hyperlink" xfId="35453" builtinId="9" hidden="1"/>
    <cellStyle name="Besuchter Hyperlink" xfId="35467" builtinId="9" hidden="1"/>
    <cellStyle name="Besuchter Hyperlink" xfId="35469" builtinId="9" hidden="1"/>
    <cellStyle name="Besuchter Hyperlink" xfId="35471" builtinId="9" hidden="1"/>
    <cellStyle name="Besuchter Hyperlink" xfId="35473" builtinId="9" hidden="1"/>
    <cellStyle name="Besuchter Hyperlink" xfId="35475" builtinId="9" hidden="1"/>
    <cellStyle name="Besuchter Hyperlink" xfId="35477" builtinId="9" hidden="1"/>
    <cellStyle name="Besuchter Hyperlink" xfId="35479" builtinId="9" hidden="1"/>
    <cellStyle name="Besuchter Hyperlink" xfId="35481" builtinId="9" hidden="1"/>
    <cellStyle name="Besuchter Hyperlink" xfId="35483" builtinId="9" hidden="1"/>
    <cellStyle name="Besuchter Hyperlink" xfId="35485" builtinId="9" hidden="1"/>
    <cellStyle name="Besuchter Hyperlink" xfId="35487" builtinId="9" hidden="1"/>
    <cellStyle name="Besuchter Hyperlink" xfId="35489" builtinId="9" hidden="1"/>
    <cellStyle name="Besuchter Hyperlink" xfId="35491" builtinId="9" hidden="1"/>
    <cellStyle name="Besuchter Hyperlink" xfId="35493" builtinId="9" hidden="1"/>
    <cellStyle name="Besuchter Hyperlink" xfId="35495" builtinId="9" hidden="1"/>
    <cellStyle name="Besuchter Hyperlink" xfId="35497" builtinId="9" hidden="1"/>
    <cellStyle name="Besuchter Hyperlink" xfId="35499" builtinId="9" hidden="1"/>
    <cellStyle name="Besuchter Hyperlink" xfId="35501" builtinId="9" hidden="1"/>
    <cellStyle name="Besuchter Hyperlink" xfId="35503" builtinId="9" hidden="1"/>
    <cellStyle name="Besuchter Hyperlink" xfId="35505" builtinId="9" hidden="1"/>
    <cellStyle name="Besuchter Hyperlink" xfId="35507" builtinId="9" hidden="1"/>
    <cellStyle name="Besuchter Hyperlink" xfId="35509" builtinId="9" hidden="1"/>
    <cellStyle name="Besuchter Hyperlink" xfId="35511" builtinId="9" hidden="1"/>
    <cellStyle name="Besuchter Hyperlink" xfId="35513" builtinId="9" hidden="1"/>
    <cellStyle name="Besuchter Hyperlink" xfId="35515" builtinId="9" hidden="1"/>
    <cellStyle name="Besuchter Hyperlink" xfId="35517" builtinId="9" hidden="1"/>
    <cellStyle name="Besuchter Hyperlink" xfId="35519" builtinId="9" hidden="1"/>
    <cellStyle name="Besuchter Hyperlink" xfId="35521" builtinId="9" hidden="1"/>
    <cellStyle name="Besuchter Hyperlink" xfId="35523" builtinId="9" hidden="1"/>
    <cellStyle name="Besuchter Hyperlink" xfId="35525" builtinId="9" hidden="1"/>
    <cellStyle name="Besuchter Hyperlink" xfId="35527" builtinId="9" hidden="1"/>
    <cellStyle name="Besuchter Hyperlink" xfId="35529" builtinId="9" hidden="1"/>
    <cellStyle name="Besuchter Hyperlink" xfId="35531" builtinId="9" hidden="1"/>
    <cellStyle name="Besuchter Hyperlink" xfId="35533" builtinId="9" hidden="1"/>
    <cellStyle name="Besuchter Hyperlink" xfId="35535" builtinId="9" hidden="1"/>
    <cellStyle name="Besuchter Hyperlink" xfId="35537" builtinId="9" hidden="1"/>
    <cellStyle name="Besuchter Hyperlink" xfId="35539" builtinId="9" hidden="1"/>
    <cellStyle name="Besuchter Hyperlink" xfId="35541" builtinId="9" hidden="1"/>
    <cellStyle name="Besuchter Hyperlink" xfId="35543" builtinId="9" hidden="1"/>
    <cellStyle name="Besuchter Hyperlink" xfId="35545" builtinId="9" hidden="1"/>
    <cellStyle name="Besuchter Hyperlink" xfId="35547" builtinId="9" hidden="1"/>
    <cellStyle name="Besuchter Hyperlink" xfId="35549" builtinId="9" hidden="1"/>
    <cellStyle name="Besuchter Hyperlink" xfId="35551" builtinId="9" hidden="1"/>
    <cellStyle name="Besuchter Hyperlink" xfId="35553" builtinId="9" hidden="1"/>
    <cellStyle name="Besuchter Hyperlink" xfId="35555" builtinId="9" hidden="1"/>
    <cellStyle name="Besuchter Hyperlink" xfId="35557" builtinId="9" hidden="1"/>
    <cellStyle name="Besuchter Hyperlink" xfId="35559" builtinId="9" hidden="1"/>
    <cellStyle name="Besuchter Hyperlink" xfId="35561" builtinId="9" hidden="1"/>
    <cellStyle name="Besuchter Hyperlink" xfId="35563" builtinId="9" hidden="1"/>
    <cellStyle name="Besuchter Hyperlink" xfId="35565" builtinId="9" hidden="1"/>
    <cellStyle name="Besuchter Hyperlink" xfId="35567" builtinId="9" hidden="1"/>
    <cellStyle name="Besuchter Hyperlink" xfId="35569" builtinId="9" hidden="1"/>
    <cellStyle name="Besuchter Hyperlink" xfId="35571" builtinId="9" hidden="1"/>
    <cellStyle name="Besuchter Hyperlink" xfId="35575" builtinId="9" hidden="1"/>
    <cellStyle name="Besuchter Hyperlink" xfId="35577" builtinId="9" hidden="1"/>
    <cellStyle name="Besuchter Hyperlink" xfId="35579" builtinId="9" hidden="1"/>
    <cellStyle name="Besuchter Hyperlink" xfId="35581" builtinId="9" hidden="1"/>
    <cellStyle name="Besuchter Hyperlink" xfId="35583" builtinId="9" hidden="1"/>
    <cellStyle name="Besuchter Hyperlink" xfId="35585" builtinId="9" hidden="1"/>
    <cellStyle name="Besuchter Hyperlink" xfId="35587" builtinId="9" hidden="1"/>
    <cellStyle name="Besuchter Hyperlink" xfId="35589" builtinId="9" hidden="1"/>
    <cellStyle name="Besuchter Hyperlink" xfId="35591" builtinId="9" hidden="1"/>
    <cellStyle name="Besuchter Hyperlink" xfId="35593" builtinId="9" hidden="1"/>
    <cellStyle name="Besuchter Hyperlink" xfId="35595" builtinId="9" hidden="1"/>
    <cellStyle name="Besuchter Hyperlink" xfId="35597" builtinId="9" hidden="1"/>
    <cellStyle name="Besuchter Hyperlink" xfId="35599" builtinId="9" hidden="1"/>
    <cellStyle name="Besuchter Hyperlink" xfId="35601" builtinId="9" hidden="1"/>
    <cellStyle name="Besuchter Hyperlink" xfId="35603" builtinId="9" hidden="1"/>
    <cellStyle name="Besuchter Hyperlink" xfId="35605" builtinId="9" hidden="1"/>
    <cellStyle name="Besuchter Hyperlink" xfId="35607" builtinId="9" hidden="1"/>
    <cellStyle name="Besuchter Hyperlink" xfId="35609" builtinId="9" hidden="1"/>
    <cellStyle name="Besuchter Hyperlink" xfId="35611" builtinId="9" hidden="1"/>
    <cellStyle name="Besuchter Hyperlink" xfId="35613" builtinId="9" hidden="1"/>
    <cellStyle name="Besuchter Hyperlink" xfId="35615" builtinId="9" hidden="1"/>
    <cellStyle name="Besuchter Hyperlink" xfId="35617" builtinId="9" hidden="1"/>
    <cellStyle name="Besuchter Hyperlink" xfId="35619" builtinId="9" hidden="1"/>
    <cellStyle name="Besuchter Hyperlink" xfId="35621" builtinId="9" hidden="1"/>
    <cellStyle name="Besuchter Hyperlink" xfId="35623" builtinId="9" hidden="1"/>
    <cellStyle name="Besuchter Hyperlink" xfId="35625" builtinId="9" hidden="1"/>
    <cellStyle name="Besuchter Hyperlink" xfId="35627" builtinId="9" hidden="1"/>
    <cellStyle name="Besuchter Hyperlink" xfId="35629" builtinId="9" hidden="1"/>
    <cellStyle name="Besuchter Hyperlink" xfId="35631" builtinId="9" hidden="1"/>
    <cellStyle name="Besuchter Hyperlink" xfId="35633" builtinId="9" hidden="1"/>
    <cellStyle name="Besuchter Hyperlink" xfId="35635" builtinId="9" hidden="1"/>
    <cellStyle name="Besuchter Hyperlink" xfId="35637" builtinId="9" hidden="1"/>
    <cellStyle name="Besuchter Hyperlink" xfId="35639" builtinId="9" hidden="1"/>
    <cellStyle name="Besuchter Hyperlink" xfId="35641" builtinId="9" hidden="1"/>
    <cellStyle name="Besuchter Hyperlink" xfId="35643" builtinId="9" hidden="1"/>
    <cellStyle name="Besuchter Hyperlink" xfId="35645" builtinId="9" hidden="1"/>
    <cellStyle name="Besuchter Hyperlink" xfId="35647" builtinId="9" hidden="1"/>
    <cellStyle name="Besuchter Hyperlink" xfId="35649" builtinId="9" hidden="1"/>
    <cellStyle name="Besuchter Hyperlink" xfId="35651" builtinId="9" hidden="1"/>
    <cellStyle name="Besuchter Hyperlink" xfId="35653" builtinId="9" hidden="1"/>
    <cellStyle name="Eingabe 2" xfId="29" xr:uid="{00000000-0005-0000-0000-0000C2320000}"/>
    <cellStyle name="Eingabe 2 10" xfId="264" xr:uid="{00000000-0005-0000-0000-0000C3320000}"/>
    <cellStyle name="Eingabe 2 10 2" xfId="693" xr:uid="{00000000-0005-0000-0000-0000C4320000}"/>
    <cellStyle name="Eingabe 2 10 2 2" xfId="1991" xr:uid="{00000000-0005-0000-0000-0000C5320000}"/>
    <cellStyle name="Eingabe 2 10 2 2 2" xfId="5896" xr:uid="{00000000-0005-0000-0000-0000C6320000}"/>
    <cellStyle name="Eingabe 2 10 2 2 2 2" xfId="17624" xr:uid="{00000000-0005-0000-0000-0000C7320000}"/>
    <cellStyle name="Eingabe 2 10 2 2 2 3" xfId="29351" xr:uid="{00000000-0005-0000-0000-0000C8320000}"/>
    <cellStyle name="Eingabe 2 10 2 2 3" xfId="9801" xr:uid="{00000000-0005-0000-0000-0000C9320000}"/>
    <cellStyle name="Eingabe 2 10 2 2 3 2" xfId="21529" xr:uid="{00000000-0005-0000-0000-0000CA320000}"/>
    <cellStyle name="Eingabe 2 10 2 2 3 3" xfId="33256" xr:uid="{00000000-0005-0000-0000-0000CB320000}"/>
    <cellStyle name="Eingabe 2 10 2 2 4" xfId="13719" xr:uid="{00000000-0005-0000-0000-0000CC320000}"/>
    <cellStyle name="Eingabe 2 10 2 2 5" xfId="25446" xr:uid="{00000000-0005-0000-0000-0000CD320000}"/>
    <cellStyle name="Eingabe 2 10 2 3" xfId="3289" xr:uid="{00000000-0005-0000-0000-0000CE320000}"/>
    <cellStyle name="Eingabe 2 10 2 3 2" xfId="7194" xr:uid="{00000000-0005-0000-0000-0000CF320000}"/>
    <cellStyle name="Eingabe 2 10 2 3 2 2" xfId="18922" xr:uid="{00000000-0005-0000-0000-0000D0320000}"/>
    <cellStyle name="Eingabe 2 10 2 3 2 3" xfId="30649" xr:uid="{00000000-0005-0000-0000-0000D1320000}"/>
    <cellStyle name="Eingabe 2 10 2 3 3" xfId="11099" xr:uid="{00000000-0005-0000-0000-0000D2320000}"/>
    <cellStyle name="Eingabe 2 10 2 3 3 2" xfId="22827" xr:uid="{00000000-0005-0000-0000-0000D3320000}"/>
    <cellStyle name="Eingabe 2 10 2 3 3 3" xfId="34554" xr:uid="{00000000-0005-0000-0000-0000D4320000}"/>
    <cellStyle name="Eingabe 2 10 2 3 4" xfId="15017" xr:uid="{00000000-0005-0000-0000-0000D5320000}"/>
    <cellStyle name="Eingabe 2 10 2 3 5" xfId="26744" xr:uid="{00000000-0005-0000-0000-0000D6320000}"/>
    <cellStyle name="Eingabe 2 10 2 4" xfId="4598" xr:uid="{00000000-0005-0000-0000-0000D7320000}"/>
    <cellStyle name="Eingabe 2 10 2 4 2" xfId="16326" xr:uid="{00000000-0005-0000-0000-0000D8320000}"/>
    <cellStyle name="Eingabe 2 10 2 4 3" xfId="28053" xr:uid="{00000000-0005-0000-0000-0000D9320000}"/>
    <cellStyle name="Eingabe 2 10 2 5" xfId="8503" xr:uid="{00000000-0005-0000-0000-0000DA320000}"/>
    <cellStyle name="Eingabe 2 10 2 5 2" xfId="20231" xr:uid="{00000000-0005-0000-0000-0000DB320000}"/>
    <cellStyle name="Eingabe 2 10 2 5 3" xfId="31958" xr:uid="{00000000-0005-0000-0000-0000DC320000}"/>
    <cellStyle name="Eingabe 2 10 2 6" xfId="12421" xr:uid="{00000000-0005-0000-0000-0000DD320000}"/>
    <cellStyle name="Eingabe 2 10 2 7" xfId="24148" xr:uid="{00000000-0005-0000-0000-0000DE320000}"/>
    <cellStyle name="Eingabe 2 10 3" xfId="1122" xr:uid="{00000000-0005-0000-0000-0000DF320000}"/>
    <cellStyle name="Eingabe 2 10 3 2" xfId="2420" xr:uid="{00000000-0005-0000-0000-0000E0320000}"/>
    <cellStyle name="Eingabe 2 10 3 2 2" xfId="6325" xr:uid="{00000000-0005-0000-0000-0000E1320000}"/>
    <cellStyle name="Eingabe 2 10 3 2 2 2" xfId="18053" xr:uid="{00000000-0005-0000-0000-0000E2320000}"/>
    <cellStyle name="Eingabe 2 10 3 2 2 3" xfId="29780" xr:uid="{00000000-0005-0000-0000-0000E3320000}"/>
    <cellStyle name="Eingabe 2 10 3 2 3" xfId="10230" xr:uid="{00000000-0005-0000-0000-0000E4320000}"/>
    <cellStyle name="Eingabe 2 10 3 2 3 2" xfId="21958" xr:uid="{00000000-0005-0000-0000-0000E5320000}"/>
    <cellStyle name="Eingabe 2 10 3 2 3 3" xfId="33685" xr:uid="{00000000-0005-0000-0000-0000E6320000}"/>
    <cellStyle name="Eingabe 2 10 3 2 4" xfId="14148" xr:uid="{00000000-0005-0000-0000-0000E7320000}"/>
    <cellStyle name="Eingabe 2 10 3 2 5" xfId="25875" xr:uid="{00000000-0005-0000-0000-0000E8320000}"/>
    <cellStyle name="Eingabe 2 10 3 3" xfId="3718" xr:uid="{00000000-0005-0000-0000-0000E9320000}"/>
    <cellStyle name="Eingabe 2 10 3 3 2" xfId="7623" xr:uid="{00000000-0005-0000-0000-0000EA320000}"/>
    <cellStyle name="Eingabe 2 10 3 3 2 2" xfId="19351" xr:uid="{00000000-0005-0000-0000-0000EB320000}"/>
    <cellStyle name="Eingabe 2 10 3 3 2 3" xfId="31078" xr:uid="{00000000-0005-0000-0000-0000EC320000}"/>
    <cellStyle name="Eingabe 2 10 3 3 3" xfId="11528" xr:uid="{00000000-0005-0000-0000-0000ED320000}"/>
    <cellStyle name="Eingabe 2 10 3 3 3 2" xfId="23256" xr:uid="{00000000-0005-0000-0000-0000EE320000}"/>
    <cellStyle name="Eingabe 2 10 3 3 3 3" xfId="34983" xr:uid="{00000000-0005-0000-0000-0000EF320000}"/>
    <cellStyle name="Eingabe 2 10 3 3 4" xfId="15446" xr:uid="{00000000-0005-0000-0000-0000F0320000}"/>
    <cellStyle name="Eingabe 2 10 3 3 5" xfId="27173" xr:uid="{00000000-0005-0000-0000-0000F1320000}"/>
    <cellStyle name="Eingabe 2 10 3 4" xfId="5027" xr:uid="{00000000-0005-0000-0000-0000F2320000}"/>
    <cellStyle name="Eingabe 2 10 3 4 2" xfId="16755" xr:uid="{00000000-0005-0000-0000-0000F3320000}"/>
    <cellStyle name="Eingabe 2 10 3 4 3" xfId="28482" xr:uid="{00000000-0005-0000-0000-0000F4320000}"/>
    <cellStyle name="Eingabe 2 10 3 5" xfId="8932" xr:uid="{00000000-0005-0000-0000-0000F5320000}"/>
    <cellStyle name="Eingabe 2 10 3 5 2" xfId="20660" xr:uid="{00000000-0005-0000-0000-0000F6320000}"/>
    <cellStyle name="Eingabe 2 10 3 5 3" xfId="32387" xr:uid="{00000000-0005-0000-0000-0000F7320000}"/>
    <cellStyle name="Eingabe 2 10 3 6" xfId="12850" xr:uid="{00000000-0005-0000-0000-0000F8320000}"/>
    <cellStyle name="Eingabe 2 10 3 7" xfId="24577" xr:uid="{00000000-0005-0000-0000-0000F9320000}"/>
    <cellStyle name="Eingabe 2 10 4" xfId="1562" xr:uid="{00000000-0005-0000-0000-0000FA320000}"/>
    <cellStyle name="Eingabe 2 10 4 2" xfId="5467" xr:uid="{00000000-0005-0000-0000-0000FB320000}"/>
    <cellStyle name="Eingabe 2 10 4 2 2" xfId="17195" xr:uid="{00000000-0005-0000-0000-0000FC320000}"/>
    <cellStyle name="Eingabe 2 10 4 2 3" xfId="28922" xr:uid="{00000000-0005-0000-0000-0000FD320000}"/>
    <cellStyle name="Eingabe 2 10 4 3" xfId="9372" xr:uid="{00000000-0005-0000-0000-0000FE320000}"/>
    <cellStyle name="Eingabe 2 10 4 3 2" xfId="21100" xr:uid="{00000000-0005-0000-0000-0000FF320000}"/>
    <cellStyle name="Eingabe 2 10 4 3 3" xfId="32827" xr:uid="{00000000-0005-0000-0000-000000330000}"/>
    <cellStyle name="Eingabe 2 10 4 4" xfId="13290" xr:uid="{00000000-0005-0000-0000-000001330000}"/>
    <cellStyle name="Eingabe 2 10 4 5" xfId="25017" xr:uid="{00000000-0005-0000-0000-000002330000}"/>
    <cellStyle name="Eingabe 2 10 5" xfId="2860" xr:uid="{00000000-0005-0000-0000-000003330000}"/>
    <cellStyle name="Eingabe 2 10 5 2" xfId="6765" xr:uid="{00000000-0005-0000-0000-000004330000}"/>
    <cellStyle name="Eingabe 2 10 5 2 2" xfId="18493" xr:uid="{00000000-0005-0000-0000-000005330000}"/>
    <cellStyle name="Eingabe 2 10 5 2 3" xfId="30220" xr:uid="{00000000-0005-0000-0000-000006330000}"/>
    <cellStyle name="Eingabe 2 10 5 3" xfId="10670" xr:uid="{00000000-0005-0000-0000-000007330000}"/>
    <cellStyle name="Eingabe 2 10 5 3 2" xfId="22398" xr:uid="{00000000-0005-0000-0000-000008330000}"/>
    <cellStyle name="Eingabe 2 10 5 3 3" xfId="34125" xr:uid="{00000000-0005-0000-0000-000009330000}"/>
    <cellStyle name="Eingabe 2 10 5 4" xfId="14588" xr:uid="{00000000-0005-0000-0000-00000A330000}"/>
    <cellStyle name="Eingabe 2 10 5 5" xfId="26315" xr:uid="{00000000-0005-0000-0000-00000B330000}"/>
    <cellStyle name="Eingabe 2 10 6" xfId="4169" xr:uid="{00000000-0005-0000-0000-00000C330000}"/>
    <cellStyle name="Eingabe 2 10 6 2" xfId="15897" xr:uid="{00000000-0005-0000-0000-00000D330000}"/>
    <cellStyle name="Eingabe 2 10 6 3" xfId="27624" xr:uid="{00000000-0005-0000-0000-00000E330000}"/>
    <cellStyle name="Eingabe 2 10 7" xfId="8074" xr:uid="{00000000-0005-0000-0000-00000F330000}"/>
    <cellStyle name="Eingabe 2 10 7 2" xfId="19802" xr:uid="{00000000-0005-0000-0000-000010330000}"/>
    <cellStyle name="Eingabe 2 10 7 3" xfId="31529" xr:uid="{00000000-0005-0000-0000-000011330000}"/>
    <cellStyle name="Eingabe 2 10 8" xfId="11992" xr:uid="{00000000-0005-0000-0000-000012330000}"/>
    <cellStyle name="Eingabe 2 10 9" xfId="23719" xr:uid="{00000000-0005-0000-0000-000013330000}"/>
    <cellStyle name="Eingabe 2 11" xfId="295" xr:uid="{00000000-0005-0000-0000-000014330000}"/>
    <cellStyle name="Eingabe 2 11 2" xfId="724" xr:uid="{00000000-0005-0000-0000-000015330000}"/>
    <cellStyle name="Eingabe 2 11 2 2" xfId="2022" xr:uid="{00000000-0005-0000-0000-000016330000}"/>
    <cellStyle name="Eingabe 2 11 2 2 2" xfId="5927" xr:uid="{00000000-0005-0000-0000-000017330000}"/>
    <cellStyle name="Eingabe 2 11 2 2 2 2" xfId="17655" xr:uid="{00000000-0005-0000-0000-000018330000}"/>
    <cellStyle name="Eingabe 2 11 2 2 2 3" xfId="29382" xr:uid="{00000000-0005-0000-0000-000019330000}"/>
    <cellStyle name="Eingabe 2 11 2 2 3" xfId="9832" xr:uid="{00000000-0005-0000-0000-00001A330000}"/>
    <cellStyle name="Eingabe 2 11 2 2 3 2" xfId="21560" xr:uid="{00000000-0005-0000-0000-00001B330000}"/>
    <cellStyle name="Eingabe 2 11 2 2 3 3" xfId="33287" xr:uid="{00000000-0005-0000-0000-00001C330000}"/>
    <cellStyle name="Eingabe 2 11 2 2 4" xfId="13750" xr:uid="{00000000-0005-0000-0000-00001D330000}"/>
    <cellStyle name="Eingabe 2 11 2 2 5" xfId="25477" xr:uid="{00000000-0005-0000-0000-00001E330000}"/>
    <cellStyle name="Eingabe 2 11 2 3" xfId="3320" xr:uid="{00000000-0005-0000-0000-00001F330000}"/>
    <cellStyle name="Eingabe 2 11 2 3 2" xfId="7225" xr:uid="{00000000-0005-0000-0000-000020330000}"/>
    <cellStyle name="Eingabe 2 11 2 3 2 2" xfId="18953" xr:uid="{00000000-0005-0000-0000-000021330000}"/>
    <cellStyle name="Eingabe 2 11 2 3 2 3" xfId="30680" xr:uid="{00000000-0005-0000-0000-000022330000}"/>
    <cellStyle name="Eingabe 2 11 2 3 3" xfId="11130" xr:uid="{00000000-0005-0000-0000-000023330000}"/>
    <cellStyle name="Eingabe 2 11 2 3 3 2" xfId="22858" xr:uid="{00000000-0005-0000-0000-000024330000}"/>
    <cellStyle name="Eingabe 2 11 2 3 3 3" xfId="34585" xr:uid="{00000000-0005-0000-0000-000025330000}"/>
    <cellStyle name="Eingabe 2 11 2 3 4" xfId="15048" xr:uid="{00000000-0005-0000-0000-000026330000}"/>
    <cellStyle name="Eingabe 2 11 2 3 5" xfId="26775" xr:uid="{00000000-0005-0000-0000-000027330000}"/>
    <cellStyle name="Eingabe 2 11 2 4" xfId="4629" xr:uid="{00000000-0005-0000-0000-000028330000}"/>
    <cellStyle name="Eingabe 2 11 2 4 2" xfId="16357" xr:uid="{00000000-0005-0000-0000-000029330000}"/>
    <cellStyle name="Eingabe 2 11 2 4 3" xfId="28084" xr:uid="{00000000-0005-0000-0000-00002A330000}"/>
    <cellStyle name="Eingabe 2 11 2 5" xfId="8534" xr:uid="{00000000-0005-0000-0000-00002B330000}"/>
    <cellStyle name="Eingabe 2 11 2 5 2" xfId="20262" xr:uid="{00000000-0005-0000-0000-00002C330000}"/>
    <cellStyle name="Eingabe 2 11 2 5 3" xfId="31989" xr:uid="{00000000-0005-0000-0000-00002D330000}"/>
    <cellStyle name="Eingabe 2 11 2 6" xfId="12452" xr:uid="{00000000-0005-0000-0000-00002E330000}"/>
    <cellStyle name="Eingabe 2 11 2 7" xfId="24179" xr:uid="{00000000-0005-0000-0000-00002F330000}"/>
    <cellStyle name="Eingabe 2 11 3" xfId="1153" xr:uid="{00000000-0005-0000-0000-000030330000}"/>
    <cellStyle name="Eingabe 2 11 3 2" xfId="2451" xr:uid="{00000000-0005-0000-0000-000031330000}"/>
    <cellStyle name="Eingabe 2 11 3 2 2" xfId="6356" xr:uid="{00000000-0005-0000-0000-000032330000}"/>
    <cellStyle name="Eingabe 2 11 3 2 2 2" xfId="18084" xr:uid="{00000000-0005-0000-0000-000033330000}"/>
    <cellStyle name="Eingabe 2 11 3 2 2 3" xfId="29811" xr:uid="{00000000-0005-0000-0000-000034330000}"/>
    <cellStyle name="Eingabe 2 11 3 2 3" xfId="10261" xr:uid="{00000000-0005-0000-0000-000035330000}"/>
    <cellStyle name="Eingabe 2 11 3 2 3 2" xfId="21989" xr:uid="{00000000-0005-0000-0000-000036330000}"/>
    <cellStyle name="Eingabe 2 11 3 2 3 3" xfId="33716" xr:uid="{00000000-0005-0000-0000-000037330000}"/>
    <cellStyle name="Eingabe 2 11 3 2 4" xfId="14179" xr:uid="{00000000-0005-0000-0000-000038330000}"/>
    <cellStyle name="Eingabe 2 11 3 2 5" xfId="25906" xr:uid="{00000000-0005-0000-0000-000039330000}"/>
    <cellStyle name="Eingabe 2 11 3 3" xfId="3749" xr:uid="{00000000-0005-0000-0000-00003A330000}"/>
    <cellStyle name="Eingabe 2 11 3 3 2" xfId="7654" xr:uid="{00000000-0005-0000-0000-00003B330000}"/>
    <cellStyle name="Eingabe 2 11 3 3 2 2" xfId="19382" xr:uid="{00000000-0005-0000-0000-00003C330000}"/>
    <cellStyle name="Eingabe 2 11 3 3 2 3" xfId="31109" xr:uid="{00000000-0005-0000-0000-00003D330000}"/>
    <cellStyle name="Eingabe 2 11 3 3 3" xfId="11559" xr:uid="{00000000-0005-0000-0000-00003E330000}"/>
    <cellStyle name="Eingabe 2 11 3 3 3 2" xfId="23287" xr:uid="{00000000-0005-0000-0000-00003F330000}"/>
    <cellStyle name="Eingabe 2 11 3 3 3 3" xfId="35014" xr:uid="{00000000-0005-0000-0000-000040330000}"/>
    <cellStyle name="Eingabe 2 11 3 3 4" xfId="15477" xr:uid="{00000000-0005-0000-0000-000041330000}"/>
    <cellStyle name="Eingabe 2 11 3 3 5" xfId="27204" xr:uid="{00000000-0005-0000-0000-000042330000}"/>
    <cellStyle name="Eingabe 2 11 3 4" xfId="5058" xr:uid="{00000000-0005-0000-0000-000043330000}"/>
    <cellStyle name="Eingabe 2 11 3 4 2" xfId="16786" xr:uid="{00000000-0005-0000-0000-000044330000}"/>
    <cellStyle name="Eingabe 2 11 3 4 3" xfId="28513" xr:uid="{00000000-0005-0000-0000-000045330000}"/>
    <cellStyle name="Eingabe 2 11 3 5" xfId="8963" xr:uid="{00000000-0005-0000-0000-000046330000}"/>
    <cellStyle name="Eingabe 2 11 3 5 2" xfId="20691" xr:uid="{00000000-0005-0000-0000-000047330000}"/>
    <cellStyle name="Eingabe 2 11 3 5 3" xfId="32418" xr:uid="{00000000-0005-0000-0000-000048330000}"/>
    <cellStyle name="Eingabe 2 11 3 6" xfId="12881" xr:uid="{00000000-0005-0000-0000-000049330000}"/>
    <cellStyle name="Eingabe 2 11 3 7" xfId="24608" xr:uid="{00000000-0005-0000-0000-00004A330000}"/>
    <cellStyle name="Eingabe 2 11 4" xfId="1593" xr:uid="{00000000-0005-0000-0000-00004B330000}"/>
    <cellStyle name="Eingabe 2 11 4 2" xfId="5498" xr:uid="{00000000-0005-0000-0000-00004C330000}"/>
    <cellStyle name="Eingabe 2 11 4 2 2" xfId="17226" xr:uid="{00000000-0005-0000-0000-00004D330000}"/>
    <cellStyle name="Eingabe 2 11 4 2 3" xfId="28953" xr:uid="{00000000-0005-0000-0000-00004E330000}"/>
    <cellStyle name="Eingabe 2 11 4 3" xfId="9403" xr:uid="{00000000-0005-0000-0000-00004F330000}"/>
    <cellStyle name="Eingabe 2 11 4 3 2" xfId="21131" xr:uid="{00000000-0005-0000-0000-000050330000}"/>
    <cellStyle name="Eingabe 2 11 4 3 3" xfId="32858" xr:uid="{00000000-0005-0000-0000-000051330000}"/>
    <cellStyle name="Eingabe 2 11 4 4" xfId="13321" xr:uid="{00000000-0005-0000-0000-000052330000}"/>
    <cellStyle name="Eingabe 2 11 4 5" xfId="25048" xr:uid="{00000000-0005-0000-0000-000053330000}"/>
    <cellStyle name="Eingabe 2 11 5" xfId="2891" xr:uid="{00000000-0005-0000-0000-000054330000}"/>
    <cellStyle name="Eingabe 2 11 5 2" xfId="6796" xr:uid="{00000000-0005-0000-0000-000055330000}"/>
    <cellStyle name="Eingabe 2 11 5 2 2" xfId="18524" xr:uid="{00000000-0005-0000-0000-000056330000}"/>
    <cellStyle name="Eingabe 2 11 5 2 3" xfId="30251" xr:uid="{00000000-0005-0000-0000-000057330000}"/>
    <cellStyle name="Eingabe 2 11 5 3" xfId="10701" xr:uid="{00000000-0005-0000-0000-000058330000}"/>
    <cellStyle name="Eingabe 2 11 5 3 2" xfId="22429" xr:uid="{00000000-0005-0000-0000-000059330000}"/>
    <cellStyle name="Eingabe 2 11 5 3 3" xfId="34156" xr:uid="{00000000-0005-0000-0000-00005A330000}"/>
    <cellStyle name="Eingabe 2 11 5 4" xfId="14619" xr:uid="{00000000-0005-0000-0000-00005B330000}"/>
    <cellStyle name="Eingabe 2 11 5 5" xfId="26346" xr:uid="{00000000-0005-0000-0000-00005C330000}"/>
    <cellStyle name="Eingabe 2 11 6" xfId="4200" xr:uid="{00000000-0005-0000-0000-00005D330000}"/>
    <cellStyle name="Eingabe 2 11 6 2" xfId="15928" xr:uid="{00000000-0005-0000-0000-00005E330000}"/>
    <cellStyle name="Eingabe 2 11 6 3" xfId="27655" xr:uid="{00000000-0005-0000-0000-00005F330000}"/>
    <cellStyle name="Eingabe 2 11 7" xfId="8105" xr:uid="{00000000-0005-0000-0000-000060330000}"/>
    <cellStyle name="Eingabe 2 11 7 2" xfId="19833" xr:uid="{00000000-0005-0000-0000-000061330000}"/>
    <cellStyle name="Eingabe 2 11 7 3" xfId="31560" xr:uid="{00000000-0005-0000-0000-000062330000}"/>
    <cellStyle name="Eingabe 2 11 8" xfId="12023" xr:uid="{00000000-0005-0000-0000-000063330000}"/>
    <cellStyle name="Eingabe 2 11 9" xfId="23750" xr:uid="{00000000-0005-0000-0000-000064330000}"/>
    <cellStyle name="Eingabe 2 12" xfId="287" xr:uid="{00000000-0005-0000-0000-000065330000}"/>
    <cellStyle name="Eingabe 2 12 2" xfId="716" xr:uid="{00000000-0005-0000-0000-000066330000}"/>
    <cellStyle name="Eingabe 2 12 2 2" xfId="2014" xr:uid="{00000000-0005-0000-0000-000067330000}"/>
    <cellStyle name="Eingabe 2 12 2 2 2" xfId="5919" xr:uid="{00000000-0005-0000-0000-000068330000}"/>
    <cellStyle name="Eingabe 2 12 2 2 2 2" xfId="17647" xr:uid="{00000000-0005-0000-0000-000069330000}"/>
    <cellStyle name="Eingabe 2 12 2 2 2 3" xfId="29374" xr:uid="{00000000-0005-0000-0000-00006A330000}"/>
    <cellStyle name="Eingabe 2 12 2 2 3" xfId="9824" xr:uid="{00000000-0005-0000-0000-00006B330000}"/>
    <cellStyle name="Eingabe 2 12 2 2 3 2" xfId="21552" xr:uid="{00000000-0005-0000-0000-00006C330000}"/>
    <cellStyle name="Eingabe 2 12 2 2 3 3" xfId="33279" xr:uid="{00000000-0005-0000-0000-00006D330000}"/>
    <cellStyle name="Eingabe 2 12 2 2 4" xfId="13742" xr:uid="{00000000-0005-0000-0000-00006E330000}"/>
    <cellStyle name="Eingabe 2 12 2 2 5" xfId="25469" xr:uid="{00000000-0005-0000-0000-00006F330000}"/>
    <cellStyle name="Eingabe 2 12 2 3" xfId="3312" xr:uid="{00000000-0005-0000-0000-000070330000}"/>
    <cellStyle name="Eingabe 2 12 2 3 2" xfId="7217" xr:uid="{00000000-0005-0000-0000-000071330000}"/>
    <cellStyle name="Eingabe 2 12 2 3 2 2" xfId="18945" xr:uid="{00000000-0005-0000-0000-000072330000}"/>
    <cellStyle name="Eingabe 2 12 2 3 2 3" xfId="30672" xr:uid="{00000000-0005-0000-0000-000073330000}"/>
    <cellStyle name="Eingabe 2 12 2 3 3" xfId="11122" xr:uid="{00000000-0005-0000-0000-000074330000}"/>
    <cellStyle name="Eingabe 2 12 2 3 3 2" xfId="22850" xr:uid="{00000000-0005-0000-0000-000075330000}"/>
    <cellStyle name="Eingabe 2 12 2 3 3 3" xfId="34577" xr:uid="{00000000-0005-0000-0000-000076330000}"/>
    <cellStyle name="Eingabe 2 12 2 3 4" xfId="15040" xr:uid="{00000000-0005-0000-0000-000077330000}"/>
    <cellStyle name="Eingabe 2 12 2 3 5" xfId="26767" xr:uid="{00000000-0005-0000-0000-000078330000}"/>
    <cellStyle name="Eingabe 2 12 2 4" xfId="4621" xr:uid="{00000000-0005-0000-0000-000079330000}"/>
    <cellStyle name="Eingabe 2 12 2 4 2" xfId="16349" xr:uid="{00000000-0005-0000-0000-00007A330000}"/>
    <cellStyle name="Eingabe 2 12 2 4 3" xfId="28076" xr:uid="{00000000-0005-0000-0000-00007B330000}"/>
    <cellStyle name="Eingabe 2 12 2 5" xfId="8526" xr:uid="{00000000-0005-0000-0000-00007C330000}"/>
    <cellStyle name="Eingabe 2 12 2 5 2" xfId="20254" xr:uid="{00000000-0005-0000-0000-00007D330000}"/>
    <cellStyle name="Eingabe 2 12 2 5 3" xfId="31981" xr:uid="{00000000-0005-0000-0000-00007E330000}"/>
    <cellStyle name="Eingabe 2 12 2 6" xfId="12444" xr:uid="{00000000-0005-0000-0000-00007F330000}"/>
    <cellStyle name="Eingabe 2 12 2 7" xfId="24171" xr:uid="{00000000-0005-0000-0000-000080330000}"/>
    <cellStyle name="Eingabe 2 12 3" xfId="1145" xr:uid="{00000000-0005-0000-0000-000081330000}"/>
    <cellStyle name="Eingabe 2 12 3 2" xfId="2443" xr:uid="{00000000-0005-0000-0000-000082330000}"/>
    <cellStyle name="Eingabe 2 12 3 2 2" xfId="6348" xr:uid="{00000000-0005-0000-0000-000083330000}"/>
    <cellStyle name="Eingabe 2 12 3 2 2 2" xfId="18076" xr:uid="{00000000-0005-0000-0000-000084330000}"/>
    <cellStyle name="Eingabe 2 12 3 2 2 3" xfId="29803" xr:uid="{00000000-0005-0000-0000-000085330000}"/>
    <cellStyle name="Eingabe 2 12 3 2 3" xfId="10253" xr:uid="{00000000-0005-0000-0000-000086330000}"/>
    <cellStyle name="Eingabe 2 12 3 2 3 2" xfId="21981" xr:uid="{00000000-0005-0000-0000-000087330000}"/>
    <cellStyle name="Eingabe 2 12 3 2 3 3" xfId="33708" xr:uid="{00000000-0005-0000-0000-000088330000}"/>
    <cellStyle name="Eingabe 2 12 3 2 4" xfId="14171" xr:uid="{00000000-0005-0000-0000-000089330000}"/>
    <cellStyle name="Eingabe 2 12 3 2 5" xfId="25898" xr:uid="{00000000-0005-0000-0000-00008A330000}"/>
    <cellStyle name="Eingabe 2 12 3 3" xfId="3741" xr:uid="{00000000-0005-0000-0000-00008B330000}"/>
    <cellStyle name="Eingabe 2 12 3 3 2" xfId="7646" xr:uid="{00000000-0005-0000-0000-00008C330000}"/>
    <cellStyle name="Eingabe 2 12 3 3 2 2" xfId="19374" xr:uid="{00000000-0005-0000-0000-00008D330000}"/>
    <cellStyle name="Eingabe 2 12 3 3 2 3" xfId="31101" xr:uid="{00000000-0005-0000-0000-00008E330000}"/>
    <cellStyle name="Eingabe 2 12 3 3 3" xfId="11551" xr:uid="{00000000-0005-0000-0000-00008F330000}"/>
    <cellStyle name="Eingabe 2 12 3 3 3 2" xfId="23279" xr:uid="{00000000-0005-0000-0000-000090330000}"/>
    <cellStyle name="Eingabe 2 12 3 3 3 3" xfId="35006" xr:uid="{00000000-0005-0000-0000-000091330000}"/>
    <cellStyle name="Eingabe 2 12 3 3 4" xfId="15469" xr:uid="{00000000-0005-0000-0000-000092330000}"/>
    <cellStyle name="Eingabe 2 12 3 3 5" xfId="27196" xr:uid="{00000000-0005-0000-0000-000093330000}"/>
    <cellStyle name="Eingabe 2 12 3 4" xfId="5050" xr:uid="{00000000-0005-0000-0000-000094330000}"/>
    <cellStyle name="Eingabe 2 12 3 4 2" xfId="16778" xr:uid="{00000000-0005-0000-0000-000095330000}"/>
    <cellStyle name="Eingabe 2 12 3 4 3" xfId="28505" xr:uid="{00000000-0005-0000-0000-000096330000}"/>
    <cellStyle name="Eingabe 2 12 3 5" xfId="8955" xr:uid="{00000000-0005-0000-0000-000097330000}"/>
    <cellStyle name="Eingabe 2 12 3 5 2" xfId="20683" xr:uid="{00000000-0005-0000-0000-000098330000}"/>
    <cellStyle name="Eingabe 2 12 3 5 3" xfId="32410" xr:uid="{00000000-0005-0000-0000-000099330000}"/>
    <cellStyle name="Eingabe 2 12 3 6" xfId="12873" xr:uid="{00000000-0005-0000-0000-00009A330000}"/>
    <cellStyle name="Eingabe 2 12 3 7" xfId="24600" xr:uid="{00000000-0005-0000-0000-00009B330000}"/>
    <cellStyle name="Eingabe 2 12 4" xfId="1585" xr:uid="{00000000-0005-0000-0000-00009C330000}"/>
    <cellStyle name="Eingabe 2 12 4 2" xfId="5490" xr:uid="{00000000-0005-0000-0000-00009D330000}"/>
    <cellStyle name="Eingabe 2 12 4 2 2" xfId="17218" xr:uid="{00000000-0005-0000-0000-00009E330000}"/>
    <cellStyle name="Eingabe 2 12 4 2 3" xfId="28945" xr:uid="{00000000-0005-0000-0000-00009F330000}"/>
    <cellStyle name="Eingabe 2 12 4 3" xfId="9395" xr:uid="{00000000-0005-0000-0000-0000A0330000}"/>
    <cellStyle name="Eingabe 2 12 4 3 2" xfId="21123" xr:uid="{00000000-0005-0000-0000-0000A1330000}"/>
    <cellStyle name="Eingabe 2 12 4 3 3" xfId="32850" xr:uid="{00000000-0005-0000-0000-0000A2330000}"/>
    <cellStyle name="Eingabe 2 12 4 4" xfId="13313" xr:uid="{00000000-0005-0000-0000-0000A3330000}"/>
    <cellStyle name="Eingabe 2 12 4 5" xfId="25040" xr:uid="{00000000-0005-0000-0000-0000A4330000}"/>
    <cellStyle name="Eingabe 2 12 5" xfId="2883" xr:uid="{00000000-0005-0000-0000-0000A5330000}"/>
    <cellStyle name="Eingabe 2 12 5 2" xfId="6788" xr:uid="{00000000-0005-0000-0000-0000A6330000}"/>
    <cellStyle name="Eingabe 2 12 5 2 2" xfId="18516" xr:uid="{00000000-0005-0000-0000-0000A7330000}"/>
    <cellStyle name="Eingabe 2 12 5 2 3" xfId="30243" xr:uid="{00000000-0005-0000-0000-0000A8330000}"/>
    <cellStyle name="Eingabe 2 12 5 3" xfId="10693" xr:uid="{00000000-0005-0000-0000-0000A9330000}"/>
    <cellStyle name="Eingabe 2 12 5 3 2" xfId="22421" xr:uid="{00000000-0005-0000-0000-0000AA330000}"/>
    <cellStyle name="Eingabe 2 12 5 3 3" xfId="34148" xr:uid="{00000000-0005-0000-0000-0000AB330000}"/>
    <cellStyle name="Eingabe 2 12 5 4" xfId="14611" xr:uid="{00000000-0005-0000-0000-0000AC330000}"/>
    <cellStyle name="Eingabe 2 12 5 5" xfId="26338" xr:uid="{00000000-0005-0000-0000-0000AD330000}"/>
    <cellStyle name="Eingabe 2 12 6" xfId="4192" xr:uid="{00000000-0005-0000-0000-0000AE330000}"/>
    <cellStyle name="Eingabe 2 12 6 2" xfId="15920" xr:uid="{00000000-0005-0000-0000-0000AF330000}"/>
    <cellStyle name="Eingabe 2 12 6 3" xfId="27647" xr:uid="{00000000-0005-0000-0000-0000B0330000}"/>
    <cellStyle name="Eingabe 2 12 7" xfId="8097" xr:uid="{00000000-0005-0000-0000-0000B1330000}"/>
    <cellStyle name="Eingabe 2 12 7 2" xfId="19825" xr:uid="{00000000-0005-0000-0000-0000B2330000}"/>
    <cellStyle name="Eingabe 2 12 7 3" xfId="31552" xr:uid="{00000000-0005-0000-0000-0000B3330000}"/>
    <cellStyle name="Eingabe 2 12 8" xfId="12015" xr:uid="{00000000-0005-0000-0000-0000B4330000}"/>
    <cellStyle name="Eingabe 2 12 9" xfId="23742" xr:uid="{00000000-0005-0000-0000-0000B5330000}"/>
    <cellStyle name="Eingabe 2 13" xfId="306" xr:uid="{00000000-0005-0000-0000-0000B6330000}"/>
    <cellStyle name="Eingabe 2 13 2" xfId="735" xr:uid="{00000000-0005-0000-0000-0000B7330000}"/>
    <cellStyle name="Eingabe 2 13 2 2" xfId="2033" xr:uid="{00000000-0005-0000-0000-0000B8330000}"/>
    <cellStyle name="Eingabe 2 13 2 2 2" xfId="5938" xr:uid="{00000000-0005-0000-0000-0000B9330000}"/>
    <cellStyle name="Eingabe 2 13 2 2 2 2" xfId="17666" xr:uid="{00000000-0005-0000-0000-0000BA330000}"/>
    <cellStyle name="Eingabe 2 13 2 2 2 3" xfId="29393" xr:uid="{00000000-0005-0000-0000-0000BB330000}"/>
    <cellStyle name="Eingabe 2 13 2 2 3" xfId="9843" xr:uid="{00000000-0005-0000-0000-0000BC330000}"/>
    <cellStyle name="Eingabe 2 13 2 2 3 2" xfId="21571" xr:uid="{00000000-0005-0000-0000-0000BD330000}"/>
    <cellStyle name="Eingabe 2 13 2 2 3 3" xfId="33298" xr:uid="{00000000-0005-0000-0000-0000BE330000}"/>
    <cellStyle name="Eingabe 2 13 2 2 4" xfId="13761" xr:uid="{00000000-0005-0000-0000-0000BF330000}"/>
    <cellStyle name="Eingabe 2 13 2 2 5" xfId="25488" xr:uid="{00000000-0005-0000-0000-0000C0330000}"/>
    <cellStyle name="Eingabe 2 13 2 3" xfId="3331" xr:uid="{00000000-0005-0000-0000-0000C1330000}"/>
    <cellStyle name="Eingabe 2 13 2 3 2" xfId="7236" xr:uid="{00000000-0005-0000-0000-0000C2330000}"/>
    <cellStyle name="Eingabe 2 13 2 3 2 2" xfId="18964" xr:uid="{00000000-0005-0000-0000-0000C3330000}"/>
    <cellStyle name="Eingabe 2 13 2 3 2 3" xfId="30691" xr:uid="{00000000-0005-0000-0000-0000C4330000}"/>
    <cellStyle name="Eingabe 2 13 2 3 3" xfId="11141" xr:uid="{00000000-0005-0000-0000-0000C5330000}"/>
    <cellStyle name="Eingabe 2 13 2 3 3 2" xfId="22869" xr:uid="{00000000-0005-0000-0000-0000C6330000}"/>
    <cellStyle name="Eingabe 2 13 2 3 3 3" xfId="34596" xr:uid="{00000000-0005-0000-0000-0000C7330000}"/>
    <cellStyle name="Eingabe 2 13 2 3 4" xfId="15059" xr:uid="{00000000-0005-0000-0000-0000C8330000}"/>
    <cellStyle name="Eingabe 2 13 2 3 5" xfId="26786" xr:uid="{00000000-0005-0000-0000-0000C9330000}"/>
    <cellStyle name="Eingabe 2 13 2 4" xfId="4640" xr:uid="{00000000-0005-0000-0000-0000CA330000}"/>
    <cellStyle name="Eingabe 2 13 2 4 2" xfId="16368" xr:uid="{00000000-0005-0000-0000-0000CB330000}"/>
    <cellStyle name="Eingabe 2 13 2 4 3" xfId="28095" xr:uid="{00000000-0005-0000-0000-0000CC330000}"/>
    <cellStyle name="Eingabe 2 13 2 5" xfId="8545" xr:uid="{00000000-0005-0000-0000-0000CD330000}"/>
    <cellStyle name="Eingabe 2 13 2 5 2" xfId="20273" xr:uid="{00000000-0005-0000-0000-0000CE330000}"/>
    <cellStyle name="Eingabe 2 13 2 5 3" xfId="32000" xr:uid="{00000000-0005-0000-0000-0000CF330000}"/>
    <cellStyle name="Eingabe 2 13 2 6" xfId="12463" xr:uid="{00000000-0005-0000-0000-0000D0330000}"/>
    <cellStyle name="Eingabe 2 13 2 7" xfId="24190" xr:uid="{00000000-0005-0000-0000-0000D1330000}"/>
    <cellStyle name="Eingabe 2 13 3" xfId="1164" xr:uid="{00000000-0005-0000-0000-0000D2330000}"/>
    <cellStyle name="Eingabe 2 13 3 2" xfId="2462" xr:uid="{00000000-0005-0000-0000-0000D3330000}"/>
    <cellStyle name="Eingabe 2 13 3 2 2" xfId="6367" xr:uid="{00000000-0005-0000-0000-0000D4330000}"/>
    <cellStyle name="Eingabe 2 13 3 2 2 2" xfId="18095" xr:uid="{00000000-0005-0000-0000-0000D5330000}"/>
    <cellStyle name="Eingabe 2 13 3 2 2 3" xfId="29822" xr:uid="{00000000-0005-0000-0000-0000D6330000}"/>
    <cellStyle name="Eingabe 2 13 3 2 3" xfId="10272" xr:uid="{00000000-0005-0000-0000-0000D7330000}"/>
    <cellStyle name="Eingabe 2 13 3 2 3 2" xfId="22000" xr:uid="{00000000-0005-0000-0000-0000D8330000}"/>
    <cellStyle name="Eingabe 2 13 3 2 3 3" xfId="33727" xr:uid="{00000000-0005-0000-0000-0000D9330000}"/>
    <cellStyle name="Eingabe 2 13 3 2 4" xfId="14190" xr:uid="{00000000-0005-0000-0000-0000DA330000}"/>
    <cellStyle name="Eingabe 2 13 3 2 5" xfId="25917" xr:uid="{00000000-0005-0000-0000-0000DB330000}"/>
    <cellStyle name="Eingabe 2 13 3 3" xfId="3760" xr:uid="{00000000-0005-0000-0000-0000DC330000}"/>
    <cellStyle name="Eingabe 2 13 3 3 2" xfId="7665" xr:uid="{00000000-0005-0000-0000-0000DD330000}"/>
    <cellStyle name="Eingabe 2 13 3 3 2 2" xfId="19393" xr:uid="{00000000-0005-0000-0000-0000DE330000}"/>
    <cellStyle name="Eingabe 2 13 3 3 2 3" xfId="31120" xr:uid="{00000000-0005-0000-0000-0000DF330000}"/>
    <cellStyle name="Eingabe 2 13 3 3 3" xfId="11570" xr:uid="{00000000-0005-0000-0000-0000E0330000}"/>
    <cellStyle name="Eingabe 2 13 3 3 3 2" xfId="23298" xr:uid="{00000000-0005-0000-0000-0000E1330000}"/>
    <cellStyle name="Eingabe 2 13 3 3 3 3" xfId="35025" xr:uid="{00000000-0005-0000-0000-0000E2330000}"/>
    <cellStyle name="Eingabe 2 13 3 3 4" xfId="15488" xr:uid="{00000000-0005-0000-0000-0000E3330000}"/>
    <cellStyle name="Eingabe 2 13 3 3 5" xfId="27215" xr:uid="{00000000-0005-0000-0000-0000E4330000}"/>
    <cellStyle name="Eingabe 2 13 3 4" xfId="5069" xr:uid="{00000000-0005-0000-0000-0000E5330000}"/>
    <cellStyle name="Eingabe 2 13 3 4 2" xfId="16797" xr:uid="{00000000-0005-0000-0000-0000E6330000}"/>
    <cellStyle name="Eingabe 2 13 3 4 3" xfId="28524" xr:uid="{00000000-0005-0000-0000-0000E7330000}"/>
    <cellStyle name="Eingabe 2 13 3 5" xfId="8974" xr:uid="{00000000-0005-0000-0000-0000E8330000}"/>
    <cellStyle name="Eingabe 2 13 3 5 2" xfId="20702" xr:uid="{00000000-0005-0000-0000-0000E9330000}"/>
    <cellStyle name="Eingabe 2 13 3 5 3" xfId="32429" xr:uid="{00000000-0005-0000-0000-0000EA330000}"/>
    <cellStyle name="Eingabe 2 13 3 6" xfId="12892" xr:uid="{00000000-0005-0000-0000-0000EB330000}"/>
    <cellStyle name="Eingabe 2 13 3 7" xfId="24619" xr:uid="{00000000-0005-0000-0000-0000EC330000}"/>
    <cellStyle name="Eingabe 2 13 4" xfId="1604" xr:uid="{00000000-0005-0000-0000-0000ED330000}"/>
    <cellStyle name="Eingabe 2 13 4 2" xfId="5509" xr:uid="{00000000-0005-0000-0000-0000EE330000}"/>
    <cellStyle name="Eingabe 2 13 4 2 2" xfId="17237" xr:uid="{00000000-0005-0000-0000-0000EF330000}"/>
    <cellStyle name="Eingabe 2 13 4 2 3" xfId="28964" xr:uid="{00000000-0005-0000-0000-0000F0330000}"/>
    <cellStyle name="Eingabe 2 13 4 3" xfId="9414" xr:uid="{00000000-0005-0000-0000-0000F1330000}"/>
    <cellStyle name="Eingabe 2 13 4 3 2" xfId="21142" xr:uid="{00000000-0005-0000-0000-0000F2330000}"/>
    <cellStyle name="Eingabe 2 13 4 3 3" xfId="32869" xr:uid="{00000000-0005-0000-0000-0000F3330000}"/>
    <cellStyle name="Eingabe 2 13 4 4" xfId="13332" xr:uid="{00000000-0005-0000-0000-0000F4330000}"/>
    <cellStyle name="Eingabe 2 13 4 5" xfId="25059" xr:uid="{00000000-0005-0000-0000-0000F5330000}"/>
    <cellStyle name="Eingabe 2 13 5" xfId="2902" xr:uid="{00000000-0005-0000-0000-0000F6330000}"/>
    <cellStyle name="Eingabe 2 13 5 2" xfId="6807" xr:uid="{00000000-0005-0000-0000-0000F7330000}"/>
    <cellStyle name="Eingabe 2 13 5 2 2" xfId="18535" xr:uid="{00000000-0005-0000-0000-0000F8330000}"/>
    <cellStyle name="Eingabe 2 13 5 2 3" xfId="30262" xr:uid="{00000000-0005-0000-0000-0000F9330000}"/>
    <cellStyle name="Eingabe 2 13 5 3" xfId="10712" xr:uid="{00000000-0005-0000-0000-0000FA330000}"/>
    <cellStyle name="Eingabe 2 13 5 3 2" xfId="22440" xr:uid="{00000000-0005-0000-0000-0000FB330000}"/>
    <cellStyle name="Eingabe 2 13 5 3 3" xfId="34167" xr:uid="{00000000-0005-0000-0000-0000FC330000}"/>
    <cellStyle name="Eingabe 2 13 5 4" xfId="14630" xr:uid="{00000000-0005-0000-0000-0000FD330000}"/>
    <cellStyle name="Eingabe 2 13 5 5" xfId="26357" xr:uid="{00000000-0005-0000-0000-0000FE330000}"/>
    <cellStyle name="Eingabe 2 13 6" xfId="4211" xr:uid="{00000000-0005-0000-0000-0000FF330000}"/>
    <cellStyle name="Eingabe 2 13 6 2" xfId="15939" xr:uid="{00000000-0005-0000-0000-000000340000}"/>
    <cellStyle name="Eingabe 2 13 6 3" xfId="27666" xr:uid="{00000000-0005-0000-0000-000001340000}"/>
    <cellStyle name="Eingabe 2 13 7" xfId="8116" xr:uid="{00000000-0005-0000-0000-000002340000}"/>
    <cellStyle name="Eingabe 2 13 7 2" xfId="19844" xr:uid="{00000000-0005-0000-0000-000003340000}"/>
    <cellStyle name="Eingabe 2 13 7 3" xfId="31571" xr:uid="{00000000-0005-0000-0000-000004340000}"/>
    <cellStyle name="Eingabe 2 13 8" xfId="12034" xr:uid="{00000000-0005-0000-0000-000005340000}"/>
    <cellStyle name="Eingabe 2 13 9" xfId="23761" xr:uid="{00000000-0005-0000-0000-000006340000}"/>
    <cellStyle name="Eingabe 2 14" xfId="174" xr:uid="{00000000-0005-0000-0000-000007340000}"/>
    <cellStyle name="Eingabe 2 14 2" xfId="1472" xr:uid="{00000000-0005-0000-0000-000008340000}"/>
    <cellStyle name="Eingabe 2 14 2 2" xfId="5377" xr:uid="{00000000-0005-0000-0000-000009340000}"/>
    <cellStyle name="Eingabe 2 14 2 2 2" xfId="17105" xr:uid="{00000000-0005-0000-0000-00000A340000}"/>
    <cellStyle name="Eingabe 2 14 2 2 3" xfId="28832" xr:uid="{00000000-0005-0000-0000-00000B340000}"/>
    <cellStyle name="Eingabe 2 14 2 3" xfId="9282" xr:uid="{00000000-0005-0000-0000-00000C340000}"/>
    <cellStyle name="Eingabe 2 14 2 3 2" xfId="21010" xr:uid="{00000000-0005-0000-0000-00000D340000}"/>
    <cellStyle name="Eingabe 2 14 2 3 3" xfId="32737" xr:uid="{00000000-0005-0000-0000-00000E340000}"/>
    <cellStyle name="Eingabe 2 14 2 4" xfId="13200" xr:uid="{00000000-0005-0000-0000-00000F340000}"/>
    <cellStyle name="Eingabe 2 14 2 5" xfId="24927" xr:uid="{00000000-0005-0000-0000-000010340000}"/>
    <cellStyle name="Eingabe 2 14 3" xfId="2770" xr:uid="{00000000-0005-0000-0000-000011340000}"/>
    <cellStyle name="Eingabe 2 14 3 2" xfId="6675" xr:uid="{00000000-0005-0000-0000-000012340000}"/>
    <cellStyle name="Eingabe 2 14 3 2 2" xfId="18403" xr:uid="{00000000-0005-0000-0000-000013340000}"/>
    <cellStyle name="Eingabe 2 14 3 2 3" xfId="30130" xr:uid="{00000000-0005-0000-0000-000014340000}"/>
    <cellStyle name="Eingabe 2 14 3 3" xfId="10580" xr:uid="{00000000-0005-0000-0000-000015340000}"/>
    <cellStyle name="Eingabe 2 14 3 3 2" xfId="22308" xr:uid="{00000000-0005-0000-0000-000016340000}"/>
    <cellStyle name="Eingabe 2 14 3 3 3" xfId="34035" xr:uid="{00000000-0005-0000-0000-000017340000}"/>
    <cellStyle name="Eingabe 2 14 3 4" xfId="14498" xr:uid="{00000000-0005-0000-0000-000018340000}"/>
    <cellStyle name="Eingabe 2 14 3 5" xfId="26225" xr:uid="{00000000-0005-0000-0000-000019340000}"/>
    <cellStyle name="Eingabe 2 14 4" xfId="4079" xr:uid="{00000000-0005-0000-0000-00001A340000}"/>
    <cellStyle name="Eingabe 2 14 4 2" xfId="15807" xr:uid="{00000000-0005-0000-0000-00001B340000}"/>
    <cellStyle name="Eingabe 2 14 4 3" xfId="27534" xr:uid="{00000000-0005-0000-0000-00001C340000}"/>
    <cellStyle name="Eingabe 2 14 5" xfId="7984" xr:uid="{00000000-0005-0000-0000-00001D340000}"/>
    <cellStyle name="Eingabe 2 14 5 2" xfId="19712" xr:uid="{00000000-0005-0000-0000-00001E340000}"/>
    <cellStyle name="Eingabe 2 14 5 3" xfId="31439" xr:uid="{00000000-0005-0000-0000-00001F340000}"/>
    <cellStyle name="Eingabe 2 14 6" xfId="11902" xr:uid="{00000000-0005-0000-0000-000020340000}"/>
    <cellStyle name="Eingabe 2 14 7" xfId="23629" xr:uid="{00000000-0005-0000-0000-000021340000}"/>
    <cellStyle name="Eingabe 2 15" xfId="163" xr:uid="{00000000-0005-0000-0000-000022340000}"/>
    <cellStyle name="Eingabe 2 15 2" xfId="4068" xr:uid="{00000000-0005-0000-0000-000023340000}"/>
    <cellStyle name="Eingabe 2 15 2 2" xfId="15796" xr:uid="{00000000-0005-0000-0000-000024340000}"/>
    <cellStyle name="Eingabe 2 15 2 3" xfId="27523" xr:uid="{00000000-0005-0000-0000-000025340000}"/>
    <cellStyle name="Eingabe 2 15 3" xfId="7973" xr:uid="{00000000-0005-0000-0000-000026340000}"/>
    <cellStyle name="Eingabe 2 15 3 2" xfId="19701" xr:uid="{00000000-0005-0000-0000-000027340000}"/>
    <cellStyle name="Eingabe 2 15 3 3" xfId="31428" xr:uid="{00000000-0005-0000-0000-000028340000}"/>
    <cellStyle name="Eingabe 2 15 4" xfId="11891" xr:uid="{00000000-0005-0000-0000-000029340000}"/>
    <cellStyle name="Eingabe 2 15 5" xfId="23618" xr:uid="{00000000-0005-0000-0000-00002A340000}"/>
    <cellStyle name="Eingabe 2 16" xfId="152" xr:uid="{00000000-0005-0000-0000-00002B340000}"/>
    <cellStyle name="Eingabe 2 16 2" xfId="11880" xr:uid="{00000000-0005-0000-0000-00002C340000}"/>
    <cellStyle name="Eingabe 2 16 3" xfId="23607" xr:uid="{00000000-0005-0000-0000-00002D340000}"/>
    <cellStyle name="Eingabe 2 17" xfId="130" xr:uid="{00000000-0005-0000-0000-00002E340000}"/>
    <cellStyle name="Eingabe 2 18" xfId="11876" xr:uid="{00000000-0005-0000-0000-00002F340000}"/>
    <cellStyle name="Eingabe 2 19" xfId="35344" xr:uid="{00000000-0005-0000-0000-000030340000}"/>
    <cellStyle name="Eingabe 2 2" xfId="111" xr:uid="{00000000-0005-0000-0000-000031340000}"/>
    <cellStyle name="Eingabe 2 2 10" xfId="2800" xr:uid="{00000000-0005-0000-0000-000032340000}"/>
    <cellStyle name="Eingabe 2 2 10 2" xfId="6705" xr:uid="{00000000-0005-0000-0000-000033340000}"/>
    <cellStyle name="Eingabe 2 2 10 2 2" xfId="18433" xr:uid="{00000000-0005-0000-0000-000034340000}"/>
    <cellStyle name="Eingabe 2 2 10 2 3" xfId="30160" xr:uid="{00000000-0005-0000-0000-000035340000}"/>
    <cellStyle name="Eingabe 2 2 10 3" xfId="10610" xr:uid="{00000000-0005-0000-0000-000036340000}"/>
    <cellStyle name="Eingabe 2 2 10 3 2" xfId="22338" xr:uid="{00000000-0005-0000-0000-000037340000}"/>
    <cellStyle name="Eingabe 2 2 10 3 3" xfId="34065" xr:uid="{00000000-0005-0000-0000-000038340000}"/>
    <cellStyle name="Eingabe 2 2 10 4" xfId="14528" xr:uid="{00000000-0005-0000-0000-000039340000}"/>
    <cellStyle name="Eingabe 2 2 10 5" xfId="26255" xr:uid="{00000000-0005-0000-0000-00003A340000}"/>
    <cellStyle name="Eingabe 2 2 11" xfId="4109" xr:uid="{00000000-0005-0000-0000-00003B340000}"/>
    <cellStyle name="Eingabe 2 2 11 2" xfId="15837" xr:uid="{00000000-0005-0000-0000-00003C340000}"/>
    <cellStyle name="Eingabe 2 2 11 3" xfId="27564" xr:uid="{00000000-0005-0000-0000-00003D340000}"/>
    <cellStyle name="Eingabe 2 2 12" xfId="8014" xr:uid="{00000000-0005-0000-0000-00003E340000}"/>
    <cellStyle name="Eingabe 2 2 12 2" xfId="19742" xr:uid="{00000000-0005-0000-0000-00003F340000}"/>
    <cellStyle name="Eingabe 2 2 12 3" xfId="31469" xr:uid="{00000000-0005-0000-0000-000040340000}"/>
    <cellStyle name="Eingabe 2 2 13" xfId="11932" xr:uid="{00000000-0005-0000-0000-000041340000}"/>
    <cellStyle name="Eingabe 2 2 14" xfId="23659" xr:uid="{00000000-0005-0000-0000-000042340000}"/>
    <cellStyle name="Eingabe 2 2 15" xfId="35339" xr:uid="{00000000-0005-0000-0000-000043340000}"/>
    <cellStyle name="Eingabe 2 2 16" xfId="35353" xr:uid="{00000000-0005-0000-0000-000044340000}"/>
    <cellStyle name="Eingabe 2 2 17" xfId="35364" xr:uid="{00000000-0005-0000-0000-000045340000}"/>
    <cellStyle name="Eingabe 2 2 18" xfId="204" xr:uid="{00000000-0005-0000-0000-000046340000}"/>
    <cellStyle name="Eingabe 2 2 2" xfId="377" xr:uid="{00000000-0005-0000-0000-000047340000}"/>
    <cellStyle name="Eingabe 2 2 2 10" xfId="12105" xr:uid="{00000000-0005-0000-0000-000048340000}"/>
    <cellStyle name="Eingabe 2 2 2 11" xfId="23832" xr:uid="{00000000-0005-0000-0000-000049340000}"/>
    <cellStyle name="Eingabe 2 2 2 2" xfId="476" xr:uid="{00000000-0005-0000-0000-00004A340000}"/>
    <cellStyle name="Eingabe 2 2 2 2 2" xfId="905" xr:uid="{00000000-0005-0000-0000-00004B340000}"/>
    <cellStyle name="Eingabe 2 2 2 2 2 2" xfId="2203" xr:uid="{00000000-0005-0000-0000-00004C340000}"/>
    <cellStyle name="Eingabe 2 2 2 2 2 2 2" xfId="6108" xr:uid="{00000000-0005-0000-0000-00004D340000}"/>
    <cellStyle name="Eingabe 2 2 2 2 2 2 2 2" xfId="17836" xr:uid="{00000000-0005-0000-0000-00004E340000}"/>
    <cellStyle name="Eingabe 2 2 2 2 2 2 2 3" xfId="29563" xr:uid="{00000000-0005-0000-0000-00004F340000}"/>
    <cellStyle name="Eingabe 2 2 2 2 2 2 3" xfId="10013" xr:uid="{00000000-0005-0000-0000-000050340000}"/>
    <cellStyle name="Eingabe 2 2 2 2 2 2 3 2" xfId="21741" xr:uid="{00000000-0005-0000-0000-000051340000}"/>
    <cellStyle name="Eingabe 2 2 2 2 2 2 3 3" xfId="33468" xr:uid="{00000000-0005-0000-0000-000052340000}"/>
    <cellStyle name="Eingabe 2 2 2 2 2 2 4" xfId="13931" xr:uid="{00000000-0005-0000-0000-000053340000}"/>
    <cellStyle name="Eingabe 2 2 2 2 2 2 5" xfId="25658" xr:uid="{00000000-0005-0000-0000-000054340000}"/>
    <cellStyle name="Eingabe 2 2 2 2 2 3" xfId="3501" xr:uid="{00000000-0005-0000-0000-000055340000}"/>
    <cellStyle name="Eingabe 2 2 2 2 2 3 2" xfId="7406" xr:uid="{00000000-0005-0000-0000-000056340000}"/>
    <cellStyle name="Eingabe 2 2 2 2 2 3 2 2" xfId="19134" xr:uid="{00000000-0005-0000-0000-000057340000}"/>
    <cellStyle name="Eingabe 2 2 2 2 2 3 2 3" xfId="30861" xr:uid="{00000000-0005-0000-0000-000058340000}"/>
    <cellStyle name="Eingabe 2 2 2 2 2 3 3" xfId="11311" xr:uid="{00000000-0005-0000-0000-000059340000}"/>
    <cellStyle name="Eingabe 2 2 2 2 2 3 3 2" xfId="23039" xr:uid="{00000000-0005-0000-0000-00005A340000}"/>
    <cellStyle name="Eingabe 2 2 2 2 2 3 3 3" xfId="34766" xr:uid="{00000000-0005-0000-0000-00005B340000}"/>
    <cellStyle name="Eingabe 2 2 2 2 2 3 4" xfId="15229" xr:uid="{00000000-0005-0000-0000-00005C340000}"/>
    <cellStyle name="Eingabe 2 2 2 2 2 3 5" xfId="26956" xr:uid="{00000000-0005-0000-0000-00005D340000}"/>
    <cellStyle name="Eingabe 2 2 2 2 2 4" xfId="4810" xr:uid="{00000000-0005-0000-0000-00005E340000}"/>
    <cellStyle name="Eingabe 2 2 2 2 2 4 2" xfId="16538" xr:uid="{00000000-0005-0000-0000-00005F340000}"/>
    <cellStyle name="Eingabe 2 2 2 2 2 4 3" xfId="28265" xr:uid="{00000000-0005-0000-0000-000060340000}"/>
    <cellStyle name="Eingabe 2 2 2 2 2 5" xfId="8715" xr:uid="{00000000-0005-0000-0000-000061340000}"/>
    <cellStyle name="Eingabe 2 2 2 2 2 5 2" xfId="20443" xr:uid="{00000000-0005-0000-0000-000062340000}"/>
    <cellStyle name="Eingabe 2 2 2 2 2 5 3" xfId="32170" xr:uid="{00000000-0005-0000-0000-000063340000}"/>
    <cellStyle name="Eingabe 2 2 2 2 2 6" xfId="12633" xr:uid="{00000000-0005-0000-0000-000064340000}"/>
    <cellStyle name="Eingabe 2 2 2 2 2 7" xfId="24360" xr:uid="{00000000-0005-0000-0000-000065340000}"/>
    <cellStyle name="Eingabe 2 2 2 2 3" xfId="1334" xr:uid="{00000000-0005-0000-0000-000066340000}"/>
    <cellStyle name="Eingabe 2 2 2 2 3 2" xfId="2632" xr:uid="{00000000-0005-0000-0000-000067340000}"/>
    <cellStyle name="Eingabe 2 2 2 2 3 2 2" xfId="6537" xr:uid="{00000000-0005-0000-0000-000068340000}"/>
    <cellStyle name="Eingabe 2 2 2 2 3 2 2 2" xfId="18265" xr:uid="{00000000-0005-0000-0000-000069340000}"/>
    <cellStyle name="Eingabe 2 2 2 2 3 2 2 3" xfId="29992" xr:uid="{00000000-0005-0000-0000-00006A340000}"/>
    <cellStyle name="Eingabe 2 2 2 2 3 2 3" xfId="10442" xr:uid="{00000000-0005-0000-0000-00006B340000}"/>
    <cellStyle name="Eingabe 2 2 2 2 3 2 3 2" xfId="22170" xr:uid="{00000000-0005-0000-0000-00006C340000}"/>
    <cellStyle name="Eingabe 2 2 2 2 3 2 3 3" xfId="33897" xr:uid="{00000000-0005-0000-0000-00006D340000}"/>
    <cellStyle name="Eingabe 2 2 2 2 3 2 4" xfId="14360" xr:uid="{00000000-0005-0000-0000-00006E340000}"/>
    <cellStyle name="Eingabe 2 2 2 2 3 2 5" xfId="26087" xr:uid="{00000000-0005-0000-0000-00006F340000}"/>
    <cellStyle name="Eingabe 2 2 2 2 3 3" xfId="3930" xr:uid="{00000000-0005-0000-0000-000070340000}"/>
    <cellStyle name="Eingabe 2 2 2 2 3 3 2" xfId="7835" xr:uid="{00000000-0005-0000-0000-000071340000}"/>
    <cellStyle name="Eingabe 2 2 2 2 3 3 2 2" xfId="19563" xr:uid="{00000000-0005-0000-0000-000072340000}"/>
    <cellStyle name="Eingabe 2 2 2 2 3 3 2 3" xfId="31290" xr:uid="{00000000-0005-0000-0000-000073340000}"/>
    <cellStyle name="Eingabe 2 2 2 2 3 3 3" xfId="11740" xr:uid="{00000000-0005-0000-0000-000074340000}"/>
    <cellStyle name="Eingabe 2 2 2 2 3 3 3 2" xfId="23468" xr:uid="{00000000-0005-0000-0000-000075340000}"/>
    <cellStyle name="Eingabe 2 2 2 2 3 3 3 3" xfId="35195" xr:uid="{00000000-0005-0000-0000-000076340000}"/>
    <cellStyle name="Eingabe 2 2 2 2 3 3 4" xfId="15658" xr:uid="{00000000-0005-0000-0000-000077340000}"/>
    <cellStyle name="Eingabe 2 2 2 2 3 3 5" xfId="27385" xr:uid="{00000000-0005-0000-0000-000078340000}"/>
    <cellStyle name="Eingabe 2 2 2 2 3 4" xfId="5239" xr:uid="{00000000-0005-0000-0000-000079340000}"/>
    <cellStyle name="Eingabe 2 2 2 2 3 4 2" xfId="16967" xr:uid="{00000000-0005-0000-0000-00007A340000}"/>
    <cellStyle name="Eingabe 2 2 2 2 3 4 3" xfId="28694" xr:uid="{00000000-0005-0000-0000-00007B340000}"/>
    <cellStyle name="Eingabe 2 2 2 2 3 5" xfId="9144" xr:uid="{00000000-0005-0000-0000-00007C340000}"/>
    <cellStyle name="Eingabe 2 2 2 2 3 5 2" xfId="20872" xr:uid="{00000000-0005-0000-0000-00007D340000}"/>
    <cellStyle name="Eingabe 2 2 2 2 3 5 3" xfId="32599" xr:uid="{00000000-0005-0000-0000-00007E340000}"/>
    <cellStyle name="Eingabe 2 2 2 2 3 6" xfId="13062" xr:uid="{00000000-0005-0000-0000-00007F340000}"/>
    <cellStyle name="Eingabe 2 2 2 2 3 7" xfId="24789" xr:uid="{00000000-0005-0000-0000-000080340000}"/>
    <cellStyle name="Eingabe 2 2 2 2 4" xfId="1774" xr:uid="{00000000-0005-0000-0000-000081340000}"/>
    <cellStyle name="Eingabe 2 2 2 2 4 2" xfId="5679" xr:uid="{00000000-0005-0000-0000-000082340000}"/>
    <cellStyle name="Eingabe 2 2 2 2 4 2 2" xfId="17407" xr:uid="{00000000-0005-0000-0000-000083340000}"/>
    <cellStyle name="Eingabe 2 2 2 2 4 2 3" xfId="29134" xr:uid="{00000000-0005-0000-0000-000084340000}"/>
    <cellStyle name="Eingabe 2 2 2 2 4 3" xfId="9584" xr:uid="{00000000-0005-0000-0000-000085340000}"/>
    <cellStyle name="Eingabe 2 2 2 2 4 3 2" xfId="21312" xr:uid="{00000000-0005-0000-0000-000086340000}"/>
    <cellStyle name="Eingabe 2 2 2 2 4 3 3" xfId="33039" xr:uid="{00000000-0005-0000-0000-000087340000}"/>
    <cellStyle name="Eingabe 2 2 2 2 4 4" xfId="13502" xr:uid="{00000000-0005-0000-0000-000088340000}"/>
    <cellStyle name="Eingabe 2 2 2 2 4 5" xfId="25229" xr:uid="{00000000-0005-0000-0000-000089340000}"/>
    <cellStyle name="Eingabe 2 2 2 2 5" xfId="3072" xr:uid="{00000000-0005-0000-0000-00008A340000}"/>
    <cellStyle name="Eingabe 2 2 2 2 5 2" xfId="6977" xr:uid="{00000000-0005-0000-0000-00008B340000}"/>
    <cellStyle name="Eingabe 2 2 2 2 5 2 2" xfId="18705" xr:uid="{00000000-0005-0000-0000-00008C340000}"/>
    <cellStyle name="Eingabe 2 2 2 2 5 2 3" xfId="30432" xr:uid="{00000000-0005-0000-0000-00008D340000}"/>
    <cellStyle name="Eingabe 2 2 2 2 5 3" xfId="10882" xr:uid="{00000000-0005-0000-0000-00008E340000}"/>
    <cellStyle name="Eingabe 2 2 2 2 5 3 2" xfId="22610" xr:uid="{00000000-0005-0000-0000-00008F340000}"/>
    <cellStyle name="Eingabe 2 2 2 2 5 3 3" xfId="34337" xr:uid="{00000000-0005-0000-0000-000090340000}"/>
    <cellStyle name="Eingabe 2 2 2 2 5 4" xfId="14800" xr:uid="{00000000-0005-0000-0000-000091340000}"/>
    <cellStyle name="Eingabe 2 2 2 2 5 5" xfId="26527" xr:uid="{00000000-0005-0000-0000-000092340000}"/>
    <cellStyle name="Eingabe 2 2 2 2 6" xfId="4381" xr:uid="{00000000-0005-0000-0000-000093340000}"/>
    <cellStyle name="Eingabe 2 2 2 2 6 2" xfId="16109" xr:uid="{00000000-0005-0000-0000-000094340000}"/>
    <cellStyle name="Eingabe 2 2 2 2 6 3" xfId="27836" xr:uid="{00000000-0005-0000-0000-000095340000}"/>
    <cellStyle name="Eingabe 2 2 2 2 7" xfId="8286" xr:uid="{00000000-0005-0000-0000-000096340000}"/>
    <cellStyle name="Eingabe 2 2 2 2 7 2" xfId="20014" xr:uid="{00000000-0005-0000-0000-000097340000}"/>
    <cellStyle name="Eingabe 2 2 2 2 7 3" xfId="31741" xr:uid="{00000000-0005-0000-0000-000098340000}"/>
    <cellStyle name="Eingabe 2 2 2 2 8" xfId="12204" xr:uid="{00000000-0005-0000-0000-000099340000}"/>
    <cellStyle name="Eingabe 2 2 2 2 9" xfId="23931" xr:uid="{00000000-0005-0000-0000-00009A340000}"/>
    <cellStyle name="Eingabe 2 2 2 3" xfId="575" xr:uid="{00000000-0005-0000-0000-00009B340000}"/>
    <cellStyle name="Eingabe 2 2 2 3 2" xfId="1004" xr:uid="{00000000-0005-0000-0000-00009C340000}"/>
    <cellStyle name="Eingabe 2 2 2 3 2 2" xfId="2302" xr:uid="{00000000-0005-0000-0000-00009D340000}"/>
    <cellStyle name="Eingabe 2 2 2 3 2 2 2" xfId="6207" xr:uid="{00000000-0005-0000-0000-00009E340000}"/>
    <cellStyle name="Eingabe 2 2 2 3 2 2 2 2" xfId="17935" xr:uid="{00000000-0005-0000-0000-00009F340000}"/>
    <cellStyle name="Eingabe 2 2 2 3 2 2 2 3" xfId="29662" xr:uid="{00000000-0005-0000-0000-0000A0340000}"/>
    <cellStyle name="Eingabe 2 2 2 3 2 2 3" xfId="10112" xr:uid="{00000000-0005-0000-0000-0000A1340000}"/>
    <cellStyle name="Eingabe 2 2 2 3 2 2 3 2" xfId="21840" xr:uid="{00000000-0005-0000-0000-0000A2340000}"/>
    <cellStyle name="Eingabe 2 2 2 3 2 2 3 3" xfId="33567" xr:uid="{00000000-0005-0000-0000-0000A3340000}"/>
    <cellStyle name="Eingabe 2 2 2 3 2 2 4" xfId="14030" xr:uid="{00000000-0005-0000-0000-0000A4340000}"/>
    <cellStyle name="Eingabe 2 2 2 3 2 2 5" xfId="25757" xr:uid="{00000000-0005-0000-0000-0000A5340000}"/>
    <cellStyle name="Eingabe 2 2 2 3 2 3" xfId="3600" xr:uid="{00000000-0005-0000-0000-0000A6340000}"/>
    <cellStyle name="Eingabe 2 2 2 3 2 3 2" xfId="7505" xr:uid="{00000000-0005-0000-0000-0000A7340000}"/>
    <cellStyle name="Eingabe 2 2 2 3 2 3 2 2" xfId="19233" xr:uid="{00000000-0005-0000-0000-0000A8340000}"/>
    <cellStyle name="Eingabe 2 2 2 3 2 3 2 3" xfId="30960" xr:uid="{00000000-0005-0000-0000-0000A9340000}"/>
    <cellStyle name="Eingabe 2 2 2 3 2 3 3" xfId="11410" xr:uid="{00000000-0005-0000-0000-0000AA340000}"/>
    <cellStyle name="Eingabe 2 2 2 3 2 3 3 2" xfId="23138" xr:uid="{00000000-0005-0000-0000-0000AB340000}"/>
    <cellStyle name="Eingabe 2 2 2 3 2 3 3 3" xfId="34865" xr:uid="{00000000-0005-0000-0000-0000AC340000}"/>
    <cellStyle name="Eingabe 2 2 2 3 2 3 4" xfId="15328" xr:uid="{00000000-0005-0000-0000-0000AD340000}"/>
    <cellStyle name="Eingabe 2 2 2 3 2 3 5" xfId="27055" xr:uid="{00000000-0005-0000-0000-0000AE340000}"/>
    <cellStyle name="Eingabe 2 2 2 3 2 4" xfId="4909" xr:uid="{00000000-0005-0000-0000-0000AF340000}"/>
    <cellStyle name="Eingabe 2 2 2 3 2 4 2" xfId="16637" xr:uid="{00000000-0005-0000-0000-0000B0340000}"/>
    <cellStyle name="Eingabe 2 2 2 3 2 4 3" xfId="28364" xr:uid="{00000000-0005-0000-0000-0000B1340000}"/>
    <cellStyle name="Eingabe 2 2 2 3 2 5" xfId="8814" xr:uid="{00000000-0005-0000-0000-0000B2340000}"/>
    <cellStyle name="Eingabe 2 2 2 3 2 5 2" xfId="20542" xr:uid="{00000000-0005-0000-0000-0000B3340000}"/>
    <cellStyle name="Eingabe 2 2 2 3 2 5 3" xfId="32269" xr:uid="{00000000-0005-0000-0000-0000B4340000}"/>
    <cellStyle name="Eingabe 2 2 2 3 2 6" xfId="12732" xr:uid="{00000000-0005-0000-0000-0000B5340000}"/>
    <cellStyle name="Eingabe 2 2 2 3 2 7" xfId="24459" xr:uid="{00000000-0005-0000-0000-0000B6340000}"/>
    <cellStyle name="Eingabe 2 2 2 3 3" xfId="1433" xr:uid="{00000000-0005-0000-0000-0000B7340000}"/>
    <cellStyle name="Eingabe 2 2 2 3 3 2" xfId="2731" xr:uid="{00000000-0005-0000-0000-0000B8340000}"/>
    <cellStyle name="Eingabe 2 2 2 3 3 2 2" xfId="6636" xr:uid="{00000000-0005-0000-0000-0000B9340000}"/>
    <cellStyle name="Eingabe 2 2 2 3 3 2 2 2" xfId="18364" xr:uid="{00000000-0005-0000-0000-0000BA340000}"/>
    <cellStyle name="Eingabe 2 2 2 3 3 2 2 3" xfId="30091" xr:uid="{00000000-0005-0000-0000-0000BB340000}"/>
    <cellStyle name="Eingabe 2 2 2 3 3 2 3" xfId="10541" xr:uid="{00000000-0005-0000-0000-0000BC340000}"/>
    <cellStyle name="Eingabe 2 2 2 3 3 2 3 2" xfId="22269" xr:uid="{00000000-0005-0000-0000-0000BD340000}"/>
    <cellStyle name="Eingabe 2 2 2 3 3 2 3 3" xfId="33996" xr:uid="{00000000-0005-0000-0000-0000BE340000}"/>
    <cellStyle name="Eingabe 2 2 2 3 3 2 4" xfId="14459" xr:uid="{00000000-0005-0000-0000-0000BF340000}"/>
    <cellStyle name="Eingabe 2 2 2 3 3 2 5" xfId="26186" xr:uid="{00000000-0005-0000-0000-0000C0340000}"/>
    <cellStyle name="Eingabe 2 2 2 3 3 3" xfId="4029" xr:uid="{00000000-0005-0000-0000-0000C1340000}"/>
    <cellStyle name="Eingabe 2 2 2 3 3 3 2" xfId="7934" xr:uid="{00000000-0005-0000-0000-0000C2340000}"/>
    <cellStyle name="Eingabe 2 2 2 3 3 3 2 2" xfId="19662" xr:uid="{00000000-0005-0000-0000-0000C3340000}"/>
    <cellStyle name="Eingabe 2 2 2 3 3 3 2 3" xfId="31389" xr:uid="{00000000-0005-0000-0000-0000C4340000}"/>
    <cellStyle name="Eingabe 2 2 2 3 3 3 3" xfId="11839" xr:uid="{00000000-0005-0000-0000-0000C5340000}"/>
    <cellStyle name="Eingabe 2 2 2 3 3 3 3 2" xfId="23567" xr:uid="{00000000-0005-0000-0000-0000C6340000}"/>
    <cellStyle name="Eingabe 2 2 2 3 3 3 3 3" xfId="35294" xr:uid="{00000000-0005-0000-0000-0000C7340000}"/>
    <cellStyle name="Eingabe 2 2 2 3 3 3 4" xfId="15757" xr:uid="{00000000-0005-0000-0000-0000C8340000}"/>
    <cellStyle name="Eingabe 2 2 2 3 3 3 5" xfId="27484" xr:uid="{00000000-0005-0000-0000-0000C9340000}"/>
    <cellStyle name="Eingabe 2 2 2 3 3 4" xfId="5338" xr:uid="{00000000-0005-0000-0000-0000CA340000}"/>
    <cellStyle name="Eingabe 2 2 2 3 3 4 2" xfId="17066" xr:uid="{00000000-0005-0000-0000-0000CB340000}"/>
    <cellStyle name="Eingabe 2 2 2 3 3 4 3" xfId="28793" xr:uid="{00000000-0005-0000-0000-0000CC340000}"/>
    <cellStyle name="Eingabe 2 2 2 3 3 5" xfId="9243" xr:uid="{00000000-0005-0000-0000-0000CD340000}"/>
    <cellStyle name="Eingabe 2 2 2 3 3 5 2" xfId="20971" xr:uid="{00000000-0005-0000-0000-0000CE340000}"/>
    <cellStyle name="Eingabe 2 2 2 3 3 5 3" xfId="32698" xr:uid="{00000000-0005-0000-0000-0000CF340000}"/>
    <cellStyle name="Eingabe 2 2 2 3 3 6" xfId="13161" xr:uid="{00000000-0005-0000-0000-0000D0340000}"/>
    <cellStyle name="Eingabe 2 2 2 3 3 7" xfId="24888" xr:uid="{00000000-0005-0000-0000-0000D1340000}"/>
    <cellStyle name="Eingabe 2 2 2 3 4" xfId="1873" xr:uid="{00000000-0005-0000-0000-0000D2340000}"/>
    <cellStyle name="Eingabe 2 2 2 3 4 2" xfId="5778" xr:uid="{00000000-0005-0000-0000-0000D3340000}"/>
    <cellStyle name="Eingabe 2 2 2 3 4 2 2" xfId="17506" xr:uid="{00000000-0005-0000-0000-0000D4340000}"/>
    <cellStyle name="Eingabe 2 2 2 3 4 2 3" xfId="29233" xr:uid="{00000000-0005-0000-0000-0000D5340000}"/>
    <cellStyle name="Eingabe 2 2 2 3 4 3" xfId="9683" xr:uid="{00000000-0005-0000-0000-0000D6340000}"/>
    <cellStyle name="Eingabe 2 2 2 3 4 3 2" xfId="21411" xr:uid="{00000000-0005-0000-0000-0000D7340000}"/>
    <cellStyle name="Eingabe 2 2 2 3 4 3 3" xfId="33138" xr:uid="{00000000-0005-0000-0000-0000D8340000}"/>
    <cellStyle name="Eingabe 2 2 2 3 4 4" xfId="13601" xr:uid="{00000000-0005-0000-0000-0000D9340000}"/>
    <cellStyle name="Eingabe 2 2 2 3 4 5" xfId="25328" xr:uid="{00000000-0005-0000-0000-0000DA340000}"/>
    <cellStyle name="Eingabe 2 2 2 3 5" xfId="3171" xr:uid="{00000000-0005-0000-0000-0000DB340000}"/>
    <cellStyle name="Eingabe 2 2 2 3 5 2" xfId="7076" xr:uid="{00000000-0005-0000-0000-0000DC340000}"/>
    <cellStyle name="Eingabe 2 2 2 3 5 2 2" xfId="18804" xr:uid="{00000000-0005-0000-0000-0000DD340000}"/>
    <cellStyle name="Eingabe 2 2 2 3 5 2 3" xfId="30531" xr:uid="{00000000-0005-0000-0000-0000DE340000}"/>
    <cellStyle name="Eingabe 2 2 2 3 5 3" xfId="10981" xr:uid="{00000000-0005-0000-0000-0000DF340000}"/>
    <cellStyle name="Eingabe 2 2 2 3 5 3 2" xfId="22709" xr:uid="{00000000-0005-0000-0000-0000E0340000}"/>
    <cellStyle name="Eingabe 2 2 2 3 5 3 3" xfId="34436" xr:uid="{00000000-0005-0000-0000-0000E1340000}"/>
    <cellStyle name="Eingabe 2 2 2 3 5 4" xfId="14899" xr:uid="{00000000-0005-0000-0000-0000E2340000}"/>
    <cellStyle name="Eingabe 2 2 2 3 5 5" xfId="26626" xr:uid="{00000000-0005-0000-0000-0000E3340000}"/>
    <cellStyle name="Eingabe 2 2 2 3 6" xfId="4480" xr:uid="{00000000-0005-0000-0000-0000E4340000}"/>
    <cellStyle name="Eingabe 2 2 2 3 6 2" xfId="16208" xr:uid="{00000000-0005-0000-0000-0000E5340000}"/>
    <cellStyle name="Eingabe 2 2 2 3 6 3" xfId="27935" xr:uid="{00000000-0005-0000-0000-0000E6340000}"/>
    <cellStyle name="Eingabe 2 2 2 3 7" xfId="8385" xr:uid="{00000000-0005-0000-0000-0000E7340000}"/>
    <cellStyle name="Eingabe 2 2 2 3 7 2" xfId="20113" xr:uid="{00000000-0005-0000-0000-0000E8340000}"/>
    <cellStyle name="Eingabe 2 2 2 3 7 3" xfId="31840" xr:uid="{00000000-0005-0000-0000-0000E9340000}"/>
    <cellStyle name="Eingabe 2 2 2 3 8" xfId="12303" xr:uid="{00000000-0005-0000-0000-0000EA340000}"/>
    <cellStyle name="Eingabe 2 2 2 3 9" xfId="24030" xr:uid="{00000000-0005-0000-0000-0000EB340000}"/>
    <cellStyle name="Eingabe 2 2 2 4" xfId="806" xr:uid="{00000000-0005-0000-0000-0000EC340000}"/>
    <cellStyle name="Eingabe 2 2 2 4 2" xfId="2104" xr:uid="{00000000-0005-0000-0000-0000ED340000}"/>
    <cellStyle name="Eingabe 2 2 2 4 2 2" xfId="6009" xr:uid="{00000000-0005-0000-0000-0000EE340000}"/>
    <cellStyle name="Eingabe 2 2 2 4 2 2 2" xfId="17737" xr:uid="{00000000-0005-0000-0000-0000EF340000}"/>
    <cellStyle name="Eingabe 2 2 2 4 2 2 3" xfId="29464" xr:uid="{00000000-0005-0000-0000-0000F0340000}"/>
    <cellStyle name="Eingabe 2 2 2 4 2 3" xfId="9914" xr:uid="{00000000-0005-0000-0000-0000F1340000}"/>
    <cellStyle name="Eingabe 2 2 2 4 2 3 2" xfId="21642" xr:uid="{00000000-0005-0000-0000-0000F2340000}"/>
    <cellStyle name="Eingabe 2 2 2 4 2 3 3" xfId="33369" xr:uid="{00000000-0005-0000-0000-0000F3340000}"/>
    <cellStyle name="Eingabe 2 2 2 4 2 4" xfId="13832" xr:uid="{00000000-0005-0000-0000-0000F4340000}"/>
    <cellStyle name="Eingabe 2 2 2 4 2 5" xfId="25559" xr:uid="{00000000-0005-0000-0000-0000F5340000}"/>
    <cellStyle name="Eingabe 2 2 2 4 3" xfId="3402" xr:uid="{00000000-0005-0000-0000-0000F6340000}"/>
    <cellStyle name="Eingabe 2 2 2 4 3 2" xfId="7307" xr:uid="{00000000-0005-0000-0000-0000F7340000}"/>
    <cellStyle name="Eingabe 2 2 2 4 3 2 2" xfId="19035" xr:uid="{00000000-0005-0000-0000-0000F8340000}"/>
    <cellStyle name="Eingabe 2 2 2 4 3 2 3" xfId="30762" xr:uid="{00000000-0005-0000-0000-0000F9340000}"/>
    <cellStyle name="Eingabe 2 2 2 4 3 3" xfId="11212" xr:uid="{00000000-0005-0000-0000-0000FA340000}"/>
    <cellStyle name="Eingabe 2 2 2 4 3 3 2" xfId="22940" xr:uid="{00000000-0005-0000-0000-0000FB340000}"/>
    <cellStyle name="Eingabe 2 2 2 4 3 3 3" xfId="34667" xr:uid="{00000000-0005-0000-0000-0000FC340000}"/>
    <cellStyle name="Eingabe 2 2 2 4 3 4" xfId="15130" xr:uid="{00000000-0005-0000-0000-0000FD340000}"/>
    <cellStyle name="Eingabe 2 2 2 4 3 5" xfId="26857" xr:uid="{00000000-0005-0000-0000-0000FE340000}"/>
    <cellStyle name="Eingabe 2 2 2 4 4" xfId="4711" xr:uid="{00000000-0005-0000-0000-0000FF340000}"/>
    <cellStyle name="Eingabe 2 2 2 4 4 2" xfId="16439" xr:uid="{00000000-0005-0000-0000-000000350000}"/>
    <cellStyle name="Eingabe 2 2 2 4 4 3" xfId="28166" xr:uid="{00000000-0005-0000-0000-000001350000}"/>
    <cellStyle name="Eingabe 2 2 2 4 5" xfId="8616" xr:uid="{00000000-0005-0000-0000-000002350000}"/>
    <cellStyle name="Eingabe 2 2 2 4 5 2" xfId="20344" xr:uid="{00000000-0005-0000-0000-000003350000}"/>
    <cellStyle name="Eingabe 2 2 2 4 5 3" xfId="32071" xr:uid="{00000000-0005-0000-0000-000004350000}"/>
    <cellStyle name="Eingabe 2 2 2 4 6" xfId="12534" xr:uid="{00000000-0005-0000-0000-000005350000}"/>
    <cellStyle name="Eingabe 2 2 2 4 7" xfId="24261" xr:uid="{00000000-0005-0000-0000-000006350000}"/>
    <cellStyle name="Eingabe 2 2 2 5" xfId="1235" xr:uid="{00000000-0005-0000-0000-000007350000}"/>
    <cellStyle name="Eingabe 2 2 2 5 2" xfId="2533" xr:uid="{00000000-0005-0000-0000-000008350000}"/>
    <cellStyle name="Eingabe 2 2 2 5 2 2" xfId="6438" xr:uid="{00000000-0005-0000-0000-000009350000}"/>
    <cellStyle name="Eingabe 2 2 2 5 2 2 2" xfId="18166" xr:uid="{00000000-0005-0000-0000-00000A350000}"/>
    <cellStyle name="Eingabe 2 2 2 5 2 2 3" xfId="29893" xr:uid="{00000000-0005-0000-0000-00000B350000}"/>
    <cellStyle name="Eingabe 2 2 2 5 2 3" xfId="10343" xr:uid="{00000000-0005-0000-0000-00000C350000}"/>
    <cellStyle name="Eingabe 2 2 2 5 2 3 2" xfId="22071" xr:uid="{00000000-0005-0000-0000-00000D350000}"/>
    <cellStyle name="Eingabe 2 2 2 5 2 3 3" xfId="33798" xr:uid="{00000000-0005-0000-0000-00000E350000}"/>
    <cellStyle name="Eingabe 2 2 2 5 2 4" xfId="14261" xr:uid="{00000000-0005-0000-0000-00000F350000}"/>
    <cellStyle name="Eingabe 2 2 2 5 2 5" xfId="25988" xr:uid="{00000000-0005-0000-0000-000010350000}"/>
    <cellStyle name="Eingabe 2 2 2 5 3" xfId="3831" xr:uid="{00000000-0005-0000-0000-000011350000}"/>
    <cellStyle name="Eingabe 2 2 2 5 3 2" xfId="7736" xr:uid="{00000000-0005-0000-0000-000012350000}"/>
    <cellStyle name="Eingabe 2 2 2 5 3 2 2" xfId="19464" xr:uid="{00000000-0005-0000-0000-000013350000}"/>
    <cellStyle name="Eingabe 2 2 2 5 3 2 3" xfId="31191" xr:uid="{00000000-0005-0000-0000-000014350000}"/>
    <cellStyle name="Eingabe 2 2 2 5 3 3" xfId="11641" xr:uid="{00000000-0005-0000-0000-000015350000}"/>
    <cellStyle name="Eingabe 2 2 2 5 3 3 2" xfId="23369" xr:uid="{00000000-0005-0000-0000-000016350000}"/>
    <cellStyle name="Eingabe 2 2 2 5 3 3 3" xfId="35096" xr:uid="{00000000-0005-0000-0000-000017350000}"/>
    <cellStyle name="Eingabe 2 2 2 5 3 4" xfId="15559" xr:uid="{00000000-0005-0000-0000-000018350000}"/>
    <cellStyle name="Eingabe 2 2 2 5 3 5" xfId="27286" xr:uid="{00000000-0005-0000-0000-000019350000}"/>
    <cellStyle name="Eingabe 2 2 2 5 4" xfId="5140" xr:uid="{00000000-0005-0000-0000-00001A350000}"/>
    <cellStyle name="Eingabe 2 2 2 5 4 2" xfId="16868" xr:uid="{00000000-0005-0000-0000-00001B350000}"/>
    <cellStyle name="Eingabe 2 2 2 5 4 3" xfId="28595" xr:uid="{00000000-0005-0000-0000-00001C350000}"/>
    <cellStyle name="Eingabe 2 2 2 5 5" xfId="9045" xr:uid="{00000000-0005-0000-0000-00001D350000}"/>
    <cellStyle name="Eingabe 2 2 2 5 5 2" xfId="20773" xr:uid="{00000000-0005-0000-0000-00001E350000}"/>
    <cellStyle name="Eingabe 2 2 2 5 5 3" xfId="32500" xr:uid="{00000000-0005-0000-0000-00001F350000}"/>
    <cellStyle name="Eingabe 2 2 2 5 6" xfId="12963" xr:uid="{00000000-0005-0000-0000-000020350000}"/>
    <cellStyle name="Eingabe 2 2 2 5 7" xfId="24690" xr:uid="{00000000-0005-0000-0000-000021350000}"/>
    <cellStyle name="Eingabe 2 2 2 6" xfId="1675" xr:uid="{00000000-0005-0000-0000-000022350000}"/>
    <cellStyle name="Eingabe 2 2 2 6 2" xfId="5580" xr:uid="{00000000-0005-0000-0000-000023350000}"/>
    <cellStyle name="Eingabe 2 2 2 6 2 2" xfId="17308" xr:uid="{00000000-0005-0000-0000-000024350000}"/>
    <cellStyle name="Eingabe 2 2 2 6 2 3" xfId="29035" xr:uid="{00000000-0005-0000-0000-000025350000}"/>
    <cellStyle name="Eingabe 2 2 2 6 3" xfId="9485" xr:uid="{00000000-0005-0000-0000-000026350000}"/>
    <cellStyle name="Eingabe 2 2 2 6 3 2" xfId="21213" xr:uid="{00000000-0005-0000-0000-000027350000}"/>
    <cellStyle name="Eingabe 2 2 2 6 3 3" xfId="32940" xr:uid="{00000000-0005-0000-0000-000028350000}"/>
    <cellStyle name="Eingabe 2 2 2 6 4" xfId="13403" xr:uid="{00000000-0005-0000-0000-000029350000}"/>
    <cellStyle name="Eingabe 2 2 2 6 5" xfId="25130" xr:uid="{00000000-0005-0000-0000-00002A350000}"/>
    <cellStyle name="Eingabe 2 2 2 7" xfId="2973" xr:uid="{00000000-0005-0000-0000-00002B350000}"/>
    <cellStyle name="Eingabe 2 2 2 7 2" xfId="6878" xr:uid="{00000000-0005-0000-0000-00002C350000}"/>
    <cellStyle name="Eingabe 2 2 2 7 2 2" xfId="18606" xr:uid="{00000000-0005-0000-0000-00002D350000}"/>
    <cellStyle name="Eingabe 2 2 2 7 2 3" xfId="30333" xr:uid="{00000000-0005-0000-0000-00002E350000}"/>
    <cellStyle name="Eingabe 2 2 2 7 3" xfId="10783" xr:uid="{00000000-0005-0000-0000-00002F350000}"/>
    <cellStyle name="Eingabe 2 2 2 7 3 2" xfId="22511" xr:uid="{00000000-0005-0000-0000-000030350000}"/>
    <cellStyle name="Eingabe 2 2 2 7 3 3" xfId="34238" xr:uid="{00000000-0005-0000-0000-000031350000}"/>
    <cellStyle name="Eingabe 2 2 2 7 4" xfId="14701" xr:uid="{00000000-0005-0000-0000-000032350000}"/>
    <cellStyle name="Eingabe 2 2 2 7 5" xfId="26428" xr:uid="{00000000-0005-0000-0000-000033350000}"/>
    <cellStyle name="Eingabe 2 2 2 8" xfId="4282" xr:uid="{00000000-0005-0000-0000-000034350000}"/>
    <cellStyle name="Eingabe 2 2 2 8 2" xfId="16010" xr:uid="{00000000-0005-0000-0000-000035350000}"/>
    <cellStyle name="Eingabe 2 2 2 8 3" xfId="27737" xr:uid="{00000000-0005-0000-0000-000036350000}"/>
    <cellStyle name="Eingabe 2 2 2 9" xfId="8187" xr:uid="{00000000-0005-0000-0000-000037350000}"/>
    <cellStyle name="Eingabe 2 2 2 9 2" xfId="19915" xr:uid="{00000000-0005-0000-0000-000038350000}"/>
    <cellStyle name="Eingabe 2 2 2 9 3" xfId="31642" xr:uid="{00000000-0005-0000-0000-000039350000}"/>
    <cellStyle name="Eingabe 2 2 3" xfId="399" xr:uid="{00000000-0005-0000-0000-00003A350000}"/>
    <cellStyle name="Eingabe 2 2 3 10" xfId="12127" xr:uid="{00000000-0005-0000-0000-00003B350000}"/>
    <cellStyle name="Eingabe 2 2 3 11" xfId="23854" xr:uid="{00000000-0005-0000-0000-00003C350000}"/>
    <cellStyle name="Eingabe 2 2 3 2" xfId="498" xr:uid="{00000000-0005-0000-0000-00003D350000}"/>
    <cellStyle name="Eingabe 2 2 3 2 2" xfId="927" xr:uid="{00000000-0005-0000-0000-00003E350000}"/>
    <cellStyle name="Eingabe 2 2 3 2 2 2" xfId="2225" xr:uid="{00000000-0005-0000-0000-00003F350000}"/>
    <cellStyle name="Eingabe 2 2 3 2 2 2 2" xfId="6130" xr:uid="{00000000-0005-0000-0000-000040350000}"/>
    <cellStyle name="Eingabe 2 2 3 2 2 2 2 2" xfId="17858" xr:uid="{00000000-0005-0000-0000-000041350000}"/>
    <cellStyle name="Eingabe 2 2 3 2 2 2 2 3" xfId="29585" xr:uid="{00000000-0005-0000-0000-000042350000}"/>
    <cellStyle name="Eingabe 2 2 3 2 2 2 3" xfId="10035" xr:uid="{00000000-0005-0000-0000-000043350000}"/>
    <cellStyle name="Eingabe 2 2 3 2 2 2 3 2" xfId="21763" xr:uid="{00000000-0005-0000-0000-000044350000}"/>
    <cellStyle name="Eingabe 2 2 3 2 2 2 3 3" xfId="33490" xr:uid="{00000000-0005-0000-0000-000045350000}"/>
    <cellStyle name="Eingabe 2 2 3 2 2 2 4" xfId="13953" xr:uid="{00000000-0005-0000-0000-000046350000}"/>
    <cellStyle name="Eingabe 2 2 3 2 2 2 5" xfId="25680" xr:uid="{00000000-0005-0000-0000-000047350000}"/>
    <cellStyle name="Eingabe 2 2 3 2 2 3" xfId="3523" xr:uid="{00000000-0005-0000-0000-000048350000}"/>
    <cellStyle name="Eingabe 2 2 3 2 2 3 2" xfId="7428" xr:uid="{00000000-0005-0000-0000-000049350000}"/>
    <cellStyle name="Eingabe 2 2 3 2 2 3 2 2" xfId="19156" xr:uid="{00000000-0005-0000-0000-00004A350000}"/>
    <cellStyle name="Eingabe 2 2 3 2 2 3 2 3" xfId="30883" xr:uid="{00000000-0005-0000-0000-00004B350000}"/>
    <cellStyle name="Eingabe 2 2 3 2 2 3 3" xfId="11333" xr:uid="{00000000-0005-0000-0000-00004C350000}"/>
    <cellStyle name="Eingabe 2 2 3 2 2 3 3 2" xfId="23061" xr:uid="{00000000-0005-0000-0000-00004D350000}"/>
    <cellStyle name="Eingabe 2 2 3 2 2 3 3 3" xfId="34788" xr:uid="{00000000-0005-0000-0000-00004E350000}"/>
    <cellStyle name="Eingabe 2 2 3 2 2 3 4" xfId="15251" xr:uid="{00000000-0005-0000-0000-00004F350000}"/>
    <cellStyle name="Eingabe 2 2 3 2 2 3 5" xfId="26978" xr:uid="{00000000-0005-0000-0000-000050350000}"/>
    <cellStyle name="Eingabe 2 2 3 2 2 4" xfId="4832" xr:uid="{00000000-0005-0000-0000-000051350000}"/>
    <cellStyle name="Eingabe 2 2 3 2 2 4 2" xfId="16560" xr:uid="{00000000-0005-0000-0000-000052350000}"/>
    <cellStyle name="Eingabe 2 2 3 2 2 4 3" xfId="28287" xr:uid="{00000000-0005-0000-0000-000053350000}"/>
    <cellStyle name="Eingabe 2 2 3 2 2 5" xfId="8737" xr:uid="{00000000-0005-0000-0000-000054350000}"/>
    <cellStyle name="Eingabe 2 2 3 2 2 5 2" xfId="20465" xr:uid="{00000000-0005-0000-0000-000055350000}"/>
    <cellStyle name="Eingabe 2 2 3 2 2 5 3" xfId="32192" xr:uid="{00000000-0005-0000-0000-000056350000}"/>
    <cellStyle name="Eingabe 2 2 3 2 2 6" xfId="12655" xr:uid="{00000000-0005-0000-0000-000057350000}"/>
    <cellStyle name="Eingabe 2 2 3 2 2 7" xfId="24382" xr:uid="{00000000-0005-0000-0000-000058350000}"/>
    <cellStyle name="Eingabe 2 2 3 2 3" xfId="1356" xr:uid="{00000000-0005-0000-0000-000059350000}"/>
    <cellStyle name="Eingabe 2 2 3 2 3 2" xfId="2654" xr:uid="{00000000-0005-0000-0000-00005A350000}"/>
    <cellStyle name="Eingabe 2 2 3 2 3 2 2" xfId="6559" xr:uid="{00000000-0005-0000-0000-00005B350000}"/>
    <cellStyle name="Eingabe 2 2 3 2 3 2 2 2" xfId="18287" xr:uid="{00000000-0005-0000-0000-00005C350000}"/>
    <cellStyle name="Eingabe 2 2 3 2 3 2 2 3" xfId="30014" xr:uid="{00000000-0005-0000-0000-00005D350000}"/>
    <cellStyle name="Eingabe 2 2 3 2 3 2 3" xfId="10464" xr:uid="{00000000-0005-0000-0000-00005E350000}"/>
    <cellStyle name="Eingabe 2 2 3 2 3 2 3 2" xfId="22192" xr:uid="{00000000-0005-0000-0000-00005F350000}"/>
    <cellStyle name="Eingabe 2 2 3 2 3 2 3 3" xfId="33919" xr:uid="{00000000-0005-0000-0000-000060350000}"/>
    <cellStyle name="Eingabe 2 2 3 2 3 2 4" xfId="14382" xr:uid="{00000000-0005-0000-0000-000061350000}"/>
    <cellStyle name="Eingabe 2 2 3 2 3 2 5" xfId="26109" xr:uid="{00000000-0005-0000-0000-000062350000}"/>
    <cellStyle name="Eingabe 2 2 3 2 3 3" xfId="3952" xr:uid="{00000000-0005-0000-0000-000063350000}"/>
    <cellStyle name="Eingabe 2 2 3 2 3 3 2" xfId="7857" xr:uid="{00000000-0005-0000-0000-000064350000}"/>
    <cellStyle name="Eingabe 2 2 3 2 3 3 2 2" xfId="19585" xr:uid="{00000000-0005-0000-0000-000065350000}"/>
    <cellStyle name="Eingabe 2 2 3 2 3 3 2 3" xfId="31312" xr:uid="{00000000-0005-0000-0000-000066350000}"/>
    <cellStyle name="Eingabe 2 2 3 2 3 3 3" xfId="11762" xr:uid="{00000000-0005-0000-0000-000067350000}"/>
    <cellStyle name="Eingabe 2 2 3 2 3 3 3 2" xfId="23490" xr:uid="{00000000-0005-0000-0000-000068350000}"/>
    <cellStyle name="Eingabe 2 2 3 2 3 3 3 3" xfId="35217" xr:uid="{00000000-0005-0000-0000-000069350000}"/>
    <cellStyle name="Eingabe 2 2 3 2 3 3 4" xfId="15680" xr:uid="{00000000-0005-0000-0000-00006A350000}"/>
    <cellStyle name="Eingabe 2 2 3 2 3 3 5" xfId="27407" xr:uid="{00000000-0005-0000-0000-00006B350000}"/>
    <cellStyle name="Eingabe 2 2 3 2 3 4" xfId="5261" xr:uid="{00000000-0005-0000-0000-00006C350000}"/>
    <cellStyle name="Eingabe 2 2 3 2 3 4 2" xfId="16989" xr:uid="{00000000-0005-0000-0000-00006D350000}"/>
    <cellStyle name="Eingabe 2 2 3 2 3 4 3" xfId="28716" xr:uid="{00000000-0005-0000-0000-00006E350000}"/>
    <cellStyle name="Eingabe 2 2 3 2 3 5" xfId="9166" xr:uid="{00000000-0005-0000-0000-00006F350000}"/>
    <cellStyle name="Eingabe 2 2 3 2 3 5 2" xfId="20894" xr:uid="{00000000-0005-0000-0000-000070350000}"/>
    <cellStyle name="Eingabe 2 2 3 2 3 5 3" xfId="32621" xr:uid="{00000000-0005-0000-0000-000071350000}"/>
    <cellStyle name="Eingabe 2 2 3 2 3 6" xfId="13084" xr:uid="{00000000-0005-0000-0000-000072350000}"/>
    <cellStyle name="Eingabe 2 2 3 2 3 7" xfId="24811" xr:uid="{00000000-0005-0000-0000-000073350000}"/>
    <cellStyle name="Eingabe 2 2 3 2 4" xfId="1796" xr:uid="{00000000-0005-0000-0000-000074350000}"/>
    <cellStyle name="Eingabe 2 2 3 2 4 2" xfId="5701" xr:uid="{00000000-0005-0000-0000-000075350000}"/>
    <cellStyle name="Eingabe 2 2 3 2 4 2 2" xfId="17429" xr:uid="{00000000-0005-0000-0000-000076350000}"/>
    <cellStyle name="Eingabe 2 2 3 2 4 2 3" xfId="29156" xr:uid="{00000000-0005-0000-0000-000077350000}"/>
    <cellStyle name="Eingabe 2 2 3 2 4 3" xfId="9606" xr:uid="{00000000-0005-0000-0000-000078350000}"/>
    <cellStyle name="Eingabe 2 2 3 2 4 3 2" xfId="21334" xr:uid="{00000000-0005-0000-0000-000079350000}"/>
    <cellStyle name="Eingabe 2 2 3 2 4 3 3" xfId="33061" xr:uid="{00000000-0005-0000-0000-00007A350000}"/>
    <cellStyle name="Eingabe 2 2 3 2 4 4" xfId="13524" xr:uid="{00000000-0005-0000-0000-00007B350000}"/>
    <cellStyle name="Eingabe 2 2 3 2 4 5" xfId="25251" xr:uid="{00000000-0005-0000-0000-00007C350000}"/>
    <cellStyle name="Eingabe 2 2 3 2 5" xfId="3094" xr:uid="{00000000-0005-0000-0000-00007D350000}"/>
    <cellStyle name="Eingabe 2 2 3 2 5 2" xfId="6999" xr:uid="{00000000-0005-0000-0000-00007E350000}"/>
    <cellStyle name="Eingabe 2 2 3 2 5 2 2" xfId="18727" xr:uid="{00000000-0005-0000-0000-00007F350000}"/>
    <cellStyle name="Eingabe 2 2 3 2 5 2 3" xfId="30454" xr:uid="{00000000-0005-0000-0000-000080350000}"/>
    <cellStyle name="Eingabe 2 2 3 2 5 3" xfId="10904" xr:uid="{00000000-0005-0000-0000-000081350000}"/>
    <cellStyle name="Eingabe 2 2 3 2 5 3 2" xfId="22632" xr:uid="{00000000-0005-0000-0000-000082350000}"/>
    <cellStyle name="Eingabe 2 2 3 2 5 3 3" xfId="34359" xr:uid="{00000000-0005-0000-0000-000083350000}"/>
    <cellStyle name="Eingabe 2 2 3 2 5 4" xfId="14822" xr:uid="{00000000-0005-0000-0000-000084350000}"/>
    <cellStyle name="Eingabe 2 2 3 2 5 5" xfId="26549" xr:uid="{00000000-0005-0000-0000-000085350000}"/>
    <cellStyle name="Eingabe 2 2 3 2 6" xfId="4403" xr:uid="{00000000-0005-0000-0000-000086350000}"/>
    <cellStyle name="Eingabe 2 2 3 2 6 2" xfId="16131" xr:uid="{00000000-0005-0000-0000-000087350000}"/>
    <cellStyle name="Eingabe 2 2 3 2 6 3" xfId="27858" xr:uid="{00000000-0005-0000-0000-000088350000}"/>
    <cellStyle name="Eingabe 2 2 3 2 7" xfId="8308" xr:uid="{00000000-0005-0000-0000-000089350000}"/>
    <cellStyle name="Eingabe 2 2 3 2 7 2" xfId="20036" xr:uid="{00000000-0005-0000-0000-00008A350000}"/>
    <cellStyle name="Eingabe 2 2 3 2 7 3" xfId="31763" xr:uid="{00000000-0005-0000-0000-00008B350000}"/>
    <cellStyle name="Eingabe 2 2 3 2 8" xfId="12226" xr:uid="{00000000-0005-0000-0000-00008C350000}"/>
    <cellStyle name="Eingabe 2 2 3 2 9" xfId="23953" xr:uid="{00000000-0005-0000-0000-00008D350000}"/>
    <cellStyle name="Eingabe 2 2 3 3" xfId="597" xr:uid="{00000000-0005-0000-0000-00008E350000}"/>
    <cellStyle name="Eingabe 2 2 3 3 2" xfId="1026" xr:uid="{00000000-0005-0000-0000-00008F350000}"/>
    <cellStyle name="Eingabe 2 2 3 3 2 2" xfId="2324" xr:uid="{00000000-0005-0000-0000-000090350000}"/>
    <cellStyle name="Eingabe 2 2 3 3 2 2 2" xfId="6229" xr:uid="{00000000-0005-0000-0000-000091350000}"/>
    <cellStyle name="Eingabe 2 2 3 3 2 2 2 2" xfId="17957" xr:uid="{00000000-0005-0000-0000-000092350000}"/>
    <cellStyle name="Eingabe 2 2 3 3 2 2 2 3" xfId="29684" xr:uid="{00000000-0005-0000-0000-000093350000}"/>
    <cellStyle name="Eingabe 2 2 3 3 2 2 3" xfId="10134" xr:uid="{00000000-0005-0000-0000-000094350000}"/>
    <cellStyle name="Eingabe 2 2 3 3 2 2 3 2" xfId="21862" xr:uid="{00000000-0005-0000-0000-000095350000}"/>
    <cellStyle name="Eingabe 2 2 3 3 2 2 3 3" xfId="33589" xr:uid="{00000000-0005-0000-0000-000096350000}"/>
    <cellStyle name="Eingabe 2 2 3 3 2 2 4" xfId="14052" xr:uid="{00000000-0005-0000-0000-000097350000}"/>
    <cellStyle name="Eingabe 2 2 3 3 2 2 5" xfId="25779" xr:uid="{00000000-0005-0000-0000-000098350000}"/>
    <cellStyle name="Eingabe 2 2 3 3 2 3" xfId="3622" xr:uid="{00000000-0005-0000-0000-000099350000}"/>
    <cellStyle name="Eingabe 2 2 3 3 2 3 2" xfId="7527" xr:uid="{00000000-0005-0000-0000-00009A350000}"/>
    <cellStyle name="Eingabe 2 2 3 3 2 3 2 2" xfId="19255" xr:uid="{00000000-0005-0000-0000-00009B350000}"/>
    <cellStyle name="Eingabe 2 2 3 3 2 3 2 3" xfId="30982" xr:uid="{00000000-0005-0000-0000-00009C350000}"/>
    <cellStyle name="Eingabe 2 2 3 3 2 3 3" xfId="11432" xr:uid="{00000000-0005-0000-0000-00009D350000}"/>
    <cellStyle name="Eingabe 2 2 3 3 2 3 3 2" xfId="23160" xr:uid="{00000000-0005-0000-0000-00009E350000}"/>
    <cellStyle name="Eingabe 2 2 3 3 2 3 3 3" xfId="34887" xr:uid="{00000000-0005-0000-0000-00009F350000}"/>
    <cellStyle name="Eingabe 2 2 3 3 2 3 4" xfId="15350" xr:uid="{00000000-0005-0000-0000-0000A0350000}"/>
    <cellStyle name="Eingabe 2 2 3 3 2 3 5" xfId="27077" xr:uid="{00000000-0005-0000-0000-0000A1350000}"/>
    <cellStyle name="Eingabe 2 2 3 3 2 4" xfId="4931" xr:uid="{00000000-0005-0000-0000-0000A2350000}"/>
    <cellStyle name="Eingabe 2 2 3 3 2 4 2" xfId="16659" xr:uid="{00000000-0005-0000-0000-0000A3350000}"/>
    <cellStyle name="Eingabe 2 2 3 3 2 4 3" xfId="28386" xr:uid="{00000000-0005-0000-0000-0000A4350000}"/>
    <cellStyle name="Eingabe 2 2 3 3 2 5" xfId="8836" xr:uid="{00000000-0005-0000-0000-0000A5350000}"/>
    <cellStyle name="Eingabe 2 2 3 3 2 5 2" xfId="20564" xr:uid="{00000000-0005-0000-0000-0000A6350000}"/>
    <cellStyle name="Eingabe 2 2 3 3 2 5 3" xfId="32291" xr:uid="{00000000-0005-0000-0000-0000A7350000}"/>
    <cellStyle name="Eingabe 2 2 3 3 2 6" xfId="12754" xr:uid="{00000000-0005-0000-0000-0000A8350000}"/>
    <cellStyle name="Eingabe 2 2 3 3 2 7" xfId="24481" xr:uid="{00000000-0005-0000-0000-0000A9350000}"/>
    <cellStyle name="Eingabe 2 2 3 3 3" xfId="1455" xr:uid="{00000000-0005-0000-0000-0000AA350000}"/>
    <cellStyle name="Eingabe 2 2 3 3 3 2" xfId="2753" xr:uid="{00000000-0005-0000-0000-0000AB350000}"/>
    <cellStyle name="Eingabe 2 2 3 3 3 2 2" xfId="6658" xr:uid="{00000000-0005-0000-0000-0000AC350000}"/>
    <cellStyle name="Eingabe 2 2 3 3 3 2 2 2" xfId="18386" xr:uid="{00000000-0005-0000-0000-0000AD350000}"/>
    <cellStyle name="Eingabe 2 2 3 3 3 2 2 3" xfId="30113" xr:uid="{00000000-0005-0000-0000-0000AE350000}"/>
    <cellStyle name="Eingabe 2 2 3 3 3 2 3" xfId="10563" xr:uid="{00000000-0005-0000-0000-0000AF350000}"/>
    <cellStyle name="Eingabe 2 2 3 3 3 2 3 2" xfId="22291" xr:uid="{00000000-0005-0000-0000-0000B0350000}"/>
    <cellStyle name="Eingabe 2 2 3 3 3 2 3 3" xfId="34018" xr:uid="{00000000-0005-0000-0000-0000B1350000}"/>
    <cellStyle name="Eingabe 2 2 3 3 3 2 4" xfId="14481" xr:uid="{00000000-0005-0000-0000-0000B2350000}"/>
    <cellStyle name="Eingabe 2 2 3 3 3 2 5" xfId="26208" xr:uid="{00000000-0005-0000-0000-0000B3350000}"/>
    <cellStyle name="Eingabe 2 2 3 3 3 3" xfId="4051" xr:uid="{00000000-0005-0000-0000-0000B4350000}"/>
    <cellStyle name="Eingabe 2 2 3 3 3 3 2" xfId="7956" xr:uid="{00000000-0005-0000-0000-0000B5350000}"/>
    <cellStyle name="Eingabe 2 2 3 3 3 3 2 2" xfId="19684" xr:uid="{00000000-0005-0000-0000-0000B6350000}"/>
    <cellStyle name="Eingabe 2 2 3 3 3 3 2 3" xfId="31411" xr:uid="{00000000-0005-0000-0000-0000B7350000}"/>
    <cellStyle name="Eingabe 2 2 3 3 3 3 3" xfId="11861" xr:uid="{00000000-0005-0000-0000-0000B8350000}"/>
    <cellStyle name="Eingabe 2 2 3 3 3 3 3 2" xfId="23589" xr:uid="{00000000-0005-0000-0000-0000B9350000}"/>
    <cellStyle name="Eingabe 2 2 3 3 3 3 3 3" xfId="35316" xr:uid="{00000000-0005-0000-0000-0000BA350000}"/>
    <cellStyle name="Eingabe 2 2 3 3 3 3 4" xfId="15779" xr:uid="{00000000-0005-0000-0000-0000BB350000}"/>
    <cellStyle name="Eingabe 2 2 3 3 3 3 5" xfId="27506" xr:uid="{00000000-0005-0000-0000-0000BC350000}"/>
    <cellStyle name="Eingabe 2 2 3 3 3 4" xfId="5360" xr:uid="{00000000-0005-0000-0000-0000BD350000}"/>
    <cellStyle name="Eingabe 2 2 3 3 3 4 2" xfId="17088" xr:uid="{00000000-0005-0000-0000-0000BE350000}"/>
    <cellStyle name="Eingabe 2 2 3 3 3 4 3" xfId="28815" xr:uid="{00000000-0005-0000-0000-0000BF350000}"/>
    <cellStyle name="Eingabe 2 2 3 3 3 5" xfId="9265" xr:uid="{00000000-0005-0000-0000-0000C0350000}"/>
    <cellStyle name="Eingabe 2 2 3 3 3 5 2" xfId="20993" xr:uid="{00000000-0005-0000-0000-0000C1350000}"/>
    <cellStyle name="Eingabe 2 2 3 3 3 5 3" xfId="32720" xr:uid="{00000000-0005-0000-0000-0000C2350000}"/>
    <cellStyle name="Eingabe 2 2 3 3 3 6" xfId="13183" xr:uid="{00000000-0005-0000-0000-0000C3350000}"/>
    <cellStyle name="Eingabe 2 2 3 3 3 7" xfId="24910" xr:uid="{00000000-0005-0000-0000-0000C4350000}"/>
    <cellStyle name="Eingabe 2 2 3 3 4" xfId="1895" xr:uid="{00000000-0005-0000-0000-0000C5350000}"/>
    <cellStyle name="Eingabe 2 2 3 3 4 2" xfId="5800" xr:uid="{00000000-0005-0000-0000-0000C6350000}"/>
    <cellStyle name="Eingabe 2 2 3 3 4 2 2" xfId="17528" xr:uid="{00000000-0005-0000-0000-0000C7350000}"/>
    <cellStyle name="Eingabe 2 2 3 3 4 2 3" xfId="29255" xr:uid="{00000000-0005-0000-0000-0000C8350000}"/>
    <cellStyle name="Eingabe 2 2 3 3 4 3" xfId="9705" xr:uid="{00000000-0005-0000-0000-0000C9350000}"/>
    <cellStyle name="Eingabe 2 2 3 3 4 3 2" xfId="21433" xr:uid="{00000000-0005-0000-0000-0000CA350000}"/>
    <cellStyle name="Eingabe 2 2 3 3 4 3 3" xfId="33160" xr:uid="{00000000-0005-0000-0000-0000CB350000}"/>
    <cellStyle name="Eingabe 2 2 3 3 4 4" xfId="13623" xr:uid="{00000000-0005-0000-0000-0000CC350000}"/>
    <cellStyle name="Eingabe 2 2 3 3 4 5" xfId="25350" xr:uid="{00000000-0005-0000-0000-0000CD350000}"/>
    <cellStyle name="Eingabe 2 2 3 3 5" xfId="3193" xr:uid="{00000000-0005-0000-0000-0000CE350000}"/>
    <cellStyle name="Eingabe 2 2 3 3 5 2" xfId="7098" xr:uid="{00000000-0005-0000-0000-0000CF350000}"/>
    <cellStyle name="Eingabe 2 2 3 3 5 2 2" xfId="18826" xr:uid="{00000000-0005-0000-0000-0000D0350000}"/>
    <cellStyle name="Eingabe 2 2 3 3 5 2 3" xfId="30553" xr:uid="{00000000-0005-0000-0000-0000D1350000}"/>
    <cellStyle name="Eingabe 2 2 3 3 5 3" xfId="11003" xr:uid="{00000000-0005-0000-0000-0000D2350000}"/>
    <cellStyle name="Eingabe 2 2 3 3 5 3 2" xfId="22731" xr:uid="{00000000-0005-0000-0000-0000D3350000}"/>
    <cellStyle name="Eingabe 2 2 3 3 5 3 3" xfId="34458" xr:uid="{00000000-0005-0000-0000-0000D4350000}"/>
    <cellStyle name="Eingabe 2 2 3 3 5 4" xfId="14921" xr:uid="{00000000-0005-0000-0000-0000D5350000}"/>
    <cellStyle name="Eingabe 2 2 3 3 5 5" xfId="26648" xr:uid="{00000000-0005-0000-0000-0000D6350000}"/>
    <cellStyle name="Eingabe 2 2 3 3 6" xfId="4502" xr:uid="{00000000-0005-0000-0000-0000D7350000}"/>
    <cellStyle name="Eingabe 2 2 3 3 6 2" xfId="16230" xr:uid="{00000000-0005-0000-0000-0000D8350000}"/>
    <cellStyle name="Eingabe 2 2 3 3 6 3" xfId="27957" xr:uid="{00000000-0005-0000-0000-0000D9350000}"/>
    <cellStyle name="Eingabe 2 2 3 3 7" xfId="8407" xr:uid="{00000000-0005-0000-0000-0000DA350000}"/>
    <cellStyle name="Eingabe 2 2 3 3 7 2" xfId="20135" xr:uid="{00000000-0005-0000-0000-0000DB350000}"/>
    <cellStyle name="Eingabe 2 2 3 3 7 3" xfId="31862" xr:uid="{00000000-0005-0000-0000-0000DC350000}"/>
    <cellStyle name="Eingabe 2 2 3 3 8" xfId="12325" xr:uid="{00000000-0005-0000-0000-0000DD350000}"/>
    <cellStyle name="Eingabe 2 2 3 3 9" xfId="24052" xr:uid="{00000000-0005-0000-0000-0000DE350000}"/>
    <cellStyle name="Eingabe 2 2 3 4" xfId="828" xr:uid="{00000000-0005-0000-0000-0000DF350000}"/>
    <cellStyle name="Eingabe 2 2 3 4 2" xfId="2126" xr:uid="{00000000-0005-0000-0000-0000E0350000}"/>
    <cellStyle name="Eingabe 2 2 3 4 2 2" xfId="6031" xr:uid="{00000000-0005-0000-0000-0000E1350000}"/>
    <cellStyle name="Eingabe 2 2 3 4 2 2 2" xfId="17759" xr:uid="{00000000-0005-0000-0000-0000E2350000}"/>
    <cellStyle name="Eingabe 2 2 3 4 2 2 3" xfId="29486" xr:uid="{00000000-0005-0000-0000-0000E3350000}"/>
    <cellStyle name="Eingabe 2 2 3 4 2 3" xfId="9936" xr:uid="{00000000-0005-0000-0000-0000E4350000}"/>
    <cellStyle name="Eingabe 2 2 3 4 2 3 2" xfId="21664" xr:uid="{00000000-0005-0000-0000-0000E5350000}"/>
    <cellStyle name="Eingabe 2 2 3 4 2 3 3" xfId="33391" xr:uid="{00000000-0005-0000-0000-0000E6350000}"/>
    <cellStyle name="Eingabe 2 2 3 4 2 4" xfId="13854" xr:uid="{00000000-0005-0000-0000-0000E7350000}"/>
    <cellStyle name="Eingabe 2 2 3 4 2 5" xfId="25581" xr:uid="{00000000-0005-0000-0000-0000E8350000}"/>
    <cellStyle name="Eingabe 2 2 3 4 3" xfId="3424" xr:uid="{00000000-0005-0000-0000-0000E9350000}"/>
    <cellStyle name="Eingabe 2 2 3 4 3 2" xfId="7329" xr:uid="{00000000-0005-0000-0000-0000EA350000}"/>
    <cellStyle name="Eingabe 2 2 3 4 3 2 2" xfId="19057" xr:uid="{00000000-0005-0000-0000-0000EB350000}"/>
    <cellStyle name="Eingabe 2 2 3 4 3 2 3" xfId="30784" xr:uid="{00000000-0005-0000-0000-0000EC350000}"/>
    <cellStyle name="Eingabe 2 2 3 4 3 3" xfId="11234" xr:uid="{00000000-0005-0000-0000-0000ED350000}"/>
    <cellStyle name="Eingabe 2 2 3 4 3 3 2" xfId="22962" xr:uid="{00000000-0005-0000-0000-0000EE350000}"/>
    <cellStyle name="Eingabe 2 2 3 4 3 3 3" xfId="34689" xr:uid="{00000000-0005-0000-0000-0000EF350000}"/>
    <cellStyle name="Eingabe 2 2 3 4 3 4" xfId="15152" xr:uid="{00000000-0005-0000-0000-0000F0350000}"/>
    <cellStyle name="Eingabe 2 2 3 4 3 5" xfId="26879" xr:uid="{00000000-0005-0000-0000-0000F1350000}"/>
    <cellStyle name="Eingabe 2 2 3 4 4" xfId="4733" xr:uid="{00000000-0005-0000-0000-0000F2350000}"/>
    <cellStyle name="Eingabe 2 2 3 4 4 2" xfId="16461" xr:uid="{00000000-0005-0000-0000-0000F3350000}"/>
    <cellStyle name="Eingabe 2 2 3 4 4 3" xfId="28188" xr:uid="{00000000-0005-0000-0000-0000F4350000}"/>
    <cellStyle name="Eingabe 2 2 3 4 5" xfId="8638" xr:uid="{00000000-0005-0000-0000-0000F5350000}"/>
    <cellStyle name="Eingabe 2 2 3 4 5 2" xfId="20366" xr:uid="{00000000-0005-0000-0000-0000F6350000}"/>
    <cellStyle name="Eingabe 2 2 3 4 5 3" xfId="32093" xr:uid="{00000000-0005-0000-0000-0000F7350000}"/>
    <cellStyle name="Eingabe 2 2 3 4 6" xfId="12556" xr:uid="{00000000-0005-0000-0000-0000F8350000}"/>
    <cellStyle name="Eingabe 2 2 3 4 7" xfId="24283" xr:uid="{00000000-0005-0000-0000-0000F9350000}"/>
    <cellStyle name="Eingabe 2 2 3 5" xfId="1257" xr:uid="{00000000-0005-0000-0000-0000FA350000}"/>
    <cellStyle name="Eingabe 2 2 3 5 2" xfId="2555" xr:uid="{00000000-0005-0000-0000-0000FB350000}"/>
    <cellStyle name="Eingabe 2 2 3 5 2 2" xfId="6460" xr:uid="{00000000-0005-0000-0000-0000FC350000}"/>
    <cellStyle name="Eingabe 2 2 3 5 2 2 2" xfId="18188" xr:uid="{00000000-0005-0000-0000-0000FD350000}"/>
    <cellStyle name="Eingabe 2 2 3 5 2 2 3" xfId="29915" xr:uid="{00000000-0005-0000-0000-0000FE350000}"/>
    <cellStyle name="Eingabe 2 2 3 5 2 3" xfId="10365" xr:uid="{00000000-0005-0000-0000-0000FF350000}"/>
    <cellStyle name="Eingabe 2 2 3 5 2 3 2" xfId="22093" xr:uid="{00000000-0005-0000-0000-000000360000}"/>
    <cellStyle name="Eingabe 2 2 3 5 2 3 3" xfId="33820" xr:uid="{00000000-0005-0000-0000-000001360000}"/>
    <cellStyle name="Eingabe 2 2 3 5 2 4" xfId="14283" xr:uid="{00000000-0005-0000-0000-000002360000}"/>
    <cellStyle name="Eingabe 2 2 3 5 2 5" xfId="26010" xr:uid="{00000000-0005-0000-0000-000003360000}"/>
    <cellStyle name="Eingabe 2 2 3 5 3" xfId="3853" xr:uid="{00000000-0005-0000-0000-000004360000}"/>
    <cellStyle name="Eingabe 2 2 3 5 3 2" xfId="7758" xr:uid="{00000000-0005-0000-0000-000005360000}"/>
    <cellStyle name="Eingabe 2 2 3 5 3 2 2" xfId="19486" xr:uid="{00000000-0005-0000-0000-000006360000}"/>
    <cellStyle name="Eingabe 2 2 3 5 3 2 3" xfId="31213" xr:uid="{00000000-0005-0000-0000-000007360000}"/>
    <cellStyle name="Eingabe 2 2 3 5 3 3" xfId="11663" xr:uid="{00000000-0005-0000-0000-000008360000}"/>
    <cellStyle name="Eingabe 2 2 3 5 3 3 2" xfId="23391" xr:uid="{00000000-0005-0000-0000-000009360000}"/>
    <cellStyle name="Eingabe 2 2 3 5 3 3 3" xfId="35118" xr:uid="{00000000-0005-0000-0000-00000A360000}"/>
    <cellStyle name="Eingabe 2 2 3 5 3 4" xfId="15581" xr:uid="{00000000-0005-0000-0000-00000B360000}"/>
    <cellStyle name="Eingabe 2 2 3 5 3 5" xfId="27308" xr:uid="{00000000-0005-0000-0000-00000C360000}"/>
    <cellStyle name="Eingabe 2 2 3 5 4" xfId="5162" xr:uid="{00000000-0005-0000-0000-00000D360000}"/>
    <cellStyle name="Eingabe 2 2 3 5 4 2" xfId="16890" xr:uid="{00000000-0005-0000-0000-00000E360000}"/>
    <cellStyle name="Eingabe 2 2 3 5 4 3" xfId="28617" xr:uid="{00000000-0005-0000-0000-00000F360000}"/>
    <cellStyle name="Eingabe 2 2 3 5 5" xfId="9067" xr:uid="{00000000-0005-0000-0000-000010360000}"/>
    <cellStyle name="Eingabe 2 2 3 5 5 2" xfId="20795" xr:uid="{00000000-0005-0000-0000-000011360000}"/>
    <cellStyle name="Eingabe 2 2 3 5 5 3" xfId="32522" xr:uid="{00000000-0005-0000-0000-000012360000}"/>
    <cellStyle name="Eingabe 2 2 3 5 6" xfId="12985" xr:uid="{00000000-0005-0000-0000-000013360000}"/>
    <cellStyle name="Eingabe 2 2 3 5 7" xfId="24712" xr:uid="{00000000-0005-0000-0000-000014360000}"/>
    <cellStyle name="Eingabe 2 2 3 6" xfId="1697" xr:uid="{00000000-0005-0000-0000-000015360000}"/>
    <cellStyle name="Eingabe 2 2 3 6 2" xfId="5602" xr:uid="{00000000-0005-0000-0000-000016360000}"/>
    <cellStyle name="Eingabe 2 2 3 6 2 2" xfId="17330" xr:uid="{00000000-0005-0000-0000-000017360000}"/>
    <cellStyle name="Eingabe 2 2 3 6 2 3" xfId="29057" xr:uid="{00000000-0005-0000-0000-000018360000}"/>
    <cellStyle name="Eingabe 2 2 3 6 3" xfId="9507" xr:uid="{00000000-0005-0000-0000-000019360000}"/>
    <cellStyle name="Eingabe 2 2 3 6 3 2" xfId="21235" xr:uid="{00000000-0005-0000-0000-00001A360000}"/>
    <cellStyle name="Eingabe 2 2 3 6 3 3" xfId="32962" xr:uid="{00000000-0005-0000-0000-00001B360000}"/>
    <cellStyle name="Eingabe 2 2 3 6 4" xfId="13425" xr:uid="{00000000-0005-0000-0000-00001C360000}"/>
    <cellStyle name="Eingabe 2 2 3 6 5" xfId="25152" xr:uid="{00000000-0005-0000-0000-00001D360000}"/>
    <cellStyle name="Eingabe 2 2 3 7" xfId="2995" xr:uid="{00000000-0005-0000-0000-00001E360000}"/>
    <cellStyle name="Eingabe 2 2 3 7 2" xfId="6900" xr:uid="{00000000-0005-0000-0000-00001F360000}"/>
    <cellStyle name="Eingabe 2 2 3 7 2 2" xfId="18628" xr:uid="{00000000-0005-0000-0000-000020360000}"/>
    <cellStyle name="Eingabe 2 2 3 7 2 3" xfId="30355" xr:uid="{00000000-0005-0000-0000-000021360000}"/>
    <cellStyle name="Eingabe 2 2 3 7 3" xfId="10805" xr:uid="{00000000-0005-0000-0000-000022360000}"/>
    <cellStyle name="Eingabe 2 2 3 7 3 2" xfId="22533" xr:uid="{00000000-0005-0000-0000-000023360000}"/>
    <cellStyle name="Eingabe 2 2 3 7 3 3" xfId="34260" xr:uid="{00000000-0005-0000-0000-000024360000}"/>
    <cellStyle name="Eingabe 2 2 3 7 4" xfId="14723" xr:uid="{00000000-0005-0000-0000-000025360000}"/>
    <cellStyle name="Eingabe 2 2 3 7 5" xfId="26450" xr:uid="{00000000-0005-0000-0000-000026360000}"/>
    <cellStyle name="Eingabe 2 2 3 8" xfId="4304" xr:uid="{00000000-0005-0000-0000-000027360000}"/>
    <cellStyle name="Eingabe 2 2 3 8 2" xfId="16032" xr:uid="{00000000-0005-0000-0000-000028360000}"/>
    <cellStyle name="Eingabe 2 2 3 8 3" xfId="27759" xr:uid="{00000000-0005-0000-0000-000029360000}"/>
    <cellStyle name="Eingabe 2 2 3 9" xfId="8209" xr:uid="{00000000-0005-0000-0000-00002A360000}"/>
    <cellStyle name="Eingabe 2 2 3 9 2" xfId="19937" xr:uid="{00000000-0005-0000-0000-00002B360000}"/>
    <cellStyle name="Eingabe 2 2 3 9 3" xfId="31664" xr:uid="{00000000-0005-0000-0000-00002C360000}"/>
    <cellStyle name="Eingabe 2 2 4" xfId="354" xr:uid="{00000000-0005-0000-0000-00002D360000}"/>
    <cellStyle name="Eingabe 2 2 4 2" xfId="783" xr:uid="{00000000-0005-0000-0000-00002E360000}"/>
    <cellStyle name="Eingabe 2 2 4 2 2" xfId="2081" xr:uid="{00000000-0005-0000-0000-00002F360000}"/>
    <cellStyle name="Eingabe 2 2 4 2 2 2" xfId="5986" xr:uid="{00000000-0005-0000-0000-000030360000}"/>
    <cellStyle name="Eingabe 2 2 4 2 2 2 2" xfId="17714" xr:uid="{00000000-0005-0000-0000-000031360000}"/>
    <cellStyle name="Eingabe 2 2 4 2 2 2 3" xfId="29441" xr:uid="{00000000-0005-0000-0000-000032360000}"/>
    <cellStyle name="Eingabe 2 2 4 2 2 3" xfId="9891" xr:uid="{00000000-0005-0000-0000-000033360000}"/>
    <cellStyle name="Eingabe 2 2 4 2 2 3 2" xfId="21619" xr:uid="{00000000-0005-0000-0000-000034360000}"/>
    <cellStyle name="Eingabe 2 2 4 2 2 3 3" xfId="33346" xr:uid="{00000000-0005-0000-0000-000035360000}"/>
    <cellStyle name="Eingabe 2 2 4 2 2 4" xfId="13809" xr:uid="{00000000-0005-0000-0000-000036360000}"/>
    <cellStyle name="Eingabe 2 2 4 2 2 5" xfId="25536" xr:uid="{00000000-0005-0000-0000-000037360000}"/>
    <cellStyle name="Eingabe 2 2 4 2 3" xfId="3379" xr:uid="{00000000-0005-0000-0000-000038360000}"/>
    <cellStyle name="Eingabe 2 2 4 2 3 2" xfId="7284" xr:uid="{00000000-0005-0000-0000-000039360000}"/>
    <cellStyle name="Eingabe 2 2 4 2 3 2 2" xfId="19012" xr:uid="{00000000-0005-0000-0000-00003A360000}"/>
    <cellStyle name="Eingabe 2 2 4 2 3 2 3" xfId="30739" xr:uid="{00000000-0005-0000-0000-00003B360000}"/>
    <cellStyle name="Eingabe 2 2 4 2 3 3" xfId="11189" xr:uid="{00000000-0005-0000-0000-00003C360000}"/>
    <cellStyle name="Eingabe 2 2 4 2 3 3 2" xfId="22917" xr:uid="{00000000-0005-0000-0000-00003D360000}"/>
    <cellStyle name="Eingabe 2 2 4 2 3 3 3" xfId="34644" xr:uid="{00000000-0005-0000-0000-00003E360000}"/>
    <cellStyle name="Eingabe 2 2 4 2 3 4" xfId="15107" xr:uid="{00000000-0005-0000-0000-00003F360000}"/>
    <cellStyle name="Eingabe 2 2 4 2 3 5" xfId="26834" xr:uid="{00000000-0005-0000-0000-000040360000}"/>
    <cellStyle name="Eingabe 2 2 4 2 4" xfId="4688" xr:uid="{00000000-0005-0000-0000-000041360000}"/>
    <cellStyle name="Eingabe 2 2 4 2 4 2" xfId="16416" xr:uid="{00000000-0005-0000-0000-000042360000}"/>
    <cellStyle name="Eingabe 2 2 4 2 4 3" xfId="28143" xr:uid="{00000000-0005-0000-0000-000043360000}"/>
    <cellStyle name="Eingabe 2 2 4 2 5" xfId="8593" xr:uid="{00000000-0005-0000-0000-000044360000}"/>
    <cellStyle name="Eingabe 2 2 4 2 5 2" xfId="20321" xr:uid="{00000000-0005-0000-0000-000045360000}"/>
    <cellStyle name="Eingabe 2 2 4 2 5 3" xfId="32048" xr:uid="{00000000-0005-0000-0000-000046360000}"/>
    <cellStyle name="Eingabe 2 2 4 2 6" xfId="12511" xr:uid="{00000000-0005-0000-0000-000047360000}"/>
    <cellStyle name="Eingabe 2 2 4 2 7" xfId="24238" xr:uid="{00000000-0005-0000-0000-000048360000}"/>
    <cellStyle name="Eingabe 2 2 4 3" xfId="1212" xr:uid="{00000000-0005-0000-0000-000049360000}"/>
    <cellStyle name="Eingabe 2 2 4 3 2" xfId="2510" xr:uid="{00000000-0005-0000-0000-00004A360000}"/>
    <cellStyle name="Eingabe 2 2 4 3 2 2" xfId="6415" xr:uid="{00000000-0005-0000-0000-00004B360000}"/>
    <cellStyle name="Eingabe 2 2 4 3 2 2 2" xfId="18143" xr:uid="{00000000-0005-0000-0000-00004C360000}"/>
    <cellStyle name="Eingabe 2 2 4 3 2 2 3" xfId="29870" xr:uid="{00000000-0005-0000-0000-00004D360000}"/>
    <cellStyle name="Eingabe 2 2 4 3 2 3" xfId="10320" xr:uid="{00000000-0005-0000-0000-00004E360000}"/>
    <cellStyle name="Eingabe 2 2 4 3 2 3 2" xfId="22048" xr:uid="{00000000-0005-0000-0000-00004F360000}"/>
    <cellStyle name="Eingabe 2 2 4 3 2 3 3" xfId="33775" xr:uid="{00000000-0005-0000-0000-000050360000}"/>
    <cellStyle name="Eingabe 2 2 4 3 2 4" xfId="14238" xr:uid="{00000000-0005-0000-0000-000051360000}"/>
    <cellStyle name="Eingabe 2 2 4 3 2 5" xfId="25965" xr:uid="{00000000-0005-0000-0000-000052360000}"/>
    <cellStyle name="Eingabe 2 2 4 3 3" xfId="3808" xr:uid="{00000000-0005-0000-0000-000053360000}"/>
    <cellStyle name="Eingabe 2 2 4 3 3 2" xfId="7713" xr:uid="{00000000-0005-0000-0000-000054360000}"/>
    <cellStyle name="Eingabe 2 2 4 3 3 2 2" xfId="19441" xr:uid="{00000000-0005-0000-0000-000055360000}"/>
    <cellStyle name="Eingabe 2 2 4 3 3 2 3" xfId="31168" xr:uid="{00000000-0005-0000-0000-000056360000}"/>
    <cellStyle name="Eingabe 2 2 4 3 3 3" xfId="11618" xr:uid="{00000000-0005-0000-0000-000057360000}"/>
    <cellStyle name="Eingabe 2 2 4 3 3 3 2" xfId="23346" xr:uid="{00000000-0005-0000-0000-000058360000}"/>
    <cellStyle name="Eingabe 2 2 4 3 3 3 3" xfId="35073" xr:uid="{00000000-0005-0000-0000-000059360000}"/>
    <cellStyle name="Eingabe 2 2 4 3 3 4" xfId="15536" xr:uid="{00000000-0005-0000-0000-00005A360000}"/>
    <cellStyle name="Eingabe 2 2 4 3 3 5" xfId="27263" xr:uid="{00000000-0005-0000-0000-00005B360000}"/>
    <cellStyle name="Eingabe 2 2 4 3 4" xfId="5117" xr:uid="{00000000-0005-0000-0000-00005C360000}"/>
    <cellStyle name="Eingabe 2 2 4 3 4 2" xfId="16845" xr:uid="{00000000-0005-0000-0000-00005D360000}"/>
    <cellStyle name="Eingabe 2 2 4 3 4 3" xfId="28572" xr:uid="{00000000-0005-0000-0000-00005E360000}"/>
    <cellStyle name="Eingabe 2 2 4 3 5" xfId="9022" xr:uid="{00000000-0005-0000-0000-00005F360000}"/>
    <cellStyle name="Eingabe 2 2 4 3 5 2" xfId="20750" xr:uid="{00000000-0005-0000-0000-000060360000}"/>
    <cellStyle name="Eingabe 2 2 4 3 5 3" xfId="32477" xr:uid="{00000000-0005-0000-0000-000061360000}"/>
    <cellStyle name="Eingabe 2 2 4 3 6" xfId="12940" xr:uid="{00000000-0005-0000-0000-000062360000}"/>
    <cellStyle name="Eingabe 2 2 4 3 7" xfId="24667" xr:uid="{00000000-0005-0000-0000-000063360000}"/>
    <cellStyle name="Eingabe 2 2 4 4" xfId="1652" xr:uid="{00000000-0005-0000-0000-000064360000}"/>
    <cellStyle name="Eingabe 2 2 4 4 2" xfId="5557" xr:uid="{00000000-0005-0000-0000-000065360000}"/>
    <cellStyle name="Eingabe 2 2 4 4 2 2" xfId="17285" xr:uid="{00000000-0005-0000-0000-000066360000}"/>
    <cellStyle name="Eingabe 2 2 4 4 2 3" xfId="29012" xr:uid="{00000000-0005-0000-0000-000067360000}"/>
    <cellStyle name="Eingabe 2 2 4 4 3" xfId="9462" xr:uid="{00000000-0005-0000-0000-000068360000}"/>
    <cellStyle name="Eingabe 2 2 4 4 3 2" xfId="21190" xr:uid="{00000000-0005-0000-0000-000069360000}"/>
    <cellStyle name="Eingabe 2 2 4 4 3 3" xfId="32917" xr:uid="{00000000-0005-0000-0000-00006A360000}"/>
    <cellStyle name="Eingabe 2 2 4 4 4" xfId="13380" xr:uid="{00000000-0005-0000-0000-00006B360000}"/>
    <cellStyle name="Eingabe 2 2 4 4 5" xfId="25107" xr:uid="{00000000-0005-0000-0000-00006C360000}"/>
    <cellStyle name="Eingabe 2 2 4 5" xfId="2950" xr:uid="{00000000-0005-0000-0000-00006D360000}"/>
    <cellStyle name="Eingabe 2 2 4 5 2" xfId="6855" xr:uid="{00000000-0005-0000-0000-00006E360000}"/>
    <cellStyle name="Eingabe 2 2 4 5 2 2" xfId="18583" xr:uid="{00000000-0005-0000-0000-00006F360000}"/>
    <cellStyle name="Eingabe 2 2 4 5 2 3" xfId="30310" xr:uid="{00000000-0005-0000-0000-000070360000}"/>
    <cellStyle name="Eingabe 2 2 4 5 3" xfId="10760" xr:uid="{00000000-0005-0000-0000-000071360000}"/>
    <cellStyle name="Eingabe 2 2 4 5 3 2" xfId="22488" xr:uid="{00000000-0005-0000-0000-000072360000}"/>
    <cellStyle name="Eingabe 2 2 4 5 3 3" xfId="34215" xr:uid="{00000000-0005-0000-0000-000073360000}"/>
    <cellStyle name="Eingabe 2 2 4 5 4" xfId="14678" xr:uid="{00000000-0005-0000-0000-000074360000}"/>
    <cellStyle name="Eingabe 2 2 4 5 5" xfId="26405" xr:uid="{00000000-0005-0000-0000-000075360000}"/>
    <cellStyle name="Eingabe 2 2 4 6" xfId="4259" xr:uid="{00000000-0005-0000-0000-000076360000}"/>
    <cellStyle name="Eingabe 2 2 4 6 2" xfId="15987" xr:uid="{00000000-0005-0000-0000-000077360000}"/>
    <cellStyle name="Eingabe 2 2 4 6 3" xfId="27714" xr:uid="{00000000-0005-0000-0000-000078360000}"/>
    <cellStyle name="Eingabe 2 2 4 7" xfId="8164" xr:uid="{00000000-0005-0000-0000-000079360000}"/>
    <cellStyle name="Eingabe 2 2 4 7 2" xfId="19892" xr:uid="{00000000-0005-0000-0000-00007A360000}"/>
    <cellStyle name="Eingabe 2 2 4 7 3" xfId="31619" xr:uid="{00000000-0005-0000-0000-00007B360000}"/>
    <cellStyle name="Eingabe 2 2 4 8" xfId="12082" xr:uid="{00000000-0005-0000-0000-00007C360000}"/>
    <cellStyle name="Eingabe 2 2 4 9" xfId="23809" xr:uid="{00000000-0005-0000-0000-00007D360000}"/>
    <cellStyle name="Eingabe 2 2 5" xfId="453" xr:uid="{00000000-0005-0000-0000-00007E360000}"/>
    <cellStyle name="Eingabe 2 2 5 2" xfId="882" xr:uid="{00000000-0005-0000-0000-00007F360000}"/>
    <cellStyle name="Eingabe 2 2 5 2 2" xfId="2180" xr:uid="{00000000-0005-0000-0000-000080360000}"/>
    <cellStyle name="Eingabe 2 2 5 2 2 2" xfId="6085" xr:uid="{00000000-0005-0000-0000-000081360000}"/>
    <cellStyle name="Eingabe 2 2 5 2 2 2 2" xfId="17813" xr:uid="{00000000-0005-0000-0000-000082360000}"/>
    <cellStyle name="Eingabe 2 2 5 2 2 2 3" xfId="29540" xr:uid="{00000000-0005-0000-0000-000083360000}"/>
    <cellStyle name="Eingabe 2 2 5 2 2 3" xfId="9990" xr:uid="{00000000-0005-0000-0000-000084360000}"/>
    <cellStyle name="Eingabe 2 2 5 2 2 3 2" xfId="21718" xr:uid="{00000000-0005-0000-0000-000085360000}"/>
    <cellStyle name="Eingabe 2 2 5 2 2 3 3" xfId="33445" xr:uid="{00000000-0005-0000-0000-000086360000}"/>
    <cellStyle name="Eingabe 2 2 5 2 2 4" xfId="13908" xr:uid="{00000000-0005-0000-0000-000087360000}"/>
    <cellStyle name="Eingabe 2 2 5 2 2 5" xfId="25635" xr:uid="{00000000-0005-0000-0000-000088360000}"/>
    <cellStyle name="Eingabe 2 2 5 2 3" xfId="3478" xr:uid="{00000000-0005-0000-0000-000089360000}"/>
    <cellStyle name="Eingabe 2 2 5 2 3 2" xfId="7383" xr:uid="{00000000-0005-0000-0000-00008A360000}"/>
    <cellStyle name="Eingabe 2 2 5 2 3 2 2" xfId="19111" xr:uid="{00000000-0005-0000-0000-00008B360000}"/>
    <cellStyle name="Eingabe 2 2 5 2 3 2 3" xfId="30838" xr:uid="{00000000-0005-0000-0000-00008C360000}"/>
    <cellStyle name="Eingabe 2 2 5 2 3 3" xfId="11288" xr:uid="{00000000-0005-0000-0000-00008D360000}"/>
    <cellStyle name="Eingabe 2 2 5 2 3 3 2" xfId="23016" xr:uid="{00000000-0005-0000-0000-00008E360000}"/>
    <cellStyle name="Eingabe 2 2 5 2 3 3 3" xfId="34743" xr:uid="{00000000-0005-0000-0000-00008F360000}"/>
    <cellStyle name="Eingabe 2 2 5 2 3 4" xfId="15206" xr:uid="{00000000-0005-0000-0000-000090360000}"/>
    <cellStyle name="Eingabe 2 2 5 2 3 5" xfId="26933" xr:uid="{00000000-0005-0000-0000-000091360000}"/>
    <cellStyle name="Eingabe 2 2 5 2 4" xfId="4787" xr:uid="{00000000-0005-0000-0000-000092360000}"/>
    <cellStyle name="Eingabe 2 2 5 2 4 2" xfId="16515" xr:uid="{00000000-0005-0000-0000-000093360000}"/>
    <cellStyle name="Eingabe 2 2 5 2 4 3" xfId="28242" xr:uid="{00000000-0005-0000-0000-000094360000}"/>
    <cellStyle name="Eingabe 2 2 5 2 5" xfId="8692" xr:uid="{00000000-0005-0000-0000-000095360000}"/>
    <cellStyle name="Eingabe 2 2 5 2 5 2" xfId="20420" xr:uid="{00000000-0005-0000-0000-000096360000}"/>
    <cellStyle name="Eingabe 2 2 5 2 5 3" xfId="32147" xr:uid="{00000000-0005-0000-0000-000097360000}"/>
    <cellStyle name="Eingabe 2 2 5 2 6" xfId="12610" xr:uid="{00000000-0005-0000-0000-000098360000}"/>
    <cellStyle name="Eingabe 2 2 5 2 7" xfId="24337" xr:uid="{00000000-0005-0000-0000-000099360000}"/>
    <cellStyle name="Eingabe 2 2 5 3" xfId="1311" xr:uid="{00000000-0005-0000-0000-00009A360000}"/>
    <cellStyle name="Eingabe 2 2 5 3 2" xfId="2609" xr:uid="{00000000-0005-0000-0000-00009B360000}"/>
    <cellStyle name="Eingabe 2 2 5 3 2 2" xfId="6514" xr:uid="{00000000-0005-0000-0000-00009C360000}"/>
    <cellStyle name="Eingabe 2 2 5 3 2 2 2" xfId="18242" xr:uid="{00000000-0005-0000-0000-00009D360000}"/>
    <cellStyle name="Eingabe 2 2 5 3 2 2 3" xfId="29969" xr:uid="{00000000-0005-0000-0000-00009E360000}"/>
    <cellStyle name="Eingabe 2 2 5 3 2 3" xfId="10419" xr:uid="{00000000-0005-0000-0000-00009F360000}"/>
    <cellStyle name="Eingabe 2 2 5 3 2 3 2" xfId="22147" xr:uid="{00000000-0005-0000-0000-0000A0360000}"/>
    <cellStyle name="Eingabe 2 2 5 3 2 3 3" xfId="33874" xr:uid="{00000000-0005-0000-0000-0000A1360000}"/>
    <cellStyle name="Eingabe 2 2 5 3 2 4" xfId="14337" xr:uid="{00000000-0005-0000-0000-0000A2360000}"/>
    <cellStyle name="Eingabe 2 2 5 3 2 5" xfId="26064" xr:uid="{00000000-0005-0000-0000-0000A3360000}"/>
    <cellStyle name="Eingabe 2 2 5 3 3" xfId="3907" xr:uid="{00000000-0005-0000-0000-0000A4360000}"/>
    <cellStyle name="Eingabe 2 2 5 3 3 2" xfId="7812" xr:uid="{00000000-0005-0000-0000-0000A5360000}"/>
    <cellStyle name="Eingabe 2 2 5 3 3 2 2" xfId="19540" xr:uid="{00000000-0005-0000-0000-0000A6360000}"/>
    <cellStyle name="Eingabe 2 2 5 3 3 2 3" xfId="31267" xr:uid="{00000000-0005-0000-0000-0000A7360000}"/>
    <cellStyle name="Eingabe 2 2 5 3 3 3" xfId="11717" xr:uid="{00000000-0005-0000-0000-0000A8360000}"/>
    <cellStyle name="Eingabe 2 2 5 3 3 3 2" xfId="23445" xr:uid="{00000000-0005-0000-0000-0000A9360000}"/>
    <cellStyle name="Eingabe 2 2 5 3 3 3 3" xfId="35172" xr:uid="{00000000-0005-0000-0000-0000AA360000}"/>
    <cellStyle name="Eingabe 2 2 5 3 3 4" xfId="15635" xr:uid="{00000000-0005-0000-0000-0000AB360000}"/>
    <cellStyle name="Eingabe 2 2 5 3 3 5" xfId="27362" xr:uid="{00000000-0005-0000-0000-0000AC360000}"/>
    <cellStyle name="Eingabe 2 2 5 3 4" xfId="5216" xr:uid="{00000000-0005-0000-0000-0000AD360000}"/>
    <cellStyle name="Eingabe 2 2 5 3 4 2" xfId="16944" xr:uid="{00000000-0005-0000-0000-0000AE360000}"/>
    <cellStyle name="Eingabe 2 2 5 3 4 3" xfId="28671" xr:uid="{00000000-0005-0000-0000-0000AF360000}"/>
    <cellStyle name="Eingabe 2 2 5 3 5" xfId="9121" xr:uid="{00000000-0005-0000-0000-0000B0360000}"/>
    <cellStyle name="Eingabe 2 2 5 3 5 2" xfId="20849" xr:uid="{00000000-0005-0000-0000-0000B1360000}"/>
    <cellStyle name="Eingabe 2 2 5 3 5 3" xfId="32576" xr:uid="{00000000-0005-0000-0000-0000B2360000}"/>
    <cellStyle name="Eingabe 2 2 5 3 6" xfId="13039" xr:uid="{00000000-0005-0000-0000-0000B3360000}"/>
    <cellStyle name="Eingabe 2 2 5 3 7" xfId="24766" xr:uid="{00000000-0005-0000-0000-0000B4360000}"/>
    <cellStyle name="Eingabe 2 2 5 4" xfId="1751" xr:uid="{00000000-0005-0000-0000-0000B5360000}"/>
    <cellStyle name="Eingabe 2 2 5 4 2" xfId="5656" xr:uid="{00000000-0005-0000-0000-0000B6360000}"/>
    <cellStyle name="Eingabe 2 2 5 4 2 2" xfId="17384" xr:uid="{00000000-0005-0000-0000-0000B7360000}"/>
    <cellStyle name="Eingabe 2 2 5 4 2 3" xfId="29111" xr:uid="{00000000-0005-0000-0000-0000B8360000}"/>
    <cellStyle name="Eingabe 2 2 5 4 3" xfId="9561" xr:uid="{00000000-0005-0000-0000-0000B9360000}"/>
    <cellStyle name="Eingabe 2 2 5 4 3 2" xfId="21289" xr:uid="{00000000-0005-0000-0000-0000BA360000}"/>
    <cellStyle name="Eingabe 2 2 5 4 3 3" xfId="33016" xr:uid="{00000000-0005-0000-0000-0000BB360000}"/>
    <cellStyle name="Eingabe 2 2 5 4 4" xfId="13479" xr:uid="{00000000-0005-0000-0000-0000BC360000}"/>
    <cellStyle name="Eingabe 2 2 5 4 5" xfId="25206" xr:uid="{00000000-0005-0000-0000-0000BD360000}"/>
    <cellStyle name="Eingabe 2 2 5 5" xfId="3049" xr:uid="{00000000-0005-0000-0000-0000BE360000}"/>
    <cellStyle name="Eingabe 2 2 5 5 2" xfId="6954" xr:uid="{00000000-0005-0000-0000-0000BF360000}"/>
    <cellStyle name="Eingabe 2 2 5 5 2 2" xfId="18682" xr:uid="{00000000-0005-0000-0000-0000C0360000}"/>
    <cellStyle name="Eingabe 2 2 5 5 2 3" xfId="30409" xr:uid="{00000000-0005-0000-0000-0000C1360000}"/>
    <cellStyle name="Eingabe 2 2 5 5 3" xfId="10859" xr:uid="{00000000-0005-0000-0000-0000C2360000}"/>
    <cellStyle name="Eingabe 2 2 5 5 3 2" xfId="22587" xr:uid="{00000000-0005-0000-0000-0000C3360000}"/>
    <cellStyle name="Eingabe 2 2 5 5 3 3" xfId="34314" xr:uid="{00000000-0005-0000-0000-0000C4360000}"/>
    <cellStyle name="Eingabe 2 2 5 5 4" xfId="14777" xr:uid="{00000000-0005-0000-0000-0000C5360000}"/>
    <cellStyle name="Eingabe 2 2 5 5 5" xfId="26504" xr:uid="{00000000-0005-0000-0000-0000C6360000}"/>
    <cellStyle name="Eingabe 2 2 5 6" xfId="4358" xr:uid="{00000000-0005-0000-0000-0000C7360000}"/>
    <cellStyle name="Eingabe 2 2 5 6 2" xfId="16086" xr:uid="{00000000-0005-0000-0000-0000C8360000}"/>
    <cellStyle name="Eingabe 2 2 5 6 3" xfId="27813" xr:uid="{00000000-0005-0000-0000-0000C9360000}"/>
    <cellStyle name="Eingabe 2 2 5 7" xfId="8263" xr:uid="{00000000-0005-0000-0000-0000CA360000}"/>
    <cellStyle name="Eingabe 2 2 5 7 2" xfId="19991" xr:uid="{00000000-0005-0000-0000-0000CB360000}"/>
    <cellStyle name="Eingabe 2 2 5 7 3" xfId="31718" xr:uid="{00000000-0005-0000-0000-0000CC360000}"/>
    <cellStyle name="Eingabe 2 2 5 8" xfId="12181" xr:uid="{00000000-0005-0000-0000-0000CD360000}"/>
    <cellStyle name="Eingabe 2 2 5 9" xfId="23908" xr:uid="{00000000-0005-0000-0000-0000CE360000}"/>
    <cellStyle name="Eingabe 2 2 6" xfId="552" xr:uid="{00000000-0005-0000-0000-0000CF360000}"/>
    <cellStyle name="Eingabe 2 2 6 2" xfId="981" xr:uid="{00000000-0005-0000-0000-0000D0360000}"/>
    <cellStyle name="Eingabe 2 2 6 2 2" xfId="2279" xr:uid="{00000000-0005-0000-0000-0000D1360000}"/>
    <cellStyle name="Eingabe 2 2 6 2 2 2" xfId="6184" xr:uid="{00000000-0005-0000-0000-0000D2360000}"/>
    <cellStyle name="Eingabe 2 2 6 2 2 2 2" xfId="17912" xr:uid="{00000000-0005-0000-0000-0000D3360000}"/>
    <cellStyle name="Eingabe 2 2 6 2 2 2 3" xfId="29639" xr:uid="{00000000-0005-0000-0000-0000D4360000}"/>
    <cellStyle name="Eingabe 2 2 6 2 2 3" xfId="10089" xr:uid="{00000000-0005-0000-0000-0000D5360000}"/>
    <cellStyle name="Eingabe 2 2 6 2 2 3 2" xfId="21817" xr:uid="{00000000-0005-0000-0000-0000D6360000}"/>
    <cellStyle name="Eingabe 2 2 6 2 2 3 3" xfId="33544" xr:uid="{00000000-0005-0000-0000-0000D7360000}"/>
    <cellStyle name="Eingabe 2 2 6 2 2 4" xfId="14007" xr:uid="{00000000-0005-0000-0000-0000D8360000}"/>
    <cellStyle name="Eingabe 2 2 6 2 2 5" xfId="25734" xr:uid="{00000000-0005-0000-0000-0000D9360000}"/>
    <cellStyle name="Eingabe 2 2 6 2 3" xfId="3577" xr:uid="{00000000-0005-0000-0000-0000DA360000}"/>
    <cellStyle name="Eingabe 2 2 6 2 3 2" xfId="7482" xr:uid="{00000000-0005-0000-0000-0000DB360000}"/>
    <cellStyle name="Eingabe 2 2 6 2 3 2 2" xfId="19210" xr:uid="{00000000-0005-0000-0000-0000DC360000}"/>
    <cellStyle name="Eingabe 2 2 6 2 3 2 3" xfId="30937" xr:uid="{00000000-0005-0000-0000-0000DD360000}"/>
    <cellStyle name="Eingabe 2 2 6 2 3 3" xfId="11387" xr:uid="{00000000-0005-0000-0000-0000DE360000}"/>
    <cellStyle name="Eingabe 2 2 6 2 3 3 2" xfId="23115" xr:uid="{00000000-0005-0000-0000-0000DF360000}"/>
    <cellStyle name="Eingabe 2 2 6 2 3 3 3" xfId="34842" xr:uid="{00000000-0005-0000-0000-0000E0360000}"/>
    <cellStyle name="Eingabe 2 2 6 2 3 4" xfId="15305" xr:uid="{00000000-0005-0000-0000-0000E1360000}"/>
    <cellStyle name="Eingabe 2 2 6 2 3 5" xfId="27032" xr:uid="{00000000-0005-0000-0000-0000E2360000}"/>
    <cellStyle name="Eingabe 2 2 6 2 4" xfId="4886" xr:uid="{00000000-0005-0000-0000-0000E3360000}"/>
    <cellStyle name="Eingabe 2 2 6 2 4 2" xfId="16614" xr:uid="{00000000-0005-0000-0000-0000E4360000}"/>
    <cellStyle name="Eingabe 2 2 6 2 4 3" xfId="28341" xr:uid="{00000000-0005-0000-0000-0000E5360000}"/>
    <cellStyle name="Eingabe 2 2 6 2 5" xfId="8791" xr:uid="{00000000-0005-0000-0000-0000E6360000}"/>
    <cellStyle name="Eingabe 2 2 6 2 5 2" xfId="20519" xr:uid="{00000000-0005-0000-0000-0000E7360000}"/>
    <cellStyle name="Eingabe 2 2 6 2 5 3" xfId="32246" xr:uid="{00000000-0005-0000-0000-0000E8360000}"/>
    <cellStyle name="Eingabe 2 2 6 2 6" xfId="12709" xr:uid="{00000000-0005-0000-0000-0000E9360000}"/>
    <cellStyle name="Eingabe 2 2 6 2 7" xfId="24436" xr:uid="{00000000-0005-0000-0000-0000EA360000}"/>
    <cellStyle name="Eingabe 2 2 6 3" xfId="1410" xr:uid="{00000000-0005-0000-0000-0000EB360000}"/>
    <cellStyle name="Eingabe 2 2 6 3 2" xfId="2708" xr:uid="{00000000-0005-0000-0000-0000EC360000}"/>
    <cellStyle name="Eingabe 2 2 6 3 2 2" xfId="6613" xr:uid="{00000000-0005-0000-0000-0000ED360000}"/>
    <cellStyle name="Eingabe 2 2 6 3 2 2 2" xfId="18341" xr:uid="{00000000-0005-0000-0000-0000EE360000}"/>
    <cellStyle name="Eingabe 2 2 6 3 2 2 3" xfId="30068" xr:uid="{00000000-0005-0000-0000-0000EF360000}"/>
    <cellStyle name="Eingabe 2 2 6 3 2 3" xfId="10518" xr:uid="{00000000-0005-0000-0000-0000F0360000}"/>
    <cellStyle name="Eingabe 2 2 6 3 2 3 2" xfId="22246" xr:uid="{00000000-0005-0000-0000-0000F1360000}"/>
    <cellStyle name="Eingabe 2 2 6 3 2 3 3" xfId="33973" xr:uid="{00000000-0005-0000-0000-0000F2360000}"/>
    <cellStyle name="Eingabe 2 2 6 3 2 4" xfId="14436" xr:uid="{00000000-0005-0000-0000-0000F3360000}"/>
    <cellStyle name="Eingabe 2 2 6 3 2 5" xfId="26163" xr:uid="{00000000-0005-0000-0000-0000F4360000}"/>
    <cellStyle name="Eingabe 2 2 6 3 3" xfId="4006" xr:uid="{00000000-0005-0000-0000-0000F5360000}"/>
    <cellStyle name="Eingabe 2 2 6 3 3 2" xfId="7911" xr:uid="{00000000-0005-0000-0000-0000F6360000}"/>
    <cellStyle name="Eingabe 2 2 6 3 3 2 2" xfId="19639" xr:uid="{00000000-0005-0000-0000-0000F7360000}"/>
    <cellStyle name="Eingabe 2 2 6 3 3 2 3" xfId="31366" xr:uid="{00000000-0005-0000-0000-0000F8360000}"/>
    <cellStyle name="Eingabe 2 2 6 3 3 3" xfId="11816" xr:uid="{00000000-0005-0000-0000-0000F9360000}"/>
    <cellStyle name="Eingabe 2 2 6 3 3 3 2" xfId="23544" xr:uid="{00000000-0005-0000-0000-0000FA360000}"/>
    <cellStyle name="Eingabe 2 2 6 3 3 3 3" xfId="35271" xr:uid="{00000000-0005-0000-0000-0000FB360000}"/>
    <cellStyle name="Eingabe 2 2 6 3 3 4" xfId="15734" xr:uid="{00000000-0005-0000-0000-0000FC360000}"/>
    <cellStyle name="Eingabe 2 2 6 3 3 5" xfId="27461" xr:uid="{00000000-0005-0000-0000-0000FD360000}"/>
    <cellStyle name="Eingabe 2 2 6 3 4" xfId="5315" xr:uid="{00000000-0005-0000-0000-0000FE360000}"/>
    <cellStyle name="Eingabe 2 2 6 3 4 2" xfId="17043" xr:uid="{00000000-0005-0000-0000-0000FF360000}"/>
    <cellStyle name="Eingabe 2 2 6 3 4 3" xfId="28770" xr:uid="{00000000-0005-0000-0000-000000370000}"/>
    <cellStyle name="Eingabe 2 2 6 3 5" xfId="9220" xr:uid="{00000000-0005-0000-0000-000001370000}"/>
    <cellStyle name="Eingabe 2 2 6 3 5 2" xfId="20948" xr:uid="{00000000-0005-0000-0000-000002370000}"/>
    <cellStyle name="Eingabe 2 2 6 3 5 3" xfId="32675" xr:uid="{00000000-0005-0000-0000-000003370000}"/>
    <cellStyle name="Eingabe 2 2 6 3 6" xfId="13138" xr:uid="{00000000-0005-0000-0000-000004370000}"/>
    <cellStyle name="Eingabe 2 2 6 3 7" xfId="24865" xr:uid="{00000000-0005-0000-0000-000005370000}"/>
    <cellStyle name="Eingabe 2 2 6 4" xfId="1850" xr:uid="{00000000-0005-0000-0000-000006370000}"/>
    <cellStyle name="Eingabe 2 2 6 4 2" xfId="5755" xr:uid="{00000000-0005-0000-0000-000007370000}"/>
    <cellStyle name="Eingabe 2 2 6 4 2 2" xfId="17483" xr:uid="{00000000-0005-0000-0000-000008370000}"/>
    <cellStyle name="Eingabe 2 2 6 4 2 3" xfId="29210" xr:uid="{00000000-0005-0000-0000-000009370000}"/>
    <cellStyle name="Eingabe 2 2 6 4 3" xfId="9660" xr:uid="{00000000-0005-0000-0000-00000A370000}"/>
    <cellStyle name="Eingabe 2 2 6 4 3 2" xfId="21388" xr:uid="{00000000-0005-0000-0000-00000B370000}"/>
    <cellStyle name="Eingabe 2 2 6 4 3 3" xfId="33115" xr:uid="{00000000-0005-0000-0000-00000C370000}"/>
    <cellStyle name="Eingabe 2 2 6 4 4" xfId="13578" xr:uid="{00000000-0005-0000-0000-00000D370000}"/>
    <cellStyle name="Eingabe 2 2 6 4 5" xfId="25305" xr:uid="{00000000-0005-0000-0000-00000E370000}"/>
    <cellStyle name="Eingabe 2 2 6 5" xfId="3148" xr:uid="{00000000-0005-0000-0000-00000F370000}"/>
    <cellStyle name="Eingabe 2 2 6 5 2" xfId="7053" xr:uid="{00000000-0005-0000-0000-000010370000}"/>
    <cellStyle name="Eingabe 2 2 6 5 2 2" xfId="18781" xr:uid="{00000000-0005-0000-0000-000011370000}"/>
    <cellStyle name="Eingabe 2 2 6 5 2 3" xfId="30508" xr:uid="{00000000-0005-0000-0000-000012370000}"/>
    <cellStyle name="Eingabe 2 2 6 5 3" xfId="10958" xr:uid="{00000000-0005-0000-0000-000013370000}"/>
    <cellStyle name="Eingabe 2 2 6 5 3 2" xfId="22686" xr:uid="{00000000-0005-0000-0000-000014370000}"/>
    <cellStyle name="Eingabe 2 2 6 5 3 3" xfId="34413" xr:uid="{00000000-0005-0000-0000-000015370000}"/>
    <cellStyle name="Eingabe 2 2 6 5 4" xfId="14876" xr:uid="{00000000-0005-0000-0000-000016370000}"/>
    <cellStyle name="Eingabe 2 2 6 5 5" xfId="26603" xr:uid="{00000000-0005-0000-0000-000017370000}"/>
    <cellStyle name="Eingabe 2 2 6 6" xfId="4457" xr:uid="{00000000-0005-0000-0000-000018370000}"/>
    <cellStyle name="Eingabe 2 2 6 6 2" xfId="16185" xr:uid="{00000000-0005-0000-0000-000019370000}"/>
    <cellStyle name="Eingabe 2 2 6 6 3" xfId="27912" xr:uid="{00000000-0005-0000-0000-00001A370000}"/>
    <cellStyle name="Eingabe 2 2 6 7" xfId="8362" xr:uid="{00000000-0005-0000-0000-00001B370000}"/>
    <cellStyle name="Eingabe 2 2 6 7 2" xfId="20090" xr:uid="{00000000-0005-0000-0000-00001C370000}"/>
    <cellStyle name="Eingabe 2 2 6 7 3" xfId="31817" xr:uid="{00000000-0005-0000-0000-00001D370000}"/>
    <cellStyle name="Eingabe 2 2 6 8" xfId="12280" xr:uid="{00000000-0005-0000-0000-00001E370000}"/>
    <cellStyle name="Eingabe 2 2 6 9" xfId="24007" xr:uid="{00000000-0005-0000-0000-00001F370000}"/>
    <cellStyle name="Eingabe 2 2 7" xfId="633" xr:uid="{00000000-0005-0000-0000-000020370000}"/>
    <cellStyle name="Eingabe 2 2 7 2" xfId="1931" xr:uid="{00000000-0005-0000-0000-000021370000}"/>
    <cellStyle name="Eingabe 2 2 7 2 2" xfId="5836" xr:uid="{00000000-0005-0000-0000-000022370000}"/>
    <cellStyle name="Eingabe 2 2 7 2 2 2" xfId="17564" xr:uid="{00000000-0005-0000-0000-000023370000}"/>
    <cellStyle name="Eingabe 2 2 7 2 2 3" xfId="29291" xr:uid="{00000000-0005-0000-0000-000024370000}"/>
    <cellStyle name="Eingabe 2 2 7 2 3" xfId="9741" xr:uid="{00000000-0005-0000-0000-000025370000}"/>
    <cellStyle name="Eingabe 2 2 7 2 3 2" xfId="21469" xr:uid="{00000000-0005-0000-0000-000026370000}"/>
    <cellStyle name="Eingabe 2 2 7 2 3 3" xfId="33196" xr:uid="{00000000-0005-0000-0000-000027370000}"/>
    <cellStyle name="Eingabe 2 2 7 2 4" xfId="13659" xr:uid="{00000000-0005-0000-0000-000028370000}"/>
    <cellStyle name="Eingabe 2 2 7 2 5" xfId="25386" xr:uid="{00000000-0005-0000-0000-000029370000}"/>
    <cellStyle name="Eingabe 2 2 7 3" xfId="3229" xr:uid="{00000000-0005-0000-0000-00002A370000}"/>
    <cellStyle name="Eingabe 2 2 7 3 2" xfId="7134" xr:uid="{00000000-0005-0000-0000-00002B370000}"/>
    <cellStyle name="Eingabe 2 2 7 3 2 2" xfId="18862" xr:uid="{00000000-0005-0000-0000-00002C370000}"/>
    <cellStyle name="Eingabe 2 2 7 3 2 3" xfId="30589" xr:uid="{00000000-0005-0000-0000-00002D370000}"/>
    <cellStyle name="Eingabe 2 2 7 3 3" xfId="11039" xr:uid="{00000000-0005-0000-0000-00002E370000}"/>
    <cellStyle name="Eingabe 2 2 7 3 3 2" xfId="22767" xr:uid="{00000000-0005-0000-0000-00002F370000}"/>
    <cellStyle name="Eingabe 2 2 7 3 3 3" xfId="34494" xr:uid="{00000000-0005-0000-0000-000030370000}"/>
    <cellStyle name="Eingabe 2 2 7 3 4" xfId="14957" xr:uid="{00000000-0005-0000-0000-000031370000}"/>
    <cellStyle name="Eingabe 2 2 7 3 5" xfId="26684" xr:uid="{00000000-0005-0000-0000-000032370000}"/>
    <cellStyle name="Eingabe 2 2 7 4" xfId="4538" xr:uid="{00000000-0005-0000-0000-000033370000}"/>
    <cellStyle name="Eingabe 2 2 7 4 2" xfId="16266" xr:uid="{00000000-0005-0000-0000-000034370000}"/>
    <cellStyle name="Eingabe 2 2 7 4 3" xfId="27993" xr:uid="{00000000-0005-0000-0000-000035370000}"/>
    <cellStyle name="Eingabe 2 2 7 5" xfId="8443" xr:uid="{00000000-0005-0000-0000-000036370000}"/>
    <cellStyle name="Eingabe 2 2 7 5 2" xfId="20171" xr:uid="{00000000-0005-0000-0000-000037370000}"/>
    <cellStyle name="Eingabe 2 2 7 5 3" xfId="31898" xr:uid="{00000000-0005-0000-0000-000038370000}"/>
    <cellStyle name="Eingabe 2 2 7 6" xfId="12361" xr:uid="{00000000-0005-0000-0000-000039370000}"/>
    <cellStyle name="Eingabe 2 2 7 7" xfId="24088" xr:uid="{00000000-0005-0000-0000-00003A370000}"/>
    <cellStyle name="Eingabe 2 2 8" xfId="1062" xr:uid="{00000000-0005-0000-0000-00003B370000}"/>
    <cellStyle name="Eingabe 2 2 8 2" xfId="2360" xr:uid="{00000000-0005-0000-0000-00003C370000}"/>
    <cellStyle name="Eingabe 2 2 8 2 2" xfId="6265" xr:uid="{00000000-0005-0000-0000-00003D370000}"/>
    <cellStyle name="Eingabe 2 2 8 2 2 2" xfId="17993" xr:uid="{00000000-0005-0000-0000-00003E370000}"/>
    <cellStyle name="Eingabe 2 2 8 2 2 3" xfId="29720" xr:uid="{00000000-0005-0000-0000-00003F370000}"/>
    <cellStyle name="Eingabe 2 2 8 2 3" xfId="10170" xr:uid="{00000000-0005-0000-0000-000040370000}"/>
    <cellStyle name="Eingabe 2 2 8 2 3 2" xfId="21898" xr:uid="{00000000-0005-0000-0000-000041370000}"/>
    <cellStyle name="Eingabe 2 2 8 2 3 3" xfId="33625" xr:uid="{00000000-0005-0000-0000-000042370000}"/>
    <cellStyle name="Eingabe 2 2 8 2 4" xfId="14088" xr:uid="{00000000-0005-0000-0000-000043370000}"/>
    <cellStyle name="Eingabe 2 2 8 2 5" xfId="25815" xr:uid="{00000000-0005-0000-0000-000044370000}"/>
    <cellStyle name="Eingabe 2 2 8 3" xfId="3658" xr:uid="{00000000-0005-0000-0000-000045370000}"/>
    <cellStyle name="Eingabe 2 2 8 3 2" xfId="7563" xr:uid="{00000000-0005-0000-0000-000046370000}"/>
    <cellStyle name="Eingabe 2 2 8 3 2 2" xfId="19291" xr:uid="{00000000-0005-0000-0000-000047370000}"/>
    <cellStyle name="Eingabe 2 2 8 3 2 3" xfId="31018" xr:uid="{00000000-0005-0000-0000-000048370000}"/>
    <cellStyle name="Eingabe 2 2 8 3 3" xfId="11468" xr:uid="{00000000-0005-0000-0000-000049370000}"/>
    <cellStyle name="Eingabe 2 2 8 3 3 2" xfId="23196" xr:uid="{00000000-0005-0000-0000-00004A370000}"/>
    <cellStyle name="Eingabe 2 2 8 3 3 3" xfId="34923" xr:uid="{00000000-0005-0000-0000-00004B370000}"/>
    <cellStyle name="Eingabe 2 2 8 3 4" xfId="15386" xr:uid="{00000000-0005-0000-0000-00004C370000}"/>
    <cellStyle name="Eingabe 2 2 8 3 5" xfId="27113" xr:uid="{00000000-0005-0000-0000-00004D370000}"/>
    <cellStyle name="Eingabe 2 2 8 4" xfId="4967" xr:uid="{00000000-0005-0000-0000-00004E370000}"/>
    <cellStyle name="Eingabe 2 2 8 4 2" xfId="16695" xr:uid="{00000000-0005-0000-0000-00004F370000}"/>
    <cellStyle name="Eingabe 2 2 8 4 3" xfId="28422" xr:uid="{00000000-0005-0000-0000-000050370000}"/>
    <cellStyle name="Eingabe 2 2 8 5" xfId="8872" xr:uid="{00000000-0005-0000-0000-000051370000}"/>
    <cellStyle name="Eingabe 2 2 8 5 2" xfId="20600" xr:uid="{00000000-0005-0000-0000-000052370000}"/>
    <cellStyle name="Eingabe 2 2 8 5 3" xfId="32327" xr:uid="{00000000-0005-0000-0000-000053370000}"/>
    <cellStyle name="Eingabe 2 2 8 6" xfId="12790" xr:uid="{00000000-0005-0000-0000-000054370000}"/>
    <cellStyle name="Eingabe 2 2 8 7" xfId="24517" xr:uid="{00000000-0005-0000-0000-000055370000}"/>
    <cellStyle name="Eingabe 2 2 9" xfId="1502" xr:uid="{00000000-0005-0000-0000-000056370000}"/>
    <cellStyle name="Eingabe 2 2 9 2" xfId="5407" xr:uid="{00000000-0005-0000-0000-000057370000}"/>
    <cellStyle name="Eingabe 2 2 9 2 2" xfId="17135" xr:uid="{00000000-0005-0000-0000-000058370000}"/>
    <cellStyle name="Eingabe 2 2 9 2 3" xfId="28862" xr:uid="{00000000-0005-0000-0000-000059370000}"/>
    <cellStyle name="Eingabe 2 2 9 3" xfId="9312" xr:uid="{00000000-0005-0000-0000-00005A370000}"/>
    <cellStyle name="Eingabe 2 2 9 3 2" xfId="21040" xr:uid="{00000000-0005-0000-0000-00005B370000}"/>
    <cellStyle name="Eingabe 2 2 9 3 3" xfId="32767" xr:uid="{00000000-0005-0000-0000-00005C370000}"/>
    <cellStyle name="Eingabe 2 2 9 4" xfId="13230" xr:uid="{00000000-0005-0000-0000-00005D370000}"/>
    <cellStyle name="Eingabe 2 2 9 5" xfId="24957" xr:uid="{00000000-0005-0000-0000-00005E370000}"/>
    <cellStyle name="Eingabe 2 20" xfId="116" xr:uid="{00000000-0005-0000-0000-00005F370000}"/>
    <cellStyle name="Eingabe 2 21" xfId="35369" xr:uid="{00000000-0005-0000-0000-000060370000}"/>
    <cellStyle name="Eingabe 2 22" xfId="35459" xr:uid="{00000000-0005-0000-0000-000061370000}"/>
    <cellStyle name="Eingabe 2 3" xfId="236" xr:uid="{00000000-0005-0000-0000-000062370000}"/>
    <cellStyle name="Eingabe 2 3 10" xfId="2832" xr:uid="{00000000-0005-0000-0000-000063370000}"/>
    <cellStyle name="Eingabe 2 3 10 2" xfId="6737" xr:uid="{00000000-0005-0000-0000-000064370000}"/>
    <cellStyle name="Eingabe 2 3 10 2 2" xfId="18465" xr:uid="{00000000-0005-0000-0000-000065370000}"/>
    <cellStyle name="Eingabe 2 3 10 2 3" xfId="30192" xr:uid="{00000000-0005-0000-0000-000066370000}"/>
    <cellStyle name="Eingabe 2 3 10 3" xfId="10642" xr:uid="{00000000-0005-0000-0000-000067370000}"/>
    <cellStyle name="Eingabe 2 3 10 3 2" xfId="22370" xr:uid="{00000000-0005-0000-0000-000068370000}"/>
    <cellStyle name="Eingabe 2 3 10 3 3" xfId="34097" xr:uid="{00000000-0005-0000-0000-000069370000}"/>
    <cellStyle name="Eingabe 2 3 10 4" xfId="14560" xr:uid="{00000000-0005-0000-0000-00006A370000}"/>
    <cellStyle name="Eingabe 2 3 10 5" xfId="26287" xr:uid="{00000000-0005-0000-0000-00006B370000}"/>
    <cellStyle name="Eingabe 2 3 11" xfId="4141" xr:uid="{00000000-0005-0000-0000-00006C370000}"/>
    <cellStyle name="Eingabe 2 3 11 2" xfId="15869" xr:uid="{00000000-0005-0000-0000-00006D370000}"/>
    <cellStyle name="Eingabe 2 3 11 3" xfId="27596" xr:uid="{00000000-0005-0000-0000-00006E370000}"/>
    <cellStyle name="Eingabe 2 3 12" xfId="8046" xr:uid="{00000000-0005-0000-0000-00006F370000}"/>
    <cellStyle name="Eingabe 2 3 12 2" xfId="19774" xr:uid="{00000000-0005-0000-0000-000070370000}"/>
    <cellStyle name="Eingabe 2 3 12 3" xfId="31501" xr:uid="{00000000-0005-0000-0000-000071370000}"/>
    <cellStyle name="Eingabe 2 3 13" xfId="11964" xr:uid="{00000000-0005-0000-0000-000072370000}"/>
    <cellStyle name="Eingabe 2 3 14" xfId="23691" xr:uid="{00000000-0005-0000-0000-000073370000}"/>
    <cellStyle name="Eingabe 2 3 2" xfId="390" xr:uid="{00000000-0005-0000-0000-000074370000}"/>
    <cellStyle name="Eingabe 2 3 2 10" xfId="12118" xr:uid="{00000000-0005-0000-0000-000075370000}"/>
    <cellStyle name="Eingabe 2 3 2 11" xfId="23845" xr:uid="{00000000-0005-0000-0000-000076370000}"/>
    <cellStyle name="Eingabe 2 3 2 2" xfId="489" xr:uid="{00000000-0005-0000-0000-000077370000}"/>
    <cellStyle name="Eingabe 2 3 2 2 2" xfId="918" xr:uid="{00000000-0005-0000-0000-000078370000}"/>
    <cellStyle name="Eingabe 2 3 2 2 2 2" xfId="2216" xr:uid="{00000000-0005-0000-0000-000079370000}"/>
    <cellStyle name="Eingabe 2 3 2 2 2 2 2" xfId="6121" xr:uid="{00000000-0005-0000-0000-00007A370000}"/>
    <cellStyle name="Eingabe 2 3 2 2 2 2 2 2" xfId="17849" xr:uid="{00000000-0005-0000-0000-00007B370000}"/>
    <cellStyle name="Eingabe 2 3 2 2 2 2 2 3" xfId="29576" xr:uid="{00000000-0005-0000-0000-00007C370000}"/>
    <cellStyle name="Eingabe 2 3 2 2 2 2 3" xfId="10026" xr:uid="{00000000-0005-0000-0000-00007D370000}"/>
    <cellStyle name="Eingabe 2 3 2 2 2 2 3 2" xfId="21754" xr:uid="{00000000-0005-0000-0000-00007E370000}"/>
    <cellStyle name="Eingabe 2 3 2 2 2 2 3 3" xfId="33481" xr:uid="{00000000-0005-0000-0000-00007F370000}"/>
    <cellStyle name="Eingabe 2 3 2 2 2 2 4" xfId="13944" xr:uid="{00000000-0005-0000-0000-000080370000}"/>
    <cellStyle name="Eingabe 2 3 2 2 2 2 5" xfId="25671" xr:uid="{00000000-0005-0000-0000-000081370000}"/>
    <cellStyle name="Eingabe 2 3 2 2 2 3" xfId="3514" xr:uid="{00000000-0005-0000-0000-000082370000}"/>
    <cellStyle name="Eingabe 2 3 2 2 2 3 2" xfId="7419" xr:uid="{00000000-0005-0000-0000-000083370000}"/>
    <cellStyle name="Eingabe 2 3 2 2 2 3 2 2" xfId="19147" xr:uid="{00000000-0005-0000-0000-000084370000}"/>
    <cellStyle name="Eingabe 2 3 2 2 2 3 2 3" xfId="30874" xr:uid="{00000000-0005-0000-0000-000085370000}"/>
    <cellStyle name="Eingabe 2 3 2 2 2 3 3" xfId="11324" xr:uid="{00000000-0005-0000-0000-000086370000}"/>
    <cellStyle name="Eingabe 2 3 2 2 2 3 3 2" xfId="23052" xr:uid="{00000000-0005-0000-0000-000087370000}"/>
    <cellStyle name="Eingabe 2 3 2 2 2 3 3 3" xfId="34779" xr:uid="{00000000-0005-0000-0000-000088370000}"/>
    <cellStyle name="Eingabe 2 3 2 2 2 3 4" xfId="15242" xr:uid="{00000000-0005-0000-0000-000089370000}"/>
    <cellStyle name="Eingabe 2 3 2 2 2 3 5" xfId="26969" xr:uid="{00000000-0005-0000-0000-00008A370000}"/>
    <cellStyle name="Eingabe 2 3 2 2 2 4" xfId="4823" xr:uid="{00000000-0005-0000-0000-00008B370000}"/>
    <cellStyle name="Eingabe 2 3 2 2 2 4 2" xfId="16551" xr:uid="{00000000-0005-0000-0000-00008C370000}"/>
    <cellStyle name="Eingabe 2 3 2 2 2 4 3" xfId="28278" xr:uid="{00000000-0005-0000-0000-00008D370000}"/>
    <cellStyle name="Eingabe 2 3 2 2 2 5" xfId="8728" xr:uid="{00000000-0005-0000-0000-00008E370000}"/>
    <cellStyle name="Eingabe 2 3 2 2 2 5 2" xfId="20456" xr:uid="{00000000-0005-0000-0000-00008F370000}"/>
    <cellStyle name="Eingabe 2 3 2 2 2 5 3" xfId="32183" xr:uid="{00000000-0005-0000-0000-000090370000}"/>
    <cellStyle name="Eingabe 2 3 2 2 2 6" xfId="12646" xr:uid="{00000000-0005-0000-0000-000091370000}"/>
    <cellStyle name="Eingabe 2 3 2 2 2 7" xfId="24373" xr:uid="{00000000-0005-0000-0000-000092370000}"/>
    <cellStyle name="Eingabe 2 3 2 2 3" xfId="1347" xr:uid="{00000000-0005-0000-0000-000093370000}"/>
    <cellStyle name="Eingabe 2 3 2 2 3 2" xfId="2645" xr:uid="{00000000-0005-0000-0000-000094370000}"/>
    <cellStyle name="Eingabe 2 3 2 2 3 2 2" xfId="6550" xr:uid="{00000000-0005-0000-0000-000095370000}"/>
    <cellStyle name="Eingabe 2 3 2 2 3 2 2 2" xfId="18278" xr:uid="{00000000-0005-0000-0000-000096370000}"/>
    <cellStyle name="Eingabe 2 3 2 2 3 2 2 3" xfId="30005" xr:uid="{00000000-0005-0000-0000-000097370000}"/>
    <cellStyle name="Eingabe 2 3 2 2 3 2 3" xfId="10455" xr:uid="{00000000-0005-0000-0000-000098370000}"/>
    <cellStyle name="Eingabe 2 3 2 2 3 2 3 2" xfId="22183" xr:uid="{00000000-0005-0000-0000-000099370000}"/>
    <cellStyle name="Eingabe 2 3 2 2 3 2 3 3" xfId="33910" xr:uid="{00000000-0005-0000-0000-00009A370000}"/>
    <cellStyle name="Eingabe 2 3 2 2 3 2 4" xfId="14373" xr:uid="{00000000-0005-0000-0000-00009B370000}"/>
    <cellStyle name="Eingabe 2 3 2 2 3 2 5" xfId="26100" xr:uid="{00000000-0005-0000-0000-00009C370000}"/>
    <cellStyle name="Eingabe 2 3 2 2 3 3" xfId="3943" xr:uid="{00000000-0005-0000-0000-00009D370000}"/>
    <cellStyle name="Eingabe 2 3 2 2 3 3 2" xfId="7848" xr:uid="{00000000-0005-0000-0000-00009E370000}"/>
    <cellStyle name="Eingabe 2 3 2 2 3 3 2 2" xfId="19576" xr:uid="{00000000-0005-0000-0000-00009F370000}"/>
    <cellStyle name="Eingabe 2 3 2 2 3 3 2 3" xfId="31303" xr:uid="{00000000-0005-0000-0000-0000A0370000}"/>
    <cellStyle name="Eingabe 2 3 2 2 3 3 3" xfId="11753" xr:uid="{00000000-0005-0000-0000-0000A1370000}"/>
    <cellStyle name="Eingabe 2 3 2 2 3 3 3 2" xfId="23481" xr:uid="{00000000-0005-0000-0000-0000A2370000}"/>
    <cellStyle name="Eingabe 2 3 2 2 3 3 3 3" xfId="35208" xr:uid="{00000000-0005-0000-0000-0000A3370000}"/>
    <cellStyle name="Eingabe 2 3 2 2 3 3 4" xfId="15671" xr:uid="{00000000-0005-0000-0000-0000A4370000}"/>
    <cellStyle name="Eingabe 2 3 2 2 3 3 5" xfId="27398" xr:uid="{00000000-0005-0000-0000-0000A5370000}"/>
    <cellStyle name="Eingabe 2 3 2 2 3 4" xfId="5252" xr:uid="{00000000-0005-0000-0000-0000A6370000}"/>
    <cellStyle name="Eingabe 2 3 2 2 3 4 2" xfId="16980" xr:uid="{00000000-0005-0000-0000-0000A7370000}"/>
    <cellStyle name="Eingabe 2 3 2 2 3 4 3" xfId="28707" xr:uid="{00000000-0005-0000-0000-0000A8370000}"/>
    <cellStyle name="Eingabe 2 3 2 2 3 5" xfId="9157" xr:uid="{00000000-0005-0000-0000-0000A9370000}"/>
    <cellStyle name="Eingabe 2 3 2 2 3 5 2" xfId="20885" xr:uid="{00000000-0005-0000-0000-0000AA370000}"/>
    <cellStyle name="Eingabe 2 3 2 2 3 5 3" xfId="32612" xr:uid="{00000000-0005-0000-0000-0000AB370000}"/>
    <cellStyle name="Eingabe 2 3 2 2 3 6" xfId="13075" xr:uid="{00000000-0005-0000-0000-0000AC370000}"/>
    <cellStyle name="Eingabe 2 3 2 2 3 7" xfId="24802" xr:uid="{00000000-0005-0000-0000-0000AD370000}"/>
    <cellStyle name="Eingabe 2 3 2 2 4" xfId="1787" xr:uid="{00000000-0005-0000-0000-0000AE370000}"/>
    <cellStyle name="Eingabe 2 3 2 2 4 2" xfId="5692" xr:uid="{00000000-0005-0000-0000-0000AF370000}"/>
    <cellStyle name="Eingabe 2 3 2 2 4 2 2" xfId="17420" xr:uid="{00000000-0005-0000-0000-0000B0370000}"/>
    <cellStyle name="Eingabe 2 3 2 2 4 2 3" xfId="29147" xr:uid="{00000000-0005-0000-0000-0000B1370000}"/>
    <cellStyle name="Eingabe 2 3 2 2 4 3" xfId="9597" xr:uid="{00000000-0005-0000-0000-0000B2370000}"/>
    <cellStyle name="Eingabe 2 3 2 2 4 3 2" xfId="21325" xr:uid="{00000000-0005-0000-0000-0000B3370000}"/>
    <cellStyle name="Eingabe 2 3 2 2 4 3 3" xfId="33052" xr:uid="{00000000-0005-0000-0000-0000B4370000}"/>
    <cellStyle name="Eingabe 2 3 2 2 4 4" xfId="13515" xr:uid="{00000000-0005-0000-0000-0000B5370000}"/>
    <cellStyle name="Eingabe 2 3 2 2 4 5" xfId="25242" xr:uid="{00000000-0005-0000-0000-0000B6370000}"/>
    <cellStyle name="Eingabe 2 3 2 2 5" xfId="3085" xr:uid="{00000000-0005-0000-0000-0000B7370000}"/>
    <cellStyle name="Eingabe 2 3 2 2 5 2" xfId="6990" xr:uid="{00000000-0005-0000-0000-0000B8370000}"/>
    <cellStyle name="Eingabe 2 3 2 2 5 2 2" xfId="18718" xr:uid="{00000000-0005-0000-0000-0000B9370000}"/>
    <cellStyle name="Eingabe 2 3 2 2 5 2 3" xfId="30445" xr:uid="{00000000-0005-0000-0000-0000BA370000}"/>
    <cellStyle name="Eingabe 2 3 2 2 5 3" xfId="10895" xr:uid="{00000000-0005-0000-0000-0000BB370000}"/>
    <cellStyle name="Eingabe 2 3 2 2 5 3 2" xfId="22623" xr:uid="{00000000-0005-0000-0000-0000BC370000}"/>
    <cellStyle name="Eingabe 2 3 2 2 5 3 3" xfId="34350" xr:uid="{00000000-0005-0000-0000-0000BD370000}"/>
    <cellStyle name="Eingabe 2 3 2 2 5 4" xfId="14813" xr:uid="{00000000-0005-0000-0000-0000BE370000}"/>
    <cellStyle name="Eingabe 2 3 2 2 5 5" xfId="26540" xr:uid="{00000000-0005-0000-0000-0000BF370000}"/>
    <cellStyle name="Eingabe 2 3 2 2 6" xfId="4394" xr:uid="{00000000-0005-0000-0000-0000C0370000}"/>
    <cellStyle name="Eingabe 2 3 2 2 6 2" xfId="16122" xr:uid="{00000000-0005-0000-0000-0000C1370000}"/>
    <cellStyle name="Eingabe 2 3 2 2 6 3" xfId="27849" xr:uid="{00000000-0005-0000-0000-0000C2370000}"/>
    <cellStyle name="Eingabe 2 3 2 2 7" xfId="8299" xr:uid="{00000000-0005-0000-0000-0000C3370000}"/>
    <cellStyle name="Eingabe 2 3 2 2 7 2" xfId="20027" xr:uid="{00000000-0005-0000-0000-0000C4370000}"/>
    <cellStyle name="Eingabe 2 3 2 2 7 3" xfId="31754" xr:uid="{00000000-0005-0000-0000-0000C5370000}"/>
    <cellStyle name="Eingabe 2 3 2 2 8" xfId="12217" xr:uid="{00000000-0005-0000-0000-0000C6370000}"/>
    <cellStyle name="Eingabe 2 3 2 2 9" xfId="23944" xr:uid="{00000000-0005-0000-0000-0000C7370000}"/>
    <cellStyle name="Eingabe 2 3 2 3" xfId="588" xr:uid="{00000000-0005-0000-0000-0000C8370000}"/>
    <cellStyle name="Eingabe 2 3 2 3 2" xfId="1017" xr:uid="{00000000-0005-0000-0000-0000C9370000}"/>
    <cellStyle name="Eingabe 2 3 2 3 2 2" xfId="2315" xr:uid="{00000000-0005-0000-0000-0000CA370000}"/>
    <cellStyle name="Eingabe 2 3 2 3 2 2 2" xfId="6220" xr:uid="{00000000-0005-0000-0000-0000CB370000}"/>
    <cellStyle name="Eingabe 2 3 2 3 2 2 2 2" xfId="17948" xr:uid="{00000000-0005-0000-0000-0000CC370000}"/>
    <cellStyle name="Eingabe 2 3 2 3 2 2 2 3" xfId="29675" xr:uid="{00000000-0005-0000-0000-0000CD370000}"/>
    <cellStyle name="Eingabe 2 3 2 3 2 2 3" xfId="10125" xr:uid="{00000000-0005-0000-0000-0000CE370000}"/>
    <cellStyle name="Eingabe 2 3 2 3 2 2 3 2" xfId="21853" xr:uid="{00000000-0005-0000-0000-0000CF370000}"/>
    <cellStyle name="Eingabe 2 3 2 3 2 2 3 3" xfId="33580" xr:uid="{00000000-0005-0000-0000-0000D0370000}"/>
    <cellStyle name="Eingabe 2 3 2 3 2 2 4" xfId="14043" xr:uid="{00000000-0005-0000-0000-0000D1370000}"/>
    <cellStyle name="Eingabe 2 3 2 3 2 2 5" xfId="25770" xr:uid="{00000000-0005-0000-0000-0000D2370000}"/>
    <cellStyle name="Eingabe 2 3 2 3 2 3" xfId="3613" xr:uid="{00000000-0005-0000-0000-0000D3370000}"/>
    <cellStyle name="Eingabe 2 3 2 3 2 3 2" xfId="7518" xr:uid="{00000000-0005-0000-0000-0000D4370000}"/>
    <cellStyle name="Eingabe 2 3 2 3 2 3 2 2" xfId="19246" xr:uid="{00000000-0005-0000-0000-0000D5370000}"/>
    <cellStyle name="Eingabe 2 3 2 3 2 3 2 3" xfId="30973" xr:uid="{00000000-0005-0000-0000-0000D6370000}"/>
    <cellStyle name="Eingabe 2 3 2 3 2 3 3" xfId="11423" xr:uid="{00000000-0005-0000-0000-0000D7370000}"/>
    <cellStyle name="Eingabe 2 3 2 3 2 3 3 2" xfId="23151" xr:uid="{00000000-0005-0000-0000-0000D8370000}"/>
    <cellStyle name="Eingabe 2 3 2 3 2 3 3 3" xfId="34878" xr:uid="{00000000-0005-0000-0000-0000D9370000}"/>
    <cellStyle name="Eingabe 2 3 2 3 2 3 4" xfId="15341" xr:uid="{00000000-0005-0000-0000-0000DA370000}"/>
    <cellStyle name="Eingabe 2 3 2 3 2 3 5" xfId="27068" xr:uid="{00000000-0005-0000-0000-0000DB370000}"/>
    <cellStyle name="Eingabe 2 3 2 3 2 4" xfId="4922" xr:uid="{00000000-0005-0000-0000-0000DC370000}"/>
    <cellStyle name="Eingabe 2 3 2 3 2 4 2" xfId="16650" xr:uid="{00000000-0005-0000-0000-0000DD370000}"/>
    <cellStyle name="Eingabe 2 3 2 3 2 4 3" xfId="28377" xr:uid="{00000000-0005-0000-0000-0000DE370000}"/>
    <cellStyle name="Eingabe 2 3 2 3 2 5" xfId="8827" xr:uid="{00000000-0005-0000-0000-0000DF370000}"/>
    <cellStyle name="Eingabe 2 3 2 3 2 5 2" xfId="20555" xr:uid="{00000000-0005-0000-0000-0000E0370000}"/>
    <cellStyle name="Eingabe 2 3 2 3 2 5 3" xfId="32282" xr:uid="{00000000-0005-0000-0000-0000E1370000}"/>
    <cellStyle name="Eingabe 2 3 2 3 2 6" xfId="12745" xr:uid="{00000000-0005-0000-0000-0000E2370000}"/>
    <cellStyle name="Eingabe 2 3 2 3 2 7" xfId="24472" xr:uid="{00000000-0005-0000-0000-0000E3370000}"/>
    <cellStyle name="Eingabe 2 3 2 3 3" xfId="1446" xr:uid="{00000000-0005-0000-0000-0000E4370000}"/>
    <cellStyle name="Eingabe 2 3 2 3 3 2" xfId="2744" xr:uid="{00000000-0005-0000-0000-0000E5370000}"/>
    <cellStyle name="Eingabe 2 3 2 3 3 2 2" xfId="6649" xr:uid="{00000000-0005-0000-0000-0000E6370000}"/>
    <cellStyle name="Eingabe 2 3 2 3 3 2 2 2" xfId="18377" xr:uid="{00000000-0005-0000-0000-0000E7370000}"/>
    <cellStyle name="Eingabe 2 3 2 3 3 2 2 3" xfId="30104" xr:uid="{00000000-0005-0000-0000-0000E8370000}"/>
    <cellStyle name="Eingabe 2 3 2 3 3 2 3" xfId="10554" xr:uid="{00000000-0005-0000-0000-0000E9370000}"/>
    <cellStyle name="Eingabe 2 3 2 3 3 2 3 2" xfId="22282" xr:uid="{00000000-0005-0000-0000-0000EA370000}"/>
    <cellStyle name="Eingabe 2 3 2 3 3 2 3 3" xfId="34009" xr:uid="{00000000-0005-0000-0000-0000EB370000}"/>
    <cellStyle name="Eingabe 2 3 2 3 3 2 4" xfId="14472" xr:uid="{00000000-0005-0000-0000-0000EC370000}"/>
    <cellStyle name="Eingabe 2 3 2 3 3 2 5" xfId="26199" xr:uid="{00000000-0005-0000-0000-0000ED370000}"/>
    <cellStyle name="Eingabe 2 3 2 3 3 3" xfId="4042" xr:uid="{00000000-0005-0000-0000-0000EE370000}"/>
    <cellStyle name="Eingabe 2 3 2 3 3 3 2" xfId="7947" xr:uid="{00000000-0005-0000-0000-0000EF370000}"/>
    <cellStyle name="Eingabe 2 3 2 3 3 3 2 2" xfId="19675" xr:uid="{00000000-0005-0000-0000-0000F0370000}"/>
    <cellStyle name="Eingabe 2 3 2 3 3 3 2 3" xfId="31402" xr:uid="{00000000-0005-0000-0000-0000F1370000}"/>
    <cellStyle name="Eingabe 2 3 2 3 3 3 3" xfId="11852" xr:uid="{00000000-0005-0000-0000-0000F2370000}"/>
    <cellStyle name="Eingabe 2 3 2 3 3 3 3 2" xfId="23580" xr:uid="{00000000-0005-0000-0000-0000F3370000}"/>
    <cellStyle name="Eingabe 2 3 2 3 3 3 3 3" xfId="35307" xr:uid="{00000000-0005-0000-0000-0000F4370000}"/>
    <cellStyle name="Eingabe 2 3 2 3 3 3 4" xfId="15770" xr:uid="{00000000-0005-0000-0000-0000F5370000}"/>
    <cellStyle name="Eingabe 2 3 2 3 3 3 5" xfId="27497" xr:uid="{00000000-0005-0000-0000-0000F6370000}"/>
    <cellStyle name="Eingabe 2 3 2 3 3 4" xfId="5351" xr:uid="{00000000-0005-0000-0000-0000F7370000}"/>
    <cellStyle name="Eingabe 2 3 2 3 3 4 2" xfId="17079" xr:uid="{00000000-0005-0000-0000-0000F8370000}"/>
    <cellStyle name="Eingabe 2 3 2 3 3 4 3" xfId="28806" xr:uid="{00000000-0005-0000-0000-0000F9370000}"/>
    <cellStyle name="Eingabe 2 3 2 3 3 5" xfId="9256" xr:uid="{00000000-0005-0000-0000-0000FA370000}"/>
    <cellStyle name="Eingabe 2 3 2 3 3 5 2" xfId="20984" xr:uid="{00000000-0005-0000-0000-0000FB370000}"/>
    <cellStyle name="Eingabe 2 3 2 3 3 5 3" xfId="32711" xr:uid="{00000000-0005-0000-0000-0000FC370000}"/>
    <cellStyle name="Eingabe 2 3 2 3 3 6" xfId="13174" xr:uid="{00000000-0005-0000-0000-0000FD370000}"/>
    <cellStyle name="Eingabe 2 3 2 3 3 7" xfId="24901" xr:uid="{00000000-0005-0000-0000-0000FE370000}"/>
    <cellStyle name="Eingabe 2 3 2 3 4" xfId="1886" xr:uid="{00000000-0005-0000-0000-0000FF370000}"/>
    <cellStyle name="Eingabe 2 3 2 3 4 2" xfId="5791" xr:uid="{00000000-0005-0000-0000-000000380000}"/>
    <cellStyle name="Eingabe 2 3 2 3 4 2 2" xfId="17519" xr:uid="{00000000-0005-0000-0000-000001380000}"/>
    <cellStyle name="Eingabe 2 3 2 3 4 2 3" xfId="29246" xr:uid="{00000000-0005-0000-0000-000002380000}"/>
    <cellStyle name="Eingabe 2 3 2 3 4 3" xfId="9696" xr:uid="{00000000-0005-0000-0000-000003380000}"/>
    <cellStyle name="Eingabe 2 3 2 3 4 3 2" xfId="21424" xr:uid="{00000000-0005-0000-0000-000004380000}"/>
    <cellStyle name="Eingabe 2 3 2 3 4 3 3" xfId="33151" xr:uid="{00000000-0005-0000-0000-000005380000}"/>
    <cellStyle name="Eingabe 2 3 2 3 4 4" xfId="13614" xr:uid="{00000000-0005-0000-0000-000006380000}"/>
    <cellStyle name="Eingabe 2 3 2 3 4 5" xfId="25341" xr:uid="{00000000-0005-0000-0000-000007380000}"/>
    <cellStyle name="Eingabe 2 3 2 3 5" xfId="3184" xr:uid="{00000000-0005-0000-0000-000008380000}"/>
    <cellStyle name="Eingabe 2 3 2 3 5 2" xfId="7089" xr:uid="{00000000-0005-0000-0000-000009380000}"/>
    <cellStyle name="Eingabe 2 3 2 3 5 2 2" xfId="18817" xr:uid="{00000000-0005-0000-0000-00000A380000}"/>
    <cellStyle name="Eingabe 2 3 2 3 5 2 3" xfId="30544" xr:uid="{00000000-0005-0000-0000-00000B380000}"/>
    <cellStyle name="Eingabe 2 3 2 3 5 3" xfId="10994" xr:uid="{00000000-0005-0000-0000-00000C380000}"/>
    <cellStyle name="Eingabe 2 3 2 3 5 3 2" xfId="22722" xr:uid="{00000000-0005-0000-0000-00000D380000}"/>
    <cellStyle name="Eingabe 2 3 2 3 5 3 3" xfId="34449" xr:uid="{00000000-0005-0000-0000-00000E380000}"/>
    <cellStyle name="Eingabe 2 3 2 3 5 4" xfId="14912" xr:uid="{00000000-0005-0000-0000-00000F380000}"/>
    <cellStyle name="Eingabe 2 3 2 3 5 5" xfId="26639" xr:uid="{00000000-0005-0000-0000-000010380000}"/>
    <cellStyle name="Eingabe 2 3 2 3 6" xfId="4493" xr:uid="{00000000-0005-0000-0000-000011380000}"/>
    <cellStyle name="Eingabe 2 3 2 3 6 2" xfId="16221" xr:uid="{00000000-0005-0000-0000-000012380000}"/>
    <cellStyle name="Eingabe 2 3 2 3 6 3" xfId="27948" xr:uid="{00000000-0005-0000-0000-000013380000}"/>
    <cellStyle name="Eingabe 2 3 2 3 7" xfId="8398" xr:uid="{00000000-0005-0000-0000-000014380000}"/>
    <cellStyle name="Eingabe 2 3 2 3 7 2" xfId="20126" xr:uid="{00000000-0005-0000-0000-000015380000}"/>
    <cellStyle name="Eingabe 2 3 2 3 7 3" xfId="31853" xr:uid="{00000000-0005-0000-0000-000016380000}"/>
    <cellStyle name="Eingabe 2 3 2 3 8" xfId="12316" xr:uid="{00000000-0005-0000-0000-000017380000}"/>
    <cellStyle name="Eingabe 2 3 2 3 9" xfId="24043" xr:uid="{00000000-0005-0000-0000-000018380000}"/>
    <cellStyle name="Eingabe 2 3 2 4" xfId="819" xr:uid="{00000000-0005-0000-0000-000019380000}"/>
    <cellStyle name="Eingabe 2 3 2 4 2" xfId="2117" xr:uid="{00000000-0005-0000-0000-00001A380000}"/>
    <cellStyle name="Eingabe 2 3 2 4 2 2" xfId="6022" xr:uid="{00000000-0005-0000-0000-00001B380000}"/>
    <cellStyle name="Eingabe 2 3 2 4 2 2 2" xfId="17750" xr:uid="{00000000-0005-0000-0000-00001C380000}"/>
    <cellStyle name="Eingabe 2 3 2 4 2 2 3" xfId="29477" xr:uid="{00000000-0005-0000-0000-00001D380000}"/>
    <cellStyle name="Eingabe 2 3 2 4 2 3" xfId="9927" xr:uid="{00000000-0005-0000-0000-00001E380000}"/>
    <cellStyle name="Eingabe 2 3 2 4 2 3 2" xfId="21655" xr:uid="{00000000-0005-0000-0000-00001F380000}"/>
    <cellStyle name="Eingabe 2 3 2 4 2 3 3" xfId="33382" xr:uid="{00000000-0005-0000-0000-000020380000}"/>
    <cellStyle name="Eingabe 2 3 2 4 2 4" xfId="13845" xr:uid="{00000000-0005-0000-0000-000021380000}"/>
    <cellStyle name="Eingabe 2 3 2 4 2 5" xfId="25572" xr:uid="{00000000-0005-0000-0000-000022380000}"/>
    <cellStyle name="Eingabe 2 3 2 4 3" xfId="3415" xr:uid="{00000000-0005-0000-0000-000023380000}"/>
    <cellStyle name="Eingabe 2 3 2 4 3 2" xfId="7320" xr:uid="{00000000-0005-0000-0000-000024380000}"/>
    <cellStyle name="Eingabe 2 3 2 4 3 2 2" xfId="19048" xr:uid="{00000000-0005-0000-0000-000025380000}"/>
    <cellStyle name="Eingabe 2 3 2 4 3 2 3" xfId="30775" xr:uid="{00000000-0005-0000-0000-000026380000}"/>
    <cellStyle name="Eingabe 2 3 2 4 3 3" xfId="11225" xr:uid="{00000000-0005-0000-0000-000027380000}"/>
    <cellStyle name="Eingabe 2 3 2 4 3 3 2" xfId="22953" xr:uid="{00000000-0005-0000-0000-000028380000}"/>
    <cellStyle name="Eingabe 2 3 2 4 3 3 3" xfId="34680" xr:uid="{00000000-0005-0000-0000-000029380000}"/>
    <cellStyle name="Eingabe 2 3 2 4 3 4" xfId="15143" xr:uid="{00000000-0005-0000-0000-00002A380000}"/>
    <cellStyle name="Eingabe 2 3 2 4 3 5" xfId="26870" xr:uid="{00000000-0005-0000-0000-00002B380000}"/>
    <cellStyle name="Eingabe 2 3 2 4 4" xfId="4724" xr:uid="{00000000-0005-0000-0000-00002C380000}"/>
    <cellStyle name="Eingabe 2 3 2 4 4 2" xfId="16452" xr:uid="{00000000-0005-0000-0000-00002D380000}"/>
    <cellStyle name="Eingabe 2 3 2 4 4 3" xfId="28179" xr:uid="{00000000-0005-0000-0000-00002E380000}"/>
    <cellStyle name="Eingabe 2 3 2 4 5" xfId="8629" xr:uid="{00000000-0005-0000-0000-00002F380000}"/>
    <cellStyle name="Eingabe 2 3 2 4 5 2" xfId="20357" xr:uid="{00000000-0005-0000-0000-000030380000}"/>
    <cellStyle name="Eingabe 2 3 2 4 5 3" xfId="32084" xr:uid="{00000000-0005-0000-0000-000031380000}"/>
    <cellStyle name="Eingabe 2 3 2 4 6" xfId="12547" xr:uid="{00000000-0005-0000-0000-000032380000}"/>
    <cellStyle name="Eingabe 2 3 2 4 7" xfId="24274" xr:uid="{00000000-0005-0000-0000-000033380000}"/>
    <cellStyle name="Eingabe 2 3 2 5" xfId="1248" xr:uid="{00000000-0005-0000-0000-000034380000}"/>
    <cellStyle name="Eingabe 2 3 2 5 2" xfId="2546" xr:uid="{00000000-0005-0000-0000-000035380000}"/>
    <cellStyle name="Eingabe 2 3 2 5 2 2" xfId="6451" xr:uid="{00000000-0005-0000-0000-000036380000}"/>
    <cellStyle name="Eingabe 2 3 2 5 2 2 2" xfId="18179" xr:uid="{00000000-0005-0000-0000-000037380000}"/>
    <cellStyle name="Eingabe 2 3 2 5 2 2 3" xfId="29906" xr:uid="{00000000-0005-0000-0000-000038380000}"/>
    <cellStyle name="Eingabe 2 3 2 5 2 3" xfId="10356" xr:uid="{00000000-0005-0000-0000-000039380000}"/>
    <cellStyle name="Eingabe 2 3 2 5 2 3 2" xfId="22084" xr:uid="{00000000-0005-0000-0000-00003A380000}"/>
    <cellStyle name="Eingabe 2 3 2 5 2 3 3" xfId="33811" xr:uid="{00000000-0005-0000-0000-00003B380000}"/>
    <cellStyle name="Eingabe 2 3 2 5 2 4" xfId="14274" xr:uid="{00000000-0005-0000-0000-00003C380000}"/>
    <cellStyle name="Eingabe 2 3 2 5 2 5" xfId="26001" xr:uid="{00000000-0005-0000-0000-00003D380000}"/>
    <cellStyle name="Eingabe 2 3 2 5 3" xfId="3844" xr:uid="{00000000-0005-0000-0000-00003E380000}"/>
    <cellStyle name="Eingabe 2 3 2 5 3 2" xfId="7749" xr:uid="{00000000-0005-0000-0000-00003F380000}"/>
    <cellStyle name="Eingabe 2 3 2 5 3 2 2" xfId="19477" xr:uid="{00000000-0005-0000-0000-000040380000}"/>
    <cellStyle name="Eingabe 2 3 2 5 3 2 3" xfId="31204" xr:uid="{00000000-0005-0000-0000-000041380000}"/>
    <cellStyle name="Eingabe 2 3 2 5 3 3" xfId="11654" xr:uid="{00000000-0005-0000-0000-000042380000}"/>
    <cellStyle name="Eingabe 2 3 2 5 3 3 2" xfId="23382" xr:uid="{00000000-0005-0000-0000-000043380000}"/>
    <cellStyle name="Eingabe 2 3 2 5 3 3 3" xfId="35109" xr:uid="{00000000-0005-0000-0000-000044380000}"/>
    <cellStyle name="Eingabe 2 3 2 5 3 4" xfId="15572" xr:uid="{00000000-0005-0000-0000-000045380000}"/>
    <cellStyle name="Eingabe 2 3 2 5 3 5" xfId="27299" xr:uid="{00000000-0005-0000-0000-000046380000}"/>
    <cellStyle name="Eingabe 2 3 2 5 4" xfId="5153" xr:uid="{00000000-0005-0000-0000-000047380000}"/>
    <cellStyle name="Eingabe 2 3 2 5 4 2" xfId="16881" xr:uid="{00000000-0005-0000-0000-000048380000}"/>
    <cellStyle name="Eingabe 2 3 2 5 4 3" xfId="28608" xr:uid="{00000000-0005-0000-0000-000049380000}"/>
    <cellStyle name="Eingabe 2 3 2 5 5" xfId="9058" xr:uid="{00000000-0005-0000-0000-00004A380000}"/>
    <cellStyle name="Eingabe 2 3 2 5 5 2" xfId="20786" xr:uid="{00000000-0005-0000-0000-00004B380000}"/>
    <cellStyle name="Eingabe 2 3 2 5 5 3" xfId="32513" xr:uid="{00000000-0005-0000-0000-00004C380000}"/>
    <cellStyle name="Eingabe 2 3 2 5 6" xfId="12976" xr:uid="{00000000-0005-0000-0000-00004D380000}"/>
    <cellStyle name="Eingabe 2 3 2 5 7" xfId="24703" xr:uid="{00000000-0005-0000-0000-00004E380000}"/>
    <cellStyle name="Eingabe 2 3 2 6" xfId="1688" xr:uid="{00000000-0005-0000-0000-00004F380000}"/>
    <cellStyle name="Eingabe 2 3 2 6 2" xfId="5593" xr:uid="{00000000-0005-0000-0000-000050380000}"/>
    <cellStyle name="Eingabe 2 3 2 6 2 2" xfId="17321" xr:uid="{00000000-0005-0000-0000-000051380000}"/>
    <cellStyle name="Eingabe 2 3 2 6 2 3" xfId="29048" xr:uid="{00000000-0005-0000-0000-000052380000}"/>
    <cellStyle name="Eingabe 2 3 2 6 3" xfId="9498" xr:uid="{00000000-0005-0000-0000-000053380000}"/>
    <cellStyle name="Eingabe 2 3 2 6 3 2" xfId="21226" xr:uid="{00000000-0005-0000-0000-000054380000}"/>
    <cellStyle name="Eingabe 2 3 2 6 3 3" xfId="32953" xr:uid="{00000000-0005-0000-0000-000055380000}"/>
    <cellStyle name="Eingabe 2 3 2 6 4" xfId="13416" xr:uid="{00000000-0005-0000-0000-000056380000}"/>
    <cellStyle name="Eingabe 2 3 2 6 5" xfId="25143" xr:uid="{00000000-0005-0000-0000-000057380000}"/>
    <cellStyle name="Eingabe 2 3 2 7" xfId="2986" xr:uid="{00000000-0005-0000-0000-000058380000}"/>
    <cellStyle name="Eingabe 2 3 2 7 2" xfId="6891" xr:uid="{00000000-0005-0000-0000-000059380000}"/>
    <cellStyle name="Eingabe 2 3 2 7 2 2" xfId="18619" xr:uid="{00000000-0005-0000-0000-00005A380000}"/>
    <cellStyle name="Eingabe 2 3 2 7 2 3" xfId="30346" xr:uid="{00000000-0005-0000-0000-00005B380000}"/>
    <cellStyle name="Eingabe 2 3 2 7 3" xfId="10796" xr:uid="{00000000-0005-0000-0000-00005C380000}"/>
    <cellStyle name="Eingabe 2 3 2 7 3 2" xfId="22524" xr:uid="{00000000-0005-0000-0000-00005D380000}"/>
    <cellStyle name="Eingabe 2 3 2 7 3 3" xfId="34251" xr:uid="{00000000-0005-0000-0000-00005E380000}"/>
    <cellStyle name="Eingabe 2 3 2 7 4" xfId="14714" xr:uid="{00000000-0005-0000-0000-00005F380000}"/>
    <cellStyle name="Eingabe 2 3 2 7 5" xfId="26441" xr:uid="{00000000-0005-0000-0000-000060380000}"/>
    <cellStyle name="Eingabe 2 3 2 8" xfId="4295" xr:uid="{00000000-0005-0000-0000-000061380000}"/>
    <cellStyle name="Eingabe 2 3 2 8 2" xfId="16023" xr:uid="{00000000-0005-0000-0000-000062380000}"/>
    <cellStyle name="Eingabe 2 3 2 8 3" xfId="27750" xr:uid="{00000000-0005-0000-0000-000063380000}"/>
    <cellStyle name="Eingabe 2 3 2 9" xfId="8200" xr:uid="{00000000-0005-0000-0000-000064380000}"/>
    <cellStyle name="Eingabe 2 3 2 9 2" xfId="19928" xr:uid="{00000000-0005-0000-0000-000065380000}"/>
    <cellStyle name="Eingabe 2 3 2 9 3" xfId="31655" xr:uid="{00000000-0005-0000-0000-000066380000}"/>
    <cellStyle name="Eingabe 2 3 3" xfId="412" xr:uid="{00000000-0005-0000-0000-000067380000}"/>
    <cellStyle name="Eingabe 2 3 3 10" xfId="12140" xr:uid="{00000000-0005-0000-0000-000068380000}"/>
    <cellStyle name="Eingabe 2 3 3 11" xfId="23867" xr:uid="{00000000-0005-0000-0000-000069380000}"/>
    <cellStyle name="Eingabe 2 3 3 2" xfId="511" xr:uid="{00000000-0005-0000-0000-00006A380000}"/>
    <cellStyle name="Eingabe 2 3 3 2 2" xfId="940" xr:uid="{00000000-0005-0000-0000-00006B380000}"/>
    <cellStyle name="Eingabe 2 3 3 2 2 2" xfId="2238" xr:uid="{00000000-0005-0000-0000-00006C380000}"/>
    <cellStyle name="Eingabe 2 3 3 2 2 2 2" xfId="6143" xr:uid="{00000000-0005-0000-0000-00006D380000}"/>
    <cellStyle name="Eingabe 2 3 3 2 2 2 2 2" xfId="17871" xr:uid="{00000000-0005-0000-0000-00006E380000}"/>
    <cellStyle name="Eingabe 2 3 3 2 2 2 2 3" xfId="29598" xr:uid="{00000000-0005-0000-0000-00006F380000}"/>
    <cellStyle name="Eingabe 2 3 3 2 2 2 3" xfId="10048" xr:uid="{00000000-0005-0000-0000-000070380000}"/>
    <cellStyle name="Eingabe 2 3 3 2 2 2 3 2" xfId="21776" xr:uid="{00000000-0005-0000-0000-000071380000}"/>
    <cellStyle name="Eingabe 2 3 3 2 2 2 3 3" xfId="33503" xr:uid="{00000000-0005-0000-0000-000072380000}"/>
    <cellStyle name="Eingabe 2 3 3 2 2 2 4" xfId="13966" xr:uid="{00000000-0005-0000-0000-000073380000}"/>
    <cellStyle name="Eingabe 2 3 3 2 2 2 5" xfId="25693" xr:uid="{00000000-0005-0000-0000-000074380000}"/>
    <cellStyle name="Eingabe 2 3 3 2 2 3" xfId="3536" xr:uid="{00000000-0005-0000-0000-000075380000}"/>
    <cellStyle name="Eingabe 2 3 3 2 2 3 2" xfId="7441" xr:uid="{00000000-0005-0000-0000-000076380000}"/>
    <cellStyle name="Eingabe 2 3 3 2 2 3 2 2" xfId="19169" xr:uid="{00000000-0005-0000-0000-000077380000}"/>
    <cellStyle name="Eingabe 2 3 3 2 2 3 2 3" xfId="30896" xr:uid="{00000000-0005-0000-0000-000078380000}"/>
    <cellStyle name="Eingabe 2 3 3 2 2 3 3" xfId="11346" xr:uid="{00000000-0005-0000-0000-000079380000}"/>
    <cellStyle name="Eingabe 2 3 3 2 2 3 3 2" xfId="23074" xr:uid="{00000000-0005-0000-0000-00007A380000}"/>
    <cellStyle name="Eingabe 2 3 3 2 2 3 3 3" xfId="34801" xr:uid="{00000000-0005-0000-0000-00007B380000}"/>
    <cellStyle name="Eingabe 2 3 3 2 2 3 4" xfId="15264" xr:uid="{00000000-0005-0000-0000-00007C380000}"/>
    <cellStyle name="Eingabe 2 3 3 2 2 3 5" xfId="26991" xr:uid="{00000000-0005-0000-0000-00007D380000}"/>
    <cellStyle name="Eingabe 2 3 3 2 2 4" xfId="4845" xr:uid="{00000000-0005-0000-0000-00007E380000}"/>
    <cellStyle name="Eingabe 2 3 3 2 2 4 2" xfId="16573" xr:uid="{00000000-0005-0000-0000-00007F380000}"/>
    <cellStyle name="Eingabe 2 3 3 2 2 4 3" xfId="28300" xr:uid="{00000000-0005-0000-0000-000080380000}"/>
    <cellStyle name="Eingabe 2 3 3 2 2 5" xfId="8750" xr:uid="{00000000-0005-0000-0000-000081380000}"/>
    <cellStyle name="Eingabe 2 3 3 2 2 5 2" xfId="20478" xr:uid="{00000000-0005-0000-0000-000082380000}"/>
    <cellStyle name="Eingabe 2 3 3 2 2 5 3" xfId="32205" xr:uid="{00000000-0005-0000-0000-000083380000}"/>
    <cellStyle name="Eingabe 2 3 3 2 2 6" xfId="12668" xr:uid="{00000000-0005-0000-0000-000084380000}"/>
    <cellStyle name="Eingabe 2 3 3 2 2 7" xfId="24395" xr:uid="{00000000-0005-0000-0000-000085380000}"/>
    <cellStyle name="Eingabe 2 3 3 2 3" xfId="1369" xr:uid="{00000000-0005-0000-0000-000086380000}"/>
    <cellStyle name="Eingabe 2 3 3 2 3 2" xfId="2667" xr:uid="{00000000-0005-0000-0000-000087380000}"/>
    <cellStyle name="Eingabe 2 3 3 2 3 2 2" xfId="6572" xr:uid="{00000000-0005-0000-0000-000088380000}"/>
    <cellStyle name="Eingabe 2 3 3 2 3 2 2 2" xfId="18300" xr:uid="{00000000-0005-0000-0000-000089380000}"/>
    <cellStyle name="Eingabe 2 3 3 2 3 2 2 3" xfId="30027" xr:uid="{00000000-0005-0000-0000-00008A380000}"/>
    <cellStyle name="Eingabe 2 3 3 2 3 2 3" xfId="10477" xr:uid="{00000000-0005-0000-0000-00008B380000}"/>
    <cellStyle name="Eingabe 2 3 3 2 3 2 3 2" xfId="22205" xr:uid="{00000000-0005-0000-0000-00008C380000}"/>
    <cellStyle name="Eingabe 2 3 3 2 3 2 3 3" xfId="33932" xr:uid="{00000000-0005-0000-0000-00008D380000}"/>
    <cellStyle name="Eingabe 2 3 3 2 3 2 4" xfId="14395" xr:uid="{00000000-0005-0000-0000-00008E380000}"/>
    <cellStyle name="Eingabe 2 3 3 2 3 2 5" xfId="26122" xr:uid="{00000000-0005-0000-0000-00008F380000}"/>
    <cellStyle name="Eingabe 2 3 3 2 3 3" xfId="3965" xr:uid="{00000000-0005-0000-0000-000090380000}"/>
    <cellStyle name="Eingabe 2 3 3 2 3 3 2" xfId="7870" xr:uid="{00000000-0005-0000-0000-000091380000}"/>
    <cellStyle name="Eingabe 2 3 3 2 3 3 2 2" xfId="19598" xr:uid="{00000000-0005-0000-0000-000092380000}"/>
    <cellStyle name="Eingabe 2 3 3 2 3 3 2 3" xfId="31325" xr:uid="{00000000-0005-0000-0000-000093380000}"/>
    <cellStyle name="Eingabe 2 3 3 2 3 3 3" xfId="11775" xr:uid="{00000000-0005-0000-0000-000094380000}"/>
    <cellStyle name="Eingabe 2 3 3 2 3 3 3 2" xfId="23503" xr:uid="{00000000-0005-0000-0000-000095380000}"/>
    <cellStyle name="Eingabe 2 3 3 2 3 3 3 3" xfId="35230" xr:uid="{00000000-0005-0000-0000-000096380000}"/>
    <cellStyle name="Eingabe 2 3 3 2 3 3 4" xfId="15693" xr:uid="{00000000-0005-0000-0000-000097380000}"/>
    <cellStyle name="Eingabe 2 3 3 2 3 3 5" xfId="27420" xr:uid="{00000000-0005-0000-0000-000098380000}"/>
    <cellStyle name="Eingabe 2 3 3 2 3 4" xfId="5274" xr:uid="{00000000-0005-0000-0000-000099380000}"/>
    <cellStyle name="Eingabe 2 3 3 2 3 4 2" xfId="17002" xr:uid="{00000000-0005-0000-0000-00009A380000}"/>
    <cellStyle name="Eingabe 2 3 3 2 3 4 3" xfId="28729" xr:uid="{00000000-0005-0000-0000-00009B380000}"/>
    <cellStyle name="Eingabe 2 3 3 2 3 5" xfId="9179" xr:uid="{00000000-0005-0000-0000-00009C380000}"/>
    <cellStyle name="Eingabe 2 3 3 2 3 5 2" xfId="20907" xr:uid="{00000000-0005-0000-0000-00009D380000}"/>
    <cellStyle name="Eingabe 2 3 3 2 3 5 3" xfId="32634" xr:uid="{00000000-0005-0000-0000-00009E380000}"/>
    <cellStyle name="Eingabe 2 3 3 2 3 6" xfId="13097" xr:uid="{00000000-0005-0000-0000-00009F380000}"/>
    <cellStyle name="Eingabe 2 3 3 2 3 7" xfId="24824" xr:uid="{00000000-0005-0000-0000-0000A0380000}"/>
    <cellStyle name="Eingabe 2 3 3 2 4" xfId="1809" xr:uid="{00000000-0005-0000-0000-0000A1380000}"/>
    <cellStyle name="Eingabe 2 3 3 2 4 2" xfId="5714" xr:uid="{00000000-0005-0000-0000-0000A2380000}"/>
    <cellStyle name="Eingabe 2 3 3 2 4 2 2" xfId="17442" xr:uid="{00000000-0005-0000-0000-0000A3380000}"/>
    <cellStyle name="Eingabe 2 3 3 2 4 2 3" xfId="29169" xr:uid="{00000000-0005-0000-0000-0000A4380000}"/>
    <cellStyle name="Eingabe 2 3 3 2 4 3" xfId="9619" xr:uid="{00000000-0005-0000-0000-0000A5380000}"/>
    <cellStyle name="Eingabe 2 3 3 2 4 3 2" xfId="21347" xr:uid="{00000000-0005-0000-0000-0000A6380000}"/>
    <cellStyle name="Eingabe 2 3 3 2 4 3 3" xfId="33074" xr:uid="{00000000-0005-0000-0000-0000A7380000}"/>
    <cellStyle name="Eingabe 2 3 3 2 4 4" xfId="13537" xr:uid="{00000000-0005-0000-0000-0000A8380000}"/>
    <cellStyle name="Eingabe 2 3 3 2 4 5" xfId="25264" xr:uid="{00000000-0005-0000-0000-0000A9380000}"/>
    <cellStyle name="Eingabe 2 3 3 2 5" xfId="3107" xr:uid="{00000000-0005-0000-0000-0000AA380000}"/>
    <cellStyle name="Eingabe 2 3 3 2 5 2" xfId="7012" xr:uid="{00000000-0005-0000-0000-0000AB380000}"/>
    <cellStyle name="Eingabe 2 3 3 2 5 2 2" xfId="18740" xr:uid="{00000000-0005-0000-0000-0000AC380000}"/>
    <cellStyle name="Eingabe 2 3 3 2 5 2 3" xfId="30467" xr:uid="{00000000-0005-0000-0000-0000AD380000}"/>
    <cellStyle name="Eingabe 2 3 3 2 5 3" xfId="10917" xr:uid="{00000000-0005-0000-0000-0000AE380000}"/>
    <cellStyle name="Eingabe 2 3 3 2 5 3 2" xfId="22645" xr:uid="{00000000-0005-0000-0000-0000AF380000}"/>
    <cellStyle name="Eingabe 2 3 3 2 5 3 3" xfId="34372" xr:uid="{00000000-0005-0000-0000-0000B0380000}"/>
    <cellStyle name="Eingabe 2 3 3 2 5 4" xfId="14835" xr:uid="{00000000-0005-0000-0000-0000B1380000}"/>
    <cellStyle name="Eingabe 2 3 3 2 5 5" xfId="26562" xr:uid="{00000000-0005-0000-0000-0000B2380000}"/>
    <cellStyle name="Eingabe 2 3 3 2 6" xfId="4416" xr:uid="{00000000-0005-0000-0000-0000B3380000}"/>
    <cellStyle name="Eingabe 2 3 3 2 6 2" xfId="16144" xr:uid="{00000000-0005-0000-0000-0000B4380000}"/>
    <cellStyle name="Eingabe 2 3 3 2 6 3" xfId="27871" xr:uid="{00000000-0005-0000-0000-0000B5380000}"/>
    <cellStyle name="Eingabe 2 3 3 2 7" xfId="8321" xr:uid="{00000000-0005-0000-0000-0000B6380000}"/>
    <cellStyle name="Eingabe 2 3 3 2 7 2" xfId="20049" xr:uid="{00000000-0005-0000-0000-0000B7380000}"/>
    <cellStyle name="Eingabe 2 3 3 2 7 3" xfId="31776" xr:uid="{00000000-0005-0000-0000-0000B8380000}"/>
    <cellStyle name="Eingabe 2 3 3 2 8" xfId="12239" xr:uid="{00000000-0005-0000-0000-0000B9380000}"/>
    <cellStyle name="Eingabe 2 3 3 2 9" xfId="23966" xr:uid="{00000000-0005-0000-0000-0000BA380000}"/>
    <cellStyle name="Eingabe 2 3 3 3" xfId="610" xr:uid="{00000000-0005-0000-0000-0000BB380000}"/>
    <cellStyle name="Eingabe 2 3 3 3 2" xfId="1039" xr:uid="{00000000-0005-0000-0000-0000BC380000}"/>
    <cellStyle name="Eingabe 2 3 3 3 2 2" xfId="2337" xr:uid="{00000000-0005-0000-0000-0000BD380000}"/>
    <cellStyle name="Eingabe 2 3 3 3 2 2 2" xfId="6242" xr:uid="{00000000-0005-0000-0000-0000BE380000}"/>
    <cellStyle name="Eingabe 2 3 3 3 2 2 2 2" xfId="17970" xr:uid="{00000000-0005-0000-0000-0000BF380000}"/>
    <cellStyle name="Eingabe 2 3 3 3 2 2 2 3" xfId="29697" xr:uid="{00000000-0005-0000-0000-0000C0380000}"/>
    <cellStyle name="Eingabe 2 3 3 3 2 2 3" xfId="10147" xr:uid="{00000000-0005-0000-0000-0000C1380000}"/>
    <cellStyle name="Eingabe 2 3 3 3 2 2 3 2" xfId="21875" xr:uid="{00000000-0005-0000-0000-0000C2380000}"/>
    <cellStyle name="Eingabe 2 3 3 3 2 2 3 3" xfId="33602" xr:uid="{00000000-0005-0000-0000-0000C3380000}"/>
    <cellStyle name="Eingabe 2 3 3 3 2 2 4" xfId="14065" xr:uid="{00000000-0005-0000-0000-0000C4380000}"/>
    <cellStyle name="Eingabe 2 3 3 3 2 2 5" xfId="25792" xr:uid="{00000000-0005-0000-0000-0000C5380000}"/>
    <cellStyle name="Eingabe 2 3 3 3 2 3" xfId="3635" xr:uid="{00000000-0005-0000-0000-0000C6380000}"/>
    <cellStyle name="Eingabe 2 3 3 3 2 3 2" xfId="7540" xr:uid="{00000000-0005-0000-0000-0000C7380000}"/>
    <cellStyle name="Eingabe 2 3 3 3 2 3 2 2" xfId="19268" xr:uid="{00000000-0005-0000-0000-0000C8380000}"/>
    <cellStyle name="Eingabe 2 3 3 3 2 3 2 3" xfId="30995" xr:uid="{00000000-0005-0000-0000-0000C9380000}"/>
    <cellStyle name="Eingabe 2 3 3 3 2 3 3" xfId="11445" xr:uid="{00000000-0005-0000-0000-0000CA380000}"/>
    <cellStyle name="Eingabe 2 3 3 3 2 3 3 2" xfId="23173" xr:uid="{00000000-0005-0000-0000-0000CB380000}"/>
    <cellStyle name="Eingabe 2 3 3 3 2 3 3 3" xfId="34900" xr:uid="{00000000-0005-0000-0000-0000CC380000}"/>
    <cellStyle name="Eingabe 2 3 3 3 2 3 4" xfId="15363" xr:uid="{00000000-0005-0000-0000-0000CD380000}"/>
    <cellStyle name="Eingabe 2 3 3 3 2 3 5" xfId="27090" xr:uid="{00000000-0005-0000-0000-0000CE380000}"/>
    <cellStyle name="Eingabe 2 3 3 3 2 4" xfId="4944" xr:uid="{00000000-0005-0000-0000-0000CF380000}"/>
    <cellStyle name="Eingabe 2 3 3 3 2 4 2" xfId="16672" xr:uid="{00000000-0005-0000-0000-0000D0380000}"/>
    <cellStyle name="Eingabe 2 3 3 3 2 4 3" xfId="28399" xr:uid="{00000000-0005-0000-0000-0000D1380000}"/>
    <cellStyle name="Eingabe 2 3 3 3 2 5" xfId="8849" xr:uid="{00000000-0005-0000-0000-0000D2380000}"/>
    <cellStyle name="Eingabe 2 3 3 3 2 5 2" xfId="20577" xr:uid="{00000000-0005-0000-0000-0000D3380000}"/>
    <cellStyle name="Eingabe 2 3 3 3 2 5 3" xfId="32304" xr:uid="{00000000-0005-0000-0000-0000D4380000}"/>
    <cellStyle name="Eingabe 2 3 3 3 2 6" xfId="12767" xr:uid="{00000000-0005-0000-0000-0000D5380000}"/>
    <cellStyle name="Eingabe 2 3 3 3 2 7" xfId="24494" xr:uid="{00000000-0005-0000-0000-0000D6380000}"/>
    <cellStyle name="Eingabe 2 3 3 3 3" xfId="1468" xr:uid="{00000000-0005-0000-0000-0000D7380000}"/>
    <cellStyle name="Eingabe 2 3 3 3 3 2" xfId="2766" xr:uid="{00000000-0005-0000-0000-0000D8380000}"/>
    <cellStyle name="Eingabe 2 3 3 3 3 2 2" xfId="6671" xr:uid="{00000000-0005-0000-0000-0000D9380000}"/>
    <cellStyle name="Eingabe 2 3 3 3 3 2 2 2" xfId="18399" xr:uid="{00000000-0005-0000-0000-0000DA380000}"/>
    <cellStyle name="Eingabe 2 3 3 3 3 2 2 3" xfId="30126" xr:uid="{00000000-0005-0000-0000-0000DB380000}"/>
    <cellStyle name="Eingabe 2 3 3 3 3 2 3" xfId="10576" xr:uid="{00000000-0005-0000-0000-0000DC380000}"/>
    <cellStyle name="Eingabe 2 3 3 3 3 2 3 2" xfId="22304" xr:uid="{00000000-0005-0000-0000-0000DD380000}"/>
    <cellStyle name="Eingabe 2 3 3 3 3 2 3 3" xfId="34031" xr:uid="{00000000-0005-0000-0000-0000DE380000}"/>
    <cellStyle name="Eingabe 2 3 3 3 3 2 4" xfId="14494" xr:uid="{00000000-0005-0000-0000-0000DF380000}"/>
    <cellStyle name="Eingabe 2 3 3 3 3 2 5" xfId="26221" xr:uid="{00000000-0005-0000-0000-0000E0380000}"/>
    <cellStyle name="Eingabe 2 3 3 3 3 3" xfId="4064" xr:uid="{00000000-0005-0000-0000-0000E1380000}"/>
    <cellStyle name="Eingabe 2 3 3 3 3 3 2" xfId="7969" xr:uid="{00000000-0005-0000-0000-0000E2380000}"/>
    <cellStyle name="Eingabe 2 3 3 3 3 3 2 2" xfId="19697" xr:uid="{00000000-0005-0000-0000-0000E3380000}"/>
    <cellStyle name="Eingabe 2 3 3 3 3 3 2 3" xfId="31424" xr:uid="{00000000-0005-0000-0000-0000E4380000}"/>
    <cellStyle name="Eingabe 2 3 3 3 3 3 3" xfId="11874" xr:uid="{00000000-0005-0000-0000-0000E5380000}"/>
    <cellStyle name="Eingabe 2 3 3 3 3 3 3 2" xfId="23602" xr:uid="{00000000-0005-0000-0000-0000E6380000}"/>
    <cellStyle name="Eingabe 2 3 3 3 3 3 3 3" xfId="35329" xr:uid="{00000000-0005-0000-0000-0000E7380000}"/>
    <cellStyle name="Eingabe 2 3 3 3 3 3 4" xfId="15792" xr:uid="{00000000-0005-0000-0000-0000E8380000}"/>
    <cellStyle name="Eingabe 2 3 3 3 3 3 5" xfId="27519" xr:uid="{00000000-0005-0000-0000-0000E9380000}"/>
    <cellStyle name="Eingabe 2 3 3 3 3 4" xfId="5373" xr:uid="{00000000-0005-0000-0000-0000EA380000}"/>
    <cellStyle name="Eingabe 2 3 3 3 3 4 2" xfId="17101" xr:uid="{00000000-0005-0000-0000-0000EB380000}"/>
    <cellStyle name="Eingabe 2 3 3 3 3 4 3" xfId="28828" xr:uid="{00000000-0005-0000-0000-0000EC380000}"/>
    <cellStyle name="Eingabe 2 3 3 3 3 5" xfId="9278" xr:uid="{00000000-0005-0000-0000-0000ED380000}"/>
    <cellStyle name="Eingabe 2 3 3 3 3 5 2" xfId="21006" xr:uid="{00000000-0005-0000-0000-0000EE380000}"/>
    <cellStyle name="Eingabe 2 3 3 3 3 5 3" xfId="32733" xr:uid="{00000000-0005-0000-0000-0000EF380000}"/>
    <cellStyle name="Eingabe 2 3 3 3 3 6" xfId="13196" xr:uid="{00000000-0005-0000-0000-0000F0380000}"/>
    <cellStyle name="Eingabe 2 3 3 3 3 7" xfId="24923" xr:uid="{00000000-0005-0000-0000-0000F1380000}"/>
    <cellStyle name="Eingabe 2 3 3 3 4" xfId="1908" xr:uid="{00000000-0005-0000-0000-0000F2380000}"/>
    <cellStyle name="Eingabe 2 3 3 3 4 2" xfId="5813" xr:uid="{00000000-0005-0000-0000-0000F3380000}"/>
    <cellStyle name="Eingabe 2 3 3 3 4 2 2" xfId="17541" xr:uid="{00000000-0005-0000-0000-0000F4380000}"/>
    <cellStyle name="Eingabe 2 3 3 3 4 2 3" xfId="29268" xr:uid="{00000000-0005-0000-0000-0000F5380000}"/>
    <cellStyle name="Eingabe 2 3 3 3 4 3" xfId="9718" xr:uid="{00000000-0005-0000-0000-0000F6380000}"/>
    <cellStyle name="Eingabe 2 3 3 3 4 3 2" xfId="21446" xr:uid="{00000000-0005-0000-0000-0000F7380000}"/>
    <cellStyle name="Eingabe 2 3 3 3 4 3 3" xfId="33173" xr:uid="{00000000-0005-0000-0000-0000F8380000}"/>
    <cellStyle name="Eingabe 2 3 3 3 4 4" xfId="13636" xr:uid="{00000000-0005-0000-0000-0000F9380000}"/>
    <cellStyle name="Eingabe 2 3 3 3 4 5" xfId="25363" xr:uid="{00000000-0005-0000-0000-0000FA380000}"/>
    <cellStyle name="Eingabe 2 3 3 3 5" xfId="3206" xr:uid="{00000000-0005-0000-0000-0000FB380000}"/>
    <cellStyle name="Eingabe 2 3 3 3 5 2" xfId="7111" xr:uid="{00000000-0005-0000-0000-0000FC380000}"/>
    <cellStyle name="Eingabe 2 3 3 3 5 2 2" xfId="18839" xr:uid="{00000000-0005-0000-0000-0000FD380000}"/>
    <cellStyle name="Eingabe 2 3 3 3 5 2 3" xfId="30566" xr:uid="{00000000-0005-0000-0000-0000FE380000}"/>
    <cellStyle name="Eingabe 2 3 3 3 5 3" xfId="11016" xr:uid="{00000000-0005-0000-0000-0000FF380000}"/>
    <cellStyle name="Eingabe 2 3 3 3 5 3 2" xfId="22744" xr:uid="{00000000-0005-0000-0000-000000390000}"/>
    <cellStyle name="Eingabe 2 3 3 3 5 3 3" xfId="34471" xr:uid="{00000000-0005-0000-0000-000001390000}"/>
    <cellStyle name="Eingabe 2 3 3 3 5 4" xfId="14934" xr:uid="{00000000-0005-0000-0000-000002390000}"/>
    <cellStyle name="Eingabe 2 3 3 3 5 5" xfId="26661" xr:uid="{00000000-0005-0000-0000-000003390000}"/>
    <cellStyle name="Eingabe 2 3 3 3 6" xfId="4515" xr:uid="{00000000-0005-0000-0000-000004390000}"/>
    <cellStyle name="Eingabe 2 3 3 3 6 2" xfId="16243" xr:uid="{00000000-0005-0000-0000-000005390000}"/>
    <cellStyle name="Eingabe 2 3 3 3 6 3" xfId="27970" xr:uid="{00000000-0005-0000-0000-000006390000}"/>
    <cellStyle name="Eingabe 2 3 3 3 7" xfId="8420" xr:uid="{00000000-0005-0000-0000-000007390000}"/>
    <cellStyle name="Eingabe 2 3 3 3 7 2" xfId="20148" xr:uid="{00000000-0005-0000-0000-000008390000}"/>
    <cellStyle name="Eingabe 2 3 3 3 7 3" xfId="31875" xr:uid="{00000000-0005-0000-0000-000009390000}"/>
    <cellStyle name="Eingabe 2 3 3 3 8" xfId="12338" xr:uid="{00000000-0005-0000-0000-00000A390000}"/>
    <cellStyle name="Eingabe 2 3 3 3 9" xfId="24065" xr:uid="{00000000-0005-0000-0000-00000B390000}"/>
    <cellStyle name="Eingabe 2 3 3 4" xfId="841" xr:uid="{00000000-0005-0000-0000-00000C390000}"/>
    <cellStyle name="Eingabe 2 3 3 4 2" xfId="2139" xr:uid="{00000000-0005-0000-0000-00000D390000}"/>
    <cellStyle name="Eingabe 2 3 3 4 2 2" xfId="6044" xr:uid="{00000000-0005-0000-0000-00000E390000}"/>
    <cellStyle name="Eingabe 2 3 3 4 2 2 2" xfId="17772" xr:uid="{00000000-0005-0000-0000-00000F390000}"/>
    <cellStyle name="Eingabe 2 3 3 4 2 2 3" xfId="29499" xr:uid="{00000000-0005-0000-0000-000010390000}"/>
    <cellStyle name="Eingabe 2 3 3 4 2 3" xfId="9949" xr:uid="{00000000-0005-0000-0000-000011390000}"/>
    <cellStyle name="Eingabe 2 3 3 4 2 3 2" xfId="21677" xr:uid="{00000000-0005-0000-0000-000012390000}"/>
    <cellStyle name="Eingabe 2 3 3 4 2 3 3" xfId="33404" xr:uid="{00000000-0005-0000-0000-000013390000}"/>
    <cellStyle name="Eingabe 2 3 3 4 2 4" xfId="13867" xr:uid="{00000000-0005-0000-0000-000014390000}"/>
    <cellStyle name="Eingabe 2 3 3 4 2 5" xfId="25594" xr:uid="{00000000-0005-0000-0000-000015390000}"/>
    <cellStyle name="Eingabe 2 3 3 4 3" xfId="3437" xr:uid="{00000000-0005-0000-0000-000016390000}"/>
    <cellStyle name="Eingabe 2 3 3 4 3 2" xfId="7342" xr:uid="{00000000-0005-0000-0000-000017390000}"/>
    <cellStyle name="Eingabe 2 3 3 4 3 2 2" xfId="19070" xr:uid="{00000000-0005-0000-0000-000018390000}"/>
    <cellStyle name="Eingabe 2 3 3 4 3 2 3" xfId="30797" xr:uid="{00000000-0005-0000-0000-000019390000}"/>
    <cellStyle name="Eingabe 2 3 3 4 3 3" xfId="11247" xr:uid="{00000000-0005-0000-0000-00001A390000}"/>
    <cellStyle name="Eingabe 2 3 3 4 3 3 2" xfId="22975" xr:uid="{00000000-0005-0000-0000-00001B390000}"/>
    <cellStyle name="Eingabe 2 3 3 4 3 3 3" xfId="34702" xr:uid="{00000000-0005-0000-0000-00001C390000}"/>
    <cellStyle name="Eingabe 2 3 3 4 3 4" xfId="15165" xr:uid="{00000000-0005-0000-0000-00001D390000}"/>
    <cellStyle name="Eingabe 2 3 3 4 3 5" xfId="26892" xr:uid="{00000000-0005-0000-0000-00001E390000}"/>
    <cellStyle name="Eingabe 2 3 3 4 4" xfId="4746" xr:uid="{00000000-0005-0000-0000-00001F390000}"/>
    <cellStyle name="Eingabe 2 3 3 4 4 2" xfId="16474" xr:uid="{00000000-0005-0000-0000-000020390000}"/>
    <cellStyle name="Eingabe 2 3 3 4 4 3" xfId="28201" xr:uid="{00000000-0005-0000-0000-000021390000}"/>
    <cellStyle name="Eingabe 2 3 3 4 5" xfId="8651" xr:uid="{00000000-0005-0000-0000-000022390000}"/>
    <cellStyle name="Eingabe 2 3 3 4 5 2" xfId="20379" xr:uid="{00000000-0005-0000-0000-000023390000}"/>
    <cellStyle name="Eingabe 2 3 3 4 5 3" xfId="32106" xr:uid="{00000000-0005-0000-0000-000024390000}"/>
    <cellStyle name="Eingabe 2 3 3 4 6" xfId="12569" xr:uid="{00000000-0005-0000-0000-000025390000}"/>
    <cellStyle name="Eingabe 2 3 3 4 7" xfId="24296" xr:uid="{00000000-0005-0000-0000-000026390000}"/>
    <cellStyle name="Eingabe 2 3 3 5" xfId="1270" xr:uid="{00000000-0005-0000-0000-000027390000}"/>
    <cellStyle name="Eingabe 2 3 3 5 2" xfId="2568" xr:uid="{00000000-0005-0000-0000-000028390000}"/>
    <cellStyle name="Eingabe 2 3 3 5 2 2" xfId="6473" xr:uid="{00000000-0005-0000-0000-000029390000}"/>
    <cellStyle name="Eingabe 2 3 3 5 2 2 2" xfId="18201" xr:uid="{00000000-0005-0000-0000-00002A390000}"/>
    <cellStyle name="Eingabe 2 3 3 5 2 2 3" xfId="29928" xr:uid="{00000000-0005-0000-0000-00002B390000}"/>
    <cellStyle name="Eingabe 2 3 3 5 2 3" xfId="10378" xr:uid="{00000000-0005-0000-0000-00002C390000}"/>
    <cellStyle name="Eingabe 2 3 3 5 2 3 2" xfId="22106" xr:uid="{00000000-0005-0000-0000-00002D390000}"/>
    <cellStyle name="Eingabe 2 3 3 5 2 3 3" xfId="33833" xr:uid="{00000000-0005-0000-0000-00002E390000}"/>
    <cellStyle name="Eingabe 2 3 3 5 2 4" xfId="14296" xr:uid="{00000000-0005-0000-0000-00002F390000}"/>
    <cellStyle name="Eingabe 2 3 3 5 2 5" xfId="26023" xr:uid="{00000000-0005-0000-0000-000030390000}"/>
    <cellStyle name="Eingabe 2 3 3 5 3" xfId="3866" xr:uid="{00000000-0005-0000-0000-000031390000}"/>
    <cellStyle name="Eingabe 2 3 3 5 3 2" xfId="7771" xr:uid="{00000000-0005-0000-0000-000032390000}"/>
    <cellStyle name="Eingabe 2 3 3 5 3 2 2" xfId="19499" xr:uid="{00000000-0005-0000-0000-000033390000}"/>
    <cellStyle name="Eingabe 2 3 3 5 3 2 3" xfId="31226" xr:uid="{00000000-0005-0000-0000-000034390000}"/>
    <cellStyle name="Eingabe 2 3 3 5 3 3" xfId="11676" xr:uid="{00000000-0005-0000-0000-000035390000}"/>
    <cellStyle name="Eingabe 2 3 3 5 3 3 2" xfId="23404" xr:uid="{00000000-0005-0000-0000-000036390000}"/>
    <cellStyle name="Eingabe 2 3 3 5 3 3 3" xfId="35131" xr:uid="{00000000-0005-0000-0000-000037390000}"/>
    <cellStyle name="Eingabe 2 3 3 5 3 4" xfId="15594" xr:uid="{00000000-0005-0000-0000-000038390000}"/>
    <cellStyle name="Eingabe 2 3 3 5 3 5" xfId="27321" xr:uid="{00000000-0005-0000-0000-000039390000}"/>
    <cellStyle name="Eingabe 2 3 3 5 4" xfId="5175" xr:uid="{00000000-0005-0000-0000-00003A390000}"/>
    <cellStyle name="Eingabe 2 3 3 5 4 2" xfId="16903" xr:uid="{00000000-0005-0000-0000-00003B390000}"/>
    <cellStyle name="Eingabe 2 3 3 5 4 3" xfId="28630" xr:uid="{00000000-0005-0000-0000-00003C390000}"/>
    <cellStyle name="Eingabe 2 3 3 5 5" xfId="9080" xr:uid="{00000000-0005-0000-0000-00003D390000}"/>
    <cellStyle name="Eingabe 2 3 3 5 5 2" xfId="20808" xr:uid="{00000000-0005-0000-0000-00003E390000}"/>
    <cellStyle name="Eingabe 2 3 3 5 5 3" xfId="32535" xr:uid="{00000000-0005-0000-0000-00003F390000}"/>
    <cellStyle name="Eingabe 2 3 3 5 6" xfId="12998" xr:uid="{00000000-0005-0000-0000-000040390000}"/>
    <cellStyle name="Eingabe 2 3 3 5 7" xfId="24725" xr:uid="{00000000-0005-0000-0000-000041390000}"/>
    <cellStyle name="Eingabe 2 3 3 6" xfId="1710" xr:uid="{00000000-0005-0000-0000-000042390000}"/>
    <cellStyle name="Eingabe 2 3 3 6 2" xfId="5615" xr:uid="{00000000-0005-0000-0000-000043390000}"/>
    <cellStyle name="Eingabe 2 3 3 6 2 2" xfId="17343" xr:uid="{00000000-0005-0000-0000-000044390000}"/>
    <cellStyle name="Eingabe 2 3 3 6 2 3" xfId="29070" xr:uid="{00000000-0005-0000-0000-000045390000}"/>
    <cellStyle name="Eingabe 2 3 3 6 3" xfId="9520" xr:uid="{00000000-0005-0000-0000-000046390000}"/>
    <cellStyle name="Eingabe 2 3 3 6 3 2" xfId="21248" xr:uid="{00000000-0005-0000-0000-000047390000}"/>
    <cellStyle name="Eingabe 2 3 3 6 3 3" xfId="32975" xr:uid="{00000000-0005-0000-0000-000048390000}"/>
    <cellStyle name="Eingabe 2 3 3 6 4" xfId="13438" xr:uid="{00000000-0005-0000-0000-000049390000}"/>
    <cellStyle name="Eingabe 2 3 3 6 5" xfId="25165" xr:uid="{00000000-0005-0000-0000-00004A390000}"/>
    <cellStyle name="Eingabe 2 3 3 7" xfId="3008" xr:uid="{00000000-0005-0000-0000-00004B390000}"/>
    <cellStyle name="Eingabe 2 3 3 7 2" xfId="6913" xr:uid="{00000000-0005-0000-0000-00004C390000}"/>
    <cellStyle name="Eingabe 2 3 3 7 2 2" xfId="18641" xr:uid="{00000000-0005-0000-0000-00004D390000}"/>
    <cellStyle name="Eingabe 2 3 3 7 2 3" xfId="30368" xr:uid="{00000000-0005-0000-0000-00004E390000}"/>
    <cellStyle name="Eingabe 2 3 3 7 3" xfId="10818" xr:uid="{00000000-0005-0000-0000-00004F390000}"/>
    <cellStyle name="Eingabe 2 3 3 7 3 2" xfId="22546" xr:uid="{00000000-0005-0000-0000-000050390000}"/>
    <cellStyle name="Eingabe 2 3 3 7 3 3" xfId="34273" xr:uid="{00000000-0005-0000-0000-000051390000}"/>
    <cellStyle name="Eingabe 2 3 3 7 4" xfId="14736" xr:uid="{00000000-0005-0000-0000-000052390000}"/>
    <cellStyle name="Eingabe 2 3 3 7 5" xfId="26463" xr:uid="{00000000-0005-0000-0000-000053390000}"/>
    <cellStyle name="Eingabe 2 3 3 8" xfId="4317" xr:uid="{00000000-0005-0000-0000-000054390000}"/>
    <cellStyle name="Eingabe 2 3 3 8 2" xfId="16045" xr:uid="{00000000-0005-0000-0000-000055390000}"/>
    <cellStyle name="Eingabe 2 3 3 8 3" xfId="27772" xr:uid="{00000000-0005-0000-0000-000056390000}"/>
    <cellStyle name="Eingabe 2 3 3 9" xfId="8222" xr:uid="{00000000-0005-0000-0000-000057390000}"/>
    <cellStyle name="Eingabe 2 3 3 9 2" xfId="19950" xr:uid="{00000000-0005-0000-0000-000058390000}"/>
    <cellStyle name="Eingabe 2 3 3 9 3" xfId="31677" xr:uid="{00000000-0005-0000-0000-000059390000}"/>
    <cellStyle name="Eingabe 2 3 4" xfId="367" xr:uid="{00000000-0005-0000-0000-00005A390000}"/>
    <cellStyle name="Eingabe 2 3 4 2" xfId="796" xr:uid="{00000000-0005-0000-0000-00005B390000}"/>
    <cellStyle name="Eingabe 2 3 4 2 2" xfId="2094" xr:uid="{00000000-0005-0000-0000-00005C390000}"/>
    <cellStyle name="Eingabe 2 3 4 2 2 2" xfId="5999" xr:uid="{00000000-0005-0000-0000-00005D390000}"/>
    <cellStyle name="Eingabe 2 3 4 2 2 2 2" xfId="17727" xr:uid="{00000000-0005-0000-0000-00005E390000}"/>
    <cellStyle name="Eingabe 2 3 4 2 2 2 3" xfId="29454" xr:uid="{00000000-0005-0000-0000-00005F390000}"/>
    <cellStyle name="Eingabe 2 3 4 2 2 3" xfId="9904" xr:uid="{00000000-0005-0000-0000-000060390000}"/>
    <cellStyle name="Eingabe 2 3 4 2 2 3 2" xfId="21632" xr:uid="{00000000-0005-0000-0000-000061390000}"/>
    <cellStyle name="Eingabe 2 3 4 2 2 3 3" xfId="33359" xr:uid="{00000000-0005-0000-0000-000062390000}"/>
    <cellStyle name="Eingabe 2 3 4 2 2 4" xfId="13822" xr:uid="{00000000-0005-0000-0000-000063390000}"/>
    <cellStyle name="Eingabe 2 3 4 2 2 5" xfId="25549" xr:uid="{00000000-0005-0000-0000-000064390000}"/>
    <cellStyle name="Eingabe 2 3 4 2 3" xfId="3392" xr:uid="{00000000-0005-0000-0000-000065390000}"/>
    <cellStyle name="Eingabe 2 3 4 2 3 2" xfId="7297" xr:uid="{00000000-0005-0000-0000-000066390000}"/>
    <cellStyle name="Eingabe 2 3 4 2 3 2 2" xfId="19025" xr:uid="{00000000-0005-0000-0000-000067390000}"/>
    <cellStyle name="Eingabe 2 3 4 2 3 2 3" xfId="30752" xr:uid="{00000000-0005-0000-0000-000068390000}"/>
    <cellStyle name="Eingabe 2 3 4 2 3 3" xfId="11202" xr:uid="{00000000-0005-0000-0000-000069390000}"/>
    <cellStyle name="Eingabe 2 3 4 2 3 3 2" xfId="22930" xr:uid="{00000000-0005-0000-0000-00006A390000}"/>
    <cellStyle name="Eingabe 2 3 4 2 3 3 3" xfId="34657" xr:uid="{00000000-0005-0000-0000-00006B390000}"/>
    <cellStyle name="Eingabe 2 3 4 2 3 4" xfId="15120" xr:uid="{00000000-0005-0000-0000-00006C390000}"/>
    <cellStyle name="Eingabe 2 3 4 2 3 5" xfId="26847" xr:uid="{00000000-0005-0000-0000-00006D390000}"/>
    <cellStyle name="Eingabe 2 3 4 2 4" xfId="4701" xr:uid="{00000000-0005-0000-0000-00006E390000}"/>
    <cellStyle name="Eingabe 2 3 4 2 4 2" xfId="16429" xr:uid="{00000000-0005-0000-0000-00006F390000}"/>
    <cellStyle name="Eingabe 2 3 4 2 4 3" xfId="28156" xr:uid="{00000000-0005-0000-0000-000070390000}"/>
    <cellStyle name="Eingabe 2 3 4 2 5" xfId="8606" xr:uid="{00000000-0005-0000-0000-000071390000}"/>
    <cellStyle name="Eingabe 2 3 4 2 5 2" xfId="20334" xr:uid="{00000000-0005-0000-0000-000072390000}"/>
    <cellStyle name="Eingabe 2 3 4 2 5 3" xfId="32061" xr:uid="{00000000-0005-0000-0000-000073390000}"/>
    <cellStyle name="Eingabe 2 3 4 2 6" xfId="12524" xr:uid="{00000000-0005-0000-0000-000074390000}"/>
    <cellStyle name="Eingabe 2 3 4 2 7" xfId="24251" xr:uid="{00000000-0005-0000-0000-000075390000}"/>
    <cellStyle name="Eingabe 2 3 4 3" xfId="1225" xr:uid="{00000000-0005-0000-0000-000076390000}"/>
    <cellStyle name="Eingabe 2 3 4 3 2" xfId="2523" xr:uid="{00000000-0005-0000-0000-000077390000}"/>
    <cellStyle name="Eingabe 2 3 4 3 2 2" xfId="6428" xr:uid="{00000000-0005-0000-0000-000078390000}"/>
    <cellStyle name="Eingabe 2 3 4 3 2 2 2" xfId="18156" xr:uid="{00000000-0005-0000-0000-000079390000}"/>
    <cellStyle name="Eingabe 2 3 4 3 2 2 3" xfId="29883" xr:uid="{00000000-0005-0000-0000-00007A390000}"/>
    <cellStyle name="Eingabe 2 3 4 3 2 3" xfId="10333" xr:uid="{00000000-0005-0000-0000-00007B390000}"/>
    <cellStyle name="Eingabe 2 3 4 3 2 3 2" xfId="22061" xr:uid="{00000000-0005-0000-0000-00007C390000}"/>
    <cellStyle name="Eingabe 2 3 4 3 2 3 3" xfId="33788" xr:uid="{00000000-0005-0000-0000-00007D390000}"/>
    <cellStyle name="Eingabe 2 3 4 3 2 4" xfId="14251" xr:uid="{00000000-0005-0000-0000-00007E390000}"/>
    <cellStyle name="Eingabe 2 3 4 3 2 5" xfId="25978" xr:uid="{00000000-0005-0000-0000-00007F390000}"/>
    <cellStyle name="Eingabe 2 3 4 3 3" xfId="3821" xr:uid="{00000000-0005-0000-0000-000080390000}"/>
    <cellStyle name="Eingabe 2 3 4 3 3 2" xfId="7726" xr:uid="{00000000-0005-0000-0000-000081390000}"/>
    <cellStyle name="Eingabe 2 3 4 3 3 2 2" xfId="19454" xr:uid="{00000000-0005-0000-0000-000082390000}"/>
    <cellStyle name="Eingabe 2 3 4 3 3 2 3" xfId="31181" xr:uid="{00000000-0005-0000-0000-000083390000}"/>
    <cellStyle name="Eingabe 2 3 4 3 3 3" xfId="11631" xr:uid="{00000000-0005-0000-0000-000084390000}"/>
    <cellStyle name="Eingabe 2 3 4 3 3 3 2" xfId="23359" xr:uid="{00000000-0005-0000-0000-000085390000}"/>
    <cellStyle name="Eingabe 2 3 4 3 3 3 3" xfId="35086" xr:uid="{00000000-0005-0000-0000-000086390000}"/>
    <cellStyle name="Eingabe 2 3 4 3 3 4" xfId="15549" xr:uid="{00000000-0005-0000-0000-000087390000}"/>
    <cellStyle name="Eingabe 2 3 4 3 3 5" xfId="27276" xr:uid="{00000000-0005-0000-0000-000088390000}"/>
    <cellStyle name="Eingabe 2 3 4 3 4" xfId="5130" xr:uid="{00000000-0005-0000-0000-000089390000}"/>
    <cellStyle name="Eingabe 2 3 4 3 4 2" xfId="16858" xr:uid="{00000000-0005-0000-0000-00008A390000}"/>
    <cellStyle name="Eingabe 2 3 4 3 4 3" xfId="28585" xr:uid="{00000000-0005-0000-0000-00008B390000}"/>
    <cellStyle name="Eingabe 2 3 4 3 5" xfId="9035" xr:uid="{00000000-0005-0000-0000-00008C390000}"/>
    <cellStyle name="Eingabe 2 3 4 3 5 2" xfId="20763" xr:uid="{00000000-0005-0000-0000-00008D390000}"/>
    <cellStyle name="Eingabe 2 3 4 3 5 3" xfId="32490" xr:uid="{00000000-0005-0000-0000-00008E390000}"/>
    <cellStyle name="Eingabe 2 3 4 3 6" xfId="12953" xr:uid="{00000000-0005-0000-0000-00008F390000}"/>
    <cellStyle name="Eingabe 2 3 4 3 7" xfId="24680" xr:uid="{00000000-0005-0000-0000-000090390000}"/>
    <cellStyle name="Eingabe 2 3 4 4" xfId="1665" xr:uid="{00000000-0005-0000-0000-000091390000}"/>
    <cellStyle name="Eingabe 2 3 4 4 2" xfId="5570" xr:uid="{00000000-0005-0000-0000-000092390000}"/>
    <cellStyle name="Eingabe 2 3 4 4 2 2" xfId="17298" xr:uid="{00000000-0005-0000-0000-000093390000}"/>
    <cellStyle name="Eingabe 2 3 4 4 2 3" xfId="29025" xr:uid="{00000000-0005-0000-0000-000094390000}"/>
    <cellStyle name="Eingabe 2 3 4 4 3" xfId="9475" xr:uid="{00000000-0005-0000-0000-000095390000}"/>
    <cellStyle name="Eingabe 2 3 4 4 3 2" xfId="21203" xr:uid="{00000000-0005-0000-0000-000096390000}"/>
    <cellStyle name="Eingabe 2 3 4 4 3 3" xfId="32930" xr:uid="{00000000-0005-0000-0000-000097390000}"/>
    <cellStyle name="Eingabe 2 3 4 4 4" xfId="13393" xr:uid="{00000000-0005-0000-0000-000098390000}"/>
    <cellStyle name="Eingabe 2 3 4 4 5" xfId="25120" xr:uid="{00000000-0005-0000-0000-000099390000}"/>
    <cellStyle name="Eingabe 2 3 4 5" xfId="2963" xr:uid="{00000000-0005-0000-0000-00009A390000}"/>
    <cellStyle name="Eingabe 2 3 4 5 2" xfId="6868" xr:uid="{00000000-0005-0000-0000-00009B390000}"/>
    <cellStyle name="Eingabe 2 3 4 5 2 2" xfId="18596" xr:uid="{00000000-0005-0000-0000-00009C390000}"/>
    <cellStyle name="Eingabe 2 3 4 5 2 3" xfId="30323" xr:uid="{00000000-0005-0000-0000-00009D390000}"/>
    <cellStyle name="Eingabe 2 3 4 5 3" xfId="10773" xr:uid="{00000000-0005-0000-0000-00009E390000}"/>
    <cellStyle name="Eingabe 2 3 4 5 3 2" xfId="22501" xr:uid="{00000000-0005-0000-0000-00009F390000}"/>
    <cellStyle name="Eingabe 2 3 4 5 3 3" xfId="34228" xr:uid="{00000000-0005-0000-0000-0000A0390000}"/>
    <cellStyle name="Eingabe 2 3 4 5 4" xfId="14691" xr:uid="{00000000-0005-0000-0000-0000A1390000}"/>
    <cellStyle name="Eingabe 2 3 4 5 5" xfId="26418" xr:uid="{00000000-0005-0000-0000-0000A2390000}"/>
    <cellStyle name="Eingabe 2 3 4 6" xfId="4272" xr:uid="{00000000-0005-0000-0000-0000A3390000}"/>
    <cellStyle name="Eingabe 2 3 4 6 2" xfId="16000" xr:uid="{00000000-0005-0000-0000-0000A4390000}"/>
    <cellStyle name="Eingabe 2 3 4 6 3" xfId="27727" xr:uid="{00000000-0005-0000-0000-0000A5390000}"/>
    <cellStyle name="Eingabe 2 3 4 7" xfId="8177" xr:uid="{00000000-0005-0000-0000-0000A6390000}"/>
    <cellStyle name="Eingabe 2 3 4 7 2" xfId="19905" xr:uid="{00000000-0005-0000-0000-0000A7390000}"/>
    <cellStyle name="Eingabe 2 3 4 7 3" xfId="31632" xr:uid="{00000000-0005-0000-0000-0000A8390000}"/>
    <cellStyle name="Eingabe 2 3 4 8" xfId="12095" xr:uid="{00000000-0005-0000-0000-0000A9390000}"/>
    <cellStyle name="Eingabe 2 3 4 9" xfId="23822" xr:uid="{00000000-0005-0000-0000-0000AA390000}"/>
    <cellStyle name="Eingabe 2 3 5" xfId="466" xr:uid="{00000000-0005-0000-0000-0000AB390000}"/>
    <cellStyle name="Eingabe 2 3 5 2" xfId="895" xr:uid="{00000000-0005-0000-0000-0000AC390000}"/>
    <cellStyle name="Eingabe 2 3 5 2 2" xfId="2193" xr:uid="{00000000-0005-0000-0000-0000AD390000}"/>
    <cellStyle name="Eingabe 2 3 5 2 2 2" xfId="6098" xr:uid="{00000000-0005-0000-0000-0000AE390000}"/>
    <cellStyle name="Eingabe 2 3 5 2 2 2 2" xfId="17826" xr:uid="{00000000-0005-0000-0000-0000AF390000}"/>
    <cellStyle name="Eingabe 2 3 5 2 2 2 3" xfId="29553" xr:uid="{00000000-0005-0000-0000-0000B0390000}"/>
    <cellStyle name="Eingabe 2 3 5 2 2 3" xfId="10003" xr:uid="{00000000-0005-0000-0000-0000B1390000}"/>
    <cellStyle name="Eingabe 2 3 5 2 2 3 2" xfId="21731" xr:uid="{00000000-0005-0000-0000-0000B2390000}"/>
    <cellStyle name="Eingabe 2 3 5 2 2 3 3" xfId="33458" xr:uid="{00000000-0005-0000-0000-0000B3390000}"/>
    <cellStyle name="Eingabe 2 3 5 2 2 4" xfId="13921" xr:uid="{00000000-0005-0000-0000-0000B4390000}"/>
    <cellStyle name="Eingabe 2 3 5 2 2 5" xfId="25648" xr:uid="{00000000-0005-0000-0000-0000B5390000}"/>
    <cellStyle name="Eingabe 2 3 5 2 3" xfId="3491" xr:uid="{00000000-0005-0000-0000-0000B6390000}"/>
    <cellStyle name="Eingabe 2 3 5 2 3 2" xfId="7396" xr:uid="{00000000-0005-0000-0000-0000B7390000}"/>
    <cellStyle name="Eingabe 2 3 5 2 3 2 2" xfId="19124" xr:uid="{00000000-0005-0000-0000-0000B8390000}"/>
    <cellStyle name="Eingabe 2 3 5 2 3 2 3" xfId="30851" xr:uid="{00000000-0005-0000-0000-0000B9390000}"/>
    <cellStyle name="Eingabe 2 3 5 2 3 3" xfId="11301" xr:uid="{00000000-0005-0000-0000-0000BA390000}"/>
    <cellStyle name="Eingabe 2 3 5 2 3 3 2" xfId="23029" xr:uid="{00000000-0005-0000-0000-0000BB390000}"/>
    <cellStyle name="Eingabe 2 3 5 2 3 3 3" xfId="34756" xr:uid="{00000000-0005-0000-0000-0000BC390000}"/>
    <cellStyle name="Eingabe 2 3 5 2 3 4" xfId="15219" xr:uid="{00000000-0005-0000-0000-0000BD390000}"/>
    <cellStyle name="Eingabe 2 3 5 2 3 5" xfId="26946" xr:uid="{00000000-0005-0000-0000-0000BE390000}"/>
    <cellStyle name="Eingabe 2 3 5 2 4" xfId="4800" xr:uid="{00000000-0005-0000-0000-0000BF390000}"/>
    <cellStyle name="Eingabe 2 3 5 2 4 2" xfId="16528" xr:uid="{00000000-0005-0000-0000-0000C0390000}"/>
    <cellStyle name="Eingabe 2 3 5 2 4 3" xfId="28255" xr:uid="{00000000-0005-0000-0000-0000C1390000}"/>
    <cellStyle name="Eingabe 2 3 5 2 5" xfId="8705" xr:uid="{00000000-0005-0000-0000-0000C2390000}"/>
    <cellStyle name="Eingabe 2 3 5 2 5 2" xfId="20433" xr:uid="{00000000-0005-0000-0000-0000C3390000}"/>
    <cellStyle name="Eingabe 2 3 5 2 5 3" xfId="32160" xr:uid="{00000000-0005-0000-0000-0000C4390000}"/>
    <cellStyle name="Eingabe 2 3 5 2 6" xfId="12623" xr:uid="{00000000-0005-0000-0000-0000C5390000}"/>
    <cellStyle name="Eingabe 2 3 5 2 7" xfId="24350" xr:uid="{00000000-0005-0000-0000-0000C6390000}"/>
    <cellStyle name="Eingabe 2 3 5 3" xfId="1324" xr:uid="{00000000-0005-0000-0000-0000C7390000}"/>
    <cellStyle name="Eingabe 2 3 5 3 2" xfId="2622" xr:uid="{00000000-0005-0000-0000-0000C8390000}"/>
    <cellStyle name="Eingabe 2 3 5 3 2 2" xfId="6527" xr:uid="{00000000-0005-0000-0000-0000C9390000}"/>
    <cellStyle name="Eingabe 2 3 5 3 2 2 2" xfId="18255" xr:uid="{00000000-0005-0000-0000-0000CA390000}"/>
    <cellStyle name="Eingabe 2 3 5 3 2 2 3" xfId="29982" xr:uid="{00000000-0005-0000-0000-0000CB390000}"/>
    <cellStyle name="Eingabe 2 3 5 3 2 3" xfId="10432" xr:uid="{00000000-0005-0000-0000-0000CC390000}"/>
    <cellStyle name="Eingabe 2 3 5 3 2 3 2" xfId="22160" xr:uid="{00000000-0005-0000-0000-0000CD390000}"/>
    <cellStyle name="Eingabe 2 3 5 3 2 3 3" xfId="33887" xr:uid="{00000000-0005-0000-0000-0000CE390000}"/>
    <cellStyle name="Eingabe 2 3 5 3 2 4" xfId="14350" xr:uid="{00000000-0005-0000-0000-0000CF390000}"/>
    <cellStyle name="Eingabe 2 3 5 3 2 5" xfId="26077" xr:uid="{00000000-0005-0000-0000-0000D0390000}"/>
    <cellStyle name="Eingabe 2 3 5 3 3" xfId="3920" xr:uid="{00000000-0005-0000-0000-0000D1390000}"/>
    <cellStyle name="Eingabe 2 3 5 3 3 2" xfId="7825" xr:uid="{00000000-0005-0000-0000-0000D2390000}"/>
    <cellStyle name="Eingabe 2 3 5 3 3 2 2" xfId="19553" xr:uid="{00000000-0005-0000-0000-0000D3390000}"/>
    <cellStyle name="Eingabe 2 3 5 3 3 2 3" xfId="31280" xr:uid="{00000000-0005-0000-0000-0000D4390000}"/>
    <cellStyle name="Eingabe 2 3 5 3 3 3" xfId="11730" xr:uid="{00000000-0005-0000-0000-0000D5390000}"/>
    <cellStyle name="Eingabe 2 3 5 3 3 3 2" xfId="23458" xr:uid="{00000000-0005-0000-0000-0000D6390000}"/>
    <cellStyle name="Eingabe 2 3 5 3 3 3 3" xfId="35185" xr:uid="{00000000-0005-0000-0000-0000D7390000}"/>
    <cellStyle name="Eingabe 2 3 5 3 3 4" xfId="15648" xr:uid="{00000000-0005-0000-0000-0000D8390000}"/>
    <cellStyle name="Eingabe 2 3 5 3 3 5" xfId="27375" xr:uid="{00000000-0005-0000-0000-0000D9390000}"/>
    <cellStyle name="Eingabe 2 3 5 3 4" xfId="5229" xr:uid="{00000000-0005-0000-0000-0000DA390000}"/>
    <cellStyle name="Eingabe 2 3 5 3 4 2" xfId="16957" xr:uid="{00000000-0005-0000-0000-0000DB390000}"/>
    <cellStyle name="Eingabe 2 3 5 3 4 3" xfId="28684" xr:uid="{00000000-0005-0000-0000-0000DC390000}"/>
    <cellStyle name="Eingabe 2 3 5 3 5" xfId="9134" xr:uid="{00000000-0005-0000-0000-0000DD390000}"/>
    <cellStyle name="Eingabe 2 3 5 3 5 2" xfId="20862" xr:uid="{00000000-0005-0000-0000-0000DE390000}"/>
    <cellStyle name="Eingabe 2 3 5 3 5 3" xfId="32589" xr:uid="{00000000-0005-0000-0000-0000DF390000}"/>
    <cellStyle name="Eingabe 2 3 5 3 6" xfId="13052" xr:uid="{00000000-0005-0000-0000-0000E0390000}"/>
    <cellStyle name="Eingabe 2 3 5 3 7" xfId="24779" xr:uid="{00000000-0005-0000-0000-0000E1390000}"/>
    <cellStyle name="Eingabe 2 3 5 4" xfId="1764" xr:uid="{00000000-0005-0000-0000-0000E2390000}"/>
    <cellStyle name="Eingabe 2 3 5 4 2" xfId="5669" xr:uid="{00000000-0005-0000-0000-0000E3390000}"/>
    <cellStyle name="Eingabe 2 3 5 4 2 2" xfId="17397" xr:uid="{00000000-0005-0000-0000-0000E4390000}"/>
    <cellStyle name="Eingabe 2 3 5 4 2 3" xfId="29124" xr:uid="{00000000-0005-0000-0000-0000E5390000}"/>
    <cellStyle name="Eingabe 2 3 5 4 3" xfId="9574" xr:uid="{00000000-0005-0000-0000-0000E6390000}"/>
    <cellStyle name="Eingabe 2 3 5 4 3 2" xfId="21302" xr:uid="{00000000-0005-0000-0000-0000E7390000}"/>
    <cellStyle name="Eingabe 2 3 5 4 3 3" xfId="33029" xr:uid="{00000000-0005-0000-0000-0000E8390000}"/>
    <cellStyle name="Eingabe 2 3 5 4 4" xfId="13492" xr:uid="{00000000-0005-0000-0000-0000E9390000}"/>
    <cellStyle name="Eingabe 2 3 5 4 5" xfId="25219" xr:uid="{00000000-0005-0000-0000-0000EA390000}"/>
    <cellStyle name="Eingabe 2 3 5 5" xfId="3062" xr:uid="{00000000-0005-0000-0000-0000EB390000}"/>
    <cellStyle name="Eingabe 2 3 5 5 2" xfId="6967" xr:uid="{00000000-0005-0000-0000-0000EC390000}"/>
    <cellStyle name="Eingabe 2 3 5 5 2 2" xfId="18695" xr:uid="{00000000-0005-0000-0000-0000ED390000}"/>
    <cellStyle name="Eingabe 2 3 5 5 2 3" xfId="30422" xr:uid="{00000000-0005-0000-0000-0000EE390000}"/>
    <cellStyle name="Eingabe 2 3 5 5 3" xfId="10872" xr:uid="{00000000-0005-0000-0000-0000EF390000}"/>
    <cellStyle name="Eingabe 2 3 5 5 3 2" xfId="22600" xr:uid="{00000000-0005-0000-0000-0000F0390000}"/>
    <cellStyle name="Eingabe 2 3 5 5 3 3" xfId="34327" xr:uid="{00000000-0005-0000-0000-0000F1390000}"/>
    <cellStyle name="Eingabe 2 3 5 5 4" xfId="14790" xr:uid="{00000000-0005-0000-0000-0000F2390000}"/>
    <cellStyle name="Eingabe 2 3 5 5 5" xfId="26517" xr:uid="{00000000-0005-0000-0000-0000F3390000}"/>
    <cellStyle name="Eingabe 2 3 5 6" xfId="4371" xr:uid="{00000000-0005-0000-0000-0000F4390000}"/>
    <cellStyle name="Eingabe 2 3 5 6 2" xfId="16099" xr:uid="{00000000-0005-0000-0000-0000F5390000}"/>
    <cellStyle name="Eingabe 2 3 5 6 3" xfId="27826" xr:uid="{00000000-0005-0000-0000-0000F6390000}"/>
    <cellStyle name="Eingabe 2 3 5 7" xfId="8276" xr:uid="{00000000-0005-0000-0000-0000F7390000}"/>
    <cellStyle name="Eingabe 2 3 5 7 2" xfId="20004" xr:uid="{00000000-0005-0000-0000-0000F8390000}"/>
    <cellStyle name="Eingabe 2 3 5 7 3" xfId="31731" xr:uid="{00000000-0005-0000-0000-0000F9390000}"/>
    <cellStyle name="Eingabe 2 3 5 8" xfId="12194" xr:uid="{00000000-0005-0000-0000-0000FA390000}"/>
    <cellStyle name="Eingabe 2 3 5 9" xfId="23921" xr:uid="{00000000-0005-0000-0000-0000FB390000}"/>
    <cellStyle name="Eingabe 2 3 6" xfId="565" xr:uid="{00000000-0005-0000-0000-0000FC390000}"/>
    <cellStyle name="Eingabe 2 3 6 2" xfId="994" xr:uid="{00000000-0005-0000-0000-0000FD390000}"/>
    <cellStyle name="Eingabe 2 3 6 2 2" xfId="2292" xr:uid="{00000000-0005-0000-0000-0000FE390000}"/>
    <cellStyle name="Eingabe 2 3 6 2 2 2" xfId="6197" xr:uid="{00000000-0005-0000-0000-0000FF390000}"/>
    <cellStyle name="Eingabe 2 3 6 2 2 2 2" xfId="17925" xr:uid="{00000000-0005-0000-0000-0000003A0000}"/>
    <cellStyle name="Eingabe 2 3 6 2 2 2 3" xfId="29652" xr:uid="{00000000-0005-0000-0000-0000013A0000}"/>
    <cellStyle name="Eingabe 2 3 6 2 2 3" xfId="10102" xr:uid="{00000000-0005-0000-0000-0000023A0000}"/>
    <cellStyle name="Eingabe 2 3 6 2 2 3 2" xfId="21830" xr:uid="{00000000-0005-0000-0000-0000033A0000}"/>
    <cellStyle name="Eingabe 2 3 6 2 2 3 3" xfId="33557" xr:uid="{00000000-0005-0000-0000-0000043A0000}"/>
    <cellStyle name="Eingabe 2 3 6 2 2 4" xfId="14020" xr:uid="{00000000-0005-0000-0000-0000053A0000}"/>
    <cellStyle name="Eingabe 2 3 6 2 2 5" xfId="25747" xr:uid="{00000000-0005-0000-0000-0000063A0000}"/>
    <cellStyle name="Eingabe 2 3 6 2 3" xfId="3590" xr:uid="{00000000-0005-0000-0000-0000073A0000}"/>
    <cellStyle name="Eingabe 2 3 6 2 3 2" xfId="7495" xr:uid="{00000000-0005-0000-0000-0000083A0000}"/>
    <cellStyle name="Eingabe 2 3 6 2 3 2 2" xfId="19223" xr:uid="{00000000-0005-0000-0000-0000093A0000}"/>
    <cellStyle name="Eingabe 2 3 6 2 3 2 3" xfId="30950" xr:uid="{00000000-0005-0000-0000-00000A3A0000}"/>
    <cellStyle name="Eingabe 2 3 6 2 3 3" xfId="11400" xr:uid="{00000000-0005-0000-0000-00000B3A0000}"/>
    <cellStyle name="Eingabe 2 3 6 2 3 3 2" xfId="23128" xr:uid="{00000000-0005-0000-0000-00000C3A0000}"/>
    <cellStyle name="Eingabe 2 3 6 2 3 3 3" xfId="34855" xr:uid="{00000000-0005-0000-0000-00000D3A0000}"/>
    <cellStyle name="Eingabe 2 3 6 2 3 4" xfId="15318" xr:uid="{00000000-0005-0000-0000-00000E3A0000}"/>
    <cellStyle name="Eingabe 2 3 6 2 3 5" xfId="27045" xr:uid="{00000000-0005-0000-0000-00000F3A0000}"/>
    <cellStyle name="Eingabe 2 3 6 2 4" xfId="4899" xr:uid="{00000000-0005-0000-0000-0000103A0000}"/>
    <cellStyle name="Eingabe 2 3 6 2 4 2" xfId="16627" xr:uid="{00000000-0005-0000-0000-0000113A0000}"/>
    <cellStyle name="Eingabe 2 3 6 2 4 3" xfId="28354" xr:uid="{00000000-0005-0000-0000-0000123A0000}"/>
    <cellStyle name="Eingabe 2 3 6 2 5" xfId="8804" xr:uid="{00000000-0005-0000-0000-0000133A0000}"/>
    <cellStyle name="Eingabe 2 3 6 2 5 2" xfId="20532" xr:uid="{00000000-0005-0000-0000-0000143A0000}"/>
    <cellStyle name="Eingabe 2 3 6 2 5 3" xfId="32259" xr:uid="{00000000-0005-0000-0000-0000153A0000}"/>
    <cellStyle name="Eingabe 2 3 6 2 6" xfId="12722" xr:uid="{00000000-0005-0000-0000-0000163A0000}"/>
    <cellStyle name="Eingabe 2 3 6 2 7" xfId="24449" xr:uid="{00000000-0005-0000-0000-0000173A0000}"/>
    <cellStyle name="Eingabe 2 3 6 3" xfId="1423" xr:uid="{00000000-0005-0000-0000-0000183A0000}"/>
    <cellStyle name="Eingabe 2 3 6 3 2" xfId="2721" xr:uid="{00000000-0005-0000-0000-0000193A0000}"/>
    <cellStyle name="Eingabe 2 3 6 3 2 2" xfId="6626" xr:uid="{00000000-0005-0000-0000-00001A3A0000}"/>
    <cellStyle name="Eingabe 2 3 6 3 2 2 2" xfId="18354" xr:uid="{00000000-0005-0000-0000-00001B3A0000}"/>
    <cellStyle name="Eingabe 2 3 6 3 2 2 3" xfId="30081" xr:uid="{00000000-0005-0000-0000-00001C3A0000}"/>
    <cellStyle name="Eingabe 2 3 6 3 2 3" xfId="10531" xr:uid="{00000000-0005-0000-0000-00001D3A0000}"/>
    <cellStyle name="Eingabe 2 3 6 3 2 3 2" xfId="22259" xr:uid="{00000000-0005-0000-0000-00001E3A0000}"/>
    <cellStyle name="Eingabe 2 3 6 3 2 3 3" xfId="33986" xr:uid="{00000000-0005-0000-0000-00001F3A0000}"/>
    <cellStyle name="Eingabe 2 3 6 3 2 4" xfId="14449" xr:uid="{00000000-0005-0000-0000-0000203A0000}"/>
    <cellStyle name="Eingabe 2 3 6 3 2 5" xfId="26176" xr:uid="{00000000-0005-0000-0000-0000213A0000}"/>
    <cellStyle name="Eingabe 2 3 6 3 3" xfId="4019" xr:uid="{00000000-0005-0000-0000-0000223A0000}"/>
    <cellStyle name="Eingabe 2 3 6 3 3 2" xfId="7924" xr:uid="{00000000-0005-0000-0000-0000233A0000}"/>
    <cellStyle name="Eingabe 2 3 6 3 3 2 2" xfId="19652" xr:uid="{00000000-0005-0000-0000-0000243A0000}"/>
    <cellStyle name="Eingabe 2 3 6 3 3 2 3" xfId="31379" xr:uid="{00000000-0005-0000-0000-0000253A0000}"/>
    <cellStyle name="Eingabe 2 3 6 3 3 3" xfId="11829" xr:uid="{00000000-0005-0000-0000-0000263A0000}"/>
    <cellStyle name="Eingabe 2 3 6 3 3 3 2" xfId="23557" xr:uid="{00000000-0005-0000-0000-0000273A0000}"/>
    <cellStyle name="Eingabe 2 3 6 3 3 3 3" xfId="35284" xr:uid="{00000000-0005-0000-0000-0000283A0000}"/>
    <cellStyle name="Eingabe 2 3 6 3 3 4" xfId="15747" xr:uid="{00000000-0005-0000-0000-0000293A0000}"/>
    <cellStyle name="Eingabe 2 3 6 3 3 5" xfId="27474" xr:uid="{00000000-0005-0000-0000-00002A3A0000}"/>
    <cellStyle name="Eingabe 2 3 6 3 4" xfId="5328" xr:uid="{00000000-0005-0000-0000-00002B3A0000}"/>
    <cellStyle name="Eingabe 2 3 6 3 4 2" xfId="17056" xr:uid="{00000000-0005-0000-0000-00002C3A0000}"/>
    <cellStyle name="Eingabe 2 3 6 3 4 3" xfId="28783" xr:uid="{00000000-0005-0000-0000-00002D3A0000}"/>
    <cellStyle name="Eingabe 2 3 6 3 5" xfId="9233" xr:uid="{00000000-0005-0000-0000-00002E3A0000}"/>
    <cellStyle name="Eingabe 2 3 6 3 5 2" xfId="20961" xr:uid="{00000000-0005-0000-0000-00002F3A0000}"/>
    <cellStyle name="Eingabe 2 3 6 3 5 3" xfId="32688" xr:uid="{00000000-0005-0000-0000-0000303A0000}"/>
    <cellStyle name="Eingabe 2 3 6 3 6" xfId="13151" xr:uid="{00000000-0005-0000-0000-0000313A0000}"/>
    <cellStyle name="Eingabe 2 3 6 3 7" xfId="24878" xr:uid="{00000000-0005-0000-0000-0000323A0000}"/>
    <cellStyle name="Eingabe 2 3 6 4" xfId="1863" xr:uid="{00000000-0005-0000-0000-0000333A0000}"/>
    <cellStyle name="Eingabe 2 3 6 4 2" xfId="5768" xr:uid="{00000000-0005-0000-0000-0000343A0000}"/>
    <cellStyle name="Eingabe 2 3 6 4 2 2" xfId="17496" xr:uid="{00000000-0005-0000-0000-0000353A0000}"/>
    <cellStyle name="Eingabe 2 3 6 4 2 3" xfId="29223" xr:uid="{00000000-0005-0000-0000-0000363A0000}"/>
    <cellStyle name="Eingabe 2 3 6 4 3" xfId="9673" xr:uid="{00000000-0005-0000-0000-0000373A0000}"/>
    <cellStyle name="Eingabe 2 3 6 4 3 2" xfId="21401" xr:uid="{00000000-0005-0000-0000-0000383A0000}"/>
    <cellStyle name="Eingabe 2 3 6 4 3 3" xfId="33128" xr:uid="{00000000-0005-0000-0000-0000393A0000}"/>
    <cellStyle name="Eingabe 2 3 6 4 4" xfId="13591" xr:uid="{00000000-0005-0000-0000-00003A3A0000}"/>
    <cellStyle name="Eingabe 2 3 6 4 5" xfId="25318" xr:uid="{00000000-0005-0000-0000-00003B3A0000}"/>
    <cellStyle name="Eingabe 2 3 6 5" xfId="3161" xr:uid="{00000000-0005-0000-0000-00003C3A0000}"/>
    <cellStyle name="Eingabe 2 3 6 5 2" xfId="7066" xr:uid="{00000000-0005-0000-0000-00003D3A0000}"/>
    <cellStyle name="Eingabe 2 3 6 5 2 2" xfId="18794" xr:uid="{00000000-0005-0000-0000-00003E3A0000}"/>
    <cellStyle name="Eingabe 2 3 6 5 2 3" xfId="30521" xr:uid="{00000000-0005-0000-0000-00003F3A0000}"/>
    <cellStyle name="Eingabe 2 3 6 5 3" xfId="10971" xr:uid="{00000000-0005-0000-0000-0000403A0000}"/>
    <cellStyle name="Eingabe 2 3 6 5 3 2" xfId="22699" xr:uid="{00000000-0005-0000-0000-0000413A0000}"/>
    <cellStyle name="Eingabe 2 3 6 5 3 3" xfId="34426" xr:uid="{00000000-0005-0000-0000-0000423A0000}"/>
    <cellStyle name="Eingabe 2 3 6 5 4" xfId="14889" xr:uid="{00000000-0005-0000-0000-0000433A0000}"/>
    <cellStyle name="Eingabe 2 3 6 5 5" xfId="26616" xr:uid="{00000000-0005-0000-0000-0000443A0000}"/>
    <cellStyle name="Eingabe 2 3 6 6" xfId="4470" xr:uid="{00000000-0005-0000-0000-0000453A0000}"/>
    <cellStyle name="Eingabe 2 3 6 6 2" xfId="16198" xr:uid="{00000000-0005-0000-0000-0000463A0000}"/>
    <cellStyle name="Eingabe 2 3 6 6 3" xfId="27925" xr:uid="{00000000-0005-0000-0000-0000473A0000}"/>
    <cellStyle name="Eingabe 2 3 6 7" xfId="8375" xr:uid="{00000000-0005-0000-0000-0000483A0000}"/>
    <cellStyle name="Eingabe 2 3 6 7 2" xfId="20103" xr:uid="{00000000-0005-0000-0000-0000493A0000}"/>
    <cellStyle name="Eingabe 2 3 6 7 3" xfId="31830" xr:uid="{00000000-0005-0000-0000-00004A3A0000}"/>
    <cellStyle name="Eingabe 2 3 6 8" xfId="12293" xr:uid="{00000000-0005-0000-0000-00004B3A0000}"/>
    <cellStyle name="Eingabe 2 3 6 9" xfId="24020" xr:uid="{00000000-0005-0000-0000-00004C3A0000}"/>
    <cellStyle name="Eingabe 2 3 7" xfId="665" xr:uid="{00000000-0005-0000-0000-00004D3A0000}"/>
    <cellStyle name="Eingabe 2 3 7 2" xfId="1963" xr:uid="{00000000-0005-0000-0000-00004E3A0000}"/>
    <cellStyle name="Eingabe 2 3 7 2 2" xfId="5868" xr:uid="{00000000-0005-0000-0000-00004F3A0000}"/>
    <cellStyle name="Eingabe 2 3 7 2 2 2" xfId="17596" xr:uid="{00000000-0005-0000-0000-0000503A0000}"/>
    <cellStyle name="Eingabe 2 3 7 2 2 3" xfId="29323" xr:uid="{00000000-0005-0000-0000-0000513A0000}"/>
    <cellStyle name="Eingabe 2 3 7 2 3" xfId="9773" xr:uid="{00000000-0005-0000-0000-0000523A0000}"/>
    <cellStyle name="Eingabe 2 3 7 2 3 2" xfId="21501" xr:uid="{00000000-0005-0000-0000-0000533A0000}"/>
    <cellStyle name="Eingabe 2 3 7 2 3 3" xfId="33228" xr:uid="{00000000-0005-0000-0000-0000543A0000}"/>
    <cellStyle name="Eingabe 2 3 7 2 4" xfId="13691" xr:uid="{00000000-0005-0000-0000-0000553A0000}"/>
    <cellStyle name="Eingabe 2 3 7 2 5" xfId="25418" xr:uid="{00000000-0005-0000-0000-0000563A0000}"/>
    <cellStyle name="Eingabe 2 3 7 3" xfId="3261" xr:uid="{00000000-0005-0000-0000-0000573A0000}"/>
    <cellStyle name="Eingabe 2 3 7 3 2" xfId="7166" xr:uid="{00000000-0005-0000-0000-0000583A0000}"/>
    <cellStyle name="Eingabe 2 3 7 3 2 2" xfId="18894" xr:uid="{00000000-0005-0000-0000-0000593A0000}"/>
    <cellStyle name="Eingabe 2 3 7 3 2 3" xfId="30621" xr:uid="{00000000-0005-0000-0000-00005A3A0000}"/>
    <cellStyle name="Eingabe 2 3 7 3 3" xfId="11071" xr:uid="{00000000-0005-0000-0000-00005B3A0000}"/>
    <cellStyle name="Eingabe 2 3 7 3 3 2" xfId="22799" xr:uid="{00000000-0005-0000-0000-00005C3A0000}"/>
    <cellStyle name="Eingabe 2 3 7 3 3 3" xfId="34526" xr:uid="{00000000-0005-0000-0000-00005D3A0000}"/>
    <cellStyle name="Eingabe 2 3 7 3 4" xfId="14989" xr:uid="{00000000-0005-0000-0000-00005E3A0000}"/>
    <cellStyle name="Eingabe 2 3 7 3 5" xfId="26716" xr:uid="{00000000-0005-0000-0000-00005F3A0000}"/>
    <cellStyle name="Eingabe 2 3 7 4" xfId="4570" xr:uid="{00000000-0005-0000-0000-0000603A0000}"/>
    <cellStyle name="Eingabe 2 3 7 4 2" xfId="16298" xr:uid="{00000000-0005-0000-0000-0000613A0000}"/>
    <cellStyle name="Eingabe 2 3 7 4 3" xfId="28025" xr:uid="{00000000-0005-0000-0000-0000623A0000}"/>
    <cellStyle name="Eingabe 2 3 7 5" xfId="8475" xr:uid="{00000000-0005-0000-0000-0000633A0000}"/>
    <cellStyle name="Eingabe 2 3 7 5 2" xfId="20203" xr:uid="{00000000-0005-0000-0000-0000643A0000}"/>
    <cellStyle name="Eingabe 2 3 7 5 3" xfId="31930" xr:uid="{00000000-0005-0000-0000-0000653A0000}"/>
    <cellStyle name="Eingabe 2 3 7 6" xfId="12393" xr:uid="{00000000-0005-0000-0000-0000663A0000}"/>
    <cellStyle name="Eingabe 2 3 7 7" xfId="24120" xr:uid="{00000000-0005-0000-0000-0000673A0000}"/>
    <cellStyle name="Eingabe 2 3 8" xfId="1094" xr:uid="{00000000-0005-0000-0000-0000683A0000}"/>
    <cellStyle name="Eingabe 2 3 8 2" xfId="2392" xr:uid="{00000000-0005-0000-0000-0000693A0000}"/>
    <cellStyle name="Eingabe 2 3 8 2 2" xfId="6297" xr:uid="{00000000-0005-0000-0000-00006A3A0000}"/>
    <cellStyle name="Eingabe 2 3 8 2 2 2" xfId="18025" xr:uid="{00000000-0005-0000-0000-00006B3A0000}"/>
    <cellStyle name="Eingabe 2 3 8 2 2 3" xfId="29752" xr:uid="{00000000-0005-0000-0000-00006C3A0000}"/>
    <cellStyle name="Eingabe 2 3 8 2 3" xfId="10202" xr:uid="{00000000-0005-0000-0000-00006D3A0000}"/>
    <cellStyle name="Eingabe 2 3 8 2 3 2" xfId="21930" xr:uid="{00000000-0005-0000-0000-00006E3A0000}"/>
    <cellStyle name="Eingabe 2 3 8 2 3 3" xfId="33657" xr:uid="{00000000-0005-0000-0000-00006F3A0000}"/>
    <cellStyle name="Eingabe 2 3 8 2 4" xfId="14120" xr:uid="{00000000-0005-0000-0000-0000703A0000}"/>
    <cellStyle name="Eingabe 2 3 8 2 5" xfId="25847" xr:uid="{00000000-0005-0000-0000-0000713A0000}"/>
    <cellStyle name="Eingabe 2 3 8 3" xfId="3690" xr:uid="{00000000-0005-0000-0000-0000723A0000}"/>
    <cellStyle name="Eingabe 2 3 8 3 2" xfId="7595" xr:uid="{00000000-0005-0000-0000-0000733A0000}"/>
    <cellStyle name="Eingabe 2 3 8 3 2 2" xfId="19323" xr:uid="{00000000-0005-0000-0000-0000743A0000}"/>
    <cellStyle name="Eingabe 2 3 8 3 2 3" xfId="31050" xr:uid="{00000000-0005-0000-0000-0000753A0000}"/>
    <cellStyle name="Eingabe 2 3 8 3 3" xfId="11500" xr:uid="{00000000-0005-0000-0000-0000763A0000}"/>
    <cellStyle name="Eingabe 2 3 8 3 3 2" xfId="23228" xr:uid="{00000000-0005-0000-0000-0000773A0000}"/>
    <cellStyle name="Eingabe 2 3 8 3 3 3" xfId="34955" xr:uid="{00000000-0005-0000-0000-0000783A0000}"/>
    <cellStyle name="Eingabe 2 3 8 3 4" xfId="15418" xr:uid="{00000000-0005-0000-0000-0000793A0000}"/>
    <cellStyle name="Eingabe 2 3 8 3 5" xfId="27145" xr:uid="{00000000-0005-0000-0000-00007A3A0000}"/>
    <cellStyle name="Eingabe 2 3 8 4" xfId="4999" xr:uid="{00000000-0005-0000-0000-00007B3A0000}"/>
    <cellStyle name="Eingabe 2 3 8 4 2" xfId="16727" xr:uid="{00000000-0005-0000-0000-00007C3A0000}"/>
    <cellStyle name="Eingabe 2 3 8 4 3" xfId="28454" xr:uid="{00000000-0005-0000-0000-00007D3A0000}"/>
    <cellStyle name="Eingabe 2 3 8 5" xfId="8904" xr:uid="{00000000-0005-0000-0000-00007E3A0000}"/>
    <cellStyle name="Eingabe 2 3 8 5 2" xfId="20632" xr:uid="{00000000-0005-0000-0000-00007F3A0000}"/>
    <cellStyle name="Eingabe 2 3 8 5 3" xfId="32359" xr:uid="{00000000-0005-0000-0000-0000803A0000}"/>
    <cellStyle name="Eingabe 2 3 8 6" xfId="12822" xr:uid="{00000000-0005-0000-0000-0000813A0000}"/>
    <cellStyle name="Eingabe 2 3 8 7" xfId="24549" xr:uid="{00000000-0005-0000-0000-0000823A0000}"/>
    <cellStyle name="Eingabe 2 3 9" xfId="1534" xr:uid="{00000000-0005-0000-0000-0000833A0000}"/>
    <cellStyle name="Eingabe 2 3 9 2" xfId="5439" xr:uid="{00000000-0005-0000-0000-0000843A0000}"/>
    <cellStyle name="Eingabe 2 3 9 2 2" xfId="17167" xr:uid="{00000000-0005-0000-0000-0000853A0000}"/>
    <cellStyle name="Eingabe 2 3 9 2 3" xfId="28894" xr:uid="{00000000-0005-0000-0000-0000863A0000}"/>
    <cellStyle name="Eingabe 2 3 9 3" xfId="9344" xr:uid="{00000000-0005-0000-0000-0000873A0000}"/>
    <cellStyle name="Eingabe 2 3 9 3 2" xfId="21072" xr:uid="{00000000-0005-0000-0000-0000883A0000}"/>
    <cellStyle name="Eingabe 2 3 9 3 3" xfId="32799" xr:uid="{00000000-0005-0000-0000-0000893A0000}"/>
    <cellStyle name="Eingabe 2 3 9 4" xfId="13262" xr:uid="{00000000-0005-0000-0000-00008A3A0000}"/>
    <cellStyle name="Eingabe 2 3 9 5" xfId="24989" xr:uid="{00000000-0005-0000-0000-00008B3A0000}"/>
    <cellStyle name="Eingabe 2 4" xfId="192" xr:uid="{00000000-0005-0000-0000-00008C3A0000}"/>
    <cellStyle name="Eingabe 2 4 10" xfId="8002" xr:uid="{00000000-0005-0000-0000-00008D3A0000}"/>
    <cellStyle name="Eingabe 2 4 10 2" xfId="19730" xr:uid="{00000000-0005-0000-0000-00008E3A0000}"/>
    <cellStyle name="Eingabe 2 4 10 3" xfId="31457" xr:uid="{00000000-0005-0000-0000-00008F3A0000}"/>
    <cellStyle name="Eingabe 2 4 11" xfId="11920" xr:uid="{00000000-0005-0000-0000-0000903A0000}"/>
    <cellStyle name="Eingabe 2 4 12" xfId="23647" xr:uid="{00000000-0005-0000-0000-0000913A0000}"/>
    <cellStyle name="Eingabe 2 4 2" xfId="324" xr:uid="{00000000-0005-0000-0000-0000923A0000}"/>
    <cellStyle name="Eingabe 2 4 2 2" xfId="753" xr:uid="{00000000-0005-0000-0000-0000933A0000}"/>
    <cellStyle name="Eingabe 2 4 2 2 2" xfId="2051" xr:uid="{00000000-0005-0000-0000-0000943A0000}"/>
    <cellStyle name="Eingabe 2 4 2 2 2 2" xfId="5956" xr:uid="{00000000-0005-0000-0000-0000953A0000}"/>
    <cellStyle name="Eingabe 2 4 2 2 2 2 2" xfId="17684" xr:uid="{00000000-0005-0000-0000-0000963A0000}"/>
    <cellStyle name="Eingabe 2 4 2 2 2 2 3" xfId="29411" xr:uid="{00000000-0005-0000-0000-0000973A0000}"/>
    <cellStyle name="Eingabe 2 4 2 2 2 3" xfId="9861" xr:uid="{00000000-0005-0000-0000-0000983A0000}"/>
    <cellStyle name="Eingabe 2 4 2 2 2 3 2" xfId="21589" xr:uid="{00000000-0005-0000-0000-0000993A0000}"/>
    <cellStyle name="Eingabe 2 4 2 2 2 3 3" xfId="33316" xr:uid="{00000000-0005-0000-0000-00009A3A0000}"/>
    <cellStyle name="Eingabe 2 4 2 2 2 4" xfId="13779" xr:uid="{00000000-0005-0000-0000-00009B3A0000}"/>
    <cellStyle name="Eingabe 2 4 2 2 2 5" xfId="25506" xr:uid="{00000000-0005-0000-0000-00009C3A0000}"/>
    <cellStyle name="Eingabe 2 4 2 2 3" xfId="3349" xr:uid="{00000000-0005-0000-0000-00009D3A0000}"/>
    <cellStyle name="Eingabe 2 4 2 2 3 2" xfId="7254" xr:uid="{00000000-0005-0000-0000-00009E3A0000}"/>
    <cellStyle name="Eingabe 2 4 2 2 3 2 2" xfId="18982" xr:uid="{00000000-0005-0000-0000-00009F3A0000}"/>
    <cellStyle name="Eingabe 2 4 2 2 3 2 3" xfId="30709" xr:uid="{00000000-0005-0000-0000-0000A03A0000}"/>
    <cellStyle name="Eingabe 2 4 2 2 3 3" xfId="11159" xr:uid="{00000000-0005-0000-0000-0000A13A0000}"/>
    <cellStyle name="Eingabe 2 4 2 2 3 3 2" xfId="22887" xr:uid="{00000000-0005-0000-0000-0000A23A0000}"/>
    <cellStyle name="Eingabe 2 4 2 2 3 3 3" xfId="34614" xr:uid="{00000000-0005-0000-0000-0000A33A0000}"/>
    <cellStyle name="Eingabe 2 4 2 2 3 4" xfId="15077" xr:uid="{00000000-0005-0000-0000-0000A43A0000}"/>
    <cellStyle name="Eingabe 2 4 2 2 3 5" xfId="26804" xr:uid="{00000000-0005-0000-0000-0000A53A0000}"/>
    <cellStyle name="Eingabe 2 4 2 2 4" xfId="4658" xr:uid="{00000000-0005-0000-0000-0000A63A0000}"/>
    <cellStyle name="Eingabe 2 4 2 2 4 2" xfId="16386" xr:uid="{00000000-0005-0000-0000-0000A73A0000}"/>
    <cellStyle name="Eingabe 2 4 2 2 4 3" xfId="28113" xr:uid="{00000000-0005-0000-0000-0000A83A0000}"/>
    <cellStyle name="Eingabe 2 4 2 2 5" xfId="8563" xr:uid="{00000000-0005-0000-0000-0000A93A0000}"/>
    <cellStyle name="Eingabe 2 4 2 2 5 2" xfId="20291" xr:uid="{00000000-0005-0000-0000-0000AA3A0000}"/>
    <cellStyle name="Eingabe 2 4 2 2 5 3" xfId="32018" xr:uid="{00000000-0005-0000-0000-0000AB3A0000}"/>
    <cellStyle name="Eingabe 2 4 2 2 6" xfId="12481" xr:uid="{00000000-0005-0000-0000-0000AC3A0000}"/>
    <cellStyle name="Eingabe 2 4 2 2 7" xfId="24208" xr:uid="{00000000-0005-0000-0000-0000AD3A0000}"/>
    <cellStyle name="Eingabe 2 4 2 3" xfId="1182" xr:uid="{00000000-0005-0000-0000-0000AE3A0000}"/>
    <cellStyle name="Eingabe 2 4 2 3 2" xfId="2480" xr:uid="{00000000-0005-0000-0000-0000AF3A0000}"/>
    <cellStyle name="Eingabe 2 4 2 3 2 2" xfId="6385" xr:uid="{00000000-0005-0000-0000-0000B03A0000}"/>
    <cellStyle name="Eingabe 2 4 2 3 2 2 2" xfId="18113" xr:uid="{00000000-0005-0000-0000-0000B13A0000}"/>
    <cellStyle name="Eingabe 2 4 2 3 2 2 3" xfId="29840" xr:uid="{00000000-0005-0000-0000-0000B23A0000}"/>
    <cellStyle name="Eingabe 2 4 2 3 2 3" xfId="10290" xr:uid="{00000000-0005-0000-0000-0000B33A0000}"/>
    <cellStyle name="Eingabe 2 4 2 3 2 3 2" xfId="22018" xr:uid="{00000000-0005-0000-0000-0000B43A0000}"/>
    <cellStyle name="Eingabe 2 4 2 3 2 3 3" xfId="33745" xr:uid="{00000000-0005-0000-0000-0000B53A0000}"/>
    <cellStyle name="Eingabe 2 4 2 3 2 4" xfId="14208" xr:uid="{00000000-0005-0000-0000-0000B63A0000}"/>
    <cellStyle name="Eingabe 2 4 2 3 2 5" xfId="25935" xr:uid="{00000000-0005-0000-0000-0000B73A0000}"/>
    <cellStyle name="Eingabe 2 4 2 3 3" xfId="3778" xr:uid="{00000000-0005-0000-0000-0000B83A0000}"/>
    <cellStyle name="Eingabe 2 4 2 3 3 2" xfId="7683" xr:uid="{00000000-0005-0000-0000-0000B93A0000}"/>
    <cellStyle name="Eingabe 2 4 2 3 3 2 2" xfId="19411" xr:uid="{00000000-0005-0000-0000-0000BA3A0000}"/>
    <cellStyle name="Eingabe 2 4 2 3 3 2 3" xfId="31138" xr:uid="{00000000-0005-0000-0000-0000BB3A0000}"/>
    <cellStyle name="Eingabe 2 4 2 3 3 3" xfId="11588" xr:uid="{00000000-0005-0000-0000-0000BC3A0000}"/>
    <cellStyle name="Eingabe 2 4 2 3 3 3 2" xfId="23316" xr:uid="{00000000-0005-0000-0000-0000BD3A0000}"/>
    <cellStyle name="Eingabe 2 4 2 3 3 3 3" xfId="35043" xr:uid="{00000000-0005-0000-0000-0000BE3A0000}"/>
    <cellStyle name="Eingabe 2 4 2 3 3 4" xfId="15506" xr:uid="{00000000-0005-0000-0000-0000BF3A0000}"/>
    <cellStyle name="Eingabe 2 4 2 3 3 5" xfId="27233" xr:uid="{00000000-0005-0000-0000-0000C03A0000}"/>
    <cellStyle name="Eingabe 2 4 2 3 4" xfId="5087" xr:uid="{00000000-0005-0000-0000-0000C13A0000}"/>
    <cellStyle name="Eingabe 2 4 2 3 4 2" xfId="16815" xr:uid="{00000000-0005-0000-0000-0000C23A0000}"/>
    <cellStyle name="Eingabe 2 4 2 3 4 3" xfId="28542" xr:uid="{00000000-0005-0000-0000-0000C33A0000}"/>
    <cellStyle name="Eingabe 2 4 2 3 5" xfId="8992" xr:uid="{00000000-0005-0000-0000-0000C43A0000}"/>
    <cellStyle name="Eingabe 2 4 2 3 5 2" xfId="20720" xr:uid="{00000000-0005-0000-0000-0000C53A0000}"/>
    <cellStyle name="Eingabe 2 4 2 3 5 3" xfId="32447" xr:uid="{00000000-0005-0000-0000-0000C63A0000}"/>
    <cellStyle name="Eingabe 2 4 2 3 6" xfId="12910" xr:uid="{00000000-0005-0000-0000-0000C73A0000}"/>
    <cellStyle name="Eingabe 2 4 2 3 7" xfId="24637" xr:uid="{00000000-0005-0000-0000-0000C83A0000}"/>
    <cellStyle name="Eingabe 2 4 2 4" xfId="1622" xr:uid="{00000000-0005-0000-0000-0000C93A0000}"/>
    <cellStyle name="Eingabe 2 4 2 4 2" xfId="5527" xr:uid="{00000000-0005-0000-0000-0000CA3A0000}"/>
    <cellStyle name="Eingabe 2 4 2 4 2 2" xfId="17255" xr:uid="{00000000-0005-0000-0000-0000CB3A0000}"/>
    <cellStyle name="Eingabe 2 4 2 4 2 3" xfId="28982" xr:uid="{00000000-0005-0000-0000-0000CC3A0000}"/>
    <cellStyle name="Eingabe 2 4 2 4 3" xfId="9432" xr:uid="{00000000-0005-0000-0000-0000CD3A0000}"/>
    <cellStyle name="Eingabe 2 4 2 4 3 2" xfId="21160" xr:uid="{00000000-0005-0000-0000-0000CE3A0000}"/>
    <cellStyle name="Eingabe 2 4 2 4 3 3" xfId="32887" xr:uid="{00000000-0005-0000-0000-0000CF3A0000}"/>
    <cellStyle name="Eingabe 2 4 2 4 4" xfId="13350" xr:uid="{00000000-0005-0000-0000-0000D03A0000}"/>
    <cellStyle name="Eingabe 2 4 2 4 5" xfId="25077" xr:uid="{00000000-0005-0000-0000-0000D13A0000}"/>
    <cellStyle name="Eingabe 2 4 2 5" xfId="2920" xr:uid="{00000000-0005-0000-0000-0000D23A0000}"/>
    <cellStyle name="Eingabe 2 4 2 5 2" xfId="6825" xr:uid="{00000000-0005-0000-0000-0000D33A0000}"/>
    <cellStyle name="Eingabe 2 4 2 5 2 2" xfId="18553" xr:uid="{00000000-0005-0000-0000-0000D43A0000}"/>
    <cellStyle name="Eingabe 2 4 2 5 2 3" xfId="30280" xr:uid="{00000000-0005-0000-0000-0000D53A0000}"/>
    <cellStyle name="Eingabe 2 4 2 5 3" xfId="10730" xr:uid="{00000000-0005-0000-0000-0000D63A0000}"/>
    <cellStyle name="Eingabe 2 4 2 5 3 2" xfId="22458" xr:uid="{00000000-0005-0000-0000-0000D73A0000}"/>
    <cellStyle name="Eingabe 2 4 2 5 3 3" xfId="34185" xr:uid="{00000000-0005-0000-0000-0000D83A0000}"/>
    <cellStyle name="Eingabe 2 4 2 5 4" xfId="14648" xr:uid="{00000000-0005-0000-0000-0000D93A0000}"/>
    <cellStyle name="Eingabe 2 4 2 5 5" xfId="26375" xr:uid="{00000000-0005-0000-0000-0000DA3A0000}"/>
    <cellStyle name="Eingabe 2 4 2 6" xfId="4229" xr:uid="{00000000-0005-0000-0000-0000DB3A0000}"/>
    <cellStyle name="Eingabe 2 4 2 6 2" xfId="15957" xr:uid="{00000000-0005-0000-0000-0000DC3A0000}"/>
    <cellStyle name="Eingabe 2 4 2 6 3" xfId="27684" xr:uid="{00000000-0005-0000-0000-0000DD3A0000}"/>
    <cellStyle name="Eingabe 2 4 2 7" xfId="8134" xr:uid="{00000000-0005-0000-0000-0000DE3A0000}"/>
    <cellStyle name="Eingabe 2 4 2 7 2" xfId="19862" xr:uid="{00000000-0005-0000-0000-0000DF3A0000}"/>
    <cellStyle name="Eingabe 2 4 2 7 3" xfId="31589" xr:uid="{00000000-0005-0000-0000-0000E03A0000}"/>
    <cellStyle name="Eingabe 2 4 2 8" xfId="12052" xr:uid="{00000000-0005-0000-0000-0000E13A0000}"/>
    <cellStyle name="Eingabe 2 4 2 9" xfId="23779" xr:uid="{00000000-0005-0000-0000-0000E23A0000}"/>
    <cellStyle name="Eingabe 2 4 3" xfId="423" xr:uid="{00000000-0005-0000-0000-0000E33A0000}"/>
    <cellStyle name="Eingabe 2 4 3 2" xfId="852" xr:uid="{00000000-0005-0000-0000-0000E43A0000}"/>
    <cellStyle name="Eingabe 2 4 3 2 2" xfId="2150" xr:uid="{00000000-0005-0000-0000-0000E53A0000}"/>
    <cellStyle name="Eingabe 2 4 3 2 2 2" xfId="6055" xr:uid="{00000000-0005-0000-0000-0000E63A0000}"/>
    <cellStyle name="Eingabe 2 4 3 2 2 2 2" xfId="17783" xr:uid="{00000000-0005-0000-0000-0000E73A0000}"/>
    <cellStyle name="Eingabe 2 4 3 2 2 2 3" xfId="29510" xr:uid="{00000000-0005-0000-0000-0000E83A0000}"/>
    <cellStyle name="Eingabe 2 4 3 2 2 3" xfId="9960" xr:uid="{00000000-0005-0000-0000-0000E93A0000}"/>
    <cellStyle name="Eingabe 2 4 3 2 2 3 2" xfId="21688" xr:uid="{00000000-0005-0000-0000-0000EA3A0000}"/>
    <cellStyle name="Eingabe 2 4 3 2 2 3 3" xfId="33415" xr:uid="{00000000-0005-0000-0000-0000EB3A0000}"/>
    <cellStyle name="Eingabe 2 4 3 2 2 4" xfId="13878" xr:uid="{00000000-0005-0000-0000-0000EC3A0000}"/>
    <cellStyle name="Eingabe 2 4 3 2 2 5" xfId="25605" xr:uid="{00000000-0005-0000-0000-0000ED3A0000}"/>
    <cellStyle name="Eingabe 2 4 3 2 3" xfId="3448" xr:uid="{00000000-0005-0000-0000-0000EE3A0000}"/>
    <cellStyle name="Eingabe 2 4 3 2 3 2" xfId="7353" xr:uid="{00000000-0005-0000-0000-0000EF3A0000}"/>
    <cellStyle name="Eingabe 2 4 3 2 3 2 2" xfId="19081" xr:uid="{00000000-0005-0000-0000-0000F03A0000}"/>
    <cellStyle name="Eingabe 2 4 3 2 3 2 3" xfId="30808" xr:uid="{00000000-0005-0000-0000-0000F13A0000}"/>
    <cellStyle name="Eingabe 2 4 3 2 3 3" xfId="11258" xr:uid="{00000000-0005-0000-0000-0000F23A0000}"/>
    <cellStyle name="Eingabe 2 4 3 2 3 3 2" xfId="22986" xr:uid="{00000000-0005-0000-0000-0000F33A0000}"/>
    <cellStyle name="Eingabe 2 4 3 2 3 3 3" xfId="34713" xr:uid="{00000000-0005-0000-0000-0000F43A0000}"/>
    <cellStyle name="Eingabe 2 4 3 2 3 4" xfId="15176" xr:uid="{00000000-0005-0000-0000-0000F53A0000}"/>
    <cellStyle name="Eingabe 2 4 3 2 3 5" xfId="26903" xr:uid="{00000000-0005-0000-0000-0000F63A0000}"/>
    <cellStyle name="Eingabe 2 4 3 2 4" xfId="4757" xr:uid="{00000000-0005-0000-0000-0000F73A0000}"/>
    <cellStyle name="Eingabe 2 4 3 2 4 2" xfId="16485" xr:uid="{00000000-0005-0000-0000-0000F83A0000}"/>
    <cellStyle name="Eingabe 2 4 3 2 4 3" xfId="28212" xr:uid="{00000000-0005-0000-0000-0000F93A0000}"/>
    <cellStyle name="Eingabe 2 4 3 2 5" xfId="8662" xr:uid="{00000000-0005-0000-0000-0000FA3A0000}"/>
    <cellStyle name="Eingabe 2 4 3 2 5 2" xfId="20390" xr:uid="{00000000-0005-0000-0000-0000FB3A0000}"/>
    <cellStyle name="Eingabe 2 4 3 2 5 3" xfId="32117" xr:uid="{00000000-0005-0000-0000-0000FC3A0000}"/>
    <cellStyle name="Eingabe 2 4 3 2 6" xfId="12580" xr:uid="{00000000-0005-0000-0000-0000FD3A0000}"/>
    <cellStyle name="Eingabe 2 4 3 2 7" xfId="24307" xr:uid="{00000000-0005-0000-0000-0000FE3A0000}"/>
    <cellStyle name="Eingabe 2 4 3 3" xfId="1281" xr:uid="{00000000-0005-0000-0000-0000FF3A0000}"/>
    <cellStyle name="Eingabe 2 4 3 3 2" xfId="2579" xr:uid="{00000000-0005-0000-0000-0000003B0000}"/>
    <cellStyle name="Eingabe 2 4 3 3 2 2" xfId="6484" xr:uid="{00000000-0005-0000-0000-0000013B0000}"/>
    <cellStyle name="Eingabe 2 4 3 3 2 2 2" xfId="18212" xr:uid="{00000000-0005-0000-0000-0000023B0000}"/>
    <cellStyle name="Eingabe 2 4 3 3 2 2 3" xfId="29939" xr:uid="{00000000-0005-0000-0000-0000033B0000}"/>
    <cellStyle name="Eingabe 2 4 3 3 2 3" xfId="10389" xr:uid="{00000000-0005-0000-0000-0000043B0000}"/>
    <cellStyle name="Eingabe 2 4 3 3 2 3 2" xfId="22117" xr:uid="{00000000-0005-0000-0000-0000053B0000}"/>
    <cellStyle name="Eingabe 2 4 3 3 2 3 3" xfId="33844" xr:uid="{00000000-0005-0000-0000-0000063B0000}"/>
    <cellStyle name="Eingabe 2 4 3 3 2 4" xfId="14307" xr:uid="{00000000-0005-0000-0000-0000073B0000}"/>
    <cellStyle name="Eingabe 2 4 3 3 2 5" xfId="26034" xr:uid="{00000000-0005-0000-0000-0000083B0000}"/>
    <cellStyle name="Eingabe 2 4 3 3 3" xfId="3877" xr:uid="{00000000-0005-0000-0000-0000093B0000}"/>
    <cellStyle name="Eingabe 2 4 3 3 3 2" xfId="7782" xr:uid="{00000000-0005-0000-0000-00000A3B0000}"/>
    <cellStyle name="Eingabe 2 4 3 3 3 2 2" xfId="19510" xr:uid="{00000000-0005-0000-0000-00000B3B0000}"/>
    <cellStyle name="Eingabe 2 4 3 3 3 2 3" xfId="31237" xr:uid="{00000000-0005-0000-0000-00000C3B0000}"/>
    <cellStyle name="Eingabe 2 4 3 3 3 3" xfId="11687" xr:uid="{00000000-0005-0000-0000-00000D3B0000}"/>
    <cellStyle name="Eingabe 2 4 3 3 3 3 2" xfId="23415" xr:uid="{00000000-0005-0000-0000-00000E3B0000}"/>
    <cellStyle name="Eingabe 2 4 3 3 3 3 3" xfId="35142" xr:uid="{00000000-0005-0000-0000-00000F3B0000}"/>
    <cellStyle name="Eingabe 2 4 3 3 3 4" xfId="15605" xr:uid="{00000000-0005-0000-0000-0000103B0000}"/>
    <cellStyle name="Eingabe 2 4 3 3 3 5" xfId="27332" xr:uid="{00000000-0005-0000-0000-0000113B0000}"/>
    <cellStyle name="Eingabe 2 4 3 3 4" xfId="5186" xr:uid="{00000000-0005-0000-0000-0000123B0000}"/>
    <cellStyle name="Eingabe 2 4 3 3 4 2" xfId="16914" xr:uid="{00000000-0005-0000-0000-0000133B0000}"/>
    <cellStyle name="Eingabe 2 4 3 3 4 3" xfId="28641" xr:uid="{00000000-0005-0000-0000-0000143B0000}"/>
    <cellStyle name="Eingabe 2 4 3 3 5" xfId="9091" xr:uid="{00000000-0005-0000-0000-0000153B0000}"/>
    <cellStyle name="Eingabe 2 4 3 3 5 2" xfId="20819" xr:uid="{00000000-0005-0000-0000-0000163B0000}"/>
    <cellStyle name="Eingabe 2 4 3 3 5 3" xfId="32546" xr:uid="{00000000-0005-0000-0000-0000173B0000}"/>
    <cellStyle name="Eingabe 2 4 3 3 6" xfId="13009" xr:uid="{00000000-0005-0000-0000-0000183B0000}"/>
    <cellStyle name="Eingabe 2 4 3 3 7" xfId="24736" xr:uid="{00000000-0005-0000-0000-0000193B0000}"/>
    <cellStyle name="Eingabe 2 4 3 4" xfId="1721" xr:uid="{00000000-0005-0000-0000-00001A3B0000}"/>
    <cellStyle name="Eingabe 2 4 3 4 2" xfId="5626" xr:uid="{00000000-0005-0000-0000-00001B3B0000}"/>
    <cellStyle name="Eingabe 2 4 3 4 2 2" xfId="17354" xr:uid="{00000000-0005-0000-0000-00001C3B0000}"/>
    <cellStyle name="Eingabe 2 4 3 4 2 3" xfId="29081" xr:uid="{00000000-0005-0000-0000-00001D3B0000}"/>
    <cellStyle name="Eingabe 2 4 3 4 3" xfId="9531" xr:uid="{00000000-0005-0000-0000-00001E3B0000}"/>
    <cellStyle name="Eingabe 2 4 3 4 3 2" xfId="21259" xr:uid="{00000000-0005-0000-0000-00001F3B0000}"/>
    <cellStyle name="Eingabe 2 4 3 4 3 3" xfId="32986" xr:uid="{00000000-0005-0000-0000-0000203B0000}"/>
    <cellStyle name="Eingabe 2 4 3 4 4" xfId="13449" xr:uid="{00000000-0005-0000-0000-0000213B0000}"/>
    <cellStyle name="Eingabe 2 4 3 4 5" xfId="25176" xr:uid="{00000000-0005-0000-0000-0000223B0000}"/>
    <cellStyle name="Eingabe 2 4 3 5" xfId="3019" xr:uid="{00000000-0005-0000-0000-0000233B0000}"/>
    <cellStyle name="Eingabe 2 4 3 5 2" xfId="6924" xr:uid="{00000000-0005-0000-0000-0000243B0000}"/>
    <cellStyle name="Eingabe 2 4 3 5 2 2" xfId="18652" xr:uid="{00000000-0005-0000-0000-0000253B0000}"/>
    <cellStyle name="Eingabe 2 4 3 5 2 3" xfId="30379" xr:uid="{00000000-0005-0000-0000-0000263B0000}"/>
    <cellStyle name="Eingabe 2 4 3 5 3" xfId="10829" xr:uid="{00000000-0005-0000-0000-0000273B0000}"/>
    <cellStyle name="Eingabe 2 4 3 5 3 2" xfId="22557" xr:uid="{00000000-0005-0000-0000-0000283B0000}"/>
    <cellStyle name="Eingabe 2 4 3 5 3 3" xfId="34284" xr:uid="{00000000-0005-0000-0000-0000293B0000}"/>
    <cellStyle name="Eingabe 2 4 3 5 4" xfId="14747" xr:uid="{00000000-0005-0000-0000-00002A3B0000}"/>
    <cellStyle name="Eingabe 2 4 3 5 5" xfId="26474" xr:uid="{00000000-0005-0000-0000-00002B3B0000}"/>
    <cellStyle name="Eingabe 2 4 3 6" xfId="4328" xr:uid="{00000000-0005-0000-0000-00002C3B0000}"/>
    <cellStyle name="Eingabe 2 4 3 6 2" xfId="16056" xr:uid="{00000000-0005-0000-0000-00002D3B0000}"/>
    <cellStyle name="Eingabe 2 4 3 6 3" xfId="27783" xr:uid="{00000000-0005-0000-0000-00002E3B0000}"/>
    <cellStyle name="Eingabe 2 4 3 7" xfId="8233" xr:uid="{00000000-0005-0000-0000-00002F3B0000}"/>
    <cellStyle name="Eingabe 2 4 3 7 2" xfId="19961" xr:uid="{00000000-0005-0000-0000-0000303B0000}"/>
    <cellStyle name="Eingabe 2 4 3 7 3" xfId="31688" xr:uid="{00000000-0005-0000-0000-0000313B0000}"/>
    <cellStyle name="Eingabe 2 4 3 8" xfId="12151" xr:uid="{00000000-0005-0000-0000-0000323B0000}"/>
    <cellStyle name="Eingabe 2 4 3 9" xfId="23878" xr:uid="{00000000-0005-0000-0000-0000333B0000}"/>
    <cellStyle name="Eingabe 2 4 4" xfId="522" xr:uid="{00000000-0005-0000-0000-0000343B0000}"/>
    <cellStyle name="Eingabe 2 4 4 2" xfId="951" xr:uid="{00000000-0005-0000-0000-0000353B0000}"/>
    <cellStyle name="Eingabe 2 4 4 2 2" xfId="2249" xr:uid="{00000000-0005-0000-0000-0000363B0000}"/>
    <cellStyle name="Eingabe 2 4 4 2 2 2" xfId="6154" xr:uid="{00000000-0005-0000-0000-0000373B0000}"/>
    <cellStyle name="Eingabe 2 4 4 2 2 2 2" xfId="17882" xr:uid="{00000000-0005-0000-0000-0000383B0000}"/>
    <cellStyle name="Eingabe 2 4 4 2 2 2 3" xfId="29609" xr:uid="{00000000-0005-0000-0000-0000393B0000}"/>
    <cellStyle name="Eingabe 2 4 4 2 2 3" xfId="10059" xr:uid="{00000000-0005-0000-0000-00003A3B0000}"/>
    <cellStyle name="Eingabe 2 4 4 2 2 3 2" xfId="21787" xr:uid="{00000000-0005-0000-0000-00003B3B0000}"/>
    <cellStyle name="Eingabe 2 4 4 2 2 3 3" xfId="33514" xr:uid="{00000000-0005-0000-0000-00003C3B0000}"/>
    <cellStyle name="Eingabe 2 4 4 2 2 4" xfId="13977" xr:uid="{00000000-0005-0000-0000-00003D3B0000}"/>
    <cellStyle name="Eingabe 2 4 4 2 2 5" xfId="25704" xr:uid="{00000000-0005-0000-0000-00003E3B0000}"/>
    <cellStyle name="Eingabe 2 4 4 2 3" xfId="3547" xr:uid="{00000000-0005-0000-0000-00003F3B0000}"/>
    <cellStyle name="Eingabe 2 4 4 2 3 2" xfId="7452" xr:uid="{00000000-0005-0000-0000-0000403B0000}"/>
    <cellStyle name="Eingabe 2 4 4 2 3 2 2" xfId="19180" xr:uid="{00000000-0005-0000-0000-0000413B0000}"/>
    <cellStyle name="Eingabe 2 4 4 2 3 2 3" xfId="30907" xr:uid="{00000000-0005-0000-0000-0000423B0000}"/>
    <cellStyle name="Eingabe 2 4 4 2 3 3" xfId="11357" xr:uid="{00000000-0005-0000-0000-0000433B0000}"/>
    <cellStyle name="Eingabe 2 4 4 2 3 3 2" xfId="23085" xr:uid="{00000000-0005-0000-0000-0000443B0000}"/>
    <cellStyle name="Eingabe 2 4 4 2 3 3 3" xfId="34812" xr:uid="{00000000-0005-0000-0000-0000453B0000}"/>
    <cellStyle name="Eingabe 2 4 4 2 3 4" xfId="15275" xr:uid="{00000000-0005-0000-0000-0000463B0000}"/>
    <cellStyle name="Eingabe 2 4 4 2 3 5" xfId="27002" xr:uid="{00000000-0005-0000-0000-0000473B0000}"/>
    <cellStyle name="Eingabe 2 4 4 2 4" xfId="4856" xr:uid="{00000000-0005-0000-0000-0000483B0000}"/>
    <cellStyle name="Eingabe 2 4 4 2 4 2" xfId="16584" xr:uid="{00000000-0005-0000-0000-0000493B0000}"/>
    <cellStyle name="Eingabe 2 4 4 2 4 3" xfId="28311" xr:uid="{00000000-0005-0000-0000-00004A3B0000}"/>
    <cellStyle name="Eingabe 2 4 4 2 5" xfId="8761" xr:uid="{00000000-0005-0000-0000-00004B3B0000}"/>
    <cellStyle name="Eingabe 2 4 4 2 5 2" xfId="20489" xr:uid="{00000000-0005-0000-0000-00004C3B0000}"/>
    <cellStyle name="Eingabe 2 4 4 2 5 3" xfId="32216" xr:uid="{00000000-0005-0000-0000-00004D3B0000}"/>
    <cellStyle name="Eingabe 2 4 4 2 6" xfId="12679" xr:uid="{00000000-0005-0000-0000-00004E3B0000}"/>
    <cellStyle name="Eingabe 2 4 4 2 7" xfId="24406" xr:uid="{00000000-0005-0000-0000-00004F3B0000}"/>
    <cellStyle name="Eingabe 2 4 4 3" xfId="1380" xr:uid="{00000000-0005-0000-0000-0000503B0000}"/>
    <cellStyle name="Eingabe 2 4 4 3 2" xfId="2678" xr:uid="{00000000-0005-0000-0000-0000513B0000}"/>
    <cellStyle name="Eingabe 2 4 4 3 2 2" xfId="6583" xr:uid="{00000000-0005-0000-0000-0000523B0000}"/>
    <cellStyle name="Eingabe 2 4 4 3 2 2 2" xfId="18311" xr:uid="{00000000-0005-0000-0000-0000533B0000}"/>
    <cellStyle name="Eingabe 2 4 4 3 2 2 3" xfId="30038" xr:uid="{00000000-0005-0000-0000-0000543B0000}"/>
    <cellStyle name="Eingabe 2 4 4 3 2 3" xfId="10488" xr:uid="{00000000-0005-0000-0000-0000553B0000}"/>
    <cellStyle name="Eingabe 2 4 4 3 2 3 2" xfId="22216" xr:uid="{00000000-0005-0000-0000-0000563B0000}"/>
    <cellStyle name="Eingabe 2 4 4 3 2 3 3" xfId="33943" xr:uid="{00000000-0005-0000-0000-0000573B0000}"/>
    <cellStyle name="Eingabe 2 4 4 3 2 4" xfId="14406" xr:uid="{00000000-0005-0000-0000-0000583B0000}"/>
    <cellStyle name="Eingabe 2 4 4 3 2 5" xfId="26133" xr:uid="{00000000-0005-0000-0000-0000593B0000}"/>
    <cellStyle name="Eingabe 2 4 4 3 3" xfId="3976" xr:uid="{00000000-0005-0000-0000-00005A3B0000}"/>
    <cellStyle name="Eingabe 2 4 4 3 3 2" xfId="7881" xr:uid="{00000000-0005-0000-0000-00005B3B0000}"/>
    <cellStyle name="Eingabe 2 4 4 3 3 2 2" xfId="19609" xr:uid="{00000000-0005-0000-0000-00005C3B0000}"/>
    <cellStyle name="Eingabe 2 4 4 3 3 2 3" xfId="31336" xr:uid="{00000000-0005-0000-0000-00005D3B0000}"/>
    <cellStyle name="Eingabe 2 4 4 3 3 3" xfId="11786" xr:uid="{00000000-0005-0000-0000-00005E3B0000}"/>
    <cellStyle name="Eingabe 2 4 4 3 3 3 2" xfId="23514" xr:uid="{00000000-0005-0000-0000-00005F3B0000}"/>
    <cellStyle name="Eingabe 2 4 4 3 3 3 3" xfId="35241" xr:uid="{00000000-0005-0000-0000-0000603B0000}"/>
    <cellStyle name="Eingabe 2 4 4 3 3 4" xfId="15704" xr:uid="{00000000-0005-0000-0000-0000613B0000}"/>
    <cellStyle name="Eingabe 2 4 4 3 3 5" xfId="27431" xr:uid="{00000000-0005-0000-0000-0000623B0000}"/>
    <cellStyle name="Eingabe 2 4 4 3 4" xfId="5285" xr:uid="{00000000-0005-0000-0000-0000633B0000}"/>
    <cellStyle name="Eingabe 2 4 4 3 4 2" xfId="17013" xr:uid="{00000000-0005-0000-0000-0000643B0000}"/>
    <cellStyle name="Eingabe 2 4 4 3 4 3" xfId="28740" xr:uid="{00000000-0005-0000-0000-0000653B0000}"/>
    <cellStyle name="Eingabe 2 4 4 3 5" xfId="9190" xr:uid="{00000000-0005-0000-0000-0000663B0000}"/>
    <cellStyle name="Eingabe 2 4 4 3 5 2" xfId="20918" xr:uid="{00000000-0005-0000-0000-0000673B0000}"/>
    <cellStyle name="Eingabe 2 4 4 3 5 3" xfId="32645" xr:uid="{00000000-0005-0000-0000-0000683B0000}"/>
    <cellStyle name="Eingabe 2 4 4 3 6" xfId="13108" xr:uid="{00000000-0005-0000-0000-0000693B0000}"/>
    <cellStyle name="Eingabe 2 4 4 3 7" xfId="24835" xr:uid="{00000000-0005-0000-0000-00006A3B0000}"/>
    <cellStyle name="Eingabe 2 4 4 4" xfId="1820" xr:uid="{00000000-0005-0000-0000-00006B3B0000}"/>
    <cellStyle name="Eingabe 2 4 4 4 2" xfId="5725" xr:uid="{00000000-0005-0000-0000-00006C3B0000}"/>
    <cellStyle name="Eingabe 2 4 4 4 2 2" xfId="17453" xr:uid="{00000000-0005-0000-0000-00006D3B0000}"/>
    <cellStyle name="Eingabe 2 4 4 4 2 3" xfId="29180" xr:uid="{00000000-0005-0000-0000-00006E3B0000}"/>
    <cellStyle name="Eingabe 2 4 4 4 3" xfId="9630" xr:uid="{00000000-0005-0000-0000-00006F3B0000}"/>
    <cellStyle name="Eingabe 2 4 4 4 3 2" xfId="21358" xr:uid="{00000000-0005-0000-0000-0000703B0000}"/>
    <cellStyle name="Eingabe 2 4 4 4 3 3" xfId="33085" xr:uid="{00000000-0005-0000-0000-0000713B0000}"/>
    <cellStyle name="Eingabe 2 4 4 4 4" xfId="13548" xr:uid="{00000000-0005-0000-0000-0000723B0000}"/>
    <cellStyle name="Eingabe 2 4 4 4 5" xfId="25275" xr:uid="{00000000-0005-0000-0000-0000733B0000}"/>
    <cellStyle name="Eingabe 2 4 4 5" xfId="3118" xr:uid="{00000000-0005-0000-0000-0000743B0000}"/>
    <cellStyle name="Eingabe 2 4 4 5 2" xfId="7023" xr:uid="{00000000-0005-0000-0000-0000753B0000}"/>
    <cellStyle name="Eingabe 2 4 4 5 2 2" xfId="18751" xr:uid="{00000000-0005-0000-0000-0000763B0000}"/>
    <cellStyle name="Eingabe 2 4 4 5 2 3" xfId="30478" xr:uid="{00000000-0005-0000-0000-0000773B0000}"/>
    <cellStyle name="Eingabe 2 4 4 5 3" xfId="10928" xr:uid="{00000000-0005-0000-0000-0000783B0000}"/>
    <cellStyle name="Eingabe 2 4 4 5 3 2" xfId="22656" xr:uid="{00000000-0005-0000-0000-0000793B0000}"/>
    <cellStyle name="Eingabe 2 4 4 5 3 3" xfId="34383" xr:uid="{00000000-0005-0000-0000-00007A3B0000}"/>
    <cellStyle name="Eingabe 2 4 4 5 4" xfId="14846" xr:uid="{00000000-0005-0000-0000-00007B3B0000}"/>
    <cellStyle name="Eingabe 2 4 4 5 5" xfId="26573" xr:uid="{00000000-0005-0000-0000-00007C3B0000}"/>
    <cellStyle name="Eingabe 2 4 4 6" xfId="4427" xr:uid="{00000000-0005-0000-0000-00007D3B0000}"/>
    <cellStyle name="Eingabe 2 4 4 6 2" xfId="16155" xr:uid="{00000000-0005-0000-0000-00007E3B0000}"/>
    <cellStyle name="Eingabe 2 4 4 6 3" xfId="27882" xr:uid="{00000000-0005-0000-0000-00007F3B0000}"/>
    <cellStyle name="Eingabe 2 4 4 7" xfId="8332" xr:uid="{00000000-0005-0000-0000-0000803B0000}"/>
    <cellStyle name="Eingabe 2 4 4 7 2" xfId="20060" xr:uid="{00000000-0005-0000-0000-0000813B0000}"/>
    <cellStyle name="Eingabe 2 4 4 7 3" xfId="31787" xr:uid="{00000000-0005-0000-0000-0000823B0000}"/>
    <cellStyle name="Eingabe 2 4 4 8" xfId="12250" xr:uid="{00000000-0005-0000-0000-0000833B0000}"/>
    <cellStyle name="Eingabe 2 4 4 9" xfId="23977" xr:uid="{00000000-0005-0000-0000-0000843B0000}"/>
    <cellStyle name="Eingabe 2 4 5" xfId="621" xr:uid="{00000000-0005-0000-0000-0000853B0000}"/>
    <cellStyle name="Eingabe 2 4 5 2" xfId="1919" xr:uid="{00000000-0005-0000-0000-0000863B0000}"/>
    <cellStyle name="Eingabe 2 4 5 2 2" xfId="5824" xr:uid="{00000000-0005-0000-0000-0000873B0000}"/>
    <cellStyle name="Eingabe 2 4 5 2 2 2" xfId="17552" xr:uid="{00000000-0005-0000-0000-0000883B0000}"/>
    <cellStyle name="Eingabe 2 4 5 2 2 3" xfId="29279" xr:uid="{00000000-0005-0000-0000-0000893B0000}"/>
    <cellStyle name="Eingabe 2 4 5 2 3" xfId="9729" xr:uid="{00000000-0005-0000-0000-00008A3B0000}"/>
    <cellStyle name="Eingabe 2 4 5 2 3 2" xfId="21457" xr:uid="{00000000-0005-0000-0000-00008B3B0000}"/>
    <cellStyle name="Eingabe 2 4 5 2 3 3" xfId="33184" xr:uid="{00000000-0005-0000-0000-00008C3B0000}"/>
    <cellStyle name="Eingabe 2 4 5 2 4" xfId="13647" xr:uid="{00000000-0005-0000-0000-00008D3B0000}"/>
    <cellStyle name="Eingabe 2 4 5 2 5" xfId="25374" xr:uid="{00000000-0005-0000-0000-00008E3B0000}"/>
    <cellStyle name="Eingabe 2 4 5 3" xfId="3217" xr:uid="{00000000-0005-0000-0000-00008F3B0000}"/>
    <cellStyle name="Eingabe 2 4 5 3 2" xfId="7122" xr:uid="{00000000-0005-0000-0000-0000903B0000}"/>
    <cellStyle name="Eingabe 2 4 5 3 2 2" xfId="18850" xr:uid="{00000000-0005-0000-0000-0000913B0000}"/>
    <cellStyle name="Eingabe 2 4 5 3 2 3" xfId="30577" xr:uid="{00000000-0005-0000-0000-0000923B0000}"/>
    <cellStyle name="Eingabe 2 4 5 3 3" xfId="11027" xr:uid="{00000000-0005-0000-0000-0000933B0000}"/>
    <cellStyle name="Eingabe 2 4 5 3 3 2" xfId="22755" xr:uid="{00000000-0005-0000-0000-0000943B0000}"/>
    <cellStyle name="Eingabe 2 4 5 3 3 3" xfId="34482" xr:uid="{00000000-0005-0000-0000-0000953B0000}"/>
    <cellStyle name="Eingabe 2 4 5 3 4" xfId="14945" xr:uid="{00000000-0005-0000-0000-0000963B0000}"/>
    <cellStyle name="Eingabe 2 4 5 3 5" xfId="26672" xr:uid="{00000000-0005-0000-0000-0000973B0000}"/>
    <cellStyle name="Eingabe 2 4 5 4" xfId="4526" xr:uid="{00000000-0005-0000-0000-0000983B0000}"/>
    <cellStyle name="Eingabe 2 4 5 4 2" xfId="16254" xr:uid="{00000000-0005-0000-0000-0000993B0000}"/>
    <cellStyle name="Eingabe 2 4 5 4 3" xfId="27981" xr:uid="{00000000-0005-0000-0000-00009A3B0000}"/>
    <cellStyle name="Eingabe 2 4 5 5" xfId="8431" xr:uid="{00000000-0005-0000-0000-00009B3B0000}"/>
    <cellStyle name="Eingabe 2 4 5 5 2" xfId="20159" xr:uid="{00000000-0005-0000-0000-00009C3B0000}"/>
    <cellStyle name="Eingabe 2 4 5 5 3" xfId="31886" xr:uid="{00000000-0005-0000-0000-00009D3B0000}"/>
    <cellStyle name="Eingabe 2 4 5 6" xfId="12349" xr:uid="{00000000-0005-0000-0000-00009E3B0000}"/>
    <cellStyle name="Eingabe 2 4 5 7" xfId="24076" xr:uid="{00000000-0005-0000-0000-00009F3B0000}"/>
    <cellStyle name="Eingabe 2 4 6" xfId="1050" xr:uid="{00000000-0005-0000-0000-0000A03B0000}"/>
    <cellStyle name="Eingabe 2 4 6 2" xfId="2348" xr:uid="{00000000-0005-0000-0000-0000A13B0000}"/>
    <cellStyle name="Eingabe 2 4 6 2 2" xfId="6253" xr:uid="{00000000-0005-0000-0000-0000A23B0000}"/>
    <cellStyle name="Eingabe 2 4 6 2 2 2" xfId="17981" xr:uid="{00000000-0005-0000-0000-0000A33B0000}"/>
    <cellStyle name="Eingabe 2 4 6 2 2 3" xfId="29708" xr:uid="{00000000-0005-0000-0000-0000A43B0000}"/>
    <cellStyle name="Eingabe 2 4 6 2 3" xfId="10158" xr:uid="{00000000-0005-0000-0000-0000A53B0000}"/>
    <cellStyle name="Eingabe 2 4 6 2 3 2" xfId="21886" xr:uid="{00000000-0005-0000-0000-0000A63B0000}"/>
    <cellStyle name="Eingabe 2 4 6 2 3 3" xfId="33613" xr:uid="{00000000-0005-0000-0000-0000A73B0000}"/>
    <cellStyle name="Eingabe 2 4 6 2 4" xfId="14076" xr:uid="{00000000-0005-0000-0000-0000A83B0000}"/>
    <cellStyle name="Eingabe 2 4 6 2 5" xfId="25803" xr:uid="{00000000-0005-0000-0000-0000A93B0000}"/>
    <cellStyle name="Eingabe 2 4 6 3" xfId="3646" xr:uid="{00000000-0005-0000-0000-0000AA3B0000}"/>
    <cellStyle name="Eingabe 2 4 6 3 2" xfId="7551" xr:uid="{00000000-0005-0000-0000-0000AB3B0000}"/>
    <cellStyle name="Eingabe 2 4 6 3 2 2" xfId="19279" xr:uid="{00000000-0005-0000-0000-0000AC3B0000}"/>
    <cellStyle name="Eingabe 2 4 6 3 2 3" xfId="31006" xr:uid="{00000000-0005-0000-0000-0000AD3B0000}"/>
    <cellStyle name="Eingabe 2 4 6 3 3" xfId="11456" xr:uid="{00000000-0005-0000-0000-0000AE3B0000}"/>
    <cellStyle name="Eingabe 2 4 6 3 3 2" xfId="23184" xr:uid="{00000000-0005-0000-0000-0000AF3B0000}"/>
    <cellStyle name="Eingabe 2 4 6 3 3 3" xfId="34911" xr:uid="{00000000-0005-0000-0000-0000B03B0000}"/>
    <cellStyle name="Eingabe 2 4 6 3 4" xfId="15374" xr:uid="{00000000-0005-0000-0000-0000B13B0000}"/>
    <cellStyle name="Eingabe 2 4 6 3 5" xfId="27101" xr:uid="{00000000-0005-0000-0000-0000B23B0000}"/>
    <cellStyle name="Eingabe 2 4 6 4" xfId="4955" xr:uid="{00000000-0005-0000-0000-0000B33B0000}"/>
    <cellStyle name="Eingabe 2 4 6 4 2" xfId="16683" xr:uid="{00000000-0005-0000-0000-0000B43B0000}"/>
    <cellStyle name="Eingabe 2 4 6 4 3" xfId="28410" xr:uid="{00000000-0005-0000-0000-0000B53B0000}"/>
    <cellStyle name="Eingabe 2 4 6 5" xfId="8860" xr:uid="{00000000-0005-0000-0000-0000B63B0000}"/>
    <cellStyle name="Eingabe 2 4 6 5 2" xfId="20588" xr:uid="{00000000-0005-0000-0000-0000B73B0000}"/>
    <cellStyle name="Eingabe 2 4 6 5 3" xfId="32315" xr:uid="{00000000-0005-0000-0000-0000B83B0000}"/>
    <cellStyle name="Eingabe 2 4 6 6" xfId="12778" xr:uid="{00000000-0005-0000-0000-0000B93B0000}"/>
    <cellStyle name="Eingabe 2 4 6 7" xfId="24505" xr:uid="{00000000-0005-0000-0000-0000BA3B0000}"/>
    <cellStyle name="Eingabe 2 4 7" xfId="1490" xr:uid="{00000000-0005-0000-0000-0000BB3B0000}"/>
    <cellStyle name="Eingabe 2 4 7 2" xfId="5395" xr:uid="{00000000-0005-0000-0000-0000BC3B0000}"/>
    <cellStyle name="Eingabe 2 4 7 2 2" xfId="17123" xr:uid="{00000000-0005-0000-0000-0000BD3B0000}"/>
    <cellStyle name="Eingabe 2 4 7 2 3" xfId="28850" xr:uid="{00000000-0005-0000-0000-0000BE3B0000}"/>
    <cellStyle name="Eingabe 2 4 7 3" xfId="9300" xr:uid="{00000000-0005-0000-0000-0000BF3B0000}"/>
    <cellStyle name="Eingabe 2 4 7 3 2" xfId="21028" xr:uid="{00000000-0005-0000-0000-0000C03B0000}"/>
    <cellStyle name="Eingabe 2 4 7 3 3" xfId="32755" xr:uid="{00000000-0005-0000-0000-0000C13B0000}"/>
    <cellStyle name="Eingabe 2 4 7 4" xfId="13218" xr:uid="{00000000-0005-0000-0000-0000C23B0000}"/>
    <cellStyle name="Eingabe 2 4 7 5" xfId="24945" xr:uid="{00000000-0005-0000-0000-0000C33B0000}"/>
    <cellStyle name="Eingabe 2 4 8" xfId="2788" xr:uid="{00000000-0005-0000-0000-0000C43B0000}"/>
    <cellStyle name="Eingabe 2 4 8 2" xfId="6693" xr:uid="{00000000-0005-0000-0000-0000C53B0000}"/>
    <cellStyle name="Eingabe 2 4 8 2 2" xfId="18421" xr:uid="{00000000-0005-0000-0000-0000C63B0000}"/>
    <cellStyle name="Eingabe 2 4 8 2 3" xfId="30148" xr:uid="{00000000-0005-0000-0000-0000C73B0000}"/>
    <cellStyle name="Eingabe 2 4 8 3" xfId="10598" xr:uid="{00000000-0005-0000-0000-0000C83B0000}"/>
    <cellStyle name="Eingabe 2 4 8 3 2" xfId="22326" xr:uid="{00000000-0005-0000-0000-0000C93B0000}"/>
    <cellStyle name="Eingabe 2 4 8 3 3" xfId="34053" xr:uid="{00000000-0005-0000-0000-0000CA3B0000}"/>
    <cellStyle name="Eingabe 2 4 8 4" xfId="14516" xr:uid="{00000000-0005-0000-0000-0000CB3B0000}"/>
    <cellStyle name="Eingabe 2 4 8 5" xfId="26243" xr:uid="{00000000-0005-0000-0000-0000CC3B0000}"/>
    <cellStyle name="Eingabe 2 4 9" xfId="4097" xr:uid="{00000000-0005-0000-0000-0000CD3B0000}"/>
    <cellStyle name="Eingabe 2 4 9 2" xfId="15825" xr:uid="{00000000-0005-0000-0000-0000CE3B0000}"/>
    <cellStyle name="Eingabe 2 4 9 3" xfId="27552" xr:uid="{00000000-0005-0000-0000-0000CF3B0000}"/>
    <cellStyle name="Eingabe 2 5" xfId="241" xr:uid="{00000000-0005-0000-0000-0000D03B0000}"/>
    <cellStyle name="Eingabe 2 5 10" xfId="8051" xr:uid="{00000000-0005-0000-0000-0000D13B0000}"/>
    <cellStyle name="Eingabe 2 5 10 2" xfId="19779" xr:uid="{00000000-0005-0000-0000-0000D23B0000}"/>
    <cellStyle name="Eingabe 2 5 10 3" xfId="31506" xr:uid="{00000000-0005-0000-0000-0000D33B0000}"/>
    <cellStyle name="Eingabe 2 5 11" xfId="11969" xr:uid="{00000000-0005-0000-0000-0000D43B0000}"/>
    <cellStyle name="Eingabe 2 5 12" xfId="23696" xr:uid="{00000000-0005-0000-0000-0000D53B0000}"/>
    <cellStyle name="Eingabe 2 5 2" xfId="341" xr:uid="{00000000-0005-0000-0000-0000D63B0000}"/>
    <cellStyle name="Eingabe 2 5 2 2" xfId="770" xr:uid="{00000000-0005-0000-0000-0000D73B0000}"/>
    <cellStyle name="Eingabe 2 5 2 2 2" xfId="2068" xr:uid="{00000000-0005-0000-0000-0000D83B0000}"/>
    <cellStyle name="Eingabe 2 5 2 2 2 2" xfId="5973" xr:uid="{00000000-0005-0000-0000-0000D93B0000}"/>
    <cellStyle name="Eingabe 2 5 2 2 2 2 2" xfId="17701" xr:uid="{00000000-0005-0000-0000-0000DA3B0000}"/>
    <cellStyle name="Eingabe 2 5 2 2 2 2 3" xfId="29428" xr:uid="{00000000-0005-0000-0000-0000DB3B0000}"/>
    <cellStyle name="Eingabe 2 5 2 2 2 3" xfId="9878" xr:uid="{00000000-0005-0000-0000-0000DC3B0000}"/>
    <cellStyle name="Eingabe 2 5 2 2 2 3 2" xfId="21606" xr:uid="{00000000-0005-0000-0000-0000DD3B0000}"/>
    <cellStyle name="Eingabe 2 5 2 2 2 3 3" xfId="33333" xr:uid="{00000000-0005-0000-0000-0000DE3B0000}"/>
    <cellStyle name="Eingabe 2 5 2 2 2 4" xfId="13796" xr:uid="{00000000-0005-0000-0000-0000DF3B0000}"/>
    <cellStyle name="Eingabe 2 5 2 2 2 5" xfId="25523" xr:uid="{00000000-0005-0000-0000-0000E03B0000}"/>
    <cellStyle name="Eingabe 2 5 2 2 3" xfId="3366" xr:uid="{00000000-0005-0000-0000-0000E13B0000}"/>
    <cellStyle name="Eingabe 2 5 2 2 3 2" xfId="7271" xr:uid="{00000000-0005-0000-0000-0000E23B0000}"/>
    <cellStyle name="Eingabe 2 5 2 2 3 2 2" xfId="18999" xr:uid="{00000000-0005-0000-0000-0000E33B0000}"/>
    <cellStyle name="Eingabe 2 5 2 2 3 2 3" xfId="30726" xr:uid="{00000000-0005-0000-0000-0000E43B0000}"/>
    <cellStyle name="Eingabe 2 5 2 2 3 3" xfId="11176" xr:uid="{00000000-0005-0000-0000-0000E53B0000}"/>
    <cellStyle name="Eingabe 2 5 2 2 3 3 2" xfId="22904" xr:uid="{00000000-0005-0000-0000-0000E63B0000}"/>
    <cellStyle name="Eingabe 2 5 2 2 3 3 3" xfId="34631" xr:uid="{00000000-0005-0000-0000-0000E73B0000}"/>
    <cellStyle name="Eingabe 2 5 2 2 3 4" xfId="15094" xr:uid="{00000000-0005-0000-0000-0000E83B0000}"/>
    <cellStyle name="Eingabe 2 5 2 2 3 5" xfId="26821" xr:uid="{00000000-0005-0000-0000-0000E93B0000}"/>
    <cellStyle name="Eingabe 2 5 2 2 4" xfId="4675" xr:uid="{00000000-0005-0000-0000-0000EA3B0000}"/>
    <cellStyle name="Eingabe 2 5 2 2 4 2" xfId="16403" xr:uid="{00000000-0005-0000-0000-0000EB3B0000}"/>
    <cellStyle name="Eingabe 2 5 2 2 4 3" xfId="28130" xr:uid="{00000000-0005-0000-0000-0000EC3B0000}"/>
    <cellStyle name="Eingabe 2 5 2 2 5" xfId="8580" xr:uid="{00000000-0005-0000-0000-0000ED3B0000}"/>
    <cellStyle name="Eingabe 2 5 2 2 5 2" xfId="20308" xr:uid="{00000000-0005-0000-0000-0000EE3B0000}"/>
    <cellStyle name="Eingabe 2 5 2 2 5 3" xfId="32035" xr:uid="{00000000-0005-0000-0000-0000EF3B0000}"/>
    <cellStyle name="Eingabe 2 5 2 2 6" xfId="12498" xr:uid="{00000000-0005-0000-0000-0000F03B0000}"/>
    <cellStyle name="Eingabe 2 5 2 2 7" xfId="24225" xr:uid="{00000000-0005-0000-0000-0000F13B0000}"/>
    <cellStyle name="Eingabe 2 5 2 3" xfId="1199" xr:uid="{00000000-0005-0000-0000-0000F23B0000}"/>
    <cellStyle name="Eingabe 2 5 2 3 2" xfId="2497" xr:uid="{00000000-0005-0000-0000-0000F33B0000}"/>
    <cellStyle name="Eingabe 2 5 2 3 2 2" xfId="6402" xr:uid="{00000000-0005-0000-0000-0000F43B0000}"/>
    <cellStyle name="Eingabe 2 5 2 3 2 2 2" xfId="18130" xr:uid="{00000000-0005-0000-0000-0000F53B0000}"/>
    <cellStyle name="Eingabe 2 5 2 3 2 2 3" xfId="29857" xr:uid="{00000000-0005-0000-0000-0000F63B0000}"/>
    <cellStyle name="Eingabe 2 5 2 3 2 3" xfId="10307" xr:uid="{00000000-0005-0000-0000-0000F73B0000}"/>
    <cellStyle name="Eingabe 2 5 2 3 2 3 2" xfId="22035" xr:uid="{00000000-0005-0000-0000-0000F83B0000}"/>
    <cellStyle name="Eingabe 2 5 2 3 2 3 3" xfId="33762" xr:uid="{00000000-0005-0000-0000-0000F93B0000}"/>
    <cellStyle name="Eingabe 2 5 2 3 2 4" xfId="14225" xr:uid="{00000000-0005-0000-0000-0000FA3B0000}"/>
    <cellStyle name="Eingabe 2 5 2 3 2 5" xfId="25952" xr:uid="{00000000-0005-0000-0000-0000FB3B0000}"/>
    <cellStyle name="Eingabe 2 5 2 3 3" xfId="3795" xr:uid="{00000000-0005-0000-0000-0000FC3B0000}"/>
    <cellStyle name="Eingabe 2 5 2 3 3 2" xfId="7700" xr:uid="{00000000-0005-0000-0000-0000FD3B0000}"/>
    <cellStyle name="Eingabe 2 5 2 3 3 2 2" xfId="19428" xr:uid="{00000000-0005-0000-0000-0000FE3B0000}"/>
    <cellStyle name="Eingabe 2 5 2 3 3 2 3" xfId="31155" xr:uid="{00000000-0005-0000-0000-0000FF3B0000}"/>
    <cellStyle name="Eingabe 2 5 2 3 3 3" xfId="11605" xr:uid="{00000000-0005-0000-0000-0000003C0000}"/>
    <cellStyle name="Eingabe 2 5 2 3 3 3 2" xfId="23333" xr:uid="{00000000-0005-0000-0000-0000013C0000}"/>
    <cellStyle name="Eingabe 2 5 2 3 3 3 3" xfId="35060" xr:uid="{00000000-0005-0000-0000-0000023C0000}"/>
    <cellStyle name="Eingabe 2 5 2 3 3 4" xfId="15523" xr:uid="{00000000-0005-0000-0000-0000033C0000}"/>
    <cellStyle name="Eingabe 2 5 2 3 3 5" xfId="27250" xr:uid="{00000000-0005-0000-0000-0000043C0000}"/>
    <cellStyle name="Eingabe 2 5 2 3 4" xfId="5104" xr:uid="{00000000-0005-0000-0000-0000053C0000}"/>
    <cellStyle name="Eingabe 2 5 2 3 4 2" xfId="16832" xr:uid="{00000000-0005-0000-0000-0000063C0000}"/>
    <cellStyle name="Eingabe 2 5 2 3 4 3" xfId="28559" xr:uid="{00000000-0005-0000-0000-0000073C0000}"/>
    <cellStyle name="Eingabe 2 5 2 3 5" xfId="9009" xr:uid="{00000000-0005-0000-0000-0000083C0000}"/>
    <cellStyle name="Eingabe 2 5 2 3 5 2" xfId="20737" xr:uid="{00000000-0005-0000-0000-0000093C0000}"/>
    <cellStyle name="Eingabe 2 5 2 3 5 3" xfId="32464" xr:uid="{00000000-0005-0000-0000-00000A3C0000}"/>
    <cellStyle name="Eingabe 2 5 2 3 6" xfId="12927" xr:uid="{00000000-0005-0000-0000-00000B3C0000}"/>
    <cellStyle name="Eingabe 2 5 2 3 7" xfId="24654" xr:uid="{00000000-0005-0000-0000-00000C3C0000}"/>
    <cellStyle name="Eingabe 2 5 2 4" xfId="1639" xr:uid="{00000000-0005-0000-0000-00000D3C0000}"/>
    <cellStyle name="Eingabe 2 5 2 4 2" xfId="5544" xr:uid="{00000000-0005-0000-0000-00000E3C0000}"/>
    <cellStyle name="Eingabe 2 5 2 4 2 2" xfId="17272" xr:uid="{00000000-0005-0000-0000-00000F3C0000}"/>
    <cellStyle name="Eingabe 2 5 2 4 2 3" xfId="28999" xr:uid="{00000000-0005-0000-0000-0000103C0000}"/>
    <cellStyle name="Eingabe 2 5 2 4 3" xfId="9449" xr:uid="{00000000-0005-0000-0000-0000113C0000}"/>
    <cellStyle name="Eingabe 2 5 2 4 3 2" xfId="21177" xr:uid="{00000000-0005-0000-0000-0000123C0000}"/>
    <cellStyle name="Eingabe 2 5 2 4 3 3" xfId="32904" xr:uid="{00000000-0005-0000-0000-0000133C0000}"/>
    <cellStyle name="Eingabe 2 5 2 4 4" xfId="13367" xr:uid="{00000000-0005-0000-0000-0000143C0000}"/>
    <cellStyle name="Eingabe 2 5 2 4 5" xfId="25094" xr:uid="{00000000-0005-0000-0000-0000153C0000}"/>
    <cellStyle name="Eingabe 2 5 2 5" xfId="2937" xr:uid="{00000000-0005-0000-0000-0000163C0000}"/>
    <cellStyle name="Eingabe 2 5 2 5 2" xfId="6842" xr:uid="{00000000-0005-0000-0000-0000173C0000}"/>
    <cellStyle name="Eingabe 2 5 2 5 2 2" xfId="18570" xr:uid="{00000000-0005-0000-0000-0000183C0000}"/>
    <cellStyle name="Eingabe 2 5 2 5 2 3" xfId="30297" xr:uid="{00000000-0005-0000-0000-0000193C0000}"/>
    <cellStyle name="Eingabe 2 5 2 5 3" xfId="10747" xr:uid="{00000000-0005-0000-0000-00001A3C0000}"/>
    <cellStyle name="Eingabe 2 5 2 5 3 2" xfId="22475" xr:uid="{00000000-0005-0000-0000-00001B3C0000}"/>
    <cellStyle name="Eingabe 2 5 2 5 3 3" xfId="34202" xr:uid="{00000000-0005-0000-0000-00001C3C0000}"/>
    <cellStyle name="Eingabe 2 5 2 5 4" xfId="14665" xr:uid="{00000000-0005-0000-0000-00001D3C0000}"/>
    <cellStyle name="Eingabe 2 5 2 5 5" xfId="26392" xr:uid="{00000000-0005-0000-0000-00001E3C0000}"/>
    <cellStyle name="Eingabe 2 5 2 6" xfId="4246" xr:uid="{00000000-0005-0000-0000-00001F3C0000}"/>
    <cellStyle name="Eingabe 2 5 2 6 2" xfId="15974" xr:uid="{00000000-0005-0000-0000-0000203C0000}"/>
    <cellStyle name="Eingabe 2 5 2 6 3" xfId="27701" xr:uid="{00000000-0005-0000-0000-0000213C0000}"/>
    <cellStyle name="Eingabe 2 5 2 7" xfId="8151" xr:uid="{00000000-0005-0000-0000-0000223C0000}"/>
    <cellStyle name="Eingabe 2 5 2 7 2" xfId="19879" xr:uid="{00000000-0005-0000-0000-0000233C0000}"/>
    <cellStyle name="Eingabe 2 5 2 7 3" xfId="31606" xr:uid="{00000000-0005-0000-0000-0000243C0000}"/>
    <cellStyle name="Eingabe 2 5 2 8" xfId="12069" xr:uid="{00000000-0005-0000-0000-0000253C0000}"/>
    <cellStyle name="Eingabe 2 5 2 9" xfId="23796" xr:uid="{00000000-0005-0000-0000-0000263C0000}"/>
    <cellStyle name="Eingabe 2 5 3" xfId="440" xr:uid="{00000000-0005-0000-0000-0000273C0000}"/>
    <cellStyle name="Eingabe 2 5 3 2" xfId="869" xr:uid="{00000000-0005-0000-0000-0000283C0000}"/>
    <cellStyle name="Eingabe 2 5 3 2 2" xfId="2167" xr:uid="{00000000-0005-0000-0000-0000293C0000}"/>
    <cellStyle name="Eingabe 2 5 3 2 2 2" xfId="6072" xr:uid="{00000000-0005-0000-0000-00002A3C0000}"/>
    <cellStyle name="Eingabe 2 5 3 2 2 2 2" xfId="17800" xr:uid="{00000000-0005-0000-0000-00002B3C0000}"/>
    <cellStyle name="Eingabe 2 5 3 2 2 2 3" xfId="29527" xr:uid="{00000000-0005-0000-0000-00002C3C0000}"/>
    <cellStyle name="Eingabe 2 5 3 2 2 3" xfId="9977" xr:uid="{00000000-0005-0000-0000-00002D3C0000}"/>
    <cellStyle name="Eingabe 2 5 3 2 2 3 2" xfId="21705" xr:uid="{00000000-0005-0000-0000-00002E3C0000}"/>
    <cellStyle name="Eingabe 2 5 3 2 2 3 3" xfId="33432" xr:uid="{00000000-0005-0000-0000-00002F3C0000}"/>
    <cellStyle name="Eingabe 2 5 3 2 2 4" xfId="13895" xr:uid="{00000000-0005-0000-0000-0000303C0000}"/>
    <cellStyle name="Eingabe 2 5 3 2 2 5" xfId="25622" xr:uid="{00000000-0005-0000-0000-0000313C0000}"/>
    <cellStyle name="Eingabe 2 5 3 2 3" xfId="3465" xr:uid="{00000000-0005-0000-0000-0000323C0000}"/>
    <cellStyle name="Eingabe 2 5 3 2 3 2" xfId="7370" xr:uid="{00000000-0005-0000-0000-0000333C0000}"/>
    <cellStyle name="Eingabe 2 5 3 2 3 2 2" xfId="19098" xr:uid="{00000000-0005-0000-0000-0000343C0000}"/>
    <cellStyle name="Eingabe 2 5 3 2 3 2 3" xfId="30825" xr:uid="{00000000-0005-0000-0000-0000353C0000}"/>
    <cellStyle name="Eingabe 2 5 3 2 3 3" xfId="11275" xr:uid="{00000000-0005-0000-0000-0000363C0000}"/>
    <cellStyle name="Eingabe 2 5 3 2 3 3 2" xfId="23003" xr:uid="{00000000-0005-0000-0000-0000373C0000}"/>
    <cellStyle name="Eingabe 2 5 3 2 3 3 3" xfId="34730" xr:uid="{00000000-0005-0000-0000-0000383C0000}"/>
    <cellStyle name="Eingabe 2 5 3 2 3 4" xfId="15193" xr:uid="{00000000-0005-0000-0000-0000393C0000}"/>
    <cellStyle name="Eingabe 2 5 3 2 3 5" xfId="26920" xr:uid="{00000000-0005-0000-0000-00003A3C0000}"/>
    <cellStyle name="Eingabe 2 5 3 2 4" xfId="4774" xr:uid="{00000000-0005-0000-0000-00003B3C0000}"/>
    <cellStyle name="Eingabe 2 5 3 2 4 2" xfId="16502" xr:uid="{00000000-0005-0000-0000-00003C3C0000}"/>
    <cellStyle name="Eingabe 2 5 3 2 4 3" xfId="28229" xr:uid="{00000000-0005-0000-0000-00003D3C0000}"/>
    <cellStyle name="Eingabe 2 5 3 2 5" xfId="8679" xr:uid="{00000000-0005-0000-0000-00003E3C0000}"/>
    <cellStyle name="Eingabe 2 5 3 2 5 2" xfId="20407" xr:uid="{00000000-0005-0000-0000-00003F3C0000}"/>
    <cellStyle name="Eingabe 2 5 3 2 5 3" xfId="32134" xr:uid="{00000000-0005-0000-0000-0000403C0000}"/>
    <cellStyle name="Eingabe 2 5 3 2 6" xfId="12597" xr:uid="{00000000-0005-0000-0000-0000413C0000}"/>
    <cellStyle name="Eingabe 2 5 3 2 7" xfId="24324" xr:uid="{00000000-0005-0000-0000-0000423C0000}"/>
    <cellStyle name="Eingabe 2 5 3 3" xfId="1298" xr:uid="{00000000-0005-0000-0000-0000433C0000}"/>
    <cellStyle name="Eingabe 2 5 3 3 2" xfId="2596" xr:uid="{00000000-0005-0000-0000-0000443C0000}"/>
    <cellStyle name="Eingabe 2 5 3 3 2 2" xfId="6501" xr:uid="{00000000-0005-0000-0000-0000453C0000}"/>
    <cellStyle name="Eingabe 2 5 3 3 2 2 2" xfId="18229" xr:uid="{00000000-0005-0000-0000-0000463C0000}"/>
    <cellStyle name="Eingabe 2 5 3 3 2 2 3" xfId="29956" xr:uid="{00000000-0005-0000-0000-0000473C0000}"/>
    <cellStyle name="Eingabe 2 5 3 3 2 3" xfId="10406" xr:uid="{00000000-0005-0000-0000-0000483C0000}"/>
    <cellStyle name="Eingabe 2 5 3 3 2 3 2" xfId="22134" xr:uid="{00000000-0005-0000-0000-0000493C0000}"/>
    <cellStyle name="Eingabe 2 5 3 3 2 3 3" xfId="33861" xr:uid="{00000000-0005-0000-0000-00004A3C0000}"/>
    <cellStyle name="Eingabe 2 5 3 3 2 4" xfId="14324" xr:uid="{00000000-0005-0000-0000-00004B3C0000}"/>
    <cellStyle name="Eingabe 2 5 3 3 2 5" xfId="26051" xr:uid="{00000000-0005-0000-0000-00004C3C0000}"/>
    <cellStyle name="Eingabe 2 5 3 3 3" xfId="3894" xr:uid="{00000000-0005-0000-0000-00004D3C0000}"/>
    <cellStyle name="Eingabe 2 5 3 3 3 2" xfId="7799" xr:uid="{00000000-0005-0000-0000-00004E3C0000}"/>
    <cellStyle name="Eingabe 2 5 3 3 3 2 2" xfId="19527" xr:uid="{00000000-0005-0000-0000-00004F3C0000}"/>
    <cellStyle name="Eingabe 2 5 3 3 3 2 3" xfId="31254" xr:uid="{00000000-0005-0000-0000-0000503C0000}"/>
    <cellStyle name="Eingabe 2 5 3 3 3 3" xfId="11704" xr:uid="{00000000-0005-0000-0000-0000513C0000}"/>
    <cellStyle name="Eingabe 2 5 3 3 3 3 2" xfId="23432" xr:uid="{00000000-0005-0000-0000-0000523C0000}"/>
    <cellStyle name="Eingabe 2 5 3 3 3 3 3" xfId="35159" xr:uid="{00000000-0005-0000-0000-0000533C0000}"/>
    <cellStyle name="Eingabe 2 5 3 3 3 4" xfId="15622" xr:uid="{00000000-0005-0000-0000-0000543C0000}"/>
    <cellStyle name="Eingabe 2 5 3 3 3 5" xfId="27349" xr:uid="{00000000-0005-0000-0000-0000553C0000}"/>
    <cellStyle name="Eingabe 2 5 3 3 4" xfId="5203" xr:uid="{00000000-0005-0000-0000-0000563C0000}"/>
    <cellStyle name="Eingabe 2 5 3 3 4 2" xfId="16931" xr:uid="{00000000-0005-0000-0000-0000573C0000}"/>
    <cellStyle name="Eingabe 2 5 3 3 4 3" xfId="28658" xr:uid="{00000000-0005-0000-0000-0000583C0000}"/>
    <cellStyle name="Eingabe 2 5 3 3 5" xfId="9108" xr:uid="{00000000-0005-0000-0000-0000593C0000}"/>
    <cellStyle name="Eingabe 2 5 3 3 5 2" xfId="20836" xr:uid="{00000000-0005-0000-0000-00005A3C0000}"/>
    <cellStyle name="Eingabe 2 5 3 3 5 3" xfId="32563" xr:uid="{00000000-0005-0000-0000-00005B3C0000}"/>
    <cellStyle name="Eingabe 2 5 3 3 6" xfId="13026" xr:uid="{00000000-0005-0000-0000-00005C3C0000}"/>
    <cellStyle name="Eingabe 2 5 3 3 7" xfId="24753" xr:uid="{00000000-0005-0000-0000-00005D3C0000}"/>
    <cellStyle name="Eingabe 2 5 3 4" xfId="1738" xr:uid="{00000000-0005-0000-0000-00005E3C0000}"/>
    <cellStyle name="Eingabe 2 5 3 4 2" xfId="5643" xr:uid="{00000000-0005-0000-0000-00005F3C0000}"/>
    <cellStyle name="Eingabe 2 5 3 4 2 2" xfId="17371" xr:uid="{00000000-0005-0000-0000-0000603C0000}"/>
    <cellStyle name="Eingabe 2 5 3 4 2 3" xfId="29098" xr:uid="{00000000-0005-0000-0000-0000613C0000}"/>
    <cellStyle name="Eingabe 2 5 3 4 3" xfId="9548" xr:uid="{00000000-0005-0000-0000-0000623C0000}"/>
    <cellStyle name="Eingabe 2 5 3 4 3 2" xfId="21276" xr:uid="{00000000-0005-0000-0000-0000633C0000}"/>
    <cellStyle name="Eingabe 2 5 3 4 3 3" xfId="33003" xr:uid="{00000000-0005-0000-0000-0000643C0000}"/>
    <cellStyle name="Eingabe 2 5 3 4 4" xfId="13466" xr:uid="{00000000-0005-0000-0000-0000653C0000}"/>
    <cellStyle name="Eingabe 2 5 3 4 5" xfId="25193" xr:uid="{00000000-0005-0000-0000-0000663C0000}"/>
    <cellStyle name="Eingabe 2 5 3 5" xfId="3036" xr:uid="{00000000-0005-0000-0000-0000673C0000}"/>
    <cellStyle name="Eingabe 2 5 3 5 2" xfId="6941" xr:uid="{00000000-0005-0000-0000-0000683C0000}"/>
    <cellStyle name="Eingabe 2 5 3 5 2 2" xfId="18669" xr:uid="{00000000-0005-0000-0000-0000693C0000}"/>
    <cellStyle name="Eingabe 2 5 3 5 2 3" xfId="30396" xr:uid="{00000000-0005-0000-0000-00006A3C0000}"/>
    <cellStyle name="Eingabe 2 5 3 5 3" xfId="10846" xr:uid="{00000000-0005-0000-0000-00006B3C0000}"/>
    <cellStyle name="Eingabe 2 5 3 5 3 2" xfId="22574" xr:uid="{00000000-0005-0000-0000-00006C3C0000}"/>
    <cellStyle name="Eingabe 2 5 3 5 3 3" xfId="34301" xr:uid="{00000000-0005-0000-0000-00006D3C0000}"/>
    <cellStyle name="Eingabe 2 5 3 5 4" xfId="14764" xr:uid="{00000000-0005-0000-0000-00006E3C0000}"/>
    <cellStyle name="Eingabe 2 5 3 5 5" xfId="26491" xr:uid="{00000000-0005-0000-0000-00006F3C0000}"/>
    <cellStyle name="Eingabe 2 5 3 6" xfId="4345" xr:uid="{00000000-0005-0000-0000-0000703C0000}"/>
    <cellStyle name="Eingabe 2 5 3 6 2" xfId="16073" xr:uid="{00000000-0005-0000-0000-0000713C0000}"/>
    <cellStyle name="Eingabe 2 5 3 6 3" xfId="27800" xr:uid="{00000000-0005-0000-0000-0000723C0000}"/>
    <cellStyle name="Eingabe 2 5 3 7" xfId="8250" xr:uid="{00000000-0005-0000-0000-0000733C0000}"/>
    <cellStyle name="Eingabe 2 5 3 7 2" xfId="19978" xr:uid="{00000000-0005-0000-0000-0000743C0000}"/>
    <cellStyle name="Eingabe 2 5 3 7 3" xfId="31705" xr:uid="{00000000-0005-0000-0000-0000753C0000}"/>
    <cellStyle name="Eingabe 2 5 3 8" xfId="12168" xr:uid="{00000000-0005-0000-0000-0000763C0000}"/>
    <cellStyle name="Eingabe 2 5 3 9" xfId="23895" xr:uid="{00000000-0005-0000-0000-0000773C0000}"/>
    <cellStyle name="Eingabe 2 5 4" xfId="539" xr:uid="{00000000-0005-0000-0000-0000783C0000}"/>
    <cellStyle name="Eingabe 2 5 4 2" xfId="968" xr:uid="{00000000-0005-0000-0000-0000793C0000}"/>
    <cellStyle name="Eingabe 2 5 4 2 2" xfId="2266" xr:uid="{00000000-0005-0000-0000-00007A3C0000}"/>
    <cellStyle name="Eingabe 2 5 4 2 2 2" xfId="6171" xr:uid="{00000000-0005-0000-0000-00007B3C0000}"/>
    <cellStyle name="Eingabe 2 5 4 2 2 2 2" xfId="17899" xr:uid="{00000000-0005-0000-0000-00007C3C0000}"/>
    <cellStyle name="Eingabe 2 5 4 2 2 2 3" xfId="29626" xr:uid="{00000000-0005-0000-0000-00007D3C0000}"/>
    <cellStyle name="Eingabe 2 5 4 2 2 3" xfId="10076" xr:uid="{00000000-0005-0000-0000-00007E3C0000}"/>
    <cellStyle name="Eingabe 2 5 4 2 2 3 2" xfId="21804" xr:uid="{00000000-0005-0000-0000-00007F3C0000}"/>
    <cellStyle name="Eingabe 2 5 4 2 2 3 3" xfId="33531" xr:uid="{00000000-0005-0000-0000-0000803C0000}"/>
    <cellStyle name="Eingabe 2 5 4 2 2 4" xfId="13994" xr:uid="{00000000-0005-0000-0000-0000813C0000}"/>
    <cellStyle name="Eingabe 2 5 4 2 2 5" xfId="25721" xr:uid="{00000000-0005-0000-0000-0000823C0000}"/>
    <cellStyle name="Eingabe 2 5 4 2 3" xfId="3564" xr:uid="{00000000-0005-0000-0000-0000833C0000}"/>
    <cellStyle name="Eingabe 2 5 4 2 3 2" xfId="7469" xr:uid="{00000000-0005-0000-0000-0000843C0000}"/>
    <cellStyle name="Eingabe 2 5 4 2 3 2 2" xfId="19197" xr:uid="{00000000-0005-0000-0000-0000853C0000}"/>
    <cellStyle name="Eingabe 2 5 4 2 3 2 3" xfId="30924" xr:uid="{00000000-0005-0000-0000-0000863C0000}"/>
    <cellStyle name="Eingabe 2 5 4 2 3 3" xfId="11374" xr:uid="{00000000-0005-0000-0000-0000873C0000}"/>
    <cellStyle name="Eingabe 2 5 4 2 3 3 2" xfId="23102" xr:uid="{00000000-0005-0000-0000-0000883C0000}"/>
    <cellStyle name="Eingabe 2 5 4 2 3 3 3" xfId="34829" xr:uid="{00000000-0005-0000-0000-0000893C0000}"/>
    <cellStyle name="Eingabe 2 5 4 2 3 4" xfId="15292" xr:uid="{00000000-0005-0000-0000-00008A3C0000}"/>
    <cellStyle name="Eingabe 2 5 4 2 3 5" xfId="27019" xr:uid="{00000000-0005-0000-0000-00008B3C0000}"/>
    <cellStyle name="Eingabe 2 5 4 2 4" xfId="4873" xr:uid="{00000000-0005-0000-0000-00008C3C0000}"/>
    <cellStyle name="Eingabe 2 5 4 2 4 2" xfId="16601" xr:uid="{00000000-0005-0000-0000-00008D3C0000}"/>
    <cellStyle name="Eingabe 2 5 4 2 4 3" xfId="28328" xr:uid="{00000000-0005-0000-0000-00008E3C0000}"/>
    <cellStyle name="Eingabe 2 5 4 2 5" xfId="8778" xr:uid="{00000000-0005-0000-0000-00008F3C0000}"/>
    <cellStyle name="Eingabe 2 5 4 2 5 2" xfId="20506" xr:uid="{00000000-0005-0000-0000-0000903C0000}"/>
    <cellStyle name="Eingabe 2 5 4 2 5 3" xfId="32233" xr:uid="{00000000-0005-0000-0000-0000913C0000}"/>
    <cellStyle name="Eingabe 2 5 4 2 6" xfId="12696" xr:uid="{00000000-0005-0000-0000-0000923C0000}"/>
    <cellStyle name="Eingabe 2 5 4 2 7" xfId="24423" xr:uid="{00000000-0005-0000-0000-0000933C0000}"/>
    <cellStyle name="Eingabe 2 5 4 3" xfId="1397" xr:uid="{00000000-0005-0000-0000-0000943C0000}"/>
    <cellStyle name="Eingabe 2 5 4 3 2" xfId="2695" xr:uid="{00000000-0005-0000-0000-0000953C0000}"/>
    <cellStyle name="Eingabe 2 5 4 3 2 2" xfId="6600" xr:uid="{00000000-0005-0000-0000-0000963C0000}"/>
    <cellStyle name="Eingabe 2 5 4 3 2 2 2" xfId="18328" xr:uid="{00000000-0005-0000-0000-0000973C0000}"/>
    <cellStyle name="Eingabe 2 5 4 3 2 2 3" xfId="30055" xr:uid="{00000000-0005-0000-0000-0000983C0000}"/>
    <cellStyle name="Eingabe 2 5 4 3 2 3" xfId="10505" xr:uid="{00000000-0005-0000-0000-0000993C0000}"/>
    <cellStyle name="Eingabe 2 5 4 3 2 3 2" xfId="22233" xr:uid="{00000000-0005-0000-0000-00009A3C0000}"/>
    <cellStyle name="Eingabe 2 5 4 3 2 3 3" xfId="33960" xr:uid="{00000000-0005-0000-0000-00009B3C0000}"/>
    <cellStyle name="Eingabe 2 5 4 3 2 4" xfId="14423" xr:uid="{00000000-0005-0000-0000-00009C3C0000}"/>
    <cellStyle name="Eingabe 2 5 4 3 2 5" xfId="26150" xr:uid="{00000000-0005-0000-0000-00009D3C0000}"/>
    <cellStyle name="Eingabe 2 5 4 3 3" xfId="3993" xr:uid="{00000000-0005-0000-0000-00009E3C0000}"/>
    <cellStyle name="Eingabe 2 5 4 3 3 2" xfId="7898" xr:uid="{00000000-0005-0000-0000-00009F3C0000}"/>
    <cellStyle name="Eingabe 2 5 4 3 3 2 2" xfId="19626" xr:uid="{00000000-0005-0000-0000-0000A03C0000}"/>
    <cellStyle name="Eingabe 2 5 4 3 3 2 3" xfId="31353" xr:uid="{00000000-0005-0000-0000-0000A13C0000}"/>
    <cellStyle name="Eingabe 2 5 4 3 3 3" xfId="11803" xr:uid="{00000000-0005-0000-0000-0000A23C0000}"/>
    <cellStyle name="Eingabe 2 5 4 3 3 3 2" xfId="23531" xr:uid="{00000000-0005-0000-0000-0000A33C0000}"/>
    <cellStyle name="Eingabe 2 5 4 3 3 3 3" xfId="35258" xr:uid="{00000000-0005-0000-0000-0000A43C0000}"/>
    <cellStyle name="Eingabe 2 5 4 3 3 4" xfId="15721" xr:uid="{00000000-0005-0000-0000-0000A53C0000}"/>
    <cellStyle name="Eingabe 2 5 4 3 3 5" xfId="27448" xr:uid="{00000000-0005-0000-0000-0000A63C0000}"/>
    <cellStyle name="Eingabe 2 5 4 3 4" xfId="5302" xr:uid="{00000000-0005-0000-0000-0000A73C0000}"/>
    <cellStyle name="Eingabe 2 5 4 3 4 2" xfId="17030" xr:uid="{00000000-0005-0000-0000-0000A83C0000}"/>
    <cellStyle name="Eingabe 2 5 4 3 4 3" xfId="28757" xr:uid="{00000000-0005-0000-0000-0000A93C0000}"/>
    <cellStyle name="Eingabe 2 5 4 3 5" xfId="9207" xr:uid="{00000000-0005-0000-0000-0000AA3C0000}"/>
    <cellStyle name="Eingabe 2 5 4 3 5 2" xfId="20935" xr:uid="{00000000-0005-0000-0000-0000AB3C0000}"/>
    <cellStyle name="Eingabe 2 5 4 3 5 3" xfId="32662" xr:uid="{00000000-0005-0000-0000-0000AC3C0000}"/>
    <cellStyle name="Eingabe 2 5 4 3 6" xfId="13125" xr:uid="{00000000-0005-0000-0000-0000AD3C0000}"/>
    <cellStyle name="Eingabe 2 5 4 3 7" xfId="24852" xr:uid="{00000000-0005-0000-0000-0000AE3C0000}"/>
    <cellStyle name="Eingabe 2 5 4 4" xfId="1837" xr:uid="{00000000-0005-0000-0000-0000AF3C0000}"/>
    <cellStyle name="Eingabe 2 5 4 4 2" xfId="5742" xr:uid="{00000000-0005-0000-0000-0000B03C0000}"/>
    <cellStyle name="Eingabe 2 5 4 4 2 2" xfId="17470" xr:uid="{00000000-0005-0000-0000-0000B13C0000}"/>
    <cellStyle name="Eingabe 2 5 4 4 2 3" xfId="29197" xr:uid="{00000000-0005-0000-0000-0000B23C0000}"/>
    <cellStyle name="Eingabe 2 5 4 4 3" xfId="9647" xr:uid="{00000000-0005-0000-0000-0000B33C0000}"/>
    <cellStyle name="Eingabe 2 5 4 4 3 2" xfId="21375" xr:uid="{00000000-0005-0000-0000-0000B43C0000}"/>
    <cellStyle name="Eingabe 2 5 4 4 3 3" xfId="33102" xr:uid="{00000000-0005-0000-0000-0000B53C0000}"/>
    <cellStyle name="Eingabe 2 5 4 4 4" xfId="13565" xr:uid="{00000000-0005-0000-0000-0000B63C0000}"/>
    <cellStyle name="Eingabe 2 5 4 4 5" xfId="25292" xr:uid="{00000000-0005-0000-0000-0000B73C0000}"/>
    <cellStyle name="Eingabe 2 5 4 5" xfId="3135" xr:uid="{00000000-0005-0000-0000-0000B83C0000}"/>
    <cellStyle name="Eingabe 2 5 4 5 2" xfId="7040" xr:uid="{00000000-0005-0000-0000-0000B93C0000}"/>
    <cellStyle name="Eingabe 2 5 4 5 2 2" xfId="18768" xr:uid="{00000000-0005-0000-0000-0000BA3C0000}"/>
    <cellStyle name="Eingabe 2 5 4 5 2 3" xfId="30495" xr:uid="{00000000-0005-0000-0000-0000BB3C0000}"/>
    <cellStyle name="Eingabe 2 5 4 5 3" xfId="10945" xr:uid="{00000000-0005-0000-0000-0000BC3C0000}"/>
    <cellStyle name="Eingabe 2 5 4 5 3 2" xfId="22673" xr:uid="{00000000-0005-0000-0000-0000BD3C0000}"/>
    <cellStyle name="Eingabe 2 5 4 5 3 3" xfId="34400" xr:uid="{00000000-0005-0000-0000-0000BE3C0000}"/>
    <cellStyle name="Eingabe 2 5 4 5 4" xfId="14863" xr:uid="{00000000-0005-0000-0000-0000BF3C0000}"/>
    <cellStyle name="Eingabe 2 5 4 5 5" xfId="26590" xr:uid="{00000000-0005-0000-0000-0000C03C0000}"/>
    <cellStyle name="Eingabe 2 5 4 6" xfId="4444" xr:uid="{00000000-0005-0000-0000-0000C13C0000}"/>
    <cellStyle name="Eingabe 2 5 4 6 2" xfId="16172" xr:uid="{00000000-0005-0000-0000-0000C23C0000}"/>
    <cellStyle name="Eingabe 2 5 4 6 3" xfId="27899" xr:uid="{00000000-0005-0000-0000-0000C33C0000}"/>
    <cellStyle name="Eingabe 2 5 4 7" xfId="8349" xr:uid="{00000000-0005-0000-0000-0000C43C0000}"/>
    <cellStyle name="Eingabe 2 5 4 7 2" xfId="20077" xr:uid="{00000000-0005-0000-0000-0000C53C0000}"/>
    <cellStyle name="Eingabe 2 5 4 7 3" xfId="31804" xr:uid="{00000000-0005-0000-0000-0000C63C0000}"/>
    <cellStyle name="Eingabe 2 5 4 8" xfId="12267" xr:uid="{00000000-0005-0000-0000-0000C73C0000}"/>
    <cellStyle name="Eingabe 2 5 4 9" xfId="23994" xr:uid="{00000000-0005-0000-0000-0000C83C0000}"/>
    <cellStyle name="Eingabe 2 5 5" xfId="670" xr:uid="{00000000-0005-0000-0000-0000C93C0000}"/>
    <cellStyle name="Eingabe 2 5 5 2" xfId="1968" xr:uid="{00000000-0005-0000-0000-0000CA3C0000}"/>
    <cellStyle name="Eingabe 2 5 5 2 2" xfId="5873" xr:uid="{00000000-0005-0000-0000-0000CB3C0000}"/>
    <cellStyle name="Eingabe 2 5 5 2 2 2" xfId="17601" xr:uid="{00000000-0005-0000-0000-0000CC3C0000}"/>
    <cellStyle name="Eingabe 2 5 5 2 2 3" xfId="29328" xr:uid="{00000000-0005-0000-0000-0000CD3C0000}"/>
    <cellStyle name="Eingabe 2 5 5 2 3" xfId="9778" xr:uid="{00000000-0005-0000-0000-0000CE3C0000}"/>
    <cellStyle name="Eingabe 2 5 5 2 3 2" xfId="21506" xr:uid="{00000000-0005-0000-0000-0000CF3C0000}"/>
    <cellStyle name="Eingabe 2 5 5 2 3 3" xfId="33233" xr:uid="{00000000-0005-0000-0000-0000D03C0000}"/>
    <cellStyle name="Eingabe 2 5 5 2 4" xfId="13696" xr:uid="{00000000-0005-0000-0000-0000D13C0000}"/>
    <cellStyle name="Eingabe 2 5 5 2 5" xfId="25423" xr:uid="{00000000-0005-0000-0000-0000D23C0000}"/>
    <cellStyle name="Eingabe 2 5 5 3" xfId="3266" xr:uid="{00000000-0005-0000-0000-0000D33C0000}"/>
    <cellStyle name="Eingabe 2 5 5 3 2" xfId="7171" xr:uid="{00000000-0005-0000-0000-0000D43C0000}"/>
    <cellStyle name="Eingabe 2 5 5 3 2 2" xfId="18899" xr:uid="{00000000-0005-0000-0000-0000D53C0000}"/>
    <cellStyle name="Eingabe 2 5 5 3 2 3" xfId="30626" xr:uid="{00000000-0005-0000-0000-0000D63C0000}"/>
    <cellStyle name="Eingabe 2 5 5 3 3" xfId="11076" xr:uid="{00000000-0005-0000-0000-0000D73C0000}"/>
    <cellStyle name="Eingabe 2 5 5 3 3 2" xfId="22804" xr:uid="{00000000-0005-0000-0000-0000D83C0000}"/>
    <cellStyle name="Eingabe 2 5 5 3 3 3" xfId="34531" xr:uid="{00000000-0005-0000-0000-0000D93C0000}"/>
    <cellStyle name="Eingabe 2 5 5 3 4" xfId="14994" xr:uid="{00000000-0005-0000-0000-0000DA3C0000}"/>
    <cellStyle name="Eingabe 2 5 5 3 5" xfId="26721" xr:uid="{00000000-0005-0000-0000-0000DB3C0000}"/>
    <cellStyle name="Eingabe 2 5 5 4" xfId="4575" xr:uid="{00000000-0005-0000-0000-0000DC3C0000}"/>
    <cellStyle name="Eingabe 2 5 5 4 2" xfId="16303" xr:uid="{00000000-0005-0000-0000-0000DD3C0000}"/>
    <cellStyle name="Eingabe 2 5 5 4 3" xfId="28030" xr:uid="{00000000-0005-0000-0000-0000DE3C0000}"/>
    <cellStyle name="Eingabe 2 5 5 5" xfId="8480" xr:uid="{00000000-0005-0000-0000-0000DF3C0000}"/>
    <cellStyle name="Eingabe 2 5 5 5 2" xfId="20208" xr:uid="{00000000-0005-0000-0000-0000E03C0000}"/>
    <cellStyle name="Eingabe 2 5 5 5 3" xfId="31935" xr:uid="{00000000-0005-0000-0000-0000E13C0000}"/>
    <cellStyle name="Eingabe 2 5 5 6" xfId="12398" xr:uid="{00000000-0005-0000-0000-0000E23C0000}"/>
    <cellStyle name="Eingabe 2 5 5 7" xfId="24125" xr:uid="{00000000-0005-0000-0000-0000E33C0000}"/>
    <cellStyle name="Eingabe 2 5 6" xfId="1099" xr:uid="{00000000-0005-0000-0000-0000E43C0000}"/>
    <cellStyle name="Eingabe 2 5 6 2" xfId="2397" xr:uid="{00000000-0005-0000-0000-0000E53C0000}"/>
    <cellStyle name="Eingabe 2 5 6 2 2" xfId="6302" xr:uid="{00000000-0005-0000-0000-0000E63C0000}"/>
    <cellStyle name="Eingabe 2 5 6 2 2 2" xfId="18030" xr:uid="{00000000-0005-0000-0000-0000E73C0000}"/>
    <cellStyle name="Eingabe 2 5 6 2 2 3" xfId="29757" xr:uid="{00000000-0005-0000-0000-0000E83C0000}"/>
    <cellStyle name="Eingabe 2 5 6 2 3" xfId="10207" xr:uid="{00000000-0005-0000-0000-0000E93C0000}"/>
    <cellStyle name="Eingabe 2 5 6 2 3 2" xfId="21935" xr:uid="{00000000-0005-0000-0000-0000EA3C0000}"/>
    <cellStyle name="Eingabe 2 5 6 2 3 3" xfId="33662" xr:uid="{00000000-0005-0000-0000-0000EB3C0000}"/>
    <cellStyle name="Eingabe 2 5 6 2 4" xfId="14125" xr:uid="{00000000-0005-0000-0000-0000EC3C0000}"/>
    <cellStyle name="Eingabe 2 5 6 2 5" xfId="25852" xr:uid="{00000000-0005-0000-0000-0000ED3C0000}"/>
    <cellStyle name="Eingabe 2 5 6 3" xfId="3695" xr:uid="{00000000-0005-0000-0000-0000EE3C0000}"/>
    <cellStyle name="Eingabe 2 5 6 3 2" xfId="7600" xr:uid="{00000000-0005-0000-0000-0000EF3C0000}"/>
    <cellStyle name="Eingabe 2 5 6 3 2 2" xfId="19328" xr:uid="{00000000-0005-0000-0000-0000F03C0000}"/>
    <cellStyle name="Eingabe 2 5 6 3 2 3" xfId="31055" xr:uid="{00000000-0005-0000-0000-0000F13C0000}"/>
    <cellStyle name="Eingabe 2 5 6 3 3" xfId="11505" xr:uid="{00000000-0005-0000-0000-0000F23C0000}"/>
    <cellStyle name="Eingabe 2 5 6 3 3 2" xfId="23233" xr:uid="{00000000-0005-0000-0000-0000F33C0000}"/>
    <cellStyle name="Eingabe 2 5 6 3 3 3" xfId="34960" xr:uid="{00000000-0005-0000-0000-0000F43C0000}"/>
    <cellStyle name="Eingabe 2 5 6 3 4" xfId="15423" xr:uid="{00000000-0005-0000-0000-0000F53C0000}"/>
    <cellStyle name="Eingabe 2 5 6 3 5" xfId="27150" xr:uid="{00000000-0005-0000-0000-0000F63C0000}"/>
    <cellStyle name="Eingabe 2 5 6 4" xfId="5004" xr:uid="{00000000-0005-0000-0000-0000F73C0000}"/>
    <cellStyle name="Eingabe 2 5 6 4 2" xfId="16732" xr:uid="{00000000-0005-0000-0000-0000F83C0000}"/>
    <cellStyle name="Eingabe 2 5 6 4 3" xfId="28459" xr:uid="{00000000-0005-0000-0000-0000F93C0000}"/>
    <cellStyle name="Eingabe 2 5 6 5" xfId="8909" xr:uid="{00000000-0005-0000-0000-0000FA3C0000}"/>
    <cellStyle name="Eingabe 2 5 6 5 2" xfId="20637" xr:uid="{00000000-0005-0000-0000-0000FB3C0000}"/>
    <cellStyle name="Eingabe 2 5 6 5 3" xfId="32364" xr:uid="{00000000-0005-0000-0000-0000FC3C0000}"/>
    <cellStyle name="Eingabe 2 5 6 6" xfId="12827" xr:uid="{00000000-0005-0000-0000-0000FD3C0000}"/>
    <cellStyle name="Eingabe 2 5 6 7" xfId="24554" xr:uid="{00000000-0005-0000-0000-0000FE3C0000}"/>
    <cellStyle name="Eingabe 2 5 7" xfId="1539" xr:uid="{00000000-0005-0000-0000-0000FF3C0000}"/>
    <cellStyle name="Eingabe 2 5 7 2" xfId="5444" xr:uid="{00000000-0005-0000-0000-0000003D0000}"/>
    <cellStyle name="Eingabe 2 5 7 2 2" xfId="17172" xr:uid="{00000000-0005-0000-0000-0000013D0000}"/>
    <cellStyle name="Eingabe 2 5 7 2 3" xfId="28899" xr:uid="{00000000-0005-0000-0000-0000023D0000}"/>
    <cellStyle name="Eingabe 2 5 7 3" xfId="9349" xr:uid="{00000000-0005-0000-0000-0000033D0000}"/>
    <cellStyle name="Eingabe 2 5 7 3 2" xfId="21077" xr:uid="{00000000-0005-0000-0000-0000043D0000}"/>
    <cellStyle name="Eingabe 2 5 7 3 3" xfId="32804" xr:uid="{00000000-0005-0000-0000-0000053D0000}"/>
    <cellStyle name="Eingabe 2 5 7 4" xfId="13267" xr:uid="{00000000-0005-0000-0000-0000063D0000}"/>
    <cellStyle name="Eingabe 2 5 7 5" xfId="24994" xr:uid="{00000000-0005-0000-0000-0000073D0000}"/>
    <cellStyle name="Eingabe 2 5 8" xfId="2837" xr:uid="{00000000-0005-0000-0000-0000083D0000}"/>
    <cellStyle name="Eingabe 2 5 8 2" xfId="6742" xr:uid="{00000000-0005-0000-0000-0000093D0000}"/>
    <cellStyle name="Eingabe 2 5 8 2 2" xfId="18470" xr:uid="{00000000-0005-0000-0000-00000A3D0000}"/>
    <cellStyle name="Eingabe 2 5 8 2 3" xfId="30197" xr:uid="{00000000-0005-0000-0000-00000B3D0000}"/>
    <cellStyle name="Eingabe 2 5 8 3" xfId="10647" xr:uid="{00000000-0005-0000-0000-00000C3D0000}"/>
    <cellStyle name="Eingabe 2 5 8 3 2" xfId="22375" xr:uid="{00000000-0005-0000-0000-00000D3D0000}"/>
    <cellStyle name="Eingabe 2 5 8 3 3" xfId="34102" xr:uid="{00000000-0005-0000-0000-00000E3D0000}"/>
    <cellStyle name="Eingabe 2 5 8 4" xfId="14565" xr:uid="{00000000-0005-0000-0000-00000F3D0000}"/>
    <cellStyle name="Eingabe 2 5 8 5" xfId="26292" xr:uid="{00000000-0005-0000-0000-0000103D0000}"/>
    <cellStyle name="Eingabe 2 5 9" xfId="4146" xr:uid="{00000000-0005-0000-0000-0000113D0000}"/>
    <cellStyle name="Eingabe 2 5 9 2" xfId="15874" xr:uid="{00000000-0005-0000-0000-0000123D0000}"/>
    <cellStyle name="Eingabe 2 5 9 3" xfId="27601" xr:uid="{00000000-0005-0000-0000-0000133D0000}"/>
    <cellStyle name="Eingabe 2 6" xfId="243" xr:uid="{00000000-0005-0000-0000-0000143D0000}"/>
    <cellStyle name="Eingabe 2 6 10" xfId="8053" xr:uid="{00000000-0005-0000-0000-0000153D0000}"/>
    <cellStyle name="Eingabe 2 6 10 2" xfId="19781" xr:uid="{00000000-0005-0000-0000-0000163D0000}"/>
    <cellStyle name="Eingabe 2 6 10 3" xfId="31508" xr:uid="{00000000-0005-0000-0000-0000173D0000}"/>
    <cellStyle name="Eingabe 2 6 11" xfId="11971" xr:uid="{00000000-0005-0000-0000-0000183D0000}"/>
    <cellStyle name="Eingabe 2 6 12" xfId="23698" xr:uid="{00000000-0005-0000-0000-0000193D0000}"/>
    <cellStyle name="Eingabe 2 6 2" xfId="316" xr:uid="{00000000-0005-0000-0000-00001A3D0000}"/>
    <cellStyle name="Eingabe 2 6 2 2" xfId="745" xr:uid="{00000000-0005-0000-0000-00001B3D0000}"/>
    <cellStyle name="Eingabe 2 6 2 2 2" xfId="2043" xr:uid="{00000000-0005-0000-0000-00001C3D0000}"/>
    <cellStyle name="Eingabe 2 6 2 2 2 2" xfId="5948" xr:uid="{00000000-0005-0000-0000-00001D3D0000}"/>
    <cellStyle name="Eingabe 2 6 2 2 2 2 2" xfId="17676" xr:uid="{00000000-0005-0000-0000-00001E3D0000}"/>
    <cellStyle name="Eingabe 2 6 2 2 2 2 3" xfId="29403" xr:uid="{00000000-0005-0000-0000-00001F3D0000}"/>
    <cellStyle name="Eingabe 2 6 2 2 2 3" xfId="9853" xr:uid="{00000000-0005-0000-0000-0000203D0000}"/>
    <cellStyle name="Eingabe 2 6 2 2 2 3 2" xfId="21581" xr:uid="{00000000-0005-0000-0000-0000213D0000}"/>
    <cellStyle name="Eingabe 2 6 2 2 2 3 3" xfId="33308" xr:uid="{00000000-0005-0000-0000-0000223D0000}"/>
    <cellStyle name="Eingabe 2 6 2 2 2 4" xfId="13771" xr:uid="{00000000-0005-0000-0000-0000233D0000}"/>
    <cellStyle name="Eingabe 2 6 2 2 2 5" xfId="25498" xr:uid="{00000000-0005-0000-0000-0000243D0000}"/>
    <cellStyle name="Eingabe 2 6 2 2 3" xfId="3341" xr:uid="{00000000-0005-0000-0000-0000253D0000}"/>
    <cellStyle name="Eingabe 2 6 2 2 3 2" xfId="7246" xr:uid="{00000000-0005-0000-0000-0000263D0000}"/>
    <cellStyle name="Eingabe 2 6 2 2 3 2 2" xfId="18974" xr:uid="{00000000-0005-0000-0000-0000273D0000}"/>
    <cellStyle name="Eingabe 2 6 2 2 3 2 3" xfId="30701" xr:uid="{00000000-0005-0000-0000-0000283D0000}"/>
    <cellStyle name="Eingabe 2 6 2 2 3 3" xfId="11151" xr:uid="{00000000-0005-0000-0000-0000293D0000}"/>
    <cellStyle name="Eingabe 2 6 2 2 3 3 2" xfId="22879" xr:uid="{00000000-0005-0000-0000-00002A3D0000}"/>
    <cellStyle name="Eingabe 2 6 2 2 3 3 3" xfId="34606" xr:uid="{00000000-0005-0000-0000-00002B3D0000}"/>
    <cellStyle name="Eingabe 2 6 2 2 3 4" xfId="15069" xr:uid="{00000000-0005-0000-0000-00002C3D0000}"/>
    <cellStyle name="Eingabe 2 6 2 2 3 5" xfId="26796" xr:uid="{00000000-0005-0000-0000-00002D3D0000}"/>
    <cellStyle name="Eingabe 2 6 2 2 4" xfId="4650" xr:uid="{00000000-0005-0000-0000-00002E3D0000}"/>
    <cellStyle name="Eingabe 2 6 2 2 4 2" xfId="16378" xr:uid="{00000000-0005-0000-0000-00002F3D0000}"/>
    <cellStyle name="Eingabe 2 6 2 2 4 3" xfId="28105" xr:uid="{00000000-0005-0000-0000-0000303D0000}"/>
    <cellStyle name="Eingabe 2 6 2 2 5" xfId="8555" xr:uid="{00000000-0005-0000-0000-0000313D0000}"/>
    <cellStyle name="Eingabe 2 6 2 2 5 2" xfId="20283" xr:uid="{00000000-0005-0000-0000-0000323D0000}"/>
    <cellStyle name="Eingabe 2 6 2 2 5 3" xfId="32010" xr:uid="{00000000-0005-0000-0000-0000333D0000}"/>
    <cellStyle name="Eingabe 2 6 2 2 6" xfId="12473" xr:uid="{00000000-0005-0000-0000-0000343D0000}"/>
    <cellStyle name="Eingabe 2 6 2 2 7" xfId="24200" xr:uid="{00000000-0005-0000-0000-0000353D0000}"/>
    <cellStyle name="Eingabe 2 6 2 3" xfId="1174" xr:uid="{00000000-0005-0000-0000-0000363D0000}"/>
    <cellStyle name="Eingabe 2 6 2 3 2" xfId="2472" xr:uid="{00000000-0005-0000-0000-0000373D0000}"/>
    <cellStyle name="Eingabe 2 6 2 3 2 2" xfId="6377" xr:uid="{00000000-0005-0000-0000-0000383D0000}"/>
    <cellStyle name="Eingabe 2 6 2 3 2 2 2" xfId="18105" xr:uid="{00000000-0005-0000-0000-0000393D0000}"/>
    <cellStyle name="Eingabe 2 6 2 3 2 2 3" xfId="29832" xr:uid="{00000000-0005-0000-0000-00003A3D0000}"/>
    <cellStyle name="Eingabe 2 6 2 3 2 3" xfId="10282" xr:uid="{00000000-0005-0000-0000-00003B3D0000}"/>
    <cellStyle name="Eingabe 2 6 2 3 2 3 2" xfId="22010" xr:uid="{00000000-0005-0000-0000-00003C3D0000}"/>
    <cellStyle name="Eingabe 2 6 2 3 2 3 3" xfId="33737" xr:uid="{00000000-0005-0000-0000-00003D3D0000}"/>
    <cellStyle name="Eingabe 2 6 2 3 2 4" xfId="14200" xr:uid="{00000000-0005-0000-0000-00003E3D0000}"/>
    <cellStyle name="Eingabe 2 6 2 3 2 5" xfId="25927" xr:uid="{00000000-0005-0000-0000-00003F3D0000}"/>
    <cellStyle name="Eingabe 2 6 2 3 3" xfId="3770" xr:uid="{00000000-0005-0000-0000-0000403D0000}"/>
    <cellStyle name="Eingabe 2 6 2 3 3 2" xfId="7675" xr:uid="{00000000-0005-0000-0000-0000413D0000}"/>
    <cellStyle name="Eingabe 2 6 2 3 3 2 2" xfId="19403" xr:uid="{00000000-0005-0000-0000-0000423D0000}"/>
    <cellStyle name="Eingabe 2 6 2 3 3 2 3" xfId="31130" xr:uid="{00000000-0005-0000-0000-0000433D0000}"/>
    <cellStyle name="Eingabe 2 6 2 3 3 3" xfId="11580" xr:uid="{00000000-0005-0000-0000-0000443D0000}"/>
    <cellStyle name="Eingabe 2 6 2 3 3 3 2" xfId="23308" xr:uid="{00000000-0005-0000-0000-0000453D0000}"/>
    <cellStyle name="Eingabe 2 6 2 3 3 3 3" xfId="35035" xr:uid="{00000000-0005-0000-0000-0000463D0000}"/>
    <cellStyle name="Eingabe 2 6 2 3 3 4" xfId="15498" xr:uid="{00000000-0005-0000-0000-0000473D0000}"/>
    <cellStyle name="Eingabe 2 6 2 3 3 5" xfId="27225" xr:uid="{00000000-0005-0000-0000-0000483D0000}"/>
    <cellStyle name="Eingabe 2 6 2 3 4" xfId="5079" xr:uid="{00000000-0005-0000-0000-0000493D0000}"/>
    <cellStyle name="Eingabe 2 6 2 3 4 2" xfId="16807" xr:uid="{00000000-0005-0000-0000-00004A3D0000}"/>
    <cellStyle name="Eingabe 2 6 2 3 4 3" xfId="28534" xr:uid="{00000000-0005-0000-0000-00004B3D0000}"/>
    <cellStyle name="Eingabe 2 6 2 3 5" xfId="8984" xr:uid="{00000000-0005-0000-0000-00004C3D0000}"/>
    <cellStyle name="Eingabe 2 6 2 3 5 2" xfId="20712" xr:uid="{00000000-0005-0000-0000-00004D3D0000}"/>
    <cellStyle name="Eingabe 2 6 2 3 5 3" xfId="32439" xr:uid="{00000000-0005-0000-0000-00004E3D0000}"/>
    <cellStyle name="Eingabe 2 6 2 3 6" xfId="12902" xr:uid="{00000000-0005-0000-0000-00004F3D0000}"/>
    <cellStyle name="Eingabe 2 6 2 3 7" xfId="24629" xr:uid="{00000000-0005-0000-0000-0000503D0000}"/>
    <cellStyle name="Eingabe 2 6 2 4" xfId="1614" xr:uid="{00000000-0005-0000-0000-0000513D0000}"/>
    <cellStyle name="Eingabe 2 6 2 4 2" xfId="5519" xr:uid="{00000000-0005-0000-0000-0000523D0000}"/>
    <cellStyle name="Eingabe 2 6 2 4 2 2" xfId="17247" xr:uid="{00000000-0005-0000-0000-0000533D0000}"/>
    <cellStyle name="Eingabe 2 6 2 4 2 3" xfId="28974" xr:uid="{00000000-0005-0000-0000-0000543D0000}"/>
    <cellStyle name="Eingabe 2 6 2 4 3" xfId="9424" xr:uid="{00000000-0005-0000-0000-0000553D0000}"/>
    <cellStyle name="Eingabe 2 6 2 4 3 2" xfId="21152" xr:uid="{00000000-0005-0000-0000-0000563D0000}"/>
    <cellStyle name="Eingabe 2 6 2 4 3 3" xfId="32879" xr:uid="{00000000-0005-0000-0000-0000573D0000}"/>
    <cellStyle name="Eingabe 2 6 2 4 4" xfId="13342" xr:uid="{00000000-0005-0000-0000-0000583D0000}"/>
    <cellStyle name="Eingabe 2 6 2 4 5" xfId="25069" xr:uid="{00000000-0005-0000-0000-0000593D0000}"/>
    <cellStyle name="Eingabe 2 6 2 5" xfId="2912" xr:uid="{00000000-0005-0000-0000-00005A3D0000}"/>
    <cellStyle name="Eingabe 2 6 2 5 2" xfId="6817" xr:uid="{00000000-0005-0000-0000-00005B3D0000}"/>
    <cellStyle name="Eingabe 2 6 2 5 2 2" xfId="18545" xr:uid="{00000000-0005-0000-0000-00005C3D0000}"/>
    <cellStyle name="Eingabe 2 6 2 5 2 3" xfId="30272" xr:uid="{00000000-0005-0000-0000-00005D3D0000}"/>
    <cellStyle name="Eingabe 2 6 2 5 3" xfId="10722" xr:uid="{00000000-0005-0000-0000-00005E3D0000}"/>
    <cellStyle name="Eingabe 2 6 2 5 3 2" xfId="22450" xr:uid="{00000000-0005-0000-0000-00005F3D0000}"/>
    <cellStyle name="Eingabe 2 6 2 5 3 3" xfId="34177" xr:uid="{00000000-0005-0000-0000-0000603D0000}"/>
    <cellStyle name="Eingabe 2 6 2 5 4" xfId="14640" xr:uid="{00000000-0005-0000-0000-0000613D0000}"/>
    <cellStyle name="Eingabe 2 6 2 5 5" xfId="26367" xr:uid="{00000000-0005-0000-0000-0000623D0000}"/>
    <cellStyle name="Eingabe 2 6 2 6" xfId="4221" xr:uid="{00000000-0005-0000-0000-0000633D0000}"/>
    <cellStyle name="Eingabe 2 6 2 6 2" xfId="15949" xr:uid="{00000000-0005-0000-0000-0000643D0000}"/>
    <cellStyle name="Eingabe 2 6 2 6 3" xfId="27676" xr:uid="{00000000-0005-0000-0000-0000653D0000}"/>
    <cellStyle name="Eingabe 2 6 2 7" xfId="8126" xr:uid="{00000000-0005-0000-0000-0000663D0000}"/>
    <cellStyle name="Eingabe 2 6 2 7 2" xfId="19854" xr:uid="{00000000-0005-0000-0000-0000673D0000}"/>
    <cellStyle name="Eingabe 2 6 2 7 3" xfId="31581" xr:uid="{00000000-0005-0000-0000-0000683D0000}"/>
    <cellStyle name="Eingabe 2 6 2 8" xfId="12044" xr:uid="{00000000-0005-0000-0000-0000693D0000}"/>
    <cellStyle name="Eingabe 2 6 2 9" xfId="23771" xr:uid="{00000000-0005-0000-0000-00006A3D0000}"/>
    <cellStyle name="Eingabe 2 6 3" xfId="415" xr:uid="{00000000-0005-0000-0000-00006B3D0000}"/>
    <cellStyle name="Eingabe 2 6 3 2" xfId="844" xr:uid="{00000000-0005-0000-0000-00006C3D0000}"/>
    <cellStyle name="Eingabe 2 6 3 2 2" xfId="2142" xr:uid="{00000000-0005-0000-0000-00006D3D0000}"/>
    <cellStyle name="Eingabe 2 6 3 2 2 2" xfId="6047" xr:uid="{00000000-0005-0000-0000-00006E3D0000}"/>
    <cellStyle name="Eingabe 2 6 3 2 2 2 2" xfId="17775" xr:uid="{00000000-0005-0000-0000-00006F3D0000}"/>
    <cellStyle name="Eingabe 2 6 3 2 2 2 3" xfId="29502" xr:uid="{00000000-0005-0000-0000-0000703D0000}"/>
    <cellStyle name="Eingabe 2 6 3 2 2 3" xfId="9952" xr:uid="{00000000-0005-0000-0000-0000713D0000}"/>
    <cellStyle name="Eingabe 2 6 3 2 2 3 2" xfId="21680" xr:uid="{00000000-0005-0000-0000-0000723D0000}"/>
    <cellStyle name="Eingabe 2 6 3 2 2 3 3" xfId="33407" xr:uid="{00000000-0005-0000-0000-0000733D0000}"/>
    <cellStyle name="Eingabe 2 6 3 2 2 4" xfId="13870" xr:uid="{00000000-0005-0000-0000-0000743D0000}"/>
    <cellStyle name="Eingabe 2 6 3 2 2 5" xfId="25597" xr:uid="{00000000-0005-0000-0000-0000753D0000}"/>
    <cellStyle name="Eingabe 2 6 3 2 3" xfId="3440" xr:uid="{00000000-0005-0000-0000-0000763D0000}"/>
    <cellStyle name="Eingabe 2 6 3 2 3 2" xfId="7345" xr:uid="{00000000-0005-0000-0000-0000773D0000}"/>
    <cellStyle name="Eingabe 2 6 3 2 3 2 2" xfId="19073" xr:uid="{00000000-0005-0000-0000-0000783D0000}"/>
    <cellStyle name="Eingabe 2 6 3 2 3 2 3" xfId="30800" xr:uid="{00000000-0005-0000-0000-0000793D0000}"/>
    <cellStyle name="Eingabe 2 6 3 2 3 3" xfId="11250" xr:uid="{00000000-0005-0000-0000-00007A3D0000}"/>
    <cellStyle name="Eingabe 2 6 3 2 3 3 2" xfId="22978" xr:uid="{00000000-0005-0000-0000-00007B3D0000}"/>
    <cellStyle name="Eingabe 2 6 3 2 3 3 3" xfId="34705" xr:uid="{00000000-0005-0000-0000-00007C3D0000}"/>
    <cellStyle name="Eingabe 2 6 3 2 3 4" xfId="15168" xr:uid="{00000000-0005-0000-0000-00007D3D0000}"/>
    <cellStyle name="Eingabe 2 6 3 2 3 5" xfId="26895" xr:uid="{00000000-0005-0000-0000-00007E3D0000}"/>
    <cellStyle name="Eingabe 2 6 3 2 4" xfId="4749" xr:uid="{00000000-0005-0000-0000-00007F3D0000}"/>
    <cellStyle name="Eingabe 2 6 3 2 4 2" xfId="16477" xr:uid="{00000000-0005-0000-0000-0000803D0000}"/>
    <cellStyle name="Eingabe 2 6 3 2 4 3" xfId="28204" xr:uid="{00000000-0005-0000-0000-0000813D0000}"/>
    <cellStyle name="Eingabe 2 6 3 2 5" xfId="8654" xr:uid="{00000000-0005-0000-0000-0000823D0000}"/>
    <cellStyle name="Eingabe 2 6 3 2 5 2" xfId="20382" xr:uid="{00000000-0005-0000-0000-0000833D0000}"/>
    <cellStyle name="Eingabe 2 6 3 2 5 3" xfId="32109" xr:uid="{00000000-0005-0000-0000-0000843D0000}"/>
    <cellStyle name="Eingabe 2 6 3 2 6" xfId="12572" xr:uid="{00000000-0005-0000-0000-0000853D0000}"/>
    <cellStyle name="Eingabe 2 6 3 2 7" xfId="24299" xr:uid="{00000000-0005-0000-0000-0000863D0000}"/>
    <cellStyle name="Eingabe 2 6 3 3" xfId="1273" xr:uid="{00000000-0005-0000-0000-0000873D0000}"/>
    <cellStyle name="Eingabe 2 6 3 3 2" xfId="2571" xr:uid="{00000000-0005-0000-0000-0000883D0000}"/>
    <cellStyle name="Eingabe 2 6 3 3 2 2" xfId="6476" xr:uid="{00000000-0005-0000-0000-0000893D0000}"/>
    <cellStyle name="Eingabe 2 6 3 3 2 2 2" xfId="18204" xr:uid="{00000000-0005-0000-0000-00008A3D0000}"/>
    <cellStyle name="Eingabe 2 6 3 3 2 2 3" xfId="29931" xr:uid="{00000000-0005-0000-0000-00008B3D0000}"/>
    <cellStyle name="Eingabe 2 6 3 3 2 3" xfId="10381" xr:uid="{00000000-0005-0000-0000-00008C3D0000}"/>
    <cellStyle name="Eingabe 2 6 3 3 2 3 2" xfId="22109" xr:uid="{00000000-0005-0000-0000-00008D3D0000}"/>
    <cellStyle name="Eingabe 2 6 3 3 2 3 3" xfId="33836" xr:uid="{00000000-0005-0000-0000-00008E3D0000}"/>
    <cellStyle name="Eingabe 2 6 3 3 2 4" xfId="14299" xr:uid="{00000000-0005-0000-0000-00008F3D0000}"/>
    <cellStyle name="Eingabe 2 6 3 3 2 5" xfId="26026" xr:uid="{00000000-0005-0000-0000-0000903D0000}"/>
    <cellStyle name="Eingabe 2 6 3 3 3" xfId="3869" xr:uid="{00000000-0005-0000-0000-0000913D0000}"/>
    <cellStyle name="Eingabe 2 6 3 3 3 2" xfId="7774" xr:uid="{00000000-0005-0000-0000-0000923D0000}"/>
    <cellStyle name="Eingabe 2 6 3 3 3 2 2" xfId="19502" xr:uid="{00000000-0005-0000-0000-0000933D0000}"/>
    <cellStyle name="Eingabe 2 6 3 3 3 2 3" xfId="31229" xr:uid="{00000000-0005-0000-0000-0000943D0000}"/>
    <cellStyle name="Eingabe 2 6 3 3 3 3" xfId="11679" xr:uid="{00000000-0005-0000-0000-0000953D0000}"/>
    <cellStyle name="Eingabe 2 6 3 3 3 3 2" xfId="23407" xr:uid="{00000000-0005-0000-0000-0000963D0000}"/>
    <cellStyle name="Eingabe 2 6 3 3 3 3 3" xfId="35134" xr:uid="{00000000-0005-0000-0000-0000973D0000}"/>
    <cellStyle name="Eingabe 2 6 3 3 3 4" xfId="15597" xr:uid="{00000000-0005-0000-0000-0000983D0000}"/>
    <cellStyle name="Eingabe 2 6 3 3 3 5" xfId="27324" xr:uid="{00000000-0005-0000-0000-0000993D0000}"/>
    <cellStyle name="Eingabe 2 6 3 3 4" xfId="5178" xr:uid="{00000000-0005-0000-0000-00009A3D0000}"/>
    <cellStyle name="Eingabe 2 6 3 3 4 2" xfId="16906" xr:uid="{00000000-0005-0000-0000-00009B3D0000}"/>
    <cellStyle name="Eingabe 2 6 3 3 4 3" xfId="28633" xr:uid="{00000000-0005-0000-0000-00009C3D0000}"/>
    <cellStyle name="Eingabe 2 6 3 3 5" xfId="9083" xr:uid="{00000000-0005-0000-0000-00009D3D0000}"/>
    <cellStyle name="Eingabe 2 6 3 3 5 2" xfId="20811" xr:uid="{00000000-0005-0000-0000-00009E3D0000}"/>
    <cellStyle name="Eingabe 2 6 3 3 5 3" xfId="32538" xr:uid="{00000000-0005-0000-0000-00009F3D0000}"/>
    <cellStyle name="Eingabe 2 6 3 3 6" xfId="13001" xr:uid="{00000000-0005-0000-0000-0000A03D0000}"/>
    <cellStyle name="Eingabe 2 6 3 3 7" xfId="24728" xr:uid="{00000000-0005-0000-0000-0000A13D0000}"/>
    <cellStyle name="Eingabe 2 6 3 4" xfId="1713" xr:uid="{00000000-0005-0000-0000-0000A23D0000}"/>
    <cellStyle name="Eingabe 2 6 3 4 2" xfId="5618" xr:uid="{00000000-0005-0000-0000-0000A33D0000}"/>
    <cellStyle name="Eingabe 2 6 3 4 2 2" xfId="17346" xr:uid="{00000000-0005-0000-0000-0000A43D0000}"/>
    <cellStyle name="Eingabe 2 6 3 4 2 3" xfId="29073" xr:uid="{00000000-0005-0000-0000-0000A53D0000}"/>
    <cellStyle name="Eingabe 2 6 3 4 3" xfId="9523" xr:uid="{00000000-0005-0000-0000-0000A63D0000}"/>
    <cellStyle name="Eingabe 2 6 3 4 3 2" xfId="21251" xr:uid="{00000000-0005-0000-0000-0000A73D0000}"/>
    <cellStyle name="Eingabe 2 6 3 4 3 3" xfId="32978" xr:uid="{00000000-0005-0000-0000-0000A83D0000}"/>
    <cellStyle name="Eingabe 2 6 3 4 4" xfId="13441" xr:uid="{00000000-0005-0000-0000-0000A93D0000}"/>
    <cellStyle name="Eingabe 2 6 3 4 5" xfId="25168" xr:uid="{00000000-0005-0000-0000-0000AA3D0000}"/>
    <cellStyle name="Eingabe 2 6 3 5" xfId="3011" xr:uid="{00000000-0005-0000-0000-0000AB3D0000}"/>
    <cellStyle name="Eingabe 2 6 3 5 2" xfId="6916" xr:uid="{00000000-0005-0000-0000-0000AC3D0000}"/>
    <cellStyle name="Eingabe 2 6 3 5 2 2" xfId="18644" xr:uid="{00000000-0005-0000-0000-0000AD3D0000}"/>
    <cellStyle name="Eingabe 2 6 3 5 2 3" xfId="30371" xr:uid="{00000000-0005-0000-0000-0000AE3D0000}"/>
    <cellStyle name="Eingabe 2 6 3 5 3" xfId="10821" xr:uid="{00000000-0005-0000-0000-0000AF3D0000}"/>
    <cellStyle name="Eingabe 2 6 3 5 3 2" xfId="22549" xr:uid="{00000000-0005-0000-0000-0000B03D0000}"/>
    <cellStyle name="Eingabe 2 6 3 5 3 3" xfId="34276" xr:uid="{00000000-0005-0000-0000-0000B13D0000}"/>
    <cellStyle name="Eingabe 2 6 3 5 4" xfId="14739" xr:uid="{00000000-0005-0000-0000-0000B23D0000}"/>
    <cellStyle name="Eingabe 2 6 3 5 5" xfId="26466" xr:uid="{00000000-0005-0000-0000-0000B33D0000}"/>
    <cellStyle name="Eingabe 2 6 3 6" xfId="4320" xr:uid="{00000000-0005-0000-0000-0000B43D0000}"/>
    <cellStyle name="Eingabe 2 6 3 6 2" xfId="16048" xr:uid="{00000000-0005-0000-0000-0000B53D0000}"/>
    <cellStyle name="Eingabe 2 6 3 6 3" xfId="27775" xr:uid="{00000000-0005-0000-0000-0000B63D0000}"/>
    <cellStyle name="Eingabe 2 6 3 7" xfId="8225" xr:uid="{00000000-0005-0000-0000-0000B73D0000}"/>
    <cellStyle name="Eingabe 2 6 3 7 2" xfId="19953" xr:uid="{00000000-0005-0000-0000-0000B83D0000}"/>
    <cellStyle name="Eingabe 2 6 3 7 3" xfId="31680" xr:uid="{00000000-0005-0000-0000-0000B93D0000}"/>
    <cellStyle name="Eingabe 2 6 3 8" xfId="12143" xr:uid="{00000000-0005-0000-0000-0000BA3D0000}"/>
    <cellStyle name="Eingabe 2 6 3 9" xfId="23870" xr:uid="{00000000-0005-0000-0000-0000BB3D0000}"/>
    <cellStyle name="Eingabe 2 6 4" xfId="514" xr:uid="{00000000-0005-0000-0000-0000BC3D0000}"/>
    <cellStyle name="Eingabe 2 6 4 2" xfId="943" xr:uid="{00000000-0005-0000-0000-0000BD3D0000}"/>
    <cellStyle name="Eingabe 2 6 4 2 2" xfId="2241" xr:uid="{00000000-0005-0000-0000-0000BE3D0000}"/>
    <cellStyle name="Eingabe 2 6 4 2 2 2" xfId="6146" xr:uid="{00000000-0005-0000-0000-0000BF3D0000}"/>
    <cellStyle name="Eingabe 2 6 4 2 2 2 2" xfId="17874" xr:uid="{00000000-0005-0000-0000-0000C03D0000}"/>
    <cellStyle name="Eingabe 2 6 4 2 2 2 3" xfId="29601" xr:uid="{00000000-0005-0000-0000-0000C13D0000}"/>
    <cellStyle name="Eingabe 2 6 4 2 2 3" xfId="10051" xr:uid="{00000000-0005-0000-0000-0000C23D0000}"/>
    <cellStyle name="Eingabe 2 6 4 2 2 3 2" xfId="21779" xr:uid="{00000000-0005-0000-0000-0000C33D0000}"/>
    <cellStyle name="Eingabe 2 6 4 2 2 3 3" xfId="33506" xr:uid="{00000000-0005-0000-0000-0000C43D0000}"/>
    <cellStyle name="Eingabe 2 6 4 2 2 4" xfId="13969" xr:uid="{00000000-0005-0000-0000-0000C53D0000}"/>
    <cellStyle name="Eingabe 2 6 4 2 2 5" xfId="25696" xr:uid="{00000000-0005-0000-0000-0000C63D0000}"/>
    <cellStyle name="Eingabe 2 6 4 2 3" xfId="3539" xr:uid="{00000000-0005-0000-0000-0000C73D0000}"/>
    <cellStyle name="Eingabe 2 6 4 2 3 2" xfId="7444" xr:uid="{00000000-0005-0000-0000-0000C83D0000}"/>
    <cellStyle name="Eingabe 2 6 4 2 3 2 2" xfId="19172" xr:uid="{00000000-0005-0000-0000-0000C93D0000}"/>
    <cellStyle name="Eingabe 2 6 4 2 3 2 3" xfId="30899" xr:uid="{00000000-0005-0000-0000-0000CA3D0000}"/>
    <cellStyle name="Eingabe 2 6 4 2 3 3" xfId="11349" xr:uid="{00000000-0005-0000-0000-0000CB3D0000}"/>
    <cellStyle name="Eingabe 2 6 4 2 3 3 2" xfId="23077" xr:uid="{00000000-0005-0000-0000-0000CC3D0000}"/>
    <cellStyle name="Eingabe 2 6 4 2 3 3 3" xfId="34804" xr:uid="{00000000-0005-0000-0000-0000CD3D0000}"/>
    <cellStyle name="Eingabe 2 6 4 2 3 4" xfId="15267" xr:uid="{00000000-0005-0000-0000-0000CE3D0000}"/>
    <cellStyle name="Eingabe 2 6 4 2 3 5" xfId="26994" xr:uid="{00000000-0005-0000-0000-0000CF3D0000}"/>
    <cellStyle name="Eingabe 2 6 4 2 4" xfId="4848" xr:uid="{00000000-0005-0000-0000-0000D03D0000}"/>
    <cellStyle name="Eingabe 2 6 4 2 4 2" xfId="16576" xr:uid="{00000000-0005-0000-0000-0000D13D0000}"/>
    <cellStyle name="Eingabe 2 6 4 2 4 3" xfId="28303" xr:uid="{00000000-0005-0000-0000-0000D23D0000}"/>
    <cellStyle name="Eingabe 2 6 4 2 5" xfId="8753" xr:uid="{00000000-0005-0000-0000-0000D33D0000}"/>
    <cellStyle name="Eingabe 2 6 4 2 5 2" xfId="20481" xr:uid="{00000000-0005-0000-0000-0000D43D0000}"/>
    <cellStyle name="Eingabe 2 6 4 2 5 3" xfId="32208" xr:uid="{00000000-0005-0000-0000-0000D53D0000}"/>
    <cellStyle name="Eingabe 2 6 4 2 6" xfId="12671" xr:uid="{00000000-0005-0000-0000-0000D63D0000}"/>
    <cellStyle name="Eingabe 2 6 4 2 7" xfId="24398" xr:uid="{00000000-0005-0000-0000-0000D73D0000}"/>
    <cellStyle name="Eingabe 2 6 4 3" xfId="1372" xr:uid="{00000000-0005-0000-0000-0000D83D0000}"/>
    <cellStyle name="Eingabe 2 6 4 3 2" xfId="2670" xr:uid="{00000000-0005-0000-0000-0000D93D0000}"/>
    <cellStyle name="Eingabe 2 6 4 3 2 2" xfId="6575" xr:uid="{00000000-0005-0000-0000-0000DA3D0000}"/>
    <cellStyle name="Eingabe 2 6 4 3 2 2 2" xfId="18303" xr:uid="{00000000-0005-0000-0000-0000DB3D0000}"/>
    <cellStyle name="Eingabe 2 6 4 3 2 2 3" xfId="30030" xr:uid="{00000000-0005-0000-0000-0000DC3D0000}"/>
    <cellStyle name="Eingabe 2 6 4 3 2 3" xfId="10480" xr:uid="{00000000-0005-0000-0000-0000DD3D0000}"/>
    <cellStyle name="Eingabe 2 6 4 3 2 3 2" xfId="22208" xr:uid="{00000000-0005-0000-0000-0000DE3D0000}"/>
    <cellStyle name="Eingabe 2 6 4 3 2 3 3" xfId="33935" xr:uid="{00000000-0005-0000-0000-0000DF3D0000}"/>
    <cellStyle name="Eingabe 2 6 4 3 2 4" xfId="14398" xr:uid="{00000000-0005-0000-0000-0000E03D0000}"/>
    <cellStyle name="Eingabe 2 6 4 3 2 5" xfId="26125" xr:uid="{00000000-0005-0000-0000-0000E13D0000}"/>
    <cellStyle name="Eingabe 2 6 4 3 3" xfId="3968" xr:uid="{00000000-0005-0000-0000-0000E23D0000}"/>
    <cellStyle name="Eingabe 2 6 4 3 3 2" xfId="7873" xr:uid="{00000000-0005-0000-0000-0000E33D0000}"/>
    <cellStyle name="Eingabe 2 6 4 3 3 2 2" xfId="19601" xr:uid="{00000000-0005-0000-0000-0000E43D0000}"/>
    <cellStyle name="Eingabe 2 6 4 3 3 2 3" xfId="31328" xr:uid="{00000000-0005-0000-0000-0000E53D0000}"/>
    <cellStyle name="Eingabe 2 6 4 3 3 3" xfId="11778" xr:uid="{00000000-0005-0000-0000-0000E63D0000}"/>
    <cellStyle name="Eingabe 2 6 4 3 3 3 2" xfId="23506" xr:uid="{00000000-0005-0000-0000-0000E73D0000}"/>
    <cellStyle name="Eingabe 2 6 4 3 3 3 3" xfId="35233" xr:uid="{00000000-0005-0000-0000-0000E83D0000}"/>
    <cellStyle name="Eingabe 2 6 4 3 3 4" xfId="15696" xr:uid="{00000000-0005-0000-0000-0000E93D0000}"/>
    <cellStyle name="Eingabe 2 6 4 3 3 5" xfId="27423" xr:uid="{00000000-0005-0000-0000-0000EA3D0000}"/>
    <cellStyle name="Eingabe 2 6 4 3 4" xfId="5277" xr:uid="{00000000-0005-0000-0000-0000EB3D0000}"/>
    <cellStyle name="Eingabe 2 6 4 3 4 2" xfId="17005" xr:uid="{00000000-0005-0000-0000-0000EC3D0000}"/>
    <cellStyle name="Eingabe 2 6 4 3 4 3" xfId="28732" xr:uid="{00000000-0005-0000-0000-0000ED3D0000}"/>
    <cellStyle name="Eingabe 2 6 4 3 5" xfId="9182" xr:uid="{00000000-0005-0000-0000-0000EE3D0000}"/>
    <cellStyle name="Eingabe 2 6 4 3 5 2" xfId="20910" xr:uid="{00000000-0005-0000-0000-0000EF3D0000}"/>
    <cellStyle name="Eingabe 2 6 4 3 5 3" xfId="32637" xr:uid="{00000000-0005-0000-0000-0000F03D0000}"/>
    <cellStyle name="Eingabe 2 6 4 3 6" xfId="13100" xr:uid="{00000000-0005-0000-0000-0000F13D0000}"/>
    <cellStyle name="Eingabe 2 6 4 3 7" xfId="24827" xr:uid="{00000000-0005-0000-0000-0000F23D0000}"/>
    <cellStyle name="Eingabe 2 6 4 4" xfId="1812" xr:uid="{00000000-0005-0000-0000-0000F33D0000}"/>
    <cellStyle name="Eingabe 2 6 4 4 2" xfId="5717" xr:uid="{00000000-0005-0000-0000-0000F43D0000}"/>
    <cellStyle name="Eingabe 2 6 4 4 2 2" xfId="17445" xr:uid="{00000000-0005-0000-0000-0000F53D0000}"/>
    <cellStyle name="Eingabe 2 6 4 4 2 3" xfId="29172" xr:uid="{00000000-0005-0000-0000-0000F63D0000}"/>
    <cellStyle name="Eingabe 2 6 4 4 3" xfId="9622" xr:uid="{00000000-0005-0000-0000-0000F73D0000}"/>
    <cellStyle name="Eingabe 2 6 4 4 3 2" xfId="21350" xr:uid="{00000000-0005-0000-0000-0000F83D0000}"/>
    <cellStyle name="Eingabe 2 6 4 4 3 3" xfId="33077" xr:uid="{00000000-0005-0000-0000-0000F93D0000}"/>
    <cellStyle name="Eingabe 2 6 4 4 4" xfId="13540" xr:uid="{00000000-0005-0000-0000-0000FA3D0000}"/>
    <cellStyle name="Eingabe 2 6 4 4 5" xfId="25267" xr:uid="{00000000-0005-0000-0000-0000FB3D0000}"/>
    <cellStyle name="Eingabe 2 6 4 5" xfId="3110" xr:uid="{00000000-0005-0000-0000-0000FC3D0000}"/>
    <cellStyle name="Eingabe 2 6 4 5 2" xfId="7015" xr:uid="{00000000-0005-0000-0000-0000FD3D0000}"/>
    <cellStyle name="Eingabe 2 6 4 5 2 2" xfId="18743" xr:uid="{00000000-0005-0000-0000-0000FE3D0000}"/>
    <cellStyle name="Eingabe 2 6 4 5 2 3" xfId="30470" xr:uid="{00000000-0005-0000-0000-0000FF3D0000}"/>
    <cellStyle name="Eingabe 2 6 4 5 3" xfId="10920" xr:uid="{00000000-0005-0000-0000-0000003E0000}"/>
    <cellStyle name="Eingabe 2 6 4 5 3 2" xfId="22648" xr:uid="{00000000-0005-0000-0000-0000013E0000}"/>
    <cellStyle name="Eingabe 2 6 4 5 3 3" xfId="34375" xr:uid="{00000000-0005-0000-0000-0000023E0000}"/>
    <cellStyle name="Eingabe 2 6 4 5 4" xfId="14838" xr:uid="{00000000-0005-0000-0000-0000033E0000}"/>
    <cellStyle name="Eingabe 2 6 4 5 5" xfId="26565" xr:uid="{00000000-0005-0000-0000-0000043E0000}"/>
    <cellStyle name="Eingabe 2 6 4 6" xfId="4419" xr:uid="{00000000-0005-0000-0000-0000053E0000}"/>
    <cellStyle name="Eingabe 2 6 4 6 2" xfId="16147" xr:uid="{00000000-0005-0000-0000-0000063E0000}"/>
    <cellStyle name="Eingabe 2 6 4 6 3" xfId="27874" xr:uid="{00000000-0005-0000-0000-0000073E0000}"/>
    <cellStyle name="Eingabe 2 6 4 7" xfId="8324" xr:uid="{00000000-0005-0000-0000-0000083E0000}"/>
    <cellStyle name="Eingabe 2 6 4 7 2" xfId="20052" xr:uid="{00000000-0005-0000-0000-0000093E0000}"/>
    <cellStyle name="Eingabe 2 6 4 7 3" xfId="31779" xr:uid="{00000000-0005-0000-0000-00000A3E0000}"/>
    <cellStyle name="Eingabe 2 6 4 8" xfId="12242" xr:uid="{00000000-0005-0000-0000-00000B3E0000}"/>
    <cellStyle name="Eingabe 2 6 4 9" xfId="23969" xr:uid="{00000000-0005-0000-0000-00000C3E0000}"/>
    <cellStyle name="Eingabe 2 6 5" xfId="672" xr:uid="{00000000-0005-0000-0000-00000D3E0000}"/>
    <cellStyle name="Eingabe 2 6 5 2" xfId="1970" xr:uid="{00000000-0005-0000-0000-00000E3E0000}"/>
    <cellStyle name="Eingabe 2 6 5 2 2" xfId="5875" xr:uid="{00000000-0005-0000-0000-00000F3E0000}"/>
    <cellStyle name="Eingabe 2 6 5 2 2 2" xfId="17603" xr:uid="{00000000-0005-0000-0000-0000103E0000}"/>
    <cellStyle name="Eingabe 2 6 5 2 2 3" xfId="29330" xr:uid="{00000000-0005-0000-0000-0000113E0000}"/>
    <cellStyle name="Eingabe 2 6 5 2 3" xfId="9780" xr:uid="{00000000-0005-0000-0000-0000123E0000}"/>
    <cellStyle name="Eingabe 2 6 5 2 3 2" xfId="21508" xr:uid="{00000000-0005-0000-0000-0000133E0000}"/>
    <cellStyle name="Eingabe 2 6 5 2 3 3" xfId="33235" xr:uid="{00000000-0005-0000-0000-0000143E0000}"/>
    <cellStyle name="Eingabe 2 6 5 2 4" xfId="13698" xr:uid="{00000000-0005-0000-0000-0000153E0000}"/>
    <cellStyle name="Eingabe 2 6 5 2 5" xfId="25425" xr:uid="{00000000-0005-0000-0000-0000163E0000}"/>
    <cellStyle name="Eingabe 2 6 5 3" xfId="3268" xr:uid="{00000000-0005-0000-0000-0000173E0000}"/>
    <cellStyle name="Eingabe 2 6 5 3 2" xfId="7173" xr:uid="{00000000-0005-0000-0000-0000183E0000}"/>
    <cellStyle name="Eingabe 2 6 5 3 2 2" xfId="18901" xr:uid="{00000000-0005-0000-0000-0000193E0000}"/>
    <cellStyle name="Eingabe 2 6 5 3 2 3" xfId="30628" xr:uid="{00000000-0005-0000-0000-00001A3E0000}"/>
    <cellStyle name="Eingabe 2 6 5 3 3" xfId="11078" xr:uid="{00000000-0005-0000-0000-00001B3E0000}"/>
    <cellStyle name="Eingabe 2 6 5 3 3 2" xfId="22806" xr:uid="{00000000-0005-0000-0000-00001C3E0000}"/>
    <cellStyle name="Eingabe 2 6 5 3 3 3" xfId="34533" xr:uid="{00000000-0005-0000-0000-00001D3E0000}"/>
    <cellStyle name="Eingabe 2 6 5 3 4" xfId="14996" xr:uid="{00000000-0005-0000-0000-00001E3E0000}"/>
    <cellStyle name="Eingabe 2 6 5 3 5" xfId="26723" xr:uid="{00000000-0005-0000-0000-00001F3E0000}"/>
    <cellStyle name="Eingabe 2 6 5 4" xfId="4577" xr:uid="{00000000-0005-0000-0000-0000203E0000}"/>
    <cellStyle name="Eingabe 2 6 5 4 2" xfId="16305" xr:uid="{00000000-0005-0000-0000-0000213E0000}"/>
    <cellStyle name="Eingabe 2 6 5 4 3" xfId="28032" xr:uid="{00000000-0005-0000-0000-0000223E0000}"/>
    <cellStyle name="Eingabe 2 6 5 5" xfId="8482" xr:uid="{00000000-0005-0000-0000-0000233E0000}"/>
    <cellStyle name="Eingabe 2 6 5 5 2" xfId="20210" xr:uid="{00000000-0005-0000-0000-0000243E0000}"/>
    <cellStyle name="Eingabe 2 6 5 5 3" xfId="31937" xr:uid="{00000000-0005-0000-0000-0000253E0000}"/>
    <cellStyle name="Eingabe 2 6 5 6" xfId="12400" xr:uid="{00000000-0005-0000-0000-0000263E0000}"/>
    <cellStyle name="Eingabe 2 6 5 7" xfId="24127" xr:uid="{00000000-0005-0000-0000-0000273E0000}"/>
    <cellStyle name="Eingabe 2 6 6" xfId="1101" xr:uid="{00000000-0005-0000-0000-0000283E0000}"/>
    <cellStyle name="Eingabe 2 6 6 2" xfId="2399" xr:uid="{00000000-0005-0000-0000-0000293E0000}"/>
    <cellStyle name="Eingabe 2 6 6 2 2" xfId="6304" xr:uid="{00000000-0005-0000-0000-00002A3E0000}"/>
    <cellStyle name="Eingabe 2 6 6 2 2 2" xfId="18032" xr:uid="{00000000-0005-0000-0000-00002B3E0000}"/>
    <cellStyle name="Eingabe 2 6 6 2 2 3" xfId="29759" xr:uid="{00000000-0005-0000-0000-00002C3E0000}"/>
    <cellStyle name="Eingabe 2 6 6 2 3" xfId="10209" xr:uid="{00000000-0005-0000-0000-00002D3E0000}"/>
    <cellStyle name="Eingabe 2 6 6 2 3 2" xfId="21937" xr:uid="{00000000-0005-0000-0000-00002E3E0000}"/>
    <cellStyle name="Eingabe 2 6 6 2 3 3" xfId="33664" xr:uid="{00000000-0005-0000-0000-00002F3E0000}"/>
    <cellStyle name="Eingabe 2 6 6 2 4" xfId="14127" xr:uid="{00000000-0005-0000-0000-0000303E0000}"/>
    <cellStyle name="Eingabe 2 6 6 2 5" xfId="25854" xr:uid="{00000000-0005-0000-0000-0000313E0000}"/>
    <cellStyle name="Eingabe 2 6 6 3" xfId="3697" xr:uid="{00000000-0005-0000-0000-0000323E0000}"/>
    <cellStyle name="Eingabe 2 6 6 3 2" xfId="7602" xr:uid="{00000000-0005-0000-0000-0000333E0000}"/>
    <cellStyle name="Eingabe 2 6 6 3 2 2" xfId="19330" xr:uid="{00000000-0005-0000-0000-0000343E0000}"/>
    <cellStyle name="Eingabe 2 6 6 3 2 3" xfId="31057" xr:uid="{00000000-0005-0000-0000-0000353E0000}"/>
    <cellStyle name="Eingabe 2 6 6 3 3" xfId="11507" xr:uid="{00000000-0005-0000-0000-0000363E0000}"/>
    <cellStyle name="Eingabe 2 6 6 3 3 2" xfId="23235" xr:uid="{00000000-0005-0000-0000-0000373E0000}"/>
    <cellStyle name="Eingabe 2 6 6 3 3 3" xfId="34962" xr:uid="{00000000-0005-0000-0000-0000383E0000}"/>
    <cellStyle name="Eingabe 2 6 6 3 4" xfId="15425" xr:uid="{00000000-0005-0000-0000-0000393E0000}"/>
    <cellStyle name="Eingabe 2 6 6 3 5" xfId="27152" xr:uid="{00000000-0005-0000-0000-00003A3E0000}"/>
    <cellStyle name="Eingabe 2 6 6 4" xfId="5006" xr:uid="{00000000-0005-0000-0000-00003B3E0000}"/>
    <cellStyle name="Eingabe 2 6 6 4 2" xfId="16734" xr:uid="{00000000-0005-0000-0000-00003C3E0000}"/>
    <cellStyle name="Eingabe 2 6 6 4 3" xfId="28461" xr:uid="{00000000-0005-0000-0000-00003D3E0000}"/>
    <cellStyle name="Eingabe 2 6 6 5" xfId="8911" xr:uid="{00000000-0005-0000-0000-00003E3E0000}"/>
    <cellStyle name="Eingabe 2 6 6 5 2" xfId="20639" xr:uid="{00000000-0005-0000-0000-00003F3E0000}"/>
    <cellStyle name="Eingabe 2 6 6 5 3" xfId="32366" xr:uid="{00000000-0005-0000-0000-0000403E0000}"/>
    <cellStyle name="Eingabe 2 6 6 6" xfId="12829" xr:uid="{00000000-0005-0000-0000-0000413E0000}"/>
    <cellStyle name="Eingabe 2 6 6 7" xfId="24556" xr:uid="{00000000-0005-0000-0000-0000423E0000}"/>
    <cellStyle name="Eingabe 2 6 7" xfId="1541" xr:uid="{00000000-0005-0000-0000-0000433E0000}"/>
    <cellStyle name="Eingabe 2 6 7 2" xfId="5446" xr:uid="{00000000-0005-0000-0000-0000443E0000}"/>
    <cellStyle name="Eingabe 2 6 7 2 2" xfId="17174" xr:uid="{00000000-0005-0000-0000-0000453E0000}"/>
    <cellStyle name="Eingabe 2 6 7 2 3" xfId="28901" xr:uid="{00000000-0005-0000-0000-0000463E0000}"/>
    <cellStyle name="Eingabe 2 6 7 3" xfId="9351" xr:uid="{00000000-0005-0000-0000-0000473E0000}"/>
    <cellStyle name="Eingabe 2 6 7 3 2" xfId="21079" xr:uid="{00000000-0005-0000-0000-0000483E0000}"/>
    <cellStyle name="Eingabe 2 6 7 3 3" xfId="32806" xr:uid="{00000000-0005-0000-0000-0000493E0000}"/>
    <cellStyle name="Eingabe 2 6 7 4" xfId="13269" xr:uid="{00000000-0005-0000-0000-00004A3E0000}"/>
    <cellStyle name="Eingabe 2 6 7 5" xfId="24996" xr:uid="{00000000-0005-0000-0000-00004B3E0000}"/>
    <cellStyle name="Eingabe 2 6 8" xfId="2839" xr:uid="{00000000-0005-0000-0000-00004C3E0000}"/>
    <cellStyle name="Eingabe 2 6 8 2" xfId="6744" xr:uid="{00000000-0005-0000-0000-00004D3E0000}"/>
    <cellStyle name="Eingabe 2 6 8 2 2" xfId="18472" xr:uid="{00000000-0005-0000-0000-00004E3E0000}"/>
    <cellStyle name="Eingabe 2 6 8 2 3" xfId="30199" xr:uid="{00000000-0005-0000-0000-00004F3E0000}"/>
    <cellStyle name="Eingabe 2 6 8 3" xfId="10649" xr:uid="{00000000-0005-0000-0000-0000503E0000}"/>
    <cellStyle name="Eingabe 2 6 8 3 2" xfId="22377" xr:uid="{00000000-0005-0000-0000-0000513E0000}"/>
    <cellStyle name="Eingabe 2 6 8 3 3" xfId="34104" xr:uid="{00000000-0005-0000-0000-0000523E0000}"/>
    <cellStyle name="Eingabe 2 6 8 4" xfId="14567" xr:uid="{00000000-0005-0000-0000-0000533E0000}"/>
    <cellStyle name="Eingabe 2 6 8 5" xfId="26294" xr:uid="{00000000-0005-0000-0000-0000543E0000}"/>
    <cellStyle name="Eingabe 2 6 9" xfId="4148" xr:uid="{00000000-0005-0000-0000-0000553E0000}"/>
    <cellStyle name="Eingabe 2 6 9 2" xfId="15876" xr:uid="{00000000-0005-0000-0000-0000563E0000}"/>
    <cellStyle name="Eingabe 2 6 9 3" xfId="27603" xr:uid="{00000000-0005-0000-0000-0000573E0000}"/>
    <cellStyle name="Eingabe 2 7" xfId="263" xr:uid="{00000000-0005-0000-0000-0000583E0000}"/>
    <cellStyle name="Eingabe 2 7 2" xfId="692" xr:uid="{00000000-0005-0000-0000-0000593E0000}"/>
    <cellStyle name="Eingabe 2 7 2 2" xfId="1990" xr:uid="{00000000-0005-0000-0000-00005A3E0000}"/>
    <cellStyle name="Eingabe 2 7 2 2 2" xfId="5895" xr:uid="{00000000-0005-0000-0000-00005B3E0000}"/>
    <cellStyle name="Eingabe 2 7 2 2 2 2" xfId="17623" xr:uid="{00000000-0005-0000-0000-00005C3E0000}"/>
    <cellStyle name="Eingabe 2 7 2 2 2 3" xfId="29350" xr:uid="{00000000-0005-0000-0000-00005D3E0000}"/>
    <cellStyle name="Eingabe 2 7 2 2 3" xfId="9800" xr:uid="{00000000-0005-0000-0000-00005E3E0000}"/>
    <cellStyle name="Eingabe 2 7 2 2 3 2" xfId="21528" xr:uid="{00000000-0005-0000-0000-00005F3E0000}"/>
    <cellStyle name="Eingabe 2 7 2 2 3 3" xfId="33255" xr:uid="{00000000-0005-0000-0000-0000603E0000}"/>
    <cellStyle name="Eingabe 2 7 2 2 4" xfId="13718" xr:uid="{00000000-0005-0000-0000-0000613E0000}"/>
    <cellStyle name="Eingabe 2 7 2 2 5" xfId="25445" xr:uid="{00000000-0005-0000-0000-0000623E0000}"/>
    <cellStyle name="Eingabe 2 7 2 3" xfId="3288" xr:uid="{00000000-0005-0000-0000-0000633E0000}"/>
    <cellStyle name="Eingabe 2 7 2 3 2" xfId="7193" xr:uid="{00000000-0005-0000-0000-0000643E0000}"/>
    <cellStyle name="Eingabe 2 7 2 3 2 2" xfId="18921" xr:uid="{00000000-0005-0000-0000-0000653E0000}"/>
    <cellStyle name="Eingabe 2 7 2 3 2 3" xfId="30648" xr:uid="{00000000-0005-0000-0000-0000663E0000}"/>
    <cellStyle name="Eingabe 2 7 2 3 3" xfId="11098" xr:uid="{00000000-0005-0000-0000-0000673E0000}"/>
    <cellStyle name="Eingabe 2 7 2 3 3 2" xfId="22826" xr:uid="{00000000-0005-0000-0000-0000683E0000}"/>
    <cellStyle name="Eingabe 2 7 2 3 3 3" xfId="34553" xr:uid="{00000000-0005-0000-0000-0000693E0000}"/>
    <cellStyle name="Eingabe 2 7 2 3 4" xfId="15016" xr:uid="{00000000-0005-0000-0000-00006A3E0000}"/>
    <cellStyle name="Eingabe 2 7 2 3 5" xfId="26743" xr:uid="{00000000-0005-0000-0000-00006B3E0000}"/>
    <cellStyle name="Eingabe 2 7 2 4" xfId="4597" xr:uid="{00000000-0005-0000-0000-00006C3E0000}"/>
    <cellStyle name="Eingabe 2 7 2 4 2" xfId="16325" xr:uid="{00000000-0005-0000-0000-00006D3E0000}"/>
    <cellStyle name="Eingabe 2 7 2 4 3" xfId="28052" xr:uid="{00000000-0005-0000-0000-00006E3E0000}"/>
    <cellStyle name="Eingabe 2 7 2 5" xfId="8502" xr:uid="{00000000-0005-0000-0000-00006F3E0000}"/>
    <cellStyle name="Eingabe 2 7 2 5 2" xfId="20230" xr:uid="{00000000-0005-0000-0000-0000703E0000}"/>
    <cellStyle name="Eingabe 2 7 2 5 3" xfId="31957" xr:uid="{00000000-0005-0000-0000-0000713E0000}"/>
    <cellStyle name="Eingabe 2 7 2 6" xfId="12420" xr:uid="{00000000-0005-0000-0000-0000723E0000}"/>
    <cellStyle name="Eingabe 2 7 2 7" xfId="24147" xr:uid="{00000000-0005-0000-0000-0000733E0000}"/>
    <cellStyle name="Eingabe 2 7 3" xfId="1121" xr:uid="{00000000-0005-0000-0000-0000743E0000}"/>
    <cellStyle name="Eingabe 2 7 3 2" xfId="2419" xr:uid="{00000000-0005-0000-0000-0000753E0000}"/>
    <cellStyle name="Eingabe 2 7 3 2 2" xfId="6324" xr:uid="{00000000-0005-0000-0000-0000763E0000}"/>
    <cellStyle name="Eingabe 2 7 3 2 2 2" xfId="18052" xr:uid="{00000000-0005-0000-0000-0000773E0000}"/>
    <cellStyle name="Eingabe 2 7 3 2 2 3" xfId="29779" xr:uid="{00000000-0005-0000-0000-0000783E0000}"/>
    <cellStyle name="Eingabe 2 7 3 2 3" xfId="10229" xr:uid="{00000000-0005-0000-0000-0000793E0000}"/>
    <cellStyle name="Eingabe 2 7 3 2 3 2" xfId="21957" xr:uid="{00000000-0005-0000-0000-00007A3E0000}"/>
    <cellStyle name="Eingabe 2 7 3 2 3 3" xfId="33684" xr:uid="{00000000-0005-0000-0000-00007B3E0000}"/>
    <cellStyle name="Eingabe 2 7 3 2 4" xfId="14147" xr:uid="{00000000-0005-0000-0000-00007C3E0000}"/>
    <cellStyle name="Eingabe 2 7 3 2 5" xfId="25874" xr:uid="{00000000-0005-0000-0000-00007D3E0000}"/>
    <cellStyle name="Eingabe 2 7 3 3" xfId="3717" xr:uid="{00000000-0005-0000-0000-00007E3E0000}"/>
    <cellStyle name="Eingabe 2 7 3 3 2" xfId="7622" xr:uid="{00000000-0005-0000-0000-00007F3E0000}"/>
    <cellStyle name="Eingabe 2 7 3 3 2 2" xfId="19350" xr:uid="{00000000-0005-0000-0000-0000803E0000}"/>
    <cellStyle name="Eingabe 2 7 3 3 2 3" xfId="31077" xr:uid="{00000000-0005-0000-0000-0000813E0000}"/>
    <cellStyle name="Eingabe 2 7 3 3 3" xfId="11527" xr:uid="{00000000-0005-0000-0000-0000823E0000}"/>
    <cellStyle name="Eingabe 2 7 3 3 3 2" xfId="23255" xr:uid="{00000000-0005-0000-0000-0000833E0000}"/>
    <cellStyle name="Eingabe 2 7 3 3 3 3" xfId="34982" xr:uid="{00000000-0005-0000-0000-0000843E0000}"/>
    <cellStyle name="Eingabe 2 7 3 3 4" xfId="15445" xr:uid="{00000000-0005-0000-0000-0000853E0000}"/>
    <cellStyle name="Eingabe 2 7 3 3 5" xfId="27172" xr:uid="{00000000-0005-0000-0000-0000863E0000}"/>
    <cellStyle name="Eingabe 2 7 3 4" xfId="5026" xr:uid="{00000000-0005-0000-0000-0000873E0000}"/>
    <cellStyle name="Eingabe 2 7 3 4 2" xfId="16754" xr:uid="{00000000-0005-0000-0000-0000883E0000}"/>
    <cellStyle name="Eingabe 2 7 3 4 3" xfId="28481" xr:uid="{00000000-0005-0000-0000-0000893E0000}"/>
    <cellStyle name="Eingabe 2 7 3 5" xfId="8931" xr:uid="{00000000-0005-0000-0000-00008A3E0000}"/>
    <cellStyle name="Eingabe 2 7 3 5 2" xfId="20659" xr:uid="{00000000-0005-0000-0000-00008B3E0000}"/>
    <cellStyle name="Eingabe 2 7 3 5 3" xfId="32386" xr:uid="{00000000-0005-0000-0000-00008C3E0000}"/>
    <cellStyle name="Eingabe 2 7 3 6" xfId="12849" xr:uid="{00000000-0005-0000-0000-00008D3E0000}"/>
    <cellStyle name="Eingabe 2 7 3 7" xfId="24576" xr:uid="{00000000-0005-0000-0000-00008E3E0000}"/>
    <cellStyle name="Eingabe 2 7 4" xfId="1561" xr:uid="{00000000-0005-0000-0000-00008F3E0000}"/>
    <cellStyle name="Eingabe 2 7 4 2" xfId="5466" xr:uid="{00000000-0005-0000-0000-0000903E0000}"/>
    <cellStyle name="Eingabe 2 7 4 2 2" xfId="17194" xr:uid="{00000000-0005-0000-0000-0000913E0000}"/>
    <cellStyle name="Eingabe 2 7 4 2 3" xfId="28921" xr:uid="{00000000-0005-0000-0000-0000923E0000}"/>
    <cellStyle name="Eingabe 2 7 4 3" xfId="9371" xr:uid="{00000000-0005-0000-0000-0000933E0000}"/>
    <cellStyle name="Eingabe 2 7 4 3 2" xfId="21099" xr:uid="{00000000-0005-0000-0000-0000943E0000}"/>
    <cellStyle name="Eingabe 2 7 4 3 3" xfId="32826" xr:uid="{00000000-0005-0000-0000-0000953E0000}"/>
    <cellStyle name="Eingabe 2 7 4 4" xfId="13289" xr:uid="{00000000-0005-0000-0000-0000963E0000}"/>
    <cellStyle name="Eingabe 2 7 4 5" xfId="25016" xr:uid="{00000000-0005-0000-0000-0000973E0000}"/>
    <cellStyle name="Eingabe 2 7 5" xfId="2859" xr:uid="{00000000-0005-0000-0000-0000983E0000}"/>
    <cellStyle name="Eingabe 2 7 5 2" xfId="6764" xr:uid="{00000000-0005-0000-0000-0000993E0000}"/>
    <cellStyle name="Eingabe 2 7 5 2 2" xfId="18492" xr:uid="{00000000-0005-0000-0000-00009A3E0000}"/>
    <cellStyle name="Eingabe 2 7 5 2 3" xfId="30219" xr:uid="{00000000-0005-0000-0000-00009B3E0000}"/>
    <cellStyle name="Eingabe 2 7 5 3" xfId="10669" xr:uid="{00000000-0005-0000-0000-00009C3E0000}"/>
    <cellStyle name="Eingabe 2 7 5 3 2" xfId="22397" xr:uid="{00000000-0005-0000-0000-00009D3E0000}"/>
    <cellStyle name="Eingabe 2 7 5 3 3" xfId="34124" xr:uid="{00000000-0005-0000-0000-00009E3E0000}"/>
    <cellStyle name="Eingabe 2 7 5 4" xfId="14587" xr:uid="{00000000-0005-0000-0000-00009F3E0000}"/>
    <cellStyle name="Eingabe 2 7 5 5" xfId="26314" xr:uid="{00000000-0005-0000-0000-0000A03E0000}"/>
    <cellStyle name="Eingabe 2 7 6" xfId="4168" xr:uid="{00000000-0005-0000-0000-0000A13E0000}"/>
    <cellStyle name="Eingabe 2 7 6 2" xfId="15896" xr:uid="{00000000-0005-0000-0000-0000A23E0000}"/>
    <cellStyle name="Eingabe 2 7 6 3" xfId="27623" xr:uid="{00000000-0005-0000-0000-0000A33E0000}"/>
    <cellStyle name="Eingabe 2 7 7" xfId="8073" xr:uid="{00000000-0005-0000-0000-0000A43E0000}"/>
    <cellStyle name="Eingabe 2 7 7 2" xfId="19801" xr:uid="{00000000-0005-0000-0000-0000A53E0000}"/>
    <cellStyle name="Eingabe 2 7 7 3" xfId="31528" xr:uid="{00000000-0005-0000-0000-0000A63E0000}"/>
    <cellStyle name="Eingabe 2 7 8" xfId="11991" xr:uid="{00000000-0005-0000-0000-0000A73E0000}"/>
    <cellStyle name="Eingabe 2 7 9" xfId="23718" xr:uid="{00000000-0005-0000-0000-0000A83E0000}"/>
    <cellStyle name="Eingabe 2 8" xfId="214" xr:uid="{00000000-0005-0000-0000-0000A93E0000}"/>
    <cellStyle name="Eingabe 2 8 2" xfId="643" xr:uid="{00000000-0005-0000-0000-0000AA3E0000}"/>
    <cellStyle name="Eingabe 2 8 2 2" xfId="1941" xr:uid="{00000000-0005-0000-0000-0000AB3E0000}"/>
    <cellStyle name="Eingabe 2 8 2 2 2" xfId="5846" xr:uid="{00000000-0005-0000-0000-0000AC3E0000}"/>
    <cellStyle name="Eingabe 2 8 2 2 2 2" xfId="17574" xr:uid="{00000000-0005-0000-0000-0000AD3E0000}"/>
    <cellStyle name="Eingabe 2 8 2 2 2 3" xfId="29301" xr:uid="{00000000-0005-0000-0000-0000AE3E0000}"/>
    <cellStyle name="Eingabe 2 8 2 2 3" xfId="9751" xr:uid="{00000000-0005-0000-0000-0000AF3E0000}"/>
    <cellStyle name="Eingabe 2 8 2 2 3 2" xfId="21479" xr:uid="{00000000-0005-0000-0000-0000B03E0000}"/>
    <cellStyle name="Eingabe 2 8 2 2 3 3" xfId="33206" xr:uid="{00000000-0005-0000-0000-0000B13E0000}"/>
    <cellStyle name="Eingabe 2 8 2 2 4" xfId="13669" xr:uid="{00000000-0005-0000-0000-0000B23E0000}"/>
    <cellStyle name="Eingabe 2 8 2 2 5" xfId="25396" xr:uid="{00000000-0005-0000-0000-0000B33E0000}"/>
    <cellStyle name="Eingabe 2 8 2 3" xfId="3239" xr:uid="{00000000-0005-0000-0000-0000B43E0000}"/>
    <cellStyle name="Eingabe 2 8 2 3 2" xfId="7144" xr:uid="{00000000-0005-0000-0000-0000B53E0000}"/>
    <cellStyle name="Eingabe 2 8 2 3 2 2" xfId="18872" xr:uid="{00000000-0005-0000-0000-0000B63E0000}"/>
    <cellStyle name="Eingabe 2 8 2 3 2 3" xfId="30599" xr:uid="{00000000-0005-0000-0000-0000B73E0000}"/>
    <cellStyle name="Eingabe 2 8 2 3 3" xfId="11049" xr:uid="{00000000-0005-0000-0000-0000B83E0000}"/>
    <cellStyle name="Eingabe 2 8 2 3 3 2" xfId="22777" xr:uid="{00000000-0005-0000-0000-0000B93E0000}"/>
    <cellStyle name="Eingabe 2 8 2 3 3 3" xfId="34504" xr:uid="{00000000-0005-0000-0000-0000BA3E0000}"/>
    <cellStyle name="Eingabe 2 8 2 3 4" xfId="14967" xr:uid="{00000000-0005-0000-0000-0000BB3E0000}"/>
    <cellStyle name="Eingabe 2 8 2 3 5" xfId="26694" xr:uid="{00000000-0005-0000-0000-0000BC3E0000}"/>
    <cellStyle name="Eingabe 2 8 2 4" xfId="4548" xr:uid="{00000000-0005-0000-0000-0000BD3E0000}"/>
    <cellStyle name="Eingabe 2 8 2 4 2" xfId="16276" xr:uid="{00000000-0005-0000-0000-0000BE3E0000}"/>
    <cellStyle name="Eingabe 2 8 2 4 3" xfId="28003" xr:uid="{00000000-0005-0000-0000-0000BF3E0000}"/>
    <cellStyle name="Eingabe 2 8 2 5" xfId="8453" xr:uid="{00000000-0005-0000-0000-0000C03E0000}"/>
    <cellStyle name="Eingabe 2 8 2 5 2" xfId="20181" xr:uid="{00000000-0005-0000-0000-0000C13E0000}"/>
    <cellStyle name="Eingabe 2 8 2 5 3" xfId="31908" xr:uid="{00000000-0005-0000-0000-0000C23E0000}"/>
    <cellStyle name="Eingabe 2 8 2 6" xfId="12371" xr:uid="{00000000-0005-0000-0000-0000C33E0000}"/>
    <cellStyle name="Eingabe 2 8 2 7" xfId="24098" xr:uid="{00000000-0005-0000-0000-0000C43E0000}"/>
    <cellStyle name="Eingabe 2 8 3" xfId="1072" xr:uid="{00000000-0005-0000-0000-0000C53E0000}"/>
    <cellStyle name="Eingabe 2 8 3 2" xfId="2370" xr:uid="{00000000-0005-0000-0000-0000C63E0000}"/>
    <cellStyle name="Eingabe 2 8 3 2 2" xfId="6275" xr:uid="{00000000-0005-0000-0000-0000C73E0000}"/>
    <cellStyle name="Eingabe 2 8 3 2 2 2" xfId="18003" xr:uid="{00000000-0005-0000-0000-0000C83E0000}"/>
    <cellStyle name="Eingabe 2 8 3 2 2 3" xfId="29730" xr:uid="{00000000-0005-0000-0000-0000C93E0000}"/>
    <cellStyle name="Eingabe 2 8 3 2 3" xfId="10180" xr:uid="{00000000-0005-0000-0000-0000CA3E0000}"/>
    <cellStyle name="Eingabe 2 8 3 2 3 2" xfId="21908" xr:uid="{00000000-0005-0000-0000-0000CB3E0000}"/>
    <cellStyle name="Eingabe 2 8 3 2 3 3" xfId="33635" xr:uid="{00000000-0005-0000-0000-0000CC3E0000}"/>
    <cellStyle name="Eingabe 2 8 3 2 4" xfId="14098" xr:uid="{00000000-0005-0000-0000-0000CD3E0000}"/>
    <cellStyle name="Eingabe 2 8 3 2 5" xfId="25825" xr:uid="{00000000-0005-0000-0000-0000CE3E0000}"/>
    <cellStyle name="Eingabe 2 8 3 3" xfId="3668" xr:uid="{00000000-0005-0000-0000-0000CF3E0000}"/>
    <cellStyle name="Eingabe 2 8 3 3 2" xfId="7573" xr:uid="{00000000-0005-0000-0000-0000D03E0000}"/>
    <cellStyle name="Eingabe 2 8 3 3 2 2" xfId="19301" xr:uid="{00000000-0005-0000-0000-0000D13E0000}"/>
    <cellStyle name="Eingabe 2 8 3 3 2 3" xfId="31028" xr:uid="{00000000-0005-0000-0000-0000D23E0000}"/>
    <cellStyle name="Eingabe 2 8 3 3 3" xfId="11478" xr:uid="{00000000-0005-0000-0000-0000D33E0000}"/>
    <cellStyle name="Eingabe 2 8 3 3 3 2" xfId="23206" xr:uid="{00000000-0005-0000-0000-0000D43E0000}"/>
    <cellStyle name="Eingabe 2 8 3 3 3 3" xfId="34933" xr:uid="{00000000-0005-0000-0000-0000D53E0000}"/>
    <cellStyle name="Eingabe 2 8 3 3 4" xfId="15396" xr:uid="{00000000-0005-0000-0000-0000D63E0000}"/>
    <cellStyle name="Eingabe 2 8 3 3 5" xfId="27123" xr:uid="{00000000-0005-0000-0000-0000D73E0000}"/>
    <cellStyle name="Eingabe 2 8 3 4" xfId="4977" xr:uid="{00000000-0005-0000-0000-0000D83E0000}"/>
    <cellStyle name="Eingabe 2 8 3 4 2" xfId="16705" xr:uid="{00000000-0005-0000-0000-0000D93E0000}"/>
    <cellStyle name="Eingabe 2 8 3 4 3" xfId="28432" xr:uid="{00000000-0005-0000-0000-0000DA3E0000}"/>
    <cellStyle name="Eingabe 2 8 3 5" xfId="8882" xr:uid="{00000000-0005-0000-0000-0000DB3E0000}"/>
    <cellStyle name="Eingabe 2 8 3 5 2" xfId="20610" xr:uid="{00000000-0005-0000-0000-0000DC3E0000}"/>
    <cellStyle name="Eingabe 2 8 3 5 3" xfId="32337" xr:uid="{00000000-0005-0000-0000-0000DD3E0000}"/>
    <cellStyle name="Eingabe 2 8 3 6" xfId="12800" xr:uid="{00000000-0005-0000-0000-0000DE3E0000}"/>
    <cellStyle name="Eingabe 2 8 3 7" xfId="24527" xr:uid="{00000000-0005-0000-0000-0000DF3E0000}"/>
    <cellStyle name="Eingabe 2 8 4" xfId="1512" xr:uid="{00000000-0005-0000-0000-0000E03E0000}"/>
    <cellStyle name="Eingabe 2 8 4 2" xfId="5417" xr:uid="{00000000-0005-0000-0000-0000E13E0000}"/>
    <cellStyle name="Eingabe 2 8 4 2 2" xfId="17145" xr:uid="{00000000-0005-0000-0000-0000E23E0000}"/>
    <cellStyle name="Eingabe 2 8 4 2 3" xfId="28872" xr:uid="{00000000-0005-0000-0000-0000E33E0000}"/>
    <cellStyle name="Eingabe 2 8 4 3" xfId="9322" xr:uid="{00000000-0005-0000-0000-0000E43E0000}"/>
    <cellStyle name="Eingabe 2 8 4 3 2" xfId="21050" xr:uid="{00000000-0005-0000-0000-0000E53E0000}"/>
    <cellStyle name="Eingabe 2 8 4 3 3" xfId="32777" xr:uid="{00000000-0005-0000-0000-0000E63E0000}"/>
    <cellStyle name="Eingabe 2 8 4 4" xfId="13240" xr:uid="{00000000-0005-0000-0000-0000E73E0000}"/>
    <cellStyle name="Eingabe 2 8 4 5" xfId="24967" xr:uid="{00000000-0005-0000-0000-0000E83E0000}"/>
    <cellStyle name="Eingabe 2 8 5" xfId="2810" xr:uid="{00000000-0005-0000-0000-0000E93E0000}"/>
    <cellStyle name="Eingabe 2 8 5 2" xfId="6715" xr:uid="{00000000-0005-0000-0000-0000EA3E0000}"/>
    <cellStyle name="Eingabe 2 8 5 2 2" xfId="18443" xr:uid="{00000000-0005-0000-0000-0000EB3E0000}"/>
    <cellStyle name="Eingabe 2 8 5 2 3" xfId="30170" xr:uid="{00000000-0005-0000-0000-0000EC3E0000}"/>
    <cellStyle name="Eingabe 2 8 5 3" xfId="10620" xr:uid="{00000000-0005-0000-0000-0000ED3E0000}"/>
    <cellStyle name="Eingabe 2 8 5 3 2" xfId="22348" xr:uid="{00000000-0005-0000-0000-0000EE3E0000}"/>
    <cellStyle name="Eingabe 2 8 5 3 3" xfId="34075" xr:uid="{00000000-0005-0000-0000-0000EF3E0000}"/>
    <cellStyle name="Eingabe 2 8 5 4" xfId="14538" xr:uid="{00000000-0005-0000-0000-0000F03E0000}"/>
    <cellStyle name="Eingabe 2 8 5 5" xfId="26265" xr:uid="{00000000-0005-0000-0000-0000F13E0000}"/>
    <cellStyle name="Eingabe 2 8 6" xfId="4119" xr:uid="{00000000-0005-0000-0000-0000F23E0000}"/>
    <cellStyle name="Eingabe 2 8 6 2" xfId="15847" xr:uid="{00000000-0005-0000-0000-0000F33E0000}"/>
    <cellStyle name="Eingabe 2 8 6 3" xfId="27574" xr:uid="{00000000-0005-0000-0000-0000F43E0000}"/>
    <cellStyle name="Eingabe 2 8 7" xfId="8024" xr:uid="{00000000-0005-0000-0000-0000F53E0000}"/>
    <cellStyle name="Eingabe 2 8 7 2" xfId="19752" xr:uid="{00000000-0005-0000-0000-0000F63E0000}"/>
    <cellStyle name="Eingabe 2 8 7 3" xfId="31479" xr:uid="{00000000-0005-0000-0000-0000F73E0000}"/>
    <cellStyle name="Eingabe 2 8 8" xfId="11942" xr:uid="{00000000-0005-0000-0000-0000F83E0000}"/>
    <cellStyle name="Eingabe 2 8 9" xfId="23669" xr:uid="{00000000-0005-0000-0000-0000F93E0000}"/>
    <cellStyle name="Eingabe 2 9" xfId="248" xr:uid="{00000000-0005-0000-0000-0000FA3E0000}"/>
    <cellStyle name="Eingabe 2 9 2" xfId="677" xr:uid="{00000000-0005-0000-0000-0000FB3E0000}"/>
    <cellStyle name="Eingabe 2 9 2 2" xfId="1975" xr:uid="{00000000-0005-0000-0000-0000FC3E0000}"/>
    <cellStyle name="Eingabe 2 9 2 2 2" xfId="5880" xr:uid="{00000000-0005-0000-0000-0000FD3E0000}"/>
    <cellStyle name="Eingabe 2 9 2 2 2 2" xfId="17608" xr:uid="{00000000-0005-0000-0000-0000FE3E0000}"/>
    <cellStyle name="Eingabe 2 9 2 2 2 3" xfId="29335" xr:uid="{00000000-0005-0000-0000-0000FF3E0000}"/>
    <cellStyle name="Eingabe 2 9 2 2 3" xfId="9785" xr:uid="{00000000-0005-0000-0000-0000003F0000}"/>
    <cellStyle name="Eingabe 2 9 2 2 3 2" xfId="21513" xr:uid="{00000000-0005-0000-0000-0000013F0000}"/>
    <cellStyle name="Eingabe 2 9 2 2 3 3" xfId="33240" xr:uid="{00000000-0005-0000-0000-0000023F0000}"/>
    <cellStyle name="Eingabe 2 9 2 2 4" xfId="13703" xr:uid="{00000000-0005-0000-0000-0000033F0000}"/>
    <cellStyle name="Eingabe 2 9 2 2 5" xfId="25430" xr:uid="{00000000-0005-0000-0000-0000043F0000}"/>
    <cellStyle name="Eingabe 2 9 2 3" xfId="3273" xr:uid="{00000000-0005-0000-0000-0000053F0000}"/>
    <cellStyle name="Eingabe 2 9 2 3 2" xfId="7178" xr:uid="{00000000-0005-0000-0000-0000063F0000}"/>
    <cellStyle name="Eingabe 2 9 2 3 2 2" xfId="18906" xr:uid="{00000000-0005-0000-0000-0000073F0000}"/>
    <cellStyle name="Eingabe 2 9 2 3 2 3" xfId="30633" xr:uid="{00000000-0005-0000-0000-0000083F0000}"/>
    <cellStyle name="Eingabe 2 9 2 3 3" xfId="11083" xr:uid="{00000000-0005-0000-0000-0000093F0000}"/>
    <cellStyle name="Eingabe 2 9 2 3 3 2" xfId="22811" xr:uid="{00000000-0005-0000-0000-00000A3F0000}"/>
    <cellStyle name="Eingabe 2 9 2 3 3 3" xfId="34538" xr:uid="{00000000-0005-0000-0000-00000B3F0000}"/>
    <cellStyle name="Eingabe 2 9 2 3 4" xfId="15001" xr:uid="{00000000-0005-0000-0000-00000C3F0000}"/>
    <cellStyle name="Eingabe 2 9 2 3 5" xfId="26728" xr:uid="{00000000-0005-0000-0000-00000D3F0000}"/>
    <cellStyle name="Eingabe 2 9 2 4" xfId="4582" xr:uid="{00000000-0005-0000-0000-00000E3F0000}"/>
    <cellStyle name="Eingabe 2 9 2 4 2" xfId="16310" xr:uid="{00000000-0005-0000-0000-00000F3F0000}"/>
    <cellStyle name="Eingabe 2 9 2 4 3" xfId="28037" xr:uid="{00000000-0005-0000-0000-0000103F0000}"/>
    <cellStyle name="Eingabe 2 9 2 5" xfId="8487" xr:uid="{00000000-0005-0000-0000-0000113F0000}"/>
    <cellStyle name="Eingabe 2 9 2 5 2" xfId="20215" xr:uid="{00000000-0005-0000-0000-0000123F0000}"/>
    <cellStyle name="Eingabe 2 9 2 5 3" xfId="31942" xr:uid="{00000000-0005-0000-0000-0000133F0000}"/>
    <cellStyle name="Eingabe 2 9 2 6" xfId="12405" xr:uid="{00000000-0005-0000-0000-0000143F0000}"/>
    <cellStyle name="Eingabe 2 9 2 7" xfId="24132" xr:uid="{00000000-0005-0000-0000-0000153F0000}"/>
    <cellStyle name="Eingabe 2 9 3" xfId="1106" xr:uid="{00000000-0005-0000-0000-0000163F0000}"/>
    <cellStyle name="Eingabe 2 9 3 2" xfId="2404" xr:uid="{00000000-0005-0000-0000-0000173F0000}"/>
    <cellStyle name="Eingabe 2 9 3 2 2" xfId="6309" xr:uid="{00000000-0005-0000-0000-0000183F0000}"/>
    <cellStyle name="Eingabe 2 9 3 2 2 2" xfId="18037" xr:uid="{00000000-0005-0000-0000-0000193F0000}"/>
    <cellStyle name="Eingabe 2 9 3 2 2 3" xfId="29764" xr:uid="{00000000-0005-0000-0000-00001A3F0000}"/>
    <cellStyle name="Eingabe 2 9 3 2 3" xfId="10214" xr:uid="{00000000-0005-0000-0000-00001B3F0000}"/>
    <cellStyle name="Eingabe 2 9 3 2 3 2" xfId="21942" xr:uid="{00000000-0005-0000-0000-00001C3F0000}"/>
    <cellStyle name="Eingabe 2 9 3 2 3 3" xfId="33669" xr:uid="{00000000-0005-0000-0000-00001D3F0000}"/>
    <cellStyle name="Eingabe 2 9 3 2 4" xfId="14132" xr:uid="{00000000-0005-0000-0000-00001E3F0000}"/>
    <cellStyle name="Eingabe 2 9 3 2 5" xfId="25859" xr:uid="{00000000-0005-0000-0000-00001F3F0000}"/>
    <cellStyle name="Eingabe 2 9 3 3" xfId="3702" xr:uid="{00000000-0005-0000-0000-0000203F0000}"/>
    <cellStyle name="Eingabe 2 9 3 3 2" xfId="7607" xr:uid="{00000000-0005-0000-0000-0000213F0000}"/>
    <cellStyle name="Eingabe 2 9 3 3 2 2" xfId="19335" xr:uid="{00000000-0005-0000-0000-0000223F0000}"/>
    <cellStyle name="Eingabe 2 9 3 3 2 3" xfId="31062" xr:uid="{00000000-0005-0000-0000-0000233F0000}"/>
    <cellStyle name="Eingabe 2 9 3 3 3" xfId="11512" xr:uid="{00000000-0005-0000-0000-0000243F0000}"/>
    <cellStyle name="Eingabe 2 9 3 3 3 2" xfId="23240" xr:uid="{00000000-0005-0000-0000-0000253F0000}"/>
    <cellStyle name="Eingabe 2 9 3 3 3 3" xfId="34967" xr:uid="{00000000-0005-0000-0000-0000263F0000}"/>
    <cellStyle name="Eingabe 2 9 3 3 4" xfId="15430" xr:uid="{00000000-0005-0000-0000-0000273F0000}"/>
    <cellStyle name="Eingabe 2 9 3 3 5" xfId="27157" xr:uid="{00000000-0005-0000-0000-0000283F0000}"/>
    <cellStyle name="Eingabe 2 9 3 4" xfId="5011" xr:uid="{00000000-0005-0000-0000-0000293F0000}"/>
    <cellStyle name="Eingabe 2 9 3 4 2" xfId="16739" xr:uid="{00000000-0005-0000-0000-00002A3F0000}"/>
    <cellStyle name="Eingabe 2 9 3 4 3" xfId="28466" xr:uid="{00000000-0005-0000-0000-00002B3F0000}"/>
    <cellStyle name="Eingabe 2 9 3 5" xfId="8916" xr:uid="{00000000-0005-0000-0000-00002C3F0000}"/>
    <cellStyle name="Eingabe 2 9 3 5 2" xfId="20644" xr:uid="{00000000-0005-0000-0000-00002D3F0000}"/>
    <cellStyle name="Eingabe 2 9 3 5 3" xfId="32371" xr:uid="{00000000-0005-0000-0000-00002E3F0000}"/>
    <cellStyle name="Eingabe 2 9 3 6" xfId="12834" xr:uid="{00000000-0005-0000-0000-00002F3F0000}"/>
    <cellStyle name="Eingabe 2 9 3 7" xfId="24561" xr:uid="{00000000-0005-0000-0000-0000303F0000}"/>
    <cellStyle name="Eingabe 2 9 4" xfId="1546" xr:uid="{00000000-0005-0000-0000-0000313F0000}"/>
    <cellStyle name="Eingabe 2 9 4 2" xfId="5451" xr:uid="{00000000-0005-0000-0000-0000323F0000}"/>
    <cellStyle name="Eingabe 2 9 4 2 2" xfId="17179" xr:uid="{00000000-0005-0000-0000-0000333F0000}"/>
    <cellStyle name="Eingabe 2 9 4 2 3" xfId="28906" xr:uid="{00000000-0005-0000-0000-0000343F0000}"/>
    <cellStyle name="Eingabe 2 9 4 3" xfId="9356" xr:uid="{00000000-0005-0000-0000-0000353F0000}"/>
    <cellStyle name="Eingabe 2 9 4 3 2" xfId="21084" xr:uid="{00000000-0005-0000-0000-0000363F0000}"/>
    <cellStyle name="Eingabe 2 9 4 3 3" xfId="32811" xr:uid="{00000000-0005-0000-0000-0000373F0000}"/>
    <cellStyle name="Eingabe 2 9 4 4" xfId="13274" xr:uid="{00000000-0005-0000-0000-0000383F0000}"/>
    <cellStyle name="Eingabe 2 9 4 5" xfId="25001" xr:uid="{00000000-0005-0000-0000-0000393F0000}"/>
    <cellStyle name="Eingabe 2 9 5" xfId="2844" xr:uid="{00000000-0005-0000-0000-00003A3F0000}"/>
    <cellStyle name="Eingabe 2 9 5 2" xfId="6749" xr:uid="{00000000-0005-0000-0000-00003B3F0000}"/>
    <cellStyle name="Eingabe 2 9 5 2 2" xfId="18477" xr:uid="{00000000-0005-0000-0000-00003C3F0000}"/>
    <cellStyle name="Eingabe 2 9 5 2 3" xfId="30204" xr:uid="{00000000-0005-0000-0000-00003D3F0000}"/>
    <cellStyle name="Eingabe 2 9 5 3" xfId="10654" xr:uid="{00000000-0005-0000-0000-00003E3F0000}"/>
    <cellStyle name="Eingabe 2 9 5 3 2" xfId="22382" xr:uid="{00000000-0005-0000-0000-00003F3F0000}"/>
    <cellStyle name="Eingabe 2 9 5 3 3" xfId="34109" xr:uid="{00000000-0005-0000-0000-0000403F0000}"/>
    <cellStyle name="Eingabe 2 9 5 4" xfId="14572" xr:uid="{00000000-0005-0000-0000-0000413F0000}"/>
    <cellStyle name="Eingabe 2 9 5 5" xfId="26299" xr:uid="{00000000-0005-0000-0000-0000423F0000}"/>
    <cellStyle name="Eingabe 2 9 6" xfId="4153" xr:uid="{00000000-0005-0000-0000-0000433F0000}"/>
    <cellStyle name="Eingabe 2 9 6 2" xfId="15881" xr:uid="{00000000-0005-0000-0000-0000443F0000}"/>
    <cellStyle name="Eingabe 2 9 6 3" xfId="27608" xr:uid="{00000000-0005-0000-0000-0000453F0000}"/>
    <cellStyle name="Eingabe 2 9 7" xfId="8058" xr:uid="{00000000-0005-0000-0000-0000463F0000}"/>
    <cellStyle name="Eingabe 2 9 7 2" xfId="19786" xr:uid="{00000000-0005-0000-0000-0000473F0000}"/>
    <cellStyle name="Eingabe 2 9 7 3" xfId="31513" xr:uid="{00000000-0005-0000-0000-0000483F0000}"/>
    <cellStyle name="Eingabe 2 9 8" xfId="11976" xr:uid="{00000000-0005-0000-0000-0000493F0000}"/>
    <cellStyle name="Eingabe 2 9 9" xfId="23703" xr:uid="{00000000-0005-0000-0000-00004A3F0000}"/>
    <cellStyle name="Eingabe 3" xfId="56" xr:uid="{00000000-0005-0000-0000-00004B3F0000}"/>
    <cellStyle name="Eingabe 3 10" xfId="268" xr:uid="{00000000-0005-0000-0000-00004C3F0000}"/>
    <cellStyle name="Eingabe 3 10 2" xfId="697" xr:uid="{00000000-0005-0000-0000-00004D3F0000}"/>
    <cellStyle name="Eingabe 3 10 2 2" xfId="1995" xr:uid="{00000000-0005-0000-0000-00004E3F0000}"/>
    <cellStyle name="Eingabe 3 10 2 2 2" xfId="5900" xr:uid="{00000000-0005-0000-0000-00004F3F0000}"/>
    <cellStyle name="Eingabe 3 10 2 2 2 2" xfId="17628" xr:uid="{00000000-0005-0000-0000-0000503F0000}"/>
    <cellStyle name="Eingabe 3 10 2 2 2 3" xfId="29355" xr:uid="{00000000-0005-0000-0000-0000513F0000}"/>
    <cellStyle name="Eingabe 3 10 2 2 3" xfId="9805" xr:uid="{00000000-0005-0000-0000-0000523F0000}"/>
    <cellStyle name="Eingabe 3 10 2 2 3 2" xfId="21533" xr:uid="{00000000-0005-0000-0000-0000533F0000}"/>
    <cellStyle name="Eingabe 3 10 2 2 3 3" xfId="33260" xr:uid="{00000000-0005-0000-0000-0000543F0000}"/>
    <cellStyle name="Eingabe 3 10 2 2 4" xfId="13723" xr:uid="{00000000-0005-0000-0000-0000553F0000}"/>
    <cellStyle name="Eingabe 3 10 2 2 5" xfId="25450" xr:uid="{00000000-0005-0000-0000-0000563F0000}"/>
    <cellStyle name="Eingabe 3 10 2 3" xfId="3293" xr:uid="{00000000-0005-0000-0000-0000573F0000}"/>
    <cellStyle name="Eingabe 3 10 2 3 2" xfId="7198" xr:uid="{00000000-0005-0000-0000-0000583F0000}"/>
    <cellStyle name="Eingabe 3 10 2 3 2 2" xfId="18926" xr:uid="{00000000-0005-0000-0000-0000593F0000}"/>
    <cellStyle name="Eingabe 3 10 2 3 2 3" xfId="30653" xr:uid="{00000000-0005-0000-0000-00005A3F0000}"/>
    <cellStyle name="Eingabe 3 10 2 3 3" xfId="11103" xr:uid="{00000000-0005-0000-0000-00005B3F0000}"/>
    <cellStyle name="Eingabe 3 10 2 3 3 2" xfId="22831" xr:uid="{00000000-0005-0000-0000-00005C3F0000}"/>
    <cellStyle name="Eingabe 3 10 2 3 3 3" xfId="34558" xr:uid="{00000000-0005-0000-0000-00005D3F0000}"/>
    <cellStyle name="Eingabe 3 10 2 3 4" xfId="15021" xr:uid="{00000000-0005-0000-0000-00005E3F0000}"/>
    <cellStyle name="Eingabe 3 10 2 3 5" xfId="26748" xr:uid="{00000000-0005-0000-0000-00005F3F0000}"/>
    <cellStyle name="Eingabe 3 10 2 4" xfId="4602" xr:uid="{00000000-0005-0000-0000-0000603F0000}"/>
    <cellStyle name="Eingabe 3 10 2 4 2" xfId="16330" xr:uid="{00000000-0005-0000-0000-0000613F0000}"/>
    <cellStyle name="Eingabe 3 10 2 4 3" xfId="28057" xr:uid="{00000000-0005-0000-0000-0000623F0000}"/>
    <cellStyle name="Eingabe 3 10 2 5" xfId="8507" xr:uid="{00000000-0005-0000-0000-0000633F0000}"/>
    <cellStyle name="Eingabe 3 10 2 5 2" xfId="20235" xr:uid="{00000000-0005-0000-0000-0000643F0000}"/>
    <cellStyle name="Eingabe 3 10 2 5 3" xfId="31962" xr:uid="{00000000-0005-0000-0000-0000653F0000}"/>
    <cellStyle name="Eingabe 3 10 2 6" xfId="12425" xr:uid="{00000000-0005-0000-0000-0000663F0000}"/>
    <cellStyle name="Eingabe 3 10 2 7" xfId="24152" xr:uid="{00000000-0005-0000-0000-0000673F0000}"/>
    <cellStyle name="Eingabe 3 10 3" xfId="1126" xr:uid="{00000000-0005-0000-0000-0000683F0000}"/>
    <cellStyle name="Eingabe 3 10 3 2" xfId="2424" xr:uid="{00000000-0005-0000-0000-0000693F0000}"/>
    <cellStyle name="Eingabe 3 10 3 2 2" xfId="6329" xr:uid="{00000000-0005-0000-0000-00006A3F0000}"/>
    <cellStyle name="Eingabe 3 10 3 2 2 2" xfId="18057" xr:uid="{00000000-0005-0000-0000-00006B3F0000}"/>
    <cellStyle name="Eingabe 3 10 3 2 2 3" xfId="29784" xr:uid="{00000000-0005-0000-0000-00006C3F0000}"/>
    <cellStyle name="Eingabe 3 10 3 2 3" xfId="10234" xr:uid="{00000000-0005-0000-0000-00006D3F0000}"/>
    <cellStyle name="Eingabe 3 10 3 2 3 2" xfId="21962" xr:uid="{00000000-0005-0000-0000-00006E3F0000}"/>
    <cellStyle name="Eingabe 3 10 3 2 3 3" xfId="33689" xr:uid="{00000000-0005-0000-0000-00006F3F0000}"/>
    <cellStyle name="Eingabe 3 10 3 2 4" xfId="14152" xr:uid="{00000000-0005-0000-0000-0000703F0000}"/>
    <cellStyle name="Eingabe 3 10 3 2 5" xfId="25879" xr:uid="{00000000-0005-0000-0000-0000713F0000}"/>
    <cellStyle name="Eingabe 3 10 3 3" xfId="3722" xr:uid="{00000000-0005-0000-0000-0000723F0000}"/>
    <cellStyle name="Eingabe 3 10 3 3 2" xfId="7627" xr:uid="{00000000-0005-0000-0000-0000733F0000}"/>
    <cellStyle name="Eingabe 3 10 3 3 2 2" xfId="19355" xr:uid="{00000000-0005-0000-0000-0000743F0000}"/>
    <cellStyle name="Eingabe 3 10 3 3 2 3" xfId="31082" xr:uid="{00000000-0005-0000-0000-0000753F0000}"/>
    <cellStyle name="Eingabe 3 10 3 3 3" xfId="11532" xr:uid="{00000000-0005-0000-0000-0000763F0000}"/>
    <cellStyle name="Eingabe 3 10 3 3 3 2" xfId="23260" xr:uid="{00000000-0005-0000-0000-0000773F0000}"/>
    <cellStyle name="Eingabe 3 10 3 3 3 3" xfId="34987" xr:uid="{00000000-0005-0000-0000-0000783F0000}"/>
    <cellStyle name="Eingabe 3 10 3 3 4" xfId="15450" xr:uid="{00000000-0005-0000-0000-0000793F0000}"/>
    <cellStyle name="Eingabe 3 10 3 3 5" xfId="27177" xr:uid="{00000000-0005-0000-0000-00007A3F0000}"/>
    <cellStyle name="Eingabe 3 10 3 4" xfId="5031" xr:uid="{00000000-0005-0000-0000-00007B3F0000}"/>
    <cellStyle name="Eingabe 3 10 3 4 2" xfId="16759" xr:uid="{00000000-0005-0000-0000-00007C3F0000}"/>
    <cellStyle name="Eingabe 3 10 3 4 3" xfId="28486" xr:uid="{00000000-0005-0000-0000-00007D3F0000}"/>
    <cellStyle name="Eingabe 3 10 3 5" xfId="8936" xr:uid="{00000000-0005-0000-0000-00007E3F0000}"/>
    <cellStyle name="Eingabe 3 10 3 5 2" xfId="20664" xr:uid="{00000000-0005-0000-0000-00007F3F0000}"/>
    <cellStyle name="Eingabe 3 10 3 5 3" xfId="32391" xr:uid="{00000000-0005-0000-0000-0000803F0000}"/>
    <cellStyle name="Eingabe 3 10 3 6" xfId="12854" xr:uid="{00000000-0005-0000-0000-0000813F0000}"/>
    <cellStyle name="Eingabe 3 10 3 7" xfId="24581" xr:uid="{00000000-0005-0000-0000-0000823F0000}"/>
    <cellStyle name="Eingabe 3 10 4" xfId="1566" xr:uid="{00000000-0005-0000-0000-0000833F0000}"/>
    <cellStyle name="Eingabe 3 10 4 2" xfId="5471" xr:uid="{00000000-0005-0000-0000-0000843F0000}"/>
    <cellStyle name="Eingabe 3 10 4 2 2" xfId="17199" xr:uid="{00000000-0005-0000-0000-0000853F0000}"/>
    <cellStyle name="Eingabe 3 10 4 2 3" xfId="28926" xr:uid="{00000000-0005-0000-0000-0000863F0000}"/>
    <cellStyle name="Eingabe 3 10 4 3" xfId="9376" xr:uid="{00000000-0005-0000-0000-0000873F0000}"/>
    <cellStyle name="Eingabe 3 10 4 3 2" xfId="21104" xr:uid="{00000000-0005-0000-0000-0000883F0000}"/>
    <cellStyle name="Eingabe 3 10 4 3 3" xfId="32831" xr:uid="{00000000-0005-0000-0000-0000893F0000}"/>
    <cellStyle name="Eingabe 3 10 4 4" xfId="13294" xr:uid="{00000000-0005-0000-0000-00008A3F0000}"/>
    <cellStyle name="Eingabe 3 10 4 5" xfId="25021" xr:uid="{00000000-0005-0000-0000-00008B3F0000}"/>
    <cellStyle name="Eingabe 3 10 5" xfId="2864" xr:uid="{00000000-0005-0000-0000-00008C3F0000}"/>
    <cellStyle name="Eingabe 3 10 5 2" xfId="6769" xr:uid="{00000000-0005-0000-0000-00008D3F0000}"/>
    <cellStyle name="Eingabe 3 10 5 2 2" xfId="18497" xr:uid="{00000000-0005-0000-0000-00008E3F0000}"/>
    <cellStyle name="Eingabe 3 10 5 2 3" xfId="30224" xr:uid="{00000000-0005-0000-0000-00008F3F0000}"/>
    <cellStyle name="Eingabe 3 10 5 3" xfId="10674" xr:uid="{00000000-0005-0000-0000-0000903F0000}"/>
    <cellStyle name="Eingabe 3 10 5 3 2" xfId="22402" xr:uid="{00000000-0005-0000-0000-0000913F0000}"/>
    <cellStyle name="Eingabe 3 10 5 3 3" xfId="34129" xr:uid="{00000000-0005-0000-0000-0000923F0000}"/>
    <cellStyle name="Eingabe 3 10 5 4" xfId="14592" xr:uid="{00000000-0005-0000-0000-0000933F0000}"/>
    <cellStyle name="Eingabe 3 10 5 5" xfId="26319" xr:uid="{00000000-0005-0000-0000-0000943F0000}"/>
    <cellStyle name="Eingabe 3 10 6" xfId="4173" xr:uid="{00000000-0005-0000-0000-0000953F0000}"/>
    <cellStyle name="Eingabe 3 10 6 2" xfId="15901" xr:uid="{00000000-0005-0000-0000-0000963F0000}"/>
    <cellStyle name="Eingabe 3 10 6 3" xfId="27628" xr:uid="{00000000-0005-0000-0000-0000973F0000}"/>
    <cellStyle name="Eingabe 3 10 7" xfId="8078" xr:uid="{00000000-0005-0000-0000-0000983F0000}"/>
    <cellStyle name="Eingabe 3 10 7 2" xfId="19806" xr:uid="{00000000-0005-0000-0000-0000993F0000}"/>
    <cellStyle name="Eingabe 3 10 7 3" xfId="31533" xr:uid="{00000000-0005-0000-0000-00009A3F0000}"/>
    <cellStyle name="Eingabe 3 10 8" xfId="11996" xr:uid="{00000000-0005-0000-0000-00009B3F0000}"/>
    <cellStyle name="Eingabe 3 10 9" xfId="23723" xr:uid="{00000000-0005-0000-0000-00009C3F0000}"/>
    <cellStyle name="Eingabe 3 11" xfId="254" xr:uid="{00000000-0005-0000-0000-00009D3F0000}"/>
    <cellStyle name="Eingabe 3 11 2" xfId="683" xr:uid="{00000000-0005-0000-0000-00009E3F0000}"/>
    <cellStyle name="Eingabe 3 11 2 2" xfId="1981" xr:uid="{00000000-0005-0000-0000-00009F3F0000}"/>
    <cellStyle name="Eingabe 3 11 2 2 2" xfId="5886" xr:uid="{00000000-0005-0000-0000-0000A03F0000}"/>
    <cellStyle name="Eingabe 3 11 2 2 2 2" xfId="17614" xr:uid="{00000000-0005-0000-0000-0000A13F0000}"/>
    <cellStyle name="Eingabe 3 11 2 2 2 3" xfId="29341" xr:uid="{00000000-0005-0000-0000-0000A23F0000}"/>
    <cellStyle name="Eingabe 3 11 2 2 3" xfId="9791" xr:uid="{00000000-0005-0000-0000-0000A33F0000}"/>
    <cellStyle name="Eingabe 3 11 2 2 3 2" xfId="21519" xr:uid="{00000000-0005-0000-0000-0000A43F0000}"/>
    <cellStyle name="Eingabe 3 11 2 2 3 3" xfId="33246" xr:uid="{00000000-0005-0000-0000-0000A53F0000}"/>
    <cellStyle name="Eingabe 3 11 2 2 4" xfId="13709" xr:uid="{00000000-0005-0000-0000-0000A63F0000}"/>
    <cellStyle name="Eingabe 3 11 2 2 5" xfId="25436" xr:uid="{00000000-0005-0000-0000-0000A73F0000}"/>
    <cellStyle name="Eingabe 3 11 2 3" xfId="3279" xr:uid="{00000000-0005-0000-0000-0000A83F0000}"/>
    <cellStyle name="Eingabe 3 11 2 3 2" xfId="7184" xr:uid="{00000000-0005-0000-0000-0000A93F0000}"/>
    <cellStyle name="Eingabe 3 11 2 3 2 2" xfId="18912" xr:uid="{00000000-0005-0000-0000-0000AA3F0000}"/>
    <cellStyle name="Eingabe 3 11 2 3 2 3" xfId="30639" xr:uid="{00000000-0005-0000-0000-0000AB3F0000}"/>
    <cellStyle name="Eingabe 3 11 2 3 3" xfId="11089" xr:uid="{00000000-0005-0000-0000-0000AC3F0000}"/>
    <cellStyle name="Eingabe 3 11 2 3 3 2" xfId="22817" xr:uid="{00000000-0005-0000-0000-0000AD3F0000}"/>
    <cellStyle name="Eingabe 3 11 2 3 3 3" xfId="34544" xr:uid="{00000000-0005-0000-0000-0000AE3F0000}"/>
    <cellStyle name="Eingabe 3 11 2 3 4" xfId="15007" xr:uid="{00000000-0005-0000-0000-0000AF3F0000}"/>
    <cellStyle name="Eingabe 3 11 2 3 5" xfId="26734" xr:uid="{00000000-0005-0000-0000-0000B03F0000}"/>
    <cellStyle name="Eingabe 3 11 2 4" xfId="4588" xr:uid="{00000000-0005-0000-0000-0000B13F0000}"/>
    <cellStyle name="Eingabe 3 11 2 4 2" xfId="16316" xr:uid="{00000000-0005-0000-0000-0000B23F0000}"/>
    <cellStyle name="Eingabe 3 11 2 4 3" xfId="28043" xr:uid="{00000000-0005-0000-0000-0000B33F0000}"/>
    <cellStyle name="Eingabe 3 11 2 5" xfId="8493" xr:uid="{00000000-0005-0000-0000-0000B43F0000}"/>
    <cellStyle name="Eingabe 3 11 2 5 2" xfId="20221" xr:uid="{00000000-0005-0000-0000-0000B53F0000}"/>
    <cellStyle name="Eingabe 3 11 2 5 3" xfId="31948" xr:uid="{00000000-0005-0000-0000-0000B63F0000}"/>
    <cellStyle name="Eingabe 3 11 2 6" xfId="12411" xr:uid="{00000000-0005-0000-0000-0000B73F0000}"/>
    <cellStyle name="Eingabe 3 11 2 7" xfId="24138" xr:uid="{00000000-0005-0000-0000-0000B83F0000}"/>
    <cellStyle name="Eingabe 3 11 3" xfId="1112" xr:uid="{00000000-0005-0000-0000-0000B93F0000}"/>
    <cellStyle name="Eingabe 3 11 3 2" xfId="2410" xr:uid="{00000000-0005-0000-0000-0000BA3F0000}"/>
    <cellStyle name="Eingabe 3 11 3 2 2" xfId="6315" xr:uid="{00000000-0005-0000-0000-0000BB3F0000}"/>
    <cellStyle name="Eingabe 3 11 3 2 2 2" xfId="18043" xr:uid="{00000000-0005-0000-0000-0000BC3F0000}"/>
    <cellStyle name="Eingabe 3 11 3 2 2 3" xfId="29770" xr:uid="{00000000-0005-0000-0000-0000BD3F0000}"/>
    <cellStyle name="Eingabe 3 11 3 2 3" xfId="10220" xr:uid="{00000000-0005-0000-0000-0000BE3F0000}"/>
    <cellStyle name="Eingabe 3 11 3 2 3 2" xfId="21948" xr:uid="{00000000-0005-0000-0000-0000BF3F0000}"/>
    <cellStyle name="Eingabe 3 11 3 2 3 3" xfId="33675" xr:uid="{00000000-0005-0000-0000-0000C03F0000}"/>
    <cellStyle name="Eingabe 3 11 3 2 4" xfId="14138" xr:uid="{00000000-0005-0000-0000-0000C13F0000}"/>
    <cellStyle name="Eingabe 3 11 3 2 5" xfId="25865" xr:uid="{00000000-0005-0000-0000-0000C23F0000}"/>
    <cellStyle name="Eingabe 3 11 3 3" xfId="3708" xr:uid="{00000000-0005-0000-0000-0000C33F0000}"/>
    <cellStyle name="Eingabe 3 11 3 3 2" xfId="7613" xr:uid="{00000000-0005-0000-0000-0000C43F0000}"/>
    <cellStyle name="Eingabe 3 11 3 3 2 2" xfId="19341" xr:uid="{00000000-0005-0000-0000-0000C53F0000}"/>
    <cellStyle name="Eingabe 3 11 3 3 2 3" xfId="31068" xr:uid="{00000000-0005-0000-0000-0000C63F0000}"/>
    <cellStyle name="Eingabe 3 11 3 3 3" xfId="11518" xr:uid="{00000000-0005-0000-0000-0000C73F0000}"/>
    <cellStyle name="Eingabe 3 11 3 3 3 2" xfId="23246" xr:uid="{00000000-0005-0000-0000-0000C83F0000}"/>
    <cellStyle name="Eingabe 3 11 3 3 3 3" xfId="34973" xr:uid="{00000000-0005-0000-0000-0000C93F0000}"/>
    <cellStyle name="Eingabe 3 11 3 3 4" xfId="15436" xr:uid="{00000000-0005-0000-0000-0000CA3F0000}"/>
    <cellStyle name="Eingabe 3 11 3 3 5" xfId="27163" xr:uid="{00000000-0005-0000-0000-0000CB3F0000}"/>
    <cellStyle name="Eingabe 3 11 3 4" xfId="5017" xr:uid="{00000000-0005-0000-0000-0000CC3F0000}"/>
    <cellStyle name="Eingabe 3 11 3 4 2" xfId="16745" xr:uid="{00000000-0005-0000-0000-0000CD3F0000}"/>
    <cellStyle name="Eingabe 3 11 3 4 3" xfId="28472" xr:uid="{00000000-0005-0000-0000-0000CE3F0000}"/>
    <cellStyle name="Eingabe 3 11 3 5" xfId="8922" xr:uid="{00000000-0005-0000-0000-0000CF3F0000}"/>
    <cellStyle name="Eingabe 3 11 3 5 2" xfId="20650" xr:uid="{00000000-0005-0000-0000-0000D03F0000}"/>
    <cellStyle name="Eingabe 3 11 3 5 3" xfId="32377" xr:uid="{00000000-0005-0000-0000-0000D13F0000}"/>
    <cellStyle name="Eingabe 3 11 3 6" xfId="12840" xr:uid="{00000000-0005-0000-0000-0000D23F0000}"/>
    <cellStyle name="Eingabe 3 11 3 7" xfId="24567" xr:uid="{00000000-0005-0000-0000-0000D33F0000}"/>
    <cellStyle name="Eingabe 3 11 4" xfId="1552" xr:uid="{00000000-0005-0000-0000-0000D43F0000}"/>
    <cellStyle name="Eingabe 3 11 4 2" xfId="5457" xr:uid="{00000000-0005-0000-0000-0000D53F0000}"/>
    <cellStyle name="Eingabe 3 11 4 2 2" xfId="17185" xr:uid="{00000000-0005-0000-0000-0000D63F0000}"/>
    <cellStyle name="Eingabe 3 11 4 2 3" xfId="28912" xr:uid="{00000000-0005-0000-0000-0000D73F0000}"/>
    <cellStyle name="Eingabe 3 11 4 3" xfId="9362" xr:uid="{00000000-0005-0000-0000-0000D83F0000}"/>
    <cellStyle name="Eingabe 3 11 4 3 2" xfId="21090" xr:uid="{00000000-0005-0000-0000-0000D93F0000}"/>
    <cellStyle name="Eingabe 3 11 4 3 3" xfId="32817" xr:uid="{00000000-0005-0000-0000-0000DA3F0000}"/>
    <cellStyle name="Eingabe 3 11 4 4" xfId="13280" xr:uid="{00000000-0005-0000-0000-0000DB3F0000}"/>
    <cellStyle name="Eingabe 3 11 4 5" xfId="25007" xr:uid="{00000000-0005-0000-0000-0000DC3F0000}"/>
    <cellStyle name="Eingabe 3 11 5" xfId="2850" xr:uid="{00000000-0005-0000-0000-0000DD3F0000}"/>
    <cellStyle name="Eingabe 3 11 5 2" xfId="6755" xr:uid="{00000000-0005-0000-0000-0000DE3F0000}"/>
    <cellStyle name="Eingabe 3 11 5 2 2" xfId="18483" xr:uid="{00000000-0005-0000-0000-0000DF3F0000}"/>
    <cellStyle name="Eingabe 3 11 5 2 3" xfId="30210" xr:uid="{00000000-0005-0000-0000-0000E03F0000}"/>
    <cellStyle name="Eingabe 3 11 5 3" xfId="10660" xr:uid="{00000000-0005-0000-0000-0000E13F0000}"/>
    <cellStyle name="Eingabe 3 11 5 3 2" xfId="22388" xr:uid="{00000000-0005-0000-0000-0000E23F0000}"/>
    <cellStyle name="Eingabe 3 11 5 3 3" xfId="34115" xr:uid="{00000000-0005-0000-0000-0000E33F0000}"/>
    <cellStyle name="Eingabe 3 11 5 4" xfId="14578" xr:uid="{00000000-0005-0000-0000-0000E43F0000}"/>
    <cellStyle name="Eingabe 3 11 5 5" xfId="26305" xr:uid="{00000000-0005-0000-0000-0000E53F0000}"/>
    <cellStyle name="Eingabe 3 11 6" xfId="4159" xr:uid="{00000000-0005-0000-0000-0000E63F0000}"/>
    <cellStyle name="Eingabe 3 11 6 2" xfId="15887" xr:uid="{00000000-0005-0000-0000-0000E73F0000}"/>
    <cellStyle name="Eingabe 3 11 6 3" xfId="27614" xr:uid="{00000000-0005-0000-0000-0000E83F0000}"/>
    <cellStyle name="Eingabe 3 11 7" xfId="8064" xr:uid="{00000000-0005-0000-0000-0000E93F0000}"/>
    <cellStyle name="Eingabe 3 11 7 2" xfId="19792" xr:uid="{00000000-0005-0000-0000-0000EA3F0000}"/>
    <cellStyle name="Eingabe 3 11 7 3" xfId="31519" xr:uid="{00000000-0005-0000-0000-0000EB3F0000}"/>
    <cellStyle name="Eingabe 3 11 8" xfId="11982" xr:uid="{00000000-0005-0000-0000-0000EC3F0000}"/>
    <cellStyle name="Eingabe 3 11 9" xfId="23709" xr:uid="{00000000-0005-0000-0000-0000ED3F0000}"/>
    <cellStyle name="Eingabe 3 12" xfId="297" xr:uid="{00000000-0005-0000-0000-0000EE3F0000}"/>
    <cellStyle name="Eingabe 3 12 2" xfId="726" xr:uid="{00000000-0005-0000-0000-0000EF3F0000}"/>
    <cellStyle name="Eingabe 3 12 2 2" xfId="2024" xr:uid="{00000000-0005-0000-0000-0000F03F0000}"/>
    <cellStyle name="Eingabe 3 12 2 2 2" xfId="5929" xr:uid="{00000000-0005-0000-0000-0000F13F0000}"/>
    <cellStyle name="Eingabe 3 12 2 2 2 2" xfId="17657" xr:uid="{00000000-0005-0000-0000-0000F23F0000}"/>
    <cellStyle name="Eingabe 3 12 2 2 2 3" xfId="29384" xr:uid="{00000000-0005-0000-0000-0000F33F0000}"/>
    <cellStyle name="Eingabe 3 12 2 2 3" xfId="9834" xr:uid="{00000000-0005-0000-0000-0000F43F0000}"/>
    <cellStyle name="Eingabe 3 12 2 2 3 2" xfId="21562" xr:uid="{00000000-0005-0000-0000-0000F53F0000}"/>
    <cellStyle name="Eingabe 3 12 2 2 3 3" xfId="33289" xr:uid="{00000000-0005-0000-0000-0000F63F0000}"/>
    <cellStyle name="Eingabe 3 12 2 2 4" xfId="13752" xr:uid="{00000000-0005-0000-0000-0000F73F0000}"/>
    <cellStyle name="Eingabe 3 12 2 2 5" xfId="25479" xr:uid="{00000000-0005-0000-0000-0000F83F0000}"/>
    <cellStyle name="Eingabe 3 12 2 3" xfId="3322" xr:uid="{00000000-0005-0000-0000-0000F93F0000}"/>
    <cellStyle name="Eingabe 3 12 2 3 2" xfId="7227" xr:uid="{00000000-0005-0000-0000-0000FA3F0000}"/>
    <cellStyle name="Eingabe 3 12 2 3 2 2" xfId="18955" xr:uid="{00000000-0005-0000-0000-0000FB3F0000}"/>
    <cellStyle name="Eingabe 3 12 2 3 2 3" xfId="30682" xr:uid="{00000000-0005-0000-0000-0000FC3F0000}"/>
    <cellStyle name="Eingabe 3 12 2 3 3" xfId="11132" xr:uid="{00000000-0005-0000-0000-0000FD3F0000}"/>
    <cellStyle name="Eingabe 3 12 2 3 3 2" xfId="22860" xr:uid="{00000000-0005-0000-0000-0000FE3F0000}"/>
    <cellStyle name="Eingabe 3 12 2 3 3 3" xfId="34587" xr:uid="{00000000-0005-0000-0000-0000FF3F0000}"/>
    <cellStyle name="Eingabe 3 12 2 3 4" xfId="15050" xr:uid="{00000000-0005-0000-0000-000000400000}"/>
    <cellStyle name="Eingabe 3 12 2 3 5" xfId="26777" xr:uid="{00000000-0005-0000-0000-000001400000}"/>
    <cellStyle name="Eingabe 3 12 2 4" xfId="4631" xr:uid="{00000000-0005-0000-0000-000002400000}"/>
    <cellStyle name="Eingabe 3 12 2 4 2" xfId="16359" xr:uid="{00000000-0005-0000-0000-000003400000}"/>
    <cellStyle name="Eingabe 3 12 2 4 3" xfId="28086" xr:uid="{00000000-0005-0000-0000-000004400000}"/>
    <cellStyle name="Eingabe 3 12 2 5" xfId="8536" xr:uid="{00000000-0005-0000-0000-000005400000}"/>
    <cellStyle name="Eingabe 3 12 2 5 2" xfId="20264" xr:uid="{00000000-0005-0000-0000-000006400000}"/>
    <cellStyle name="Eingabe 3 12 2 5 3" xfId="31991" xr:uid="{00000000-0005-0000-0000-000007400000}"/>
    <cellStyle name="Eingabe 3 12 2 6" xfId="12454" xr:uid="{00000000-0005-0000-0000-000008400000}"/>
    <cellStyle name="Eingabe 3 12 2 7" xfId="24181" xr:uid="{00000000-0005-0000-0000-000009400000}"/>
    <cellStyle name="Eingabe 3 12 3" xfId="1155" xr:uid="{00000000-0005-0000-0000-00000A400000}"/>
    <cellStyle name="Eingabe 3 12 3 2" xfId="2453" xr:uid="{00000000-0005-0000-0000-00000B400000}"/>
    <cellStyle name="Eingabe 3 12 3 2 2" xfId="6358" xr:uid="{00000000-0005-0000-0000-00000C400000}"/>
    <cellStyle name="Eingabe 3 12 3 2 2 2" xfId="18086" xr:uid="{00000000-0005-0000-0000-00000D400000}"/>
    <cellStyle name="Eingabe 3 12 3 2 2 3" xfId="29813" xr:uid="{00000000-0005-0000-0000-00000E400000}"/>
    <cellStyle name="Eingabe 3 12 3 2 3" xfId="10263" xr:uid="{00000000-0005-0000-0000-00000F400000}"/>
    <cellStyle name="Eingabe 3 12 3 2 3 2" xfId="21991" xr:uid="{00000000-0005-0000-0000-000010400000}"/>
    <cellStyle name="Eingabe 3 12 3 2 3 3" xfId="33718" xr:uid="{00000000-0005-0000-0000-000011400000}"/>
    <cellStyle name="Eingabe 3 12 3 2 4" xfId="14181" xr:uid="{00000000-0005-0000-0000-000012400000}"/>
    <cellStyle name="Eingabe 3 12 3 2 5" xfId="25908" xr:uid="{00000000-0005-0000-0000-000013400000}"/>
    <cellStyle name="Eingabe 3 12 3 3" xfId="3751" xr:uid="{00000000-0005-0000-0000-000014400000}"/>
    <cellStyle name="Eingabe 3 12 3 3 2" xfId="7656" xr:uid="{00000000-0005-0000-0000-000015400000}"/>
    <cellStyle name="Eingabe 3 12 3 3 2 2" xfId="19384" xr:uid="{00000000-0005-0000-0000-000016400000}"/>
    <cellStyle name="Eingabe 3 12 3 3 2 3" xfId="31111" xr:uid="{00000000-0005-0000-0000-000017400000}"/>
    <cellStyle name="Eingabe 3 12 3 3 3" xfId="11561" xr:uid="{00000000-0005-0000-0000-000018400000}"/>
    <cellStyle name="Eingabe 3 12 3 3 3 2" xfId="23289" xr:uid="{00000000-0005-0000-0000-000019400000}"/>
    <cellStyle name="Eingabe 3 12 3 3 3 3" xfId="35016" xr:uid="{00000000-0005-0000-0000-00001A400000}"/>
    <cellStyle name="Eingabe 3 12 3 3 4" xfId="15479" xr:uid="{00000000-0005-0000-0000-00001B400000}"/>
    <cellStyle name="Eingabe 3 12 3 3 5" xfId="27206" xr:uid="{00000000-0005-0000-0000-00001C400000}"/>
    <cellStyle name="Eingabe 3 12 3 4" xfId="5060" xr:uid="{00000000-0005-0000-0000-00001D400000}"/>
    <cellStyle name="Eingabe 3 12 3 4 2" xfId="16788" xr:uid="{00000000-0005-0000-0000-00001E400000}"/>
    <cellStyle name="Eingabe 3 12 3 4 3" xfId="28515" xr:uid="{00000000-0005-0000-0000-00001F400000}"/>
    <cellStyle name="Eingabe 3 12 3 5" xfId="8965" xr:uid="{00000000-0005-0000-0000-000020400000}"/>
    <cellStyle name="Eingabe 3 12 3 5 2" xfId="20693" xr:uid="{00000000-0005-0000-0000-000021400000}"/>
    <cellStyle name="Eingabe 3 12 3 5 3" xfId="32420" xr:uid="{00000000-0005-0000-0000-000022400000}"/>
    <cellStyle name="Eingabe 3 12 3 6" xfId="12883" xr:uid="{00000000-0005-0000-0000-000023400000}"/>
    <cellStyle name="Eingabe 3 12 3 7" xfId="24610" xr:uid="{00000000-0005-0000-0000-000024400000}"/>
    <cellStyle name="Eingabe 3 12 4" xfId="1595" xr:uid="{00000000-0005-0000-0000-000025400000}"/>
    <cellStyle name="Eingabe 3 12 4 2" xfId="5500" xr:uid="{00000000-0005-0000-0000-000026400000}"/>
    <cellStyle name="Eingabe 3 12 4 2 2" xfId="17228" xr:uid="{00000000-0005-0000-0000-000027400000}"/>
    <cellStyle name="Eingabe 3 12 4 2 3" xfId="28955" xr:uid="{00000000-0005-0000-0000-000028400000}"/>
    <cellStyle name="Eingabe 3 12 4 3" xfId="9405" xr:uid="{00000000-0005-0000-0000-000029400000}"/>
    <cellStyle name="Eingabe 3 12 4 3 2" xfId="21133" xr:uid="{00000000-0005-0000-0000-00002A400000}"/>
    <cellStyle name="Eingabe 3 12 4 3 3" xfId="32860" xr:uid="{00000000-0005-0000-0000-00002B400000}"/>
    <cellStyle name="Eingabe 3 12 4 4" xfId="13323" xr:uid="{00000000-0005-0000-0000-00002C400000}"/>
    <cellStyle name="Eingabe 3 12 4 5" xfId="25050" xr:uid="{00000000-0005-0000-0000-00002D400000}"/>
    <cellStyle name="Eingabe 3 12 5" xfId="2893" xr:uid="{00000000-0005-0000-0000-00002E400000}"/>
    <cellStyle name="Eingabe 3 12 5 2" xfId="6798" xr:uid="{00000000-0005-0000-0000-00002F400000}"/>
    <cellStyle name="Eingabe 3 12 5 2 2" xfId="18526" xr:uid="{00000000-0005-0000-0000-000030400000}"/>
    <cellStyle name="Eingabe 3 12 5 2 3" xfId="30253" xr:uid="{00000000-0005-0000-0000-000031400000}"/>
    <cellStyle name="Eingabe 3 12 5 3" xfId="10703" xr:uid="{00000000-0005-0000-0000-000032400000}"/>
    <cellStyle name="Eingabe 3 12 5 3 2" xfId="22431" xr:uid="{00000000-0005-0000-0000-000033400000}"/>
    <cellStyle name="Eingabe 3 12 5 3 3" xfId="34158" xr:uid="{00000000-0005-0000-0000-000034400000}"/>
    <cellStyle name="Eingabe 3 12 5 4" xfId="14621" xr:uid="{00000000-0005-0000-0000-000035400000}"/>
    <cellStyle name="Eingabe 3 12 5 5" xfId="26348" xr:uid="{00000000-0005-0000-0000-000036400000}"/>
    <cellStyle name="Eingabe 3 12 6" xfId="4202" xr:uid="{00000000-0005-0000-0000-000037400000}"/>
    <cellStyle name="Eingabe 3 12 6 2" xfId="15930" xr:uid="{00000000-0005-0000-0000-000038400000}"/>
    <cellStyle name="Eingabe 3 12 6 3" xfId="27657" xr:uid="{00000000-0005-0000-0000-000039400000}"/>
    <cellStyle name="Eingabe 3 12 7" xfId="8107" xr:uid="{00000000-0005-0000-0000-00003A400000}"/>
    <cellStyle name="Eingabe 3 12 7 2" xfId="19835" xr:uid="{00000000-0005-0000-0000-00003B400000}"/>
    <cellStyle name="Eingabe 3 12 7 3" xfId="31562" xr:uid="{00000000-0005-0000-0000-00003C400000}"/>
    <cellStyle name="Eingabe 3 12 8" xfId="12025" xr:uid="{00000000-0005-0000-0000-00003D400000}"/>
    <cellStyle name="Eingabe 3 12 9" xfId="23752" xr:uid="{00000000-0005-0000-0000-00003E400000}"/>
    <cellStyle name="Eingabe 3 13" xfId="311" xr:uid="{00000000-0005-0000-0000-00003F400000}"/>
    <cellStyle name="Eingabe 3 13 2" xfId="740" xr:uid="{00000000-0005-0000-0000-000040400000}"/>
    <cellStyle name="Eingabe 3 13 2 2" xfId="2038" xr:uid="{00000000-0005-0000-0000-000041400000}"/>
    <cellStyle name="Eingabe 3 13 2 2 2" xfId="5943" xr:uid="{00000000-0005-0000-0000-000042400000}"/>
    <cellStyle name="Eingabe 3 13 2 2 2 2" xfId="17671" xr:uid="{00000000-0005-0000-0000-000043400000}"/>
    <cellStyle name="Eingabe 3 13 2 2 2 3" xfId="29398" xr:uid="{00000000-0005-0000-0000-000044400000}"/>
    <cellStyle name="Eingabe 3 13 2 2 3" xfId="9848" xr:uid="{00000000-0005-0000-0000-000045400000}"/>
    <cellStyle name="Eingabe 3 13 2 2 3 2" xfId="21576" xr:uid="{00000000-0005-0000-0000-000046400000}"/>
    <cellStyle name="Eingabe 3 13 2 2 3 3" xfId="33303" xr:uid="{00000000-0005-0000-0000-000047400000}"/>
    <cellStyle name="Eingabe 3 13 2 2 4" xfId="13766" xr:uid="{00000000-0005-0000-0000-000048400000}"/>
    <cellStyle name="Eingabe 3 13 2 2 5" xfId="25493" xr:uid="{00000000-0005-0000-0000-000049400000}"/>
    <cellStyle name="Eingabe 3 13 2 3" xfId="3336" xr:uid="{00000000-0005-0000-0000-00004A400000}"/>
    <cellStyle name="Eingabe 3 13 2 3 2" xfId="7241" xr:uid="{00000000-0005-0000-0000-00004B400000}"/>
    <cellStyle name="Eingabe 3 13 2 3 2 2" xfId="18969" xr:uid="{00000000-0005-0000-0000-00004C400000}"/>
    <cellStyle name="Eingabe 3 13 2 3 2 3" xfId="30696" xr:uid="{00000000-0005-0000-0000-00004D400000}"/>
    <cellStyle name="Eingabe 3 13 2 3 3" xfId="11146" xr:uid="{00000000-0005-0000-0000-00004E400000}"/>
    <cellStyle name="Eingabe 3 13 2 3 3 2" xfId="22874" xr:uid="{00000000-0005-0000-0000-00004F400000}"/>
    <cellStyle name="Eingabe 3 13 2 3 3 3" xfId="34601" xr:uid="{00000000-0005-0000-0000-000050400000}"/>
    <cellStyle name="Eingabe 3 13 2 3 4" xfId="15064" xr:uid="{00000000-0005-0000-0000-000051400000}"/>
    <cellStyle name="Eingabe 3 13 2 3 5" xfId="26791" xr:uid="{00000000-0005-0000-0000-000052400000}"/>
    <cellStyle name="Eingabe 3 13 2 4" xfId="4645" xr:uid="{00000000-0005-0000-0000-000053400000}"/>
    <cellStyle name="Eingabe 3 13 2 4 2" xfId="16373" xr:uid="{00000000-0005-0000-0000-000054400000}"/>
    <cellStyle name="Eingabe 3 13 2 4 3" xfId="28100" xr:uid="{00000000-0005-0000-0000-000055400000}"/>
    <cellStyle name="Eingabe 3 13 2 5" xfId="8550" xr:uid="{00000000-0005-0000-0000-000056400000}"/>
    <cellStyle name="Eingabe 3 13 2 5 2" xfId="20278" xr:uid="{00000000-0005-0000-0000-000057400000}"/>
    <cellStyle name="Eingabe 3 13 2 5 3" xfId="32005" xr:uid="{00000000-0005-0000-0000-000058400000}"/>
    <cellStyle name="Eingabe 3 13 2 6" xfId="12468" xr:uid="{00000000-0005-0000-0000-000059400000}"/>
    <cellStyle name="Eingabe 3 13 2 7" xfId="24195" xr:uid="{00000000-0005-0000-0000-00005A400000}"/>
    <cellStyle name="Eingabe 3 13 3" xfId="1169" xr:uid="{00000000-0005-0000-0000-00005B400000}"/>
    <cellStyle name="Eingabe 3 13 3 2" xfId="2467" xr:uid="{00000000-0005-0000-0000-00005C400000}"/>
    <cellStyle name="Eingabe 3 13 3 2 2" xfId="6372" xr:uid="{00000000-0005-0000-0000-00005D400000}"/>
    <cellStyle name="Eingabe 3 13 3 2 2 2" xfId="18100" xr:uid="{00000000-0005-0000-0000-00005E400000}"/>
    <cellStyle name="Eingabe 3 13 3 2 2 3" xfId="29827" xr:uid="{00000000-0005-0000-0000-00005F400000}"/>
    <cellStyle name="Eingabe 3 13 3 2 3" xfId="10277" xr:uid="{00000000-0005-0000-0000-000060400000}"/>
    <cellStyle name="Eingabe 3 13 3 2 3 2" xfId="22005" xr:uid="{00000000-0005-0000-0000-000061400000}"/>
    <cellStyle name="Eingabe 3 13 3 2 3 3" xfId="33732" xr:uid="{00000000-0005-0000-0000-000062400000}"/>
    <cellStyle name="Eingabe 3 13 3 2 4" xfId="14195" xr:uid="{00000000-0005-0000-0000-000063400000}"/>
    <cellStyle name="Eingabe 3 13 3 2 5" xfId="25922" xr:uid="{00000000-0005-0000-0000-000064400000}"/>
    <cellStyle name="Eingabe 3 13 3 3" xfId="3765" xr:uid="{00000000-0005-0000-0000-000065400000}"/>
    <cellStyle name="Eingabe 3 13 3 3 2" xfId="7670" xr:uid="{00000000-0005-0000-0000-000066400000}"/>
    <cellStyle name="Eingabe 3 13 3 3 2 2" xfId="19398" xr:uid="{00000000-0005-0000-0000-000067400000}"/>
    <cellStyle name="Eingabe 3 13 3 3 2 3" xfId="31125" xr:uid="{00000000-0005-0000-0000-000068400000}"/>
    <cellStyle name="Eingabe 3 13 3 3 3" xfId="11575" xr:uid="{00000000-0005-0000-0000-000069400000}"/>
    <cellStyle name="Eingabe 3 13 3 3 3 2" xfId="23303" xr:uid="{00000000-0005-0000-0000-00006A400000}"/>
    <cellStyle name="Eingabe 3 13 3 3 3 3" xfId="35030" xr:uid="{00000000-0005-0000-0000-00006B400000}"/>
    <cellStyle name="Eingabe 3 13 3 3 4" xfId="15493" xr:uid="{00000000-0005-0000-0000-00006C400000}"/>
    <cellStyle name="Eingabe 3 13 3 3 5" xfId="27220" xr:uid="{00000000-0005-0000-0000-00006D400000}"/>
    <cellStyle name="Eingabe 3 13 3 4" xfId="5074" xr:uid="{00000000-0005-0000-0000-00006E400000}"/>
    <cellStyle name="Eingabe 3 13 3 4 2" xfId="16802" xr:uid="{00000000-0005-0000-0000-00006F400000}"/>
    <cellStyle name="Eingabe 3 13 3 4 3" xfId="28529" xr:uid="{00000000-0005-0000-0000-000070400000}"/>
    <cellStyle name="Eingabe 3 13 3 5" xfId="8979" xr:uid="{00000000-0005-0000-0000-000071400000}"/>
    <cellStyle name="Eingabe 3 13 3 5 2" xfId="20707" xr:uid="{00000000-0005-0000-0000-000072400000}"/>
    <cellStyle name="Eingabe 3 13 3 5 3" xfId="32434" xr:uid="{00000000-0005-0000-0000-000073400000}"/>
    <cellStyle name="Eingabe 3 13 3 6" xfId="12897" xr:uid="{00000000-0005-0000-0000-000074400000}"/>
    <cellStyle name="Eingabe 3 13 3 7" xfId="24624" xr:uid="{00000000-0005-0000-0000-000075400000}"/>
    <cellStyle name="Eingabe 3 13 4" xfId="1609" xr:uid="{00000000-0005-0000-0000-000076400000}"/>
    <cellStyle name="Eingabe 3 13 4 2" xfId="5514" xr:uid="{00000000-0005-0000-0000-000077400000}"/>
    <cellStyle name="Eingabe 3 13 4 2 2" xfId="17242" xr:uid="{00000000-0005-0000-0000-000078400000}"/>
    <cellStyle name="Eingabe 3 13 4 2 3" xfId="28969" xr:uid="{00000000-0005-0000-0000-000079400000}"/>
    <cellStyle name="Eingabe 3 13 4 3" xfId="9419" xr:uid="{00000000-0005-0000-0000-00007A400000}"/>
    <cellStyle name="Eingabe 3 13 4 3 2" xfId="21147" xr:uid="{00000000-0005-0000-0000-00007B400000}"/>
    <cellStyle name="Eingabe 3 13 4 3 3" xfId="32874" xr:uid="{00000000-0005-0000-0000-00007C400000}"/>
    <cellStyle name="Eingabe 3 13 4 4" xfId="13337" xr:uid="{00000000-0005-0000-0000-00007D400000}"/>
    <cellStyle name="Eingabe 3 13 4 5" xfId="25064" xr:uid="{00000000-0005-0000-0000-00007E400000}"/>
    <cellStyle name="Eingabe 3 13 5" xfId="2907" xr:uid="{00000000-0005-0000-0000-00007F400000}"/>
    <cellStyle name="Eingabe 3 13 5 2" xfId="6812" xr:uid="{00000000-0005-0000-0000-000080400000}"/>
    <cellStyle name="Eingabe 3 13 5 2 2" xfId="18540" xr:uid="{00000000-0005-0000-0000-000081400000}"/>
    <cellStyle name="Eingabe 3 13 5 2 3" xfId="30267" xr:uid="{00000000-0005-0000-0000-000082400000}"/>
    <cellStyle name="Eingabe 3 13 5 3" xfId="10717" xr:uid="{00000000-0005-0000-0000-000083400000}"/>
    <cellStyle name="Eingabe 3 13 5 3 2" xfId="22445" xr:uid="{00000000-0005-0000-0000-000084400000}"/>
    <cellStyle name="Eingabe 3 13 5 3 3" xfId="34172" xr:uid="{00000000-0005-0000-0000-000085400000}"/>
    <cellStyle name="Eingabe 3 13 5 4" xfId="14635" xr:uid="{00000000-0005-0000-0000-000086400000}"/>
    <cellStyle name="Eingabe 3 13 5 5" xfId="26362" xr:uid="{00000000-0005-0000-0000-000087400000}"/>
    <cellStyle name="Eingabe 3 13 6" xfId="4216" xr:uid="{00000000-0005-0000-0000-000088400000}"/>
    <cellStyle name="Eingabe 3 13 6 2" xfId="15944" xr:uid="{00000000-0005-0000-0000-000089400000}"/>
    <cellStyle name="Eingabe 3 13 6 3" xfId="27671" xr:uid="{00000000-0005-0000-0000-00008A400000}"/>
    <cellStyle name="Eingabe 3 13 7" xfId="8121" xr:uid="{00000000-0005-0000-0000-00008B400000}"/>
    <cellStyle name="Eingabe 3 13 7 2" xfId="19849" xr:uid="{00000000-0005-0000-0000-00008C400000}"/>
    <cellStyle name="Eingabe 3 13 7 3" xfId="31576" xr:uid="{00000000-0005-0000-0000-00008D400000}"/>
    <cellStyle name="Eingabe 3 13 8" xfId="12039" xr:uid="{00000000-0005-0000-0000-00008E400000}"/>
    <cellStyle name="Eingabe 3 13 9" xfId="23766" xr:uid="{00000000-0005-0000-0000-00008F400000}"/>
    <cellStyle name="Eingabe 3 14" xfId="179" xr:uid="{00000000-0005-0000-0000-000090400000}"/>
    <cellStyle name="Eingabe 3 14 2" xfId="1477" xr:uid="{00000000-0005-0000-0000-000091400000}"/>
    <cellStyle name="Eingabe 3 14 2 2" xfId="5382" xr:uid="{00000000-0005-0000-0000-000092400000}"/>
    <cellStyle name="Eingabe 3 14 2 2 2" xfId="17110" xr:uid="{00000000-0005-0000-0000-000093400000}"/>
    <cellStyle name="Eingabe 3 14 2 2 3" xfId="28837" xr:uid="{00000000-0005-0000-0000-000094400000}"/>
    <cellStyle name="Eingabe 3 14 2 3" xfId="9287" xr:uid="{00000000-0005-0000-0000-000095400000}"/>
    <cellStyle name="Eingabe 3 14 2 3 2" xfId="21015" xr:uid="{00000000-0005-0000-0000-000096400000}"/>
    <cellStyle name="Eingabe 3 14 2 3 3" xfId="32742" xr:uid="{00000000-0005-0000-0000-000097400000}"/>
    <cellStyle name="Eingabe 3 14 2 4" xfId="13205" xr:uid="{00000000-0005-0000-0000-000098400000}"/>
    <cellStyle name="Eingabe 3 14 2 5" xfId="24932" xr:uid="{00000000-0005-0000-0000-000099400000}"/>
    <cellStyle name="Eingabe 3 14 3" xfId="2775" xr:uid="{00000000-0005-0000-0000-00009A400000}"/>
    <cellStyle name="Eingabe 3 14 3 2" xfId="6680" xr:uid="{00000000-0005-0000-0000-00009B400000}"/>
    <cellStyle name="Eingabe 3 14 3 2 2" xfId="18408" xr:uid="{00000000-0005-0000-0000-00009C400000}"/>
    <cellStyle name="Eingabe 3 14 3 2 3" xfId="30135" xr:uid="{00000000-0005-0000-0000-00009D400000}"/>
    <cellStyle name="Eingabe 3 14 3 3" xfId="10585" xr:uid="{00000000-0005-0000-0000-00009E400000}"/>
    <cellStyle name="Eingabe 3 14 3 3 2" xfId="22313" xr:uid="{00000000-0005-0000-0000-00009F400000}"/>
    <cellStyle name="Eingabe 3 14 3 3 3" xfId="34040" xr:uid="{00000000-0005-0000-0000-0000A0400000}"/>
    <cellStyle name="Eingabe 3 14 3 4" xfId="14503" xr:uid="{00000000-0005-0000-0000-0000A1400000}"/>
    <cellStyle name="Eingabe 3 14 3 5" xfId="26230" xr:uid="{00000000-0005-0000-0000-0000A2400000}"/>
    <cellStyle name="Eingabe 3 14 4" xfId="4084" xr:uid="{00000000-0005-0000-0000-0000A3400000}"/>
    <cellStyle name="Eingabe 3 14 4 2" xfId="15812" xr:uid="{00000000-0005-0000-0000-0000A4400000}"/>
    <cellStyle name="Eingabe 3 14 4 3" xfId="27539" xr:uid="{00000000-0005-0000-0000-0000A5400000}"/>
    <cellStyle name="Eingabe 3 14 5" xfId="7989" xr:uid="{00000000-0005-0000-0000-0000A6400000}"/>
    <cellStyle name="Eingabe 3 14 5 2" xfId="19717" xr:uid="{00000000-0005-0000-0000-0000A7400000}"/>
    <cellStyle name="Eingabe 3 14 5 3" xfId="31444" xr:uid="{00000000-0005-0000-0000-0000A8400000}"/>
    <cellStyle name="Eingabe 3 14 6" xfId="11907" xr:uid="{00000000-0005-0000-0000-0000A9400000}"/>
    <cellStyle name="Eingabe 3 14 7" xfId="23634" xr:uid="{00000000-0005-0000-0000-0000AA400000}"/>
    <cellStyle name="Eingabe 3 15" xfId="168" xr:uid="{00000000-0005-0000-0000-0000AB400000}"/>
    <cellStyle name="Eingabe 3 15 2" xfId="4073" xr:uid="{00000000-0005-0000-0000-0000AC400000}"/>
    <cellStyle name="Eingabe 3 15 2 2" xfId="15801" xr:uid="{00000000-0005-0000-0000-0000AD400000}"/>
    <cellStyle name="Eingabe 3 15 2 3" xfId="27528" xr:uid="{00000000-0005-0000-0000-0000AE400000}"/>
    <cellStyle name="Eingabe 3 15 3" xfId="7978" xr:uid="{00000000-0005-0000-0000-0000AF400000}"/>
    <cellStyle name="Eingabe 3 15 3 2" xfId="19706" xr:uid="{00000000-0005-0000-0000-0000B0400000}"/>
    <cellStyle name="Eingabe 3 15 3 3" xfId="31433" xr:uid="{00000000-0005-0000-0000-0000B1400000}"/>
    <cellStyle name="Eingabe 3 15 4" xfId="11896" xr:uid="{00000000-0005-0000-0000-0000B2400000}"/>
    <cellStyle name="Eingabe 3 15 5" xfId="23623" xr:uid="{00000000-0005-0000-0000-0000B3400000}"/>
    <cellStyle name="Eingabe 3 16" xfId="157" xr:uid="{00000000-0005-0000-0000-0000B4400000}"/>
    <cellStyle name="Eingabe 3 16 2" xfId="11885" xr:uid="{00000000-0005-0000-0000-0000B5400000}"/>
    <cellStyle name="Eingabe 3 16 3" xfId="23612" xr:uid="{00000000-0005-0000-0000-0000B6400000}"/>
    <cellStyle name="Eingabe 3 17" xfId="140" xr:uid="{00000000-0005-0000-0000-0000B7400000}"/>
    <cellStyle name="Eingabe 3 18" xfId="127" xr:uid="{00000000-0005-0000-0000-0000B8400000}"/>
    <cellStyle name="Eingabe 3 19" xfId="134" xr:uid="{00000000-0005-0000-0000-0000B9400000}"/>
    <cellStyle name="Eingabe 3 2" xfId="109" xr:uid="{00000000-0005-0000-0000-0000BA400000}"/>
    <cellStyle name="Eingabe 3 2 10" xfId="2824" xr:uid="{00000000-0005-0000-0000-0000BB400000}"/>
    <cellStyle name="Eingabe 3 2 10 2" xfId="6729" xr:uid="{00000000-0005-0000-0000-0000BC400000}"/>
    <cellStyle name="Eingabe 3 2 10 2 2" xfId="18457" xr:uid="{00000000-0005-0000-0000-0000BD400000}"/>
    <cellStyle name="Eingabe 3 2 10 2 3" xfId="30184" xr:uid="{00000000-0005-0000-0000-0000BE400000}"/>
    <cellStyle name="Eingabe 3 2 10 3" xfId="10634" xr:uid="{00000000-0005-0000-0000-0000BF400000}"/>
    <cellStyle name="Eingabe 3 2 10 3 2" xfId="22362" xr:uid="{00000000-0005-0000-0000-0000C0400000}"/>
    <cellStyle name="Eingabe 3 2 10 3 3" xfId="34089" xr:uid="{00000000-0005-0000-0000-0000C1400000}"/>
    <cellStyle name="Eingabe 3 2 10 4" xfId="14552" xr:uid="{00000000-0005-0000-0000-0000C2400000}"/>
    <cellStyle name="Eingabe 3 2 10 5" xfId="26279" xr:uid="{00000000-0005-0000-0000-0000C3400000}"/>
    <cellStyle name="Eingabe 3 2 11" xfId="4133" xr:uid="{00000000-0005-0000-0000-0000C4400000}"/>
    <cellStyle name="Eingabe 3 2 11 2" xfId="15861" xr:uid="{00000000-0005-0000-0000-0000C5400000}"/>
    <cellStyle name="Eingabe 3 2 11 3" xfId="27588" xr:uid="{00000000-0005-0000-0000-0000C6400000}"/>
    <cellStyle name="Eingabe 3 2 12" xfId="8038" xr:uid="{00000000-0005-0000-0000-0000C7400000}"/>
    <cellStyle name="Eingabe 3 2 12 2" xfId="19766" xr:uid="{00000000-0005-0000-0000-0000C8400000}"/>
    <cellStyle name="Eingabe 3 2 12 3" xfId="31493" xr:uid="{00000000-0005-0000-0000-0000C9400000}"/>
    <cellStyle name="Eingabe 3 2 13" xfId="11956" xr:uid="{00000000-0005-0000-0000-0000CA400000}"/>
    <cellStyle name="Eingabe 3 2 14" xfId="23683" xr:uid="{00000000-0005-0000-0000-0000CB400000}"/>
    <cellStyle name="Eingabe 3 2 15" xfId="35337" xr:uid="{00000000-0005-0000-0000-0000CC400000}"/>
    <cellStyle name="Eingabe 3 2 16" xfId="35351" xr:uid="{00000000-0005-0000-0000-0000CD400000}"/>
    <cellStyle name="Eingabe 3 2 17" xfId="35362" xr:uid="{00000000-0005-0000-0000-0000CE400000}"/>
    <cellStyle name="Eingabe 3 2 18" xfId="228" xr:uid="{00000000-0005-0000-0000-0000CF400000}"/>
    <cellStyle name="Eingabe 3 2 2" xfId="386" xr:uid="{00000000-0005-0000-0000-0000D0400000}"/>
    <cellStyle name="Eingabe 3 2 2 10" xfId="12114" xr:uid="{00000000-0005-0000-0000-0000D1400000}"/>
    <cellStyle name="Eingabe 3 2 2 11" xfId="23841" xr:uid="{00000000-0005-0000-0000-0000D2400000}"/>
    <cellStyle name="Eingabe 3 2 2 2" xfId="485" xr:uid="{00000000-0005-0000-0000-0000D3400000}"/>
    <cellStyle name="Eingabe 3 2 2 2 2" xfId="914" xr:uid="{00000000-0005-0000-0000-0000D4400000}"/>
    <cellStyle name="Eingabe 3 2 2 2 2 2" xfId="2212" xr:uid="{00000000-0005-0000-0000-0000D5400000}"/>
    <cellStyle name="Eingabe 3 2 2 2 2 2 2" xfId="6117" xr:uid="{00000000-0005-0000-0000-0000D6400000}"/>
    <cellStyle name="Eingabe 3 2 2 2 2 2 2 2" xfId="17845" xr:uid="{00000000-0005-0000-0000-0000D7400000}"/>
    <cellStyle name="Eingabe 3 2 2 2 2 2 2 3" xfId="29572" xr:uid="{00000000-0005-0000-0000-0000D8400000}"/>
    <cellStyle name="Eingabe 3 2 2 2 2 2 3" xfId="10022" xr:uid="{00000000-0005-0000-0000-0000D9400000}"/>
    <cellStyle name="Eingabe 3 2 2 2 2 2 3 2" xfId="21750" xr:uid="{00000000-0005-0000-0000-0000DA400000}"/>
    <cellStyle name="Eingabe 3 2 2 2 2 2 3 3" xfId="33477" xr:uid="{00000000-0005-0000-0000-0000DB400000}"/>
    <cellStyle name="Eingabe 3 2 2 2 2 2 4" xfId="13940" xr:uid="{00000000-0005-0000-0000-0000DC400000}"/>
    <cellStyle name="Eingabe 3 2 2 2 2 2 5" xfId="25667" xr:uid="{00000000-0005-0000-0000-0000DD400000}"/>
    <cellStyle name="Eingabe 3 2 2 2 2 3" xfId="3510" xr:uid="{00000000-0005-0000-0000-0000DE400000}"/>
    <cellStyle name="Eingabe 3 2 2 2 2 3 2" xfId="7415" xr:uid="{00000000-0005-0000-0000-0000DF400000}"/>
    <cellStyle name="Eingabe 3 2 2 2 2 3 2 2" xfId="19143" xr:uid="{00000000-0005-0000-0000-0000E0400000}"/>
    <cellStyle name="Eingabe 3 2 2 2 2 3 2 3" xfId="30870" xr:uid="{00000000-0005-0000-0000-0000E1400000}"/>
    <cellStyle name="Eingabe 3 2 2 2 2 3 3" xfId="11320" xr:uid="{00000000-0005-0000-0000-0000E2400000}"/>
    <cellStyle name="Eingabe 3 2 2 2 2 3 3 2" xfId="23048" xr:uid="{00000000-0005-0000-0000-0000E3400000}"/>
    <cellStyle name="Eingabe 3 2 2 2 2 3 3 3" xfId="34775" xr:uid="{00000000-0005-0000-0000-0000E4400000}"/>
    <cellStyle name="Eingabe 3 2 2 2 2 3 4" xfId="15238" xr:uid="{00000000-0005-0000-0000-0000E5400000}"/>
    <cellStyle name="Eingabe 3 2 2 2 2 3 5" xfId="26965" xr:uid="{00000000-0005-0000-0000-0000E6400000}"/>
    <cellStyle name="Eingabe 3 2 2 2 2 4" xfId="4819" xr:uid="{00000000-0005-0000-0000-0000E7400000}"/>
    <cellStyle name="Eingabe 3 2 2 2 2 4 2" xfId="16547" xr:uid="{00000000-0005-0000-0000-0000E8400000}"/>
    <cellStyle name="Eingabe 3 2 2 2 2 4 3" xfId="28274" xr:uid="{00000000-0005-0000-0000-0000E9400000}"/>
    <cellStyle name="Eingabe 3 2 2 2 2 5" xfId="8724" xr:uid="{00000000-0005-0000-0000-0000EA400000}"/>
    <cellStyle name="Eingabe 3 2 2 2 2 5 2" xfId="20452" xr:uid="{00000000-0005-0000-0000-0000EB400000}"/>
    <cellStyle name="Eingabe 3 2 2 2 2 5 3" xfId="32179" xr:uid="{00000000-0005-0000-0000-0000EC400000}"/>
    <cellStyle name="Eingabe 3 2 2 2 2 6" xfId="12642" xr:uid="{00000000-0005-0000-0000-0000ED400000}"/>
    <cellStyle name="Eingabe 3 2 2 2 2 7" xfId="24369" xr:uid="{00000000-0005-0000-0000-0000EE400000}"/>
    <cellStyle name="Eingabe 3 2 2 2 3" xfId="1343" xr:uid="{00000000-0005-0000-0000-0000EF400000}"/>
    <cellStyle name="Eingabe 3 2 2 2 3 2" xfId="2641" xr:uid="{00000000-0005-0000-0000-0000F0400000}"/>
    <cellStyle name="Eingabe 3 2 2 2 3 2 2" xfId="6546" xr:uid="{00000000-0005-0000-0000-0000F1400000}"/>
    <cellStyle name="Eingabe 3 2 2 2 3 2 2 2" xfId="18274" xr:uid="{00000000-0005-0000-0000-0000F2400000}"/>
    <cellStyle name="Eingabe 3 2 2 2 3 2 2 3" xfId="30001" xr:uid="{00000000-0005-0000-0000-0000F3400000}"/>
    <cellStyle name="Eingabe 3 2 2 2 3 2 3" xfId="10451" xr:uid="{00000000-0005-0000-0000-0000F4400000}"/>
    <cellStyle name="Eingabe 3 2 2 2 3 2 3 2" xfId="22179" xr:uid="{00000000-0005-0000-0000-0000F5400000}"/>
    <cellStyle name="Eingabe 3 2 2 2 3 2 3 3" xfId="33906" xr:uid="{00000000-0005-0000-0000-0000F6400000}"/>
    <cellStyle name="Eingabe 3 2 2 2 3 2 4" xfId="14369" xr:uid="{00000000-0005-0000-0000-0000F7400000}"/>
    <cellStyle name="Eingabe 3 2 2 2 3 2 5" xfId="26096" xr:uid="{00000000-0005-0000-0000-0000F8400000}"/>
    <cellStyle name="Eingabe 3 2 2 2 3 3" xfId="3939" xr:uid="{00000000-0005-0000-0000-0000F9400000}"/>
    <cellStyle name="Eingabe 3 2 2 2 3 3 2" xfId="7844" xr:uid="{00000000-0005-0000-0000-0000FA400000}"/>
    <cellStyle name="Eingabe 3 2 2 2 3 3 2 2" xfId="19572" xr:uid="{00000000-0005-0000-0000-0000FB400000}"/>
    <cellStyle name="Eingabe 3 2 2 2 3 3 2 3" xfId="31299" xr:uid="{00000000-0005-0000-0000-0000FC400000}"/>
    <cellStyle name="Eingabe 3 2 2 2 3 3 3" xfId="11749" xr:uid="{00000000-0005-0000-0000-0000FD400000}"/>
    <cellStyle name="Eingabe 3 2 2 2 3 3 3 2" xfId="23477" xr:uid="{00000000-0005-0000-0000-0000FE400000}"/>
    <cellStyle name="Eingabe 3 2 2 2 3 3 3 3" xfId="35204" xr:uid="{00000000-0005-0000-0000-0000FF400000}"/>
    <cellStyle name="Eingabe 3 2 2 2 3 3 4" xfId="15667" xr:uid="{00000000-0005-0000-0000-000000410000}"/>
    <cellStyle name="Eingabe 3 2 2 2 3 3 5" xfId="27394" xr:uid="{00000000-0005-0000-0000-000001410000}"/>
    <cellStyle name="Eingabe 3 2 2 2 3 4" xfId="5248" xr:uid="{00000000-0005-0000-0000-000002410000}"/>
    <cellStyle name="Eingabe 3 2 2 2 3 4 2" xfId="16976" xr:uid="{00000000-0005-0000-0000-000003410000}"/>
    <cellStyle name="Eingabe 3 2 2 2 3 4 3" xfId="28703" xr:uid="{00000000-0005-0000-0000-000004410000}"/>
    <cellStyle name="Eingabe 3 2 2 2 3 5" xfId="9153" xr:uid="{00000000-0005-0000-0000-000005410000}"/>
    <cellStyle name="Eingabe 3 2 2 2 3 5 2" xfId="20881" xr:uid="{00000000-0005-0000-0000-000006410000}"/>
    <cellStyle name="Eingabe 3 2 2 2 3 5 3" xfId="32608" xr:uid="{00000000-0005-0000-0000-000007410000}"/>
    <cellStyle name="Eingabe 3 2 2 2 3 6" xfId="13071" xr:uid="{00000000-0005-0000-0000-000008410000}"/>
    <cellStyle name="Eingabe 3 2 2 2 3 7" xfId="24798" xr:uid="{00000000-0005-0000-0000-000009410000}"/>
    <cellStyle name="Eingabe 3 2 2 2 4" xfId="1783" xr:uid="{00000000-0005-0000-0000-00000A410000}"/>
    <cellStyle name="Eingabe 3 2 2 2 4 2" xfId="5688" xr:uid="{00000000-0005-0000-0000-00000B410000}"/>
    <cellStyle name="Eingabe 3 2 2 2 4 2 2" xfId="17416" xr:uid="{00000000-0005-0000-0000-00000C410000}"/>
    <cellStyle name="Eingabe 3 2 2 2 4 2 3" xfId="29143" xr:uid="{00000000-0005-0000-0000-00000D410000}"/>
    <cellStyle name="Eingabe 3 2 2 2 4 3" xfId="9593" xr:uid="{00000000-0005-0000-0000-00000E410000}"/>
    <cellStyle name="Eingabe 3 2 2 2 4 3 2" xfId="21321" xr:uid="{00000000-0005-0000-0000-00000F410000}"/>
    <cellStyle name="Eingabe 3 2 2 2 4 3 3" xfId="33048" xr:uid="{00000000-0005-0000-0000-000010410000}"/>
    <cellStyle name="Eingabe 3 2 2 2 4 4" xfId="13511" xr:uid="{00000000-0005-0000-0000-000011410000}"/>
    <cellStyle name="Eingabe 3 2 2 2 4 5" xfId="25238" xr:uid="{00000000-0005-0000-0000-000012410000}"/>
    <cellStyle name="Eingabe 3 2 2 2 5" xfId="3081" xr:uid="{00000000-0005-0000-0000-000013410000}"/>
    <cellStyle name="Eingabe 3 2 2 2 5 2" xfId="6986" xr:uid="{00000000-0005-0000-0000-000014410000}"/>
    <cellStyle name="Eingabe 3 2 2 2 5 2 2" xfId="18714" xr:uid="{00000000-0005-0000-0000-000015410000}"/>
    <cellStyle name="Eingabe 3 2 2 2 5 2 3" xfId="30441" xr:uid="{00000000-0005-0000-0000-000016410000}"/>
    <cellStyle name="Eingabe 3 2 2 2 5 3" xfId="10891" xr:uid="{00000000-0005-0000-0000-000017410000}"/>
    <cellStyle name="Eingabe 3 2 2 2 5 3 2" xfId="22619" xr:uid="{00000000-0005-0000-0000-000018410000}"/>
    <cellStyle name="Eingabe 3 2 2 2 5 3 3" xfId="34346" xr:uid="{00000000-0005-0000-0000-000019410000}"/>
    <cellStyle name="Eingabe 3 2 2 2 5 4" xfId="14809" xr:uid="{00000000-0005-0000-0000-00001A410000}"/>
    <cellStyle name="Eingabe 3 2 2 2 5 5" xfId="26536" xr:uid="{00000000-0005-0000-0000-00001B410000}"/>
    <cellStyle name="Eingabe 3 2 2 2 6" xfId="4390" xr:uid="{00000000-0005-0000-0000-00001C410000}"/>
    <cellStyle name="Eingabe 3 2 2 2 6 2" xfId="16118" xr:uid="{00000000-0005-0000-0000-00001D410000}"/>
    <cellStyle name="Eingabe 3 2 2 2 6 3" xfId="27845" xr:uid="{00000000-0005-0000-0000-00001E410000}"/>
    <cellStyle name="Eingabe 3 2 2 2 7" xfId="8295" xr:uid="{00000000-0005-0000-0000-00001F410000}"/>
    <cellStyle name="Eingabe 3 2 2 2 7 2" xfId="20023" xr:uid="{00000000-0005-0000-0000-000020410000}"/>
    <cellStyle name="Eingabe 3 2 2 2 7 3" xfId="31750" xr:uid="{00000000-0005-0000-0000-000021410000}"/>
    <cellStyle name="Eingabe 3 2 2 2 8" xfId="12213" xr:uid="{00000000-0005-0000-0000-000022410000}"/>
    <cellStyle name="Eingabe 3 2 2 2 9" xfId="23940" xr:uid="{00000000-0005-0000-0000-000023410000}"/>
    <cellStyle name="Eingabe 3 2 2 3" xfId="584" xr:uid="{00000000-0005-0000-0000-000024410000}"/>
    <cellStyle name="Eingabe 3 2 2 3 2" xfId="1013" xr:uid="{00000000-0005-0000-0000-000025410000}"/>
    <cellStyle name="Eingabe 3 2 2 3 2 2" xfId="2311" xr:uid="{00000000-0005-0000-0000-000026410000}"/>
    <cellStyle name="Eingabe 3 2 2 3 2 2 2" xfId="6216" xr:uid="{00000000-0005-0000-0000-000027410000}"/>
    <cellStyle name="Eingabe 3 2 2 3 2 2 2 2" xfId="17944" xr:uid="{00000000-0005-0000-0000-000028410000}"/>
    <cellStyle name="Eingabe 3 2 2 3 2 2 2 3" xfId="29671" xr:uid="{00000000-0005-0000-0000-000029410000}"/>
    <cellStyle name="Eingabe 3 2 2 3 2 2 3" xfId="10121" xr:uid="{00000000-0005-0000-0000-00002A410000}"/>
    <cellStyle name="Eingabe 3 2 2 3 2 2 3 2" xfId="21849" xr:uid="{00000000-0005-0000-0000-00002B410000}"/>
    <cellStyle name="Eingabe 3 2 2 3 2 2 3 3" xfId="33576" xr:uid="{00000000-0005-0000-0000-00002C410000}"/>
    <cellStyle name="Eingabe 3 2 2 3 2 2 4" xfId="14039" xr:uid="{00000000-0005-0000-0000-00002D410000}"/>
    <cellStyle name="Eingabe 3 2 2 3 2 2 5" xfId="25766" xr:uid="{00000000-0005-0000-0000-00002E410000}"/>
    <cellStyle name="Eingabe 3 2 2 3 2 3" xfId="3609" xr:uid="{00000000-0005-0000-0000-00002F410000}"/>
    <cellStyle name="Eingabe 3 2 2 3 2 3 2" xfId="7514" xr:uid="{00000000-0005-0000-0000-000030410000}"/>
    <cellStyle name="Eingabe 3 2 2 3 2 3 2 2" xfId="19242" xr:uid="{00000000-0005-0000-0000-000031410000}"/>
    <cellStyle name="Eingabe 3 2 2 3 2 3 2 3" xfId="30969" xr:uid="{00000000-0005-0000-0000-000032410000}"/>
    <cellStyle name="Eingabe 3 2 2 3 2 3 3" xfId="11419" xr:uid="{00000000-0005-0000-0000-000033410000}"/>
    <cellStyle name="Eingabe 3 2 2 3 2 3 3 2" xfId="23147" xr:uid="{00000000-0005-0000-0000-000034410000}"/>
    <cellStyle name="Eingabe 3 2 2 3 2 3 3 3" xfId="34874" xr:uid="{00000000-0005-0000-0000-000035410000}"/>
    <cellStyle name="Eingabe 3 2 2 3 2 3 4" xfId="15337" xr:uid="{00000000-0005-0000-0000-000036410000}"/>
    <cellStyle name="Eingabe 3 2 2 3 2 3 5" xfId="27064" xr:uid="{00000000-0005-0000-0000-000037410000}"/>
    <cellStyle name="Eingabe 3 2 2 3 2 4" xfId="4918" xr:uid="{00000000-0005-0000-0000-000038410000}"/>
    <cellStyle name="Eingabe 3 2 2 3 2 4 2" xfId="16646" xr:uid="{00000000-0005-0000-0000-000039410000}"/>
    <cellStyle name="Eingabe 3 2 2 3 2 4 3" xfId="28373" xr:uid="{00000000-0005-0000-0000-00003A410000}"/>
    <cellStyle name="Eingabe 3 2 2 3 2 5" xfId="8823" xr:uid="{00000000-0005-0000-0000-00003B410000}"/>
    <cellStyle name="Eingabe 3 2 2 3 2 5 2" xfId="20551" xr:uid="{00000000-0005-0000-0000-00003C410000}"/>
    <cellStyle name="Eingabe 3 2 2 3 2 5 3" xfId="32278" xr:uid="{00000000-0005-0000-0000-00003D410000}"/>
    <cellStyle name="Eingabe 3 2 2 3 2 6" xfId="12741" xr:uid="{00000000-0005-0000-0000-00003E410000}"/>
    <cellStyle name="Eingabe 3 2 2 3 2 7" xfId="24468" xr:uid="{00000000-0005-0000-0000-00003F410000}"/>
    <cellStyle name="Eingabe 3 2 2 3 3" xfId="1442" xr:uid="{00000000-0005-0000-0000-000040410000}"/>
    <cellStyle name="Eingabe 3 2 2 3 3 2" xfId="2740" xr:uid="{00000000-0005-0000-0000-000041410000}"/>
    <cellStyle name="Eingabe 3 2 2 3 3 2 2" xfId="6645" xr:uid="{00000000-0005-0000-0000-000042410000}"/>
    <cellStyle name="Eingabe 3 2 2 3 3 2 2 2" xfId="18373" xr:uid="{00000000-0005-0000-0000-000043410000}"/>
    <cellStyle name="Eingabe 3 2 2 3 3 2 2 3" xfId="30100" xr:uid="{00000000-0005-0000-0000-000044410000}"/>
    <cellStyle name="Eingabe 3 2 2 3 3 2 3" xfId="10550" xr:uid="{00000000-0005-0000-0000-000045410000}"/>
    <cellStyle name="Eingabe 3 2 2 3 3 2 3 2" xfId="22278" xr:uid="{00000000-0005-0000-0000-000046410000}"/>
    <cellStyle name="Eingabe 3 2 2 3 3 2 3 3" xfId="34005" xr:uid="{00000000-0005-0000-0000-000047410000}"/>
    <cellStyle name="Eingabe 3 2 2 3 3 2 4" xfId="14468" xr:uid="{00000000-0005-0000-0000-000048410000}"/>
    <cellStyle name="Eingabe 3 2 2 3 3 2 5" xfId="26195" xr:uid="{00000000-0005-0000-0000-000049410000}"/>
    <cellStyle name="Eingabe 3 2 2 3 3 3" xfId="4038" xr:uid="{00000000-0005-0000-0000-00004A410000}"/>
    <cellStyle name="Eingabe 3 2 2 3 3 3 2" xfId="7943" xr:uid="{00000000-0005-0000-0000-00004B410000}"/>
    <cellStyle name="Eingabe 3 2 2 3 3 3 2 2" xfId="19671" xr:uid="{00000000-0005-0000-0000-00004C410000}"/>
    <cellStyle name="Eingabe 3 2 2 3 3 3 2 3" xfId="31398" xr:uid="{00000000-0005-0000-0000-00004D410000}"/>
    <cellStyle name="Eingabe 3 2 2 3 3 3 3" xfId="11848" xr:uid="{00000000-0005-0000-0000-00004E410000}"/>
    <cellStyle name="Eingabe 3 2 2 3 3 3 3 2" xfId="23576" xr:uid="{00000000-0005-0000-0000-00004F410000}"/>
    <cellStyle name="Eingabe 3 2 2 3 3 3 3 3" xfId="35303" xr:uid="{00000000-0005-0000-0000-000050410000}"/>
    <cellStyle name="Eingabe 3 2 2 3 3 3 4" xfId="15766" xr:uid="{00000000-0005-0000-0000-000051410000}"/>
    <cellStyle name="Eingabe 3 2 2 3 3 3 5" xfId="27493" xr:uid="{00000000-0005-0000-0000-000052410000}"/>
    <cellStyle name="Eingabe 3 2 2 3 3 4" xfId="5347" xr:uid="{00000000-0005-0000-0000-000053410000}"/>
    <cellStyle name="Eingabe 3 2 2 3 3 4 2" xfId="17075" xr:uid="{00000000-0005-0000-0000-000054410000}"/>
    <cellStyle name="Eingabe 3 2 2 3 3 4 3" xfId="28802" xr:uid="{00000000-0005-0000-0000-000055410000}"/>
    <cellStyle name="Eingabe 3 2 2 3 3 5" xfId="9252" xr:uid="{00000000-0005-0000-0000-000056410000}"/>
    <cellStyle name="Eingabe 3 2 2 3 3 5 2" xfId="20980" xr:uid="{00000000-0005-0000-0000-000057410000}"/>
    <cellStyle name="Eingabe 3 2 2 3 3 5 3" xfId="32707" xr:uid="{00000000-0005-0000-0000-000058410000}"/>
    <cellStyle name="Eingabe 3 2 2 3 3 6" xfId="13170" xr:uid="{00000000-0005-0000-0000-000059410000}"/>
    <cellStyle name="Eingabe 3 2 2 3 3 7" xfId="24897" xr:uid="{00000000-0005-0000-0000-00005A410000}"/>
    <cellStyle name="Eingabe 3 2 2 3 4" xfId="1882" xr:uid="{00000000-0005-0000-0000-00005B410000}"/>
    <cellStyle name="Eingabe 3 2 2 3 4 2" xfId="5787" xr:uid="{00000000-0005-0000-0000-00005C410000}"/>
    <cellStyle name="Eingabe 3 2 2 3 4 2 2" xfId="17515" xr:uid="{00000000-0005-0000-0000-00005D410000}"/>
    <cellStyle name="Eingabe 3 2 2 3 4 2 3" xfId="29242" xr:uid="{00000000-0005-0000-0000-00005E410000}"/>
    <cellStyle name="Eingabe 3 2 2 3 4 3" xfId="9692" xr:uid="{00000000-0005-0000-0000-00005F410000}"/>
    <cellStyle name="Eingabe 3 2 2 3 4 3 2" xfId="21420" xr:uid="{00000000-0005-0000-0000-000060410000}"/>
    <cellStyle name="Eingabe 3 2 2 3 4 3 3" xfId="33147" xr:uid="{00000000-0005-0000-0000-000061410000}"/>
    <cellStyle name="Eingabe 3 2 2 3 4 4" xfId="13610" xr:uid="{00000000-0005-0000-0000-000062410000}"/>
    <cellStyle name="Eingabe 3 2 2 3 4 5" xfId="25337" xr:uid="{00000000-0005-0000-0000-000063410000}"/>
    <cellStyle name="Eingabe 3 2 2 3 5" xfId="3180" xr:uid="{00000000-0005-0000-0000-000064410000}"/>
    <cellStyle name="Eingabe 3 2 2 3 5 2" xfId="7085" xr:uid="{00000000-0005-0000-0000-000065410000}"/>
    <cellStyle name="Eingabe 3 2 2 3 5 2 2" xfId="18813" xr:uid="{00000000-0005-0000-0000-000066410000}"/>
    <cellStyle name="Eingabe 3 2 2 3 5 2 3" xfId="30540" xr:uid="{00000000-0005-0000-0000-000067410000}"/>
    <cellStyle name="Eingabe 3 2 2 3 5 3" xfId="10990" xr:uid="{00000000-0005-0000-0000-000068410000}"/>
    <cellStyle name="Eingabe 3 2 2 3 5 3 2" xfId="22718" xr:uid="{00000000-0005-0000-0000-000069410000}"/>
    <cellStyle name="Eingabe 3 2 2 3 5 3 3" xfId="34445" xr:uid="{00000000-0005-0000-0000-00006A410000}"/>
    <cellStyle name="Eingabe 3 2 2 3 5 4" xfId="14908" xr:uid="{00000000-0005-0000-0000-00006B410000}"/>
    <cellStyle name="Eingabe 3 2 2 3 5 5" xfId="26635" xr:uid="{00000000-0005-0000-0000-00006C410000}"/>
    <cellStyle name="Eingabe 3 2 2 3 6" xfId="4489" xr:uid="{00000000-0005-0000-0000-00006D410000}"/>
    <cellStyle name="Eingabe 3 2 2 3 6 2" xfId="16217" xr:uid="{00000000-0005-0000-0000-00006E410000}"/>
    <cellStyle name="Eingabe 3 2 2 3 6 3" xfId="27944" xr:uid="{00000000-0005-0000-0000-00006F410000}"/>
    <cellStyle name="Eingabe 3 2 2 3 7" xfId="8394" xr:uid="{00000000-0005-0000-0000-000070410000}"/>
    <cellStyle name="Eingabe 3 2 2 3 7 2" xfId="20122" xr:uid="{00000000-0005-0000-0000-000071410000}"/>
    <cellStyle name="Eingabe 3 2 2 3 7 3" xfId="31849" xr:uid="{00000000-0005-0000-0000-000072410000}"/>
    <cellStyle name="Eingabe 3 2 2 3 8" xfId="12312" xr:uid="{00000000-0005-0000-0000-000073410000}"/>
    <cellStyle name="Eingabe 3 2 2 3 9" xfId="24039" xr:uid="{00000000-0005-0000-0000-000074410000}"/>
    <cellStyle name="Eingabe 3 2 2 4" xfId="815" xr:uid="{00000000-0005-0000-0000-000075410000}"/>
    <cellStyle name="Eingabe 3 2 2 4 2" xfId="2113" xr:uid="{00000000-0005-0000-0000-000076410000}"/>
    <cellStyle name="Eingabe 3 2 2 4 2 2" xfId="6018" xr:uid="{00000000-0005-0000-0000-000077410000}"/>
    <cellStyle name="Eingabe 3 2 2 4 2 2 2" xfId="17746" xr:uid="{00000000-0005-0000-0000-000078410000}"/>
    <cellStyle name="Eingabe 3 2 2 4 2 2 3" xfId="29473" xr:uid="{00000000-0005-0000-0000-000079410000}"/>
    <cellStyle name="Eingabe 3 2 2 4 2 3" xfId="9923" xr:uid="{00000000-0005-0000-0000-00007A410000}"/>
    <cellStyle name="Eingabe 3 2 2 4 2 3 2" xfId="21651" xr:uid="{00000000-0005-0000-0000-00007B410000}"/>
    <cellStyle name="Eingabe 3 2 2 4 2 3 3" xfId="33378" xr:uid="{00000000-0005-0000-0000-00007C410000}"/>
    <cellStyle name="Eingabe 3 2 2 4 2 4" xfId="13841" xr:uid="{00000000-0005-0000-0000-00007D410000}"/>
    <cellStyle name="Eingabe 3 2 2 4 2 5" xfId="25568" xr:uid="{00000000-0005-0000-0000-00007E410000}"/>
    <cellStyle name="Eingabe 3 2 2 4 3" xfId="3411" xr:uid="{00000000-0005-0000-0000-00007F410000}"/>
    <cellStyle name="Eingabe 3 2 2 4 3 2" xfId="7316" xr:uid="{00000000-0005-0000-0000-000080410000}"/>
    <cellStyle name="Eingabe 3 2 2 4 3 2 2" xfId="19044" xr:uid="{00000000-0005-0000-0000-000081410000}"/>
    <cellStyle name="Eingabe 3 2 2 4 3 2 3" xfId="30771" xr:uid="{00000000-0005-0000-0000-000082410000}"/>
    <cellStyle name="Eingabe 3 2 2 4 3 3" xfId="11221" xr:uid="{00000000-0005-0000-0000-000083410000}"/>
    <cellStyle name="Eingabe 3 2 2 4 3 3 2" xfId="22949" xr:uid="{00000000-0005-0000-0000-000084410000}"/>
    <cellStyle name="Eingabe 3 2 2 4 3 3 3" xfId="34676" xr:uid="{00000000-0005-0000-0000-000085410000}"/>
    <cellStyle name="Eingabe 3 2 2 4 3 4" xfId="15139" xr:uid="{00000000-0005-0000-0000-000086410000}"/>
    <cellStyle name="Eingabe 3 2 2 4 3 5" xfId="26866" xr:uid="{00000000-0005-0000-0000-000087410000}"/>
    <cellStyle name="Eingabe 3 2 2 4 4" xfId="4720" xr:uid="{00000000-0005-0000-0000-000088410000}"/>
    <cellStyle name="Eingabe 3 2 2 4 4 2" xfId="16448" xr:uid="{00000000-0005-0000-0000-000089410000}"/>
    <cellStyle name="Eingabe 3 2 2 4 4 3" xfId="28175" xr:uid="{00000000-0005-0000-0000-00008A410000}"/>
    <cellStyle name="Eingabe 3 2 2 4 5" xfId="8625" xr:uid="{00000000-0005-0000-0000-00008B410000}"/>
    <cellStyle name="Eingabe 3 2 2 4 5 2" xfId="20353" xr:uid="{00000000-0005-0000-0000-00008C410000}"/>
    <cellStyle name="Eingabe 3 2 2 4 5 3" xfId="32080" xr:uid="{00000000-0005-0000-0000-00008D410000}"/>
    <cellStyle name="Eingabe 3 2 2 4 6" xfId="12543" xr:uid="{00000000-0005-0000-0000-00008E410000}"/>
    <cellStyle name="Eingabe 3 2 2 4 7" xfId="24270" xr:uid="{00000000-0005-0000-0000-00008F410000}"/>
    <cellStyle name="Eingabe 3 2 2 5" xfId="1244" xr:uid="{00000000-0005-0000-0000-000090410000}"/>
    <cellStyle name="Eingabe 3 2 2 5 2" xfId="2542" xr:uid="{00000000-0005-0000-0000-000091410000}"/>
    <cellStyle name="Eingabe 3 2 2 5 2 2" xfId="6447" xr:uid="{00000000-0005-0000-0000-000092410000}"/>
    <cellStyle name="Eingabe 3 2 2 5 2 2 2" xfId="18175" xr:uid="{00000000-0005-0000-0000-000093410000}"/>
    <cellStyle name="Eingabe 3 2 2 5 2 2 3" xfId="29902" xr:uid="{00000000-0005-0000-0000-000094410000}"/>
    <cellStyle name="Eingabe 3 2 2 5 2 3" xfId="10352" xr:uid="{00000000-0005-0000-0000-000095410000}"/>
    <cellStyle name="Eingabe 3 2 2 5 2 3 2" xfId="22080" xr:uid="{00000000-0005-0000-0000-000096410000}"/>
    <cellStyle name="Eingabe 3 2 2 5 2 3 3" xfId="33807" xr:uid="{00000000-0005-0000-0000-000097410000}"/>
    <cellStyle name="Eingabe 3 2 2 5 2 4" xfId="14270" xr:uid="{00000000-0005-0000-0000-000098410000}"/>
    <cellStyle name="Eingabe 3 2 2 5 2 5" xfId="25997" xr:uid="{00000000-0005-0000-0000-000099410000}"/>
    <cellStyle name="Eingabe 3 2 2 5 3" xfId="3840" xr:uid="{00000000-0005-0000-0000-00009A410000}"/>
    <cellStyle name="Eingabe 3 2 2 5 3 2" xfId="7745" xr:uid="{00000000-0005-0000-0000-00009B410000}"/>
    <cellStyle name="Eingabe 3 2 2 5 3 2 2" xfId="19473" xr:uid="{00000000-0005-0000-0000-00009C410000}"/>
    <cellStyle name="Eingabe 3 2 2 5 3 2 3" xfId="31200" xr:uid="{00000000-0005-0000-0000-00009D410000}"/>
    <cellStyle name="Eingabe 3 2 2 5 3 3" xfId="11650" xr:uid="{00000000-0005-0000-0000-00009E410000}"/>
    <cellStyle name="Eingabe 3 2 2 5 3 3 2" xfId="23378" xr:uid="{00000000-0005-0000-0000-00009F410000}"/>
    <cellStyle name="Eingabe 3 2 2 5 3 3 3" xfId="35105" xr:uid="{00000000-0005-0000-0000-0000A0410000}"/>
    <cellStyle name="Eingabe 3 2 2 5 3 4" xfId="15568" xr:uid="{00000000-0005-0000-0000-0000A1410000}"/>
    <cellStyle name="Eingabe 3 2 2 5 3 5" xfId="27295" xr:uid="{00000000-0005-0000-0000-0000A2410000}"/>
    <cellStyle name="Eingabe 3 2 2 5 4" xfId="5149" xr:uid="{00000000-0005-0000-0000-0000A3410000}"/>
    <cellStyle name="Eingabe 3 2 2 5 4 2" xfId="16877" xr:uid="{00000000-0005-0000-0000-0000A4410000}"/>
    <cellStyle name="Eingabe 3 2 2 5 4 3" xfId="28604" xr:uid="{00000000-0005-0000-0000-0000A5410000}"/>
    <cellStyle name="Eingabe 3 2 2 5 5" xfId="9054" xr:uid="{00000000-0005-0000-0000-0000A6410000}"/>
    <cellStyle name="Eingabe 3 2 2 5 5 2" xfId="20782" xr:uid="{00000000-0005-0000-0000-0000A7410000}"/>
    <cellStyle name="Eingabe 3 2 2 5 5 3" xfId="32509" xr:uid="{00000000-0005-0000-0000-0000A8410000}"/>
    <cellStyle name="Eingabe 3 2 2 5 6" xfId="12972" xr:uid="{00000000-0005-0000-0000-0000A9410000}"/>
    <cellStyle name="Eingabe 3 2 2 5 7" xfId="24699" xr:uid="{00000000-0005-0000-0000-0000AA410000}"/>
    <cellStyle name="Eingabe 3 2 2 6" xfId="1684" xr:uid="{00000000-0005-0000-0000-0000AB410000}"/>
    <cellStyle name="Eingabe 3 2 2 6 2" xfId="5589" xr:uid="{00000000-0005-0000-0000-0000AC410000}"/>
    <cellStyle name="Eingabe 3 2 2 6 2 2" xfId="17317" xr:uid="{00000000-0005-0000-0000-0000AD410000}"/>
    <cellStyle name="Eingabe 3 2 2 6 2 3" xfId="29044" xr:uid="{00000000-0005-0000-0000-0000AE410000}"/>
    <cellStyle name="Eingabe 3 2 2 6 3" xfId="9494" xr:uid="{00000000-0005-0000-0000-0000AF410000}"/>
    <cellStyle name="Eingabe 3 2 2 6 3 2" xfId="21222" xr:uid="{00000000-0005-0000-0000-0000B0410000}"/>
    <cellStyle name="Eingabe 3 2 2 6 3 3" xfId="32949" xr:uid="{00000000-0005-0000-0000-0000B1410000}"/>
    <cellStyle name="Eingabe 3 2 2 6 4" xfId="13412" xr:uid="{00000000-0005-0000-0000-0000B2410000}"/>
    <cellStyle name="Eingabe 3 2 2 6 5" xfId="25139" xr:uid="{00000000-0005-0000-0000-0000B3410000}"/>
    <cellStyle name="Eingabe 3 2 2 7" xfId="2982" xr:uid="{00000000-0005-0000-0000-0000B4410000}"/>
    <cellStyle name="Eingabe 3 2 2 7 2" xfId="6887" xr:uid="{00000000-0005-0000-0000-0000B5410000}"/>
    <cellStyle name="Eingabe 3 2 2 7 2 2" xfId="18615" xr:uid="{00000000-0005-0000-0000-0000B6410000}"/>
    <cellStyle name="Eingabe 3 2 2 7 2 3" xfId="30342" xr:uid="{00000000-0005-0000-0000-0000B7410000}"/>
    <cellStyle name="Eingabe 3 2 2 7 3" xfId="10792" xr:uid="{00000000-0005-0000-0000-0000B8410000}"/>
    <cellStyle name="Eingabe 3 2 2 7 3 2" xfId="22520" xr:uid="{00000000-0005-0000-0000-0000B9410000}"/>
    <cellStyle name="Eingabe 3 2 2 7 3 3" xfId="34247" xr:uid="{00000000-0005-0000-0000-0000BA410000}"/>
    <cellStyle name="Eingabe 3 2 2 7 4" xfId="14710" xr:uid="{00000000-0005-0000-0000-0000BB410000}"/>
    <cellStyle name="Eingabe 3 2 2 7 5" xfId="26437" xr:uid="{00000000-0005-0000-0000-0000BC410000}"/>
    <cellStyle name="Eingabe 3 2 2 8" xfId="4291" xr:uid="{00000000-0005-0000-0000-0000BD410000}"/>
    <cellStyle name="Eingabe 3 2 2 8 2" xfId="16019" xr:uid="{00000000-0005-0000-0000-0000BE410000}"/>
    <cellStyle name="Eingabe 3 2 2 8 3" xfId="27746" xr:uid="{00000000-0005-0000-0000-0000BF410000}"/>
    <cellStyle name="Eingabe 3 2 2 9" xfId="8196" xr:uid="{00000000-0005-0000-0000-0000C0410000}"/>
    <cellStyle name="Eingabe 3 2 2 9 2" xfId="19924" xr:uid="{00000000-0005-0000-0000-0000C1410000}"/>
    <cellStyle name="Eingabe 3 2 2 9 3" xfId="31651" xr:uid="{00000000-0005-0000-0000-0000C2410000}"/>
    <cellStyle name="Eingabe 3 2 3" xfId="408" xr:uid="{00000000-0005-0000-0000-0000C3410000}"/>
    <cellStyle name="Eingabe 3 2 3 10" xfId="12136" xr:uid="{00000000-0005-0000-0000-0000C4410000}"/>
    <cellStyle name="Eingabe 3 2 3 11" xfId="23863" xr:uid="{00000000-0005-0000-0000-0000C5410000}"/>
    <cellStyle name="Eingabe 3 2 3 2" xfId="507" xr:uid="{00000000-0005-0000-0000-0000C6410000}"/>
    <cellStyle name="Eingabe 3 2 3 2 2" xfId="936" xr:uid="{00000000-0005-0000-0000-0000C7410000}"/>
    <cellStyle name="Eingabe 3 2 3 2 2 2" xfId="2234" xr:uid="{00000000-0005-0000-0000-0000C8410000}"/>
    <cellStyle name="Eingabe 3 2 3 2 2 2 2" xfId="6139" xr:uid="{00000000-0005-0000-0000-0000C9410000}"/>
    <cellStyle name="Eingabe 3 2 3 2 2 2 2 2" xfId="17867" xr:uid="{00000000-0005-0000-0000-0000CA410000}"/>
    <cellStyle name="Eingabe 3 2 3 2 2 2 2 3" xfId="29594" xr:uid="{00000000-0005-0000-0000-0000CB410000}"/>
    <cellStyle name="Eingabe 3 2 3 2 2 2 3" xfId="10044" xr:uid="{00000000-0005-0000-0000-0000CC410000}"/>
    <cellStyle name="Eingabe 3 2 3 2 2 2 3 2" xfId="21772" xr:uid="{00000000-0005-0000-0000-0000CD410000}"/>
    <cellStyle name="Eingabe 3 2 3 2 2 2 3 3" xfId="33499" xr:uid="{00000000-0005-0000-0000-0000CE410000}"/>
    <cellStyle name="Eingabe 3 2 3 2 2 2 4" xfId="13962" xr:uid="{00000000-0005-0000-0000-0000CF410000}"/>
    <cellStyle name="Eingabe 3 2 3 2 2 2 5" xfId="25689" xr:uid="{00000000-0005-0000-0000-0000D0410000}"/>
    <cellStyle name="Eingabe 3 2 3 2 2 3" xfId="3532" xr:uid="{00000000-0005-0000-0000-0000D1410000}"/>
    <cellStyle name="Eingabe 3 2 3 2 2 3 2" xfId="7437" xr:uid="{00000000-0005-0000-0000-0000D2410000}"/>
    <cellStyle name="Eingabe 3 2 3 2 2 3 2 2" xfId="19165" xr:uid="{00000000-0005-0000-0000-0000D3410000}"/>
    <cellStyle name="Eingabe 3 2 3 2 2 3 2 3" xfId="30892" xr:uid="{00000000-0005-0000-0000-0000D4410000}"/>
    <cellStyle name="Eingabe 3 2 3 2 2 3 3" xfId="11342" xr:uid="{00000000-0005-0000-0000-0000D5410000}"/>
    <cellStyle name="Eingabe 3 2 3 2 2 3 3 2" xfId="23070" xr:uid="{00000000-0005-0000-0000-0000D6410000}"/>
    <cellStyle name="Eingabe 3 2 3 2 2 3 3 3" xfId="34797" xr:uid="{00000000-0005-0000-0000-0000D7410000}"/>
    <cellStyle name="Eingabe 3 2 3 2 2 3 4" xfId="15260" xr:uid="{00000000-0005-0000-0000-0000D8410000}"/>
    <cellStyle name="Eingabe 3 2 3 2 2 3 5" xfId="26987" xr:uid="{00000000-0005-0000-0000-0000D9410000}"/>
    <cellStyle name="Eingabe 3 2 3 2 2 4" xfId="4841" xr:uid="{00000000-0005-0000-0000-0000DA410000}"/>
    <cellStyle name="Eingabe 3 2 3 2 2 4 2" xfId="16569" xr:uid="{00000000-0005-0000-0000-0000DB410000}"/>
    <cellStyle name="Eingabe 3 2 3 2 2 4 3" xfId="28296" xr:uid="{00000000-0005-0000-0000-0000DC410000}"/>
    <cellStyle name="Eingabe 3 2 3 2 2 5" xfId="8746" xr:uid="{00000000-0005-0000-0000-0000DD410000}"/>
    <cellStyle name="Eingabe 3 2 3 2 2 5 2" xfId="20474" xr:uid="{00000000-0005-0000-0000-0000DE410000}"/>
    <cellStyle name="Eingabe 3 2 3 2 2 5 3" xfId="32201" xr:uid="{00000000-0005-0000-0000-0000DF410000}"/>
    <cellStyle name="Eingabe 3 2 3 2 2 6" xfId="12664" xr:uid="{00000000-0005-0000-0000-0000E0410000}"/>
    <cellStyle name="Eingabe 3 2 3 2 2 7" xfId="24391" xr:uid="{00000000-0005-0000-0000-0000E1410000}"/>
    <cellStyle name="Eingabe 3 2 3 2 3" xfId="1365" xr:uid="{00000000-0005-0000-0000-0000E2410000}"/>
    <cellStyle name="Eingabe 3 2 3 2 3 2" xfId="2663" xr:uid="{00000000-0005-0000-0000-0000E3410000}"/>
    <cellStyle name="Eingabe 3 2 3 2 3 2 2" xfId="6568" xr:uid="{00000000-0005-0000-0000-0000E4410000}"/>
    <cellStyle name="Eingabe 3 2 3 2 3 2 2 2" xfId="18296" xr:uid="{00000000-0005-0000-0000-0000E5410000}"/>
    <cellStyle name="Eingabe 3 2 3 2 3 2 2 3" xfId="30023" xr:uid="{00000000-0005-0000-0000-0000E6410000}"/>
    <cellStyle name="Eingabe 3 2 3 2 3 2 3" xfId="10473" xr:uid="{00000000-0005-0000-0000-0000E7410000}"/>
    <cellStyle name="Eingabe 3 2 3 2 3 2 3 2" xfId="22201" xr:uid="{00000000-0005-0000-0000-0000E8410000}"/>
    <cellStyle name="Eingabe 3 2 3 2 3 2 3 3" xfId="33928" xr:uid="{00000000-0005-0000-0000-0000E9410000}"/>
    <cellStyle name="Eingabe 3 2 3 2 3 2 4" xfId="14391" xr:uid="{00000000-0005-0000-0000-0000EA410000}"/>
    <cellStyle name="Eingabe 3 2 3 2 3 2 5" xfId="26118" xr:uid="{00000000-0005-0000-0000-0000EB410000}"/>
    <cellStyle name="Eingabe 3 2 3 2 3 3" xfId="3961" xr:uid="{00000000-0005-0000-0000-0000EC410000}"/>
    <cellStyle name="Eingabe 3 2 3 2 3 3 2" xfId="7866" xr:uid="{00000000-0005-0000-0000-0000ED410000}"/>
    <cellStyle name="Eingabe 3 2 3 2 3 3 2 2" xfId="19594" xr:uid="{00000000-0005-0000-0000-0000EE410000}"/>
    <cellStyle name="Eingabe 3 2 3 2 3 3 2 3" xfId="31321" xr:uid="{00000000-0005-0000-0000-0000EF410000}"/>
    <cellStyle name="Eingabe 3 2 3 2 3 3 3" xfId="11771" xr:uid="{00000000-0005-0000-0000-0000F0410000}"/>
    <cellStyle name="Eingabe 3 2 3 2 3 3 3 2" xfId="23499" xr:uid="{00000000-0005-0000-0000-0000F1410000}"/>
    <cellStyle name="Eingabe 3 2 3 2 3 3 3 3" xfId="35226" xr:uid="{00000000-0005-0000-0000-0000F2410000}"/>
    <cellStyle name="Eingabe 3 2 3 2 3 3 4" xfId="15689" xr:uid="{00000000-0005-0000-0000-0000F3410000}"/>
    <cellStyle name="Eingabe 3 2 3 2 3 3 5" xfId="27416" xr:uid="{00000000-0005-0000-0000-0000F4410000}"/>
    <cellStyle name="Eingabe 3 2 3 2 3 4" xfId="5270" xr:uid="{00000000-0005-0000-0000-0000F5410000}"/>
    <cellStyle name="Eingabe 3 2 3 2 3 4 2" xfId="16998" xr:uid="{00000000-0005-0000-0000-0000F6410000}"/>
    <cellStyle name="Eingabe 3 2 3 2 3 4 3" xfId="28725" xr:uid="{00000000-0005-0000-0000-0000F7410000}"/>
    <cellStyle name="Eingabe 3 2 3 2 3 5" xfId="9175" xr:uid="{00000000-0005-0000-0000-0000F8410000}"/>
    <cellStyle name="Eingabe 3 2 3 2 3 5 2" xfId="20903" xr:uid="{00000000-0005-0000-0000-0000F9410000}"/>
    <cellStyle name="Eingabe 3 2 3 2 3 5 3" xfId="32630" xr:uid="{00000000-0005-0000-0000-0000FA410000}"/>
    <cellStyle name="Eingabe 3 2 3 2 3 6" xfId="13093" xr:uid="{00000000-0005-0000-0000-0000FB410000}"/>
    <cellStyle name="Eingabe 3 2 3 2 3 7" xfId="24820" xr:uid="{00000000-0005-0000-0000-0000FC410000}"/>
    <cellStyle name="Eingabe 3 2 3 2 4" xfId="1805" xr:uid="{00000000-0005-0000-0000-0000FD410000}"/>
    <cellStyle name="Eingabe 3 2 3 2 4 2" xfId="5710" xr:uid="{00000000-0005-0000-0000-0000FE410000}"/>
    <cellStyle name="Eingabe 3 2 3 2 4 2 2" xfId="17438" xr:uid="{00000000-0005-0000-0000-0000FF410000}"/>
    <cellStyle name="Eingabe 3 2 3 2 4 2 3" xfId="29165" xr:uid="{00000000-0005-0000-0000-000000420000}"/>
    <cellStyle name="Eingabe 3 2 3 2 4 3" xfId="9615" xr:uid="{00000000-0005-0000-0000-000001420000}"/>
    <cellStyle name="Eingabe 3 2 3 2 4 3 2" xfId="21343" xr:uid="{00000000-0005-0000-0000-000002420000}"/>
    <cellStyle name="Eingabe 3 2 3 2 4 3 3" xfId="33070" xr:uid="{00000000-0005-0000-0000-000003420000}"/>
    <cellStyle name="Eingabe 3 2 3 2 4 4" xfId="13533" xr:uid="{00000000-0005-0000-0000-000004420000}"/>
    <cellStyle name="Eingabe 3 2 3 2 4 5" xfId="25260" xr:uid="{00000000-0005-0000-0000-000005420000}"/>
    <cellStyle name="Eingabe 3 2 3 2 5" xfId="3103" xr:uid="{00000000-0005-0000-0000-000006420000}"/>
    <cellStyle name="Eingabe 3 2 3 2 5 2" xfId="7008" xr:uid="{00000000-0005-0000-0000-000007420000}"/>
    <cellStyle name="Eingabe 3 2 3 2 5 2 2" xfId="18736" xr:uid="{00000000-0005-0000-0000-000008420000}"/>
    <cellStyle name="Eingabe 3 2 3 2 5 2 3" xfId="30463" xr:uid="{00000000-0005-0000-0000-000009420000}"/>
    <cellStyle name="Eingabe 3 2 3 2 5 3" xfId="10913" xr:uid="{00000000-0005-0000-0000-00000A420000}"/>
    <cellStyle name="Eingabe 3 2 3 2 5 3 2" xfId="22641" xr:uid="{00000000-0005-0000-0000-00000B420000}"/>
    <cellStyle name="Eingabe 3 2 3 2 5 3 3" xfId="34368" xr:uid="{00000000-0005-0000-0000-00000C420000}"/>
    <cellStyle name="Eingabe 3 2 3 2 5 4" xfId="14831" xr:uid="{00000000-0005-0000-0000-00000D420000}"/>
    <cellStyle name="Eingabe 3 2 3 2 5 5" xfId="26558" xr:uid="{00000000-0005-0000-0000-00000E420000}"/>
    <cellStyle name="Eingabe 3 2 3 2 6" xfId="4412" xr:uid="{00000000-0005-0000-0000-00000F420000}"/>
    <cellStyle name="Eingabe 3 2 3 2 6 2" xfId="16140" xr:uid="{00000000-0005-0000-0000-000010420000}"/>
    <cellStyle name="Eingabe 3 2 3 2 6 3" xfId="27867" xr:uid="{00000000-0005-0000-0000-000011420000}"/>
    <cellStyle name="Eingabe 3 2 3 2 7" xfId="8317" xr:uid="{00000000-0005-0000-0000-000012420000}"/>
    <cellStyle name="Eingabe 3 2 3 2 7 2" xfId="20045" xr:uid="{00000000-0005-0000-0000-000013420000}"/>
    <cellStyle name="Eingabe 3 2 3 2 7 3" xfId="31772" xr:uid="{00000000-0005-0000-0000-000014420000}"/>
    <cellStyle name="Eingabe 3 2 3 2 8" xfId="12235" xr:uid="{00000000-0005-0000-0000-000015420000}"/>
    <cellStyle name="Eingabe 3 2 3 2 9" xfId="23962" xr:uid="{00000000-0005-0000-0000-000016420000}"/>
    <cellStyle name="Eingabe 3 2 3 3" xfId="606" xr:uid="{00000000-0005-0000-0000-000017420000}"/>
    <cellStyle name="Eingabe 3 2 3 3 2" xfId="1035" xr:uid="{00000000-0005-0000-0000-000018420000}"/>
    <cellStyle name="Eingabe 3 2 3 3 2 2" xfId="2333" xr:uid="{00000000-0005-0000-0000-000019420000}"/>
    <cellStyle name="Eingabe 3 2 3 3 2 2 2" xfId="6238" xr:uid="{00000000-0005-0000-0000-00001A420000}"/>
    <cellStyle name="Eingabe 3 2 3 3 2 2 2 2" xfId="17966" xr:uid="{00000000-0005-0000-0000-00001B420000}"/>
    <cellStyle name="Eingabe 3 2 3 3 2 2 2 3" xfId="29693" xr:uid="{00000000-0005-0000-0000-00001C420000}"/>
    <cellStyle name="Eingabe 3 2 3 3 2 2 3" xfId="10143" xr:uid="{00000000-0005-0000-0000-00001D420000}"/>
    <cellStyle name="Eingabe 3 2 3 3 2 2 3 2" xfId="21871" xr:uid="{00000000-0005-0000-0000-00001E420000}"/>
    <cellStyle name="Eingabe 3 2 3 3 2 2 3 3" xfId="33598" xr:uid="{00000000-0005-0000-0000-00001F420000}"/>
    <cellStyle name="Eingabe 3 2 3 3 2 2 4" xfId="14061" xr:uid="{00000000-0005-0000-0000-000020420000}"/>
    <cellStyle name="Eingabe 3 2 3 3 2 2 5" xfId="25788" xr:uid="{00000000-0005-0000-0000-000021420000}"/>
    <cellStyle name="Eingabe 3 2 3 3 2 3" xfId="3631" xr:uid="{00000000-0005-0000-0000-000022420000}"/>
    <cellStyle name="Eingabe 3 2 3 3 2 3 2" xfId="7536" xr:uid="{00000000-0005-0000-0000-000023420000}"/>
    <cellStyle name="Eingabe 3 2 3 3 2 3 2 2" xfId="19264" xr:uid="{00000000-0005-0000-0000-000024420000}"/>
    <cellStyle name="Eingabe 3 2 3 3 2 3 2 3" xfId="30991" xr:uid="{00000000-0005-0000-0000-000025420000}"/>
    <cellStyle name="Eingabe 3 2 3 3 2 3 3" xfId="11441" xr:uid="{00000000-0005-0000-0000-000026420000}"/>
    <cellStyle name="Eingabe 3 2 3 3 2 3 3 2" xfId="23169" xr:uid="{00000000-0005-0000-0000-000027420000}"/>
    <cellStyle name="Eingabe 3 2 3 3 2 3 3 3" xfId="34896" xr:uid="{00000000-0005-0000-0000-000028420000}"/>
    <cellStyle name="Eingabe 3 2 3 3 2 3 4" xfId="15359" xr:uid="{00000000-0005-0000-0000-000029420000}"/>
    <cellStyle name="Eingabe 3 2 3 3 2 3 5" xfId="27086" xr:uid="{00000000-0005-0000-0000-00002A420000}"/>
    <cellStyle name="Eingabe 3 2 3 3 2 4" xfId="4940" xr:uid="{00000000-0005-0000-0000-00002B420000}"/>
    <cellStyle name="Eingabe 3 2 3 3 2 4 2" xfId="16668" xr:uid="{00000000-0005-0000-0000-00002C420000}"/>
    <cellStyle name="Eingabe 3 2 3 3 2 4 3" xfId="28395" xr:uid="{00000000-0005-0000-0000-00002D420000}"/>
    <cellStyle name="Eingabe 3 2 3 3 2 5" xfId="8845" xr:uid="{00000000-0005-0000-0000-00002E420000}"/>
    <cellStyle name="Eingabe 3 2 3 3 2 5 2" xfId="20573" xr:uid="{00000000-0005-0000-0000-00002F420000}"/>
    <cellStyle name="Eingabe 3 2 3 3 2 5 3" xfId="32300" xr:uid="{00000000-0005-0000-0000-000030420000}"/>
    <cellStyle name="Eingabe 3 2 3 3 2 6" xfId="12763" xr:uid="{00000000-0005-0000-0000-000031420000}"/>
    <cellStyle name="Eingabe 3 2 3 3 2 7" xfId="24490" xr:uid="{00000000-0005-0000-0000-000032420000}"/>
    <cellStyle name="Eingabe 3 2 3 3 3" xfId="1464" xr:uid="{00000000-0005-0000-0000-000033420000}"/>
    <cellStyle name="Eingabe 3 2 3 3 3 2" xfId="2762" xr:uid="{00000000-0005-0000-0000-000034420000}"/>
    <cellStyle name="Eingabe 3 2 3 3 3 2 2" xfId="6667" xr:uid="{00000000-0005-0000-0000-000035420000}"/>
    <cellStyle name="Eingabe 3 2 3 3 3 2 2 2" xfId="18395" xr:uid="{00000000-0005-0000-0000-000036420000}"/>
    <cellStyle name="Eingabe 3 2 3 3 3 2 2 3" xfId="30122" xr:uid="{00000000-0005-0000-0000-000037420000}"/>
    <cellStyle name="Eingabe 3 2 3 3 3 2 3" xfId="10572" xr:uid="{00000000-0005-0000-0000-000038420000}"/>
    <cellStyle name="Eingabe 3 2 3 3 3 2 3 2" xfId="22300" xr:uid="{00000000-0005-0000-0000-000039420000}"/>
    <cellStyle name="Eingabe 3 2 3 3 3 2 3 3" xfId="34027" xr:uid="{00000000-0005-0000-0000-00003A420000}"/>
    <cellStyle name="Eingabe 3 2 3 3 3 2 4" xfId="14490" xr:uid="{00000000-0005-0000-0000-00003B420000}"/>
    <cellStyle name="Eingabe 3 2 3 3 3 2 5" xfId="26217" xr:uid="{00000000-0005-0000-0000-00003C420000}"/>
    <cellStyle name="Eingabe 3 2 3 3 3 3" xfId="4060" xr:uid="{00000000-0005-0000-0000-00003D420000}"/>
    <cellStyle name="Eingabe 3 2 3 3 3 3 2" xfId="7965" xr:uid="{00000000-0005-0000-0000-00003E420000}"/>
    <cellStyle name="Eingabe 3 2 3 3 3 3 2 2" xfId="19693" xr:uid="{00000000-0005-0000-0000-00003F420000}"/>
    <cellStyle name="Eingabe 3 2 3 3 3 3 2 3" xfId="31420" xr:uid="{00000000-0005-0000-0000-000040420000}"/>
    <cellStyle name="Eingabe 3 2 3 3 3 3 3" xfId="11870" xr:uid="{00000000-0005-0000-0000-000041420000}"/>
    <cellStyle name="Eingabe 3 2 3 3 3 3 3 2" xfId="23598" xr:uid="{00000000-0005-0000-0000-000042420000}"/>
    <cellStyle name="Eingabe 3 2 3 3 3 3 3 3" xfId="35325" xr:uid="{00000000-0005-0000-0000-000043420000}"/>
    <cellStyle name="Eingabe 3 2 3 3 3 3 4" xfId="15788" xr:uid="{00000000-0005-0000-0000-000044420000}"/>
    <cellStyle name="Eingabe 3 2 3 3 3 3 5" xfId="27515" xr:uid="{00000000-0005-0000-0000-000045420000}"/>
    <cellStyle name="Eingabe 3 2 3 3 3 4" xfId="5369" xr:uid="{00000000-0005-0000-0000-000046420000}"/>
    <cellStyle name="Eingabe 3 2 3 3 3 4 2" xfId="17097" xr:uid="{00000000-0005-0000-0000-000047420000}"/>
    <cellStyle name="Eingabe 3 2 3 3 3 4 3" xfId="28824" xr:uid="{00000000-0005-0000-0000-000048420000}"/>
    <cellStyle name="Eingabe 3 2 3 3 3 5" xfId="9274" xr:uid="{00000000-0005-0000-0000-000049420000}"/>
    <cellStyle name="Eingabe 3 2 3 3 3 5 2" xfId="21002" xr:uid="{00000000-0005-0000-0000-00004A420000}"/>
    <cellStyle name="Eingabe 3 2 3 3 3 5 3" xfId="32729" xr:uid="{00000000-0005-0000-0000-00004B420000}"/>
    <cellStyle name="Eingabe 3 2 3 3 3 6" xfId="13192" xr:uid="{00000000-0005-0000-0000-00004C420000}"/>
    <cellStyle name="Eingabe 3 2 3 3 3 7" xfId="24919" xr:uid="{00000000-0005-0000-0000-00004D420000}"/>
    <cellStyle name="Eingabe 3 2 3 3 4" xfId="1904" xr:uid="{00000000-0005-0000-0000-00004E420000}"/>
    <cellStyle name="Eingabe 3 2 3 3 4 2" xfId="5809" xr:uid="{00000000-0005-0000-0000-00004F420000}"/>
    <cellStyle name="Eingabe 3 2 3 3 4 2 2" xfId="17537" xr:uid="{00000000-0005-0000-0000-000050420000}"/>
    <cellStyle name="Eingabe 3 2 3 3 4 2 3" xfId="29264" xr:uid="{00000000-0005-0000-0000-000051420000}"/>
    <cellStyle name="Eingabe 3 2 3 3 4 3" xfId="9714" xr:uid="{00000000-0005-0000-0000-000052420000}"/>
    <cellStyle name="Eingabe 3 2 3 3 4 3 2" xfId="21442" xr:uid="{00000000-0005-0000-0000-000053420000}"/>
    <cellStyle name="Eingabe 3 2 3 3 4 3 3" xfId="33169" xr:uid="{00000000-0005-0000-0000-000054420000}"/>
    <cellStyle name="Eingabe 3 2 3 3 4 4" xfId="13632" xr:uid="{00000000-0005-0000-0000-000055420000}"/>
    <cellStyle name="Eingabe 3 2 3 3 4 5" xfId="25359" xr:uid="{00000000-0005-0000-0000-000056420000}"/>
    <cellStyle name="Eingabe 3 2 3 3 5" xfId="3202" xr:uid="{00000000-0005-0000-0000-000057420000}"/>
    <cellStyle name="Eingabe 3 2 3 3 5 2" xfId="7107" xr:uid="{00000000-0005-0000-0000-000058420000}"/>
    <cellStyle name="Eingabe 3 2 3 3 5 2 2" xfId="18835" xr:uid="{00000000-0005-0000-0000-000059420000}"/>
    <cellStyle name="Eingabe 3 2 3 3 5 2 3" xfId="30562" xr:uid="{00000000-0005-0000-0000-00005A420000}"/>
    <cellStyle name="Eingabe 3 2 3 3 5 3" xfId="11012" xr:uid="{00000000-0005-0000-0000-00005B420000}"/>
    <cellStyle name="Eingabe 3 2 3 3 5 3 2" xfId="22740" xr:uid="{00000000-0005-0000-0000-00005C420000}"/>
    <cellStyle name="Eingabe 3 2 3 3 5 3 3" xfId="34467" xr:uid="{00000000-0005-0000-0000-00005D420000}"/>
    <cellStyle name="Eingabe 3 2 3 3 5 4" xfId="14930" xr:uid="{00000000-0005-0000-0000-00005E420000}"/>
    <cellStyle name="Eingabe 3 2 3 3 5 5" xfId="26657" xr:uid="{00000000-0005-0000-0000-00005F420000}"/>
    <cellStyle name="Eingabe 3 2 3 3 6" xfId="4511" xr:uid="{00000000-0005-0000-0000-000060420000}"/>
    <cellStyle name="Eingabe 3 2 3 3 6 2" xfId="16239" xr:uid="{00000000-0005-0000-0000-000061420000}"/>
    <cellStyle name="Eingabe 3 2 3 3 6 3" xfId="27966" xr:uid="{00000000-0005-0000-0000-000062420000}"/>
    <cellStyle name="Eingabe 3 2 3 3 7" xfId="8416" xr:uid="{00000000-0005-0000-0000-000063420000}"/>
    <cellStyle name="Eingabe 3 2 3 3 7 2" xfId="20144" xr:uid="{00000000-0005-0000-0000-000064420000}"/>
    <cellStyle name="Eingabe 3 2 3 3 7 3" xfId="31871" xr:uid="{00000000-0005-0000-0000-000065420000}"/>
    <cellStyle name="Eingabe 3 2 3 3 8" xfId="12334" xr:uid="{00000000-0005-0000-0000-000066420000}"/>
    <cellStyle name="Eingabe 3 2 3 3 9" xfId="24061" xr:uid="{00000000-0005-0000-0000-000067420000}"/>
    <cellStyle name="Eingabe 3 2 3 4" xfId="837" xr:uid="{00000000-0005-0000-0000-000068420000}"/>
    <cellStyle name="Eingabe 3 2 3 4 2" xfId="2135" xr:uid="{00000000-0005-0000-0000-000069420000}"/>
    <cellStyle name="Eingabe 3 2 3 4 2 2" xfId="6040" xr:uid="{00000000-0005-0000-0000-00006A420000}"/>
    <cellStyle name="Eingabe 3 2 3 4 2 2 2" xfId="17768" xr:uid="{00000000-0005-0000-0000-00006B420000}"/>
    <cellStyle name="Eingabe 3 2 3 4 2 2 3" xfId="29495" xr:uid="{00000000-0005-0000-0000-00006C420000}"/>
    <cellStyle name="Eingabe 3 2 3 4 2 3" xfId="9945" xr:uid="{00000000-0005-0000-0000-00006D420000}"/>
    <cellStyle name="Eingabe 3 2 3 4 2 3 2" xfId="21673" xr:uid="{00000000-0005-0000-0000-00006E420000}"/>
    <cellStyle name="Eingabe 3 2 3 4 2 3 3" xfId="33400" xr:uid="{00000000-0005-0000-0000-00006F420000}"/>
    <cellStyle name="Eingabe 3 2 3 4 2 4" xfId="13863" xr:uid="{00000000-0005-0000-0000-000070420000}"/>
    <cellStyle name="Eingabe 3 2 3 4 2 5" xfId="25590" xr:uid="{00000000-0005-0000-0000-000071420000}"/>
    <cellStyle name="Eingabe 3 2 3 4 3" xfId="3433" xr:uid="{00000000-0005-0000-0000-000072420000}"/>
    <cellStyle name="Eingabe 3 2 3 4 3 2" xfId="7338" xr:uid="{00000000-0005-0000-0000-000073420000}"/>
    <cellStyle name="Eingabe 3 2 3 4 3 2 2" xfId="19066" xr:uid="{00000000-0005-0000-0000-000074420000}"/>
    <cellStyle name="Eingabe 3 2 3 4 3 2 3" xfId="30793" xr:uid="{00000000-0005-0000-0000-000075420000}"/>
    <cellStyle name="Eingabe 3 2 3 4 3 3" xfId="11243" xr:uid="{00000000-0005-0000-0000-000076420000}"/>
    <cellStyle name="Eingabe 3 2 3 4 3 3 2" xfId="22971" xr:uid="{00000000-0005-0000-0000-000077420000}"/>
    <cellStyle name="Eingabe 3 2 3 4 3 3 3" xfId="34698" xr:uid="{00000000-0005-0000-0000-000078420000}"/>
    <cellStyle name="Eingabe 3 2 3 4 3 4" xfId="15161" xr:uid="{00000000-0005-0000-0000-000079420000}"/>
    <cellStyle name="Eingabe 3 2 3 4 3 5" xfId="26888" xr:uid="{00000000-0005-0000-0000-00007A420000}"/>
    <cellStyle name="Eingabe 3 2 3 4 4" xfId="4742" xr:uid="{00000000-0005-0000-0000-00007B420000}"/>
    <cellStyle name="Eingabe 3 2 3 4 4 2" xfId="16470" xr:uid="{00000000-0005-0000-0000-00007C420000}"/>
    <cellStyle name="Eingabe 3 2 3 4 4 3" xfId="28197" xr:uid="{00000000-0005-0000-0000-00007D420000}"/>
    <cellStyle name="Eingabe 3 2 3 4 5" xfId="8647" xr:uid="{00000000-0005-0000-0000-00007E420000}"/>
    <cellStyle name="Eingabe 3 2 3 4 5 2" xfId="20375" xr:uid="{00000000-0005-0000-0000-00007F420000}"/>
    <cellStyle name="Eingabe 3 2 3 4 5 3" xfId="32102" xr:uid="{00000000-0005-0000-0000-000080420000}"/>
    <cellStyle name="Eingabe 3 2 3 4 6" xfId="12565" xr:uid="{00000000-0005-0000-0000-000081420000}"/>
    <cellStyle name="Eingabe 3 2 3 4 7" xfId="24292" xr:uid="{00000000-0005-0000-0000-000082420000}"/>
    <cellStyle name="Eingabe 3 2 3 5" xfId="1266" xr:uid="{00000000-0005-0000-0000-000083420000}"/>
    <cellStyle name="Eingabe 3 2 3 5 2" xfId="2564" xr:uid="{00000000-0005-0000-0000-000084420000}"/>
    <cellStyle name="Eingabe 3 2 3 5 2 2" xfId="6469" xr:uid="{00000000-0005-0000-0000-000085420000}"/>
    <cellStyle name="Eingabe 3 2 3 5 2 2 2" xfId="18197" xr:uid="{00000000-0005-0000-0000-000086420000}"/>
    <cellStyle name="Eingabe 3 2 3 5 2 2 3" xfId="29924" xr:uid="{00000000-0005-0000-0000-000087420000}"/>
    <cellStyle name="Eingabe 3 2 3 5 2 3" xfId="10374" xr:uid="{00000000-0005-0000-0000-000088420000}"/>
    <cellStyle name="Eingabe 3 2 3 5 2 3 2" xfId="22102" xr:uid="{00000000-0005-0000-0000-000089420000}"/>
    <cellStyle name="Eingabe 3 2 3 5 2 3 3" xfId="33829" xr:uid="{00000000-0005-0000-0000-00008A420000}"/>
    <cellStyle name="Eingabe 3 2 3 5 2 4" xfId="14292" xr:uid="{00000000-0005-0000-0000-00008B420000}"/>
    <cellStyle name="Eingabe 3 2 3 5 2 5" xfId="26019" xr:uid="{00000000-0005-0000-0000-00008C420000}"/>
    <cellStyle name="Eingabe 3 2 3 5 3" xfId="3862" xr:uid="{00000000-0005-0000-0000-00008D420000}"/>
    <cellStyle name="Eingabe 3 2 3 5 3 2" xfId="7767" xr:uid="{00000000-0005-0000-0000-00008E420000}"/>
    <cellStyle name="Eingabe 3 2 3 5 3 2 2" xfId="19495" xr:uid="{00000000-0005-0000-0000-00008F420000}"/>
    <cellStyle name="Eingabe 3 2 3 5 3 2 3" xfId="31222" xr:uid="{00000000-0005-0000-0000-000090420000}"/>
    <cellStyle name="Eingabe 3 2 3 5 3 3" xfId="11672" xr:uid="{00000000-0005-0000-0000-000091420000}"/>
    <cellStyle name="Eingabe 3 2 3 5 3 3 2" xfId="23400" xr:uid="{00000000-0005-0000-0000-000092420000}"/>
    <cellStyle name="Eingabe 3 2 3 5 3 3 3" xfId="35127" xr:uid="{00000000-0005-0000-0000-000093420000}"/>
    <cellStyle name="Eingabe 3 2 3 5 3 4" xfId="15590" xr:uid="{00000000-0005-0000-0000-000094420000}"/>
    <cellStyle name="Eingabe 3 2 3 5 3 5" xfId="27317" xr:uid="{00000000-0005-0000-0000-000095420000}"/>
    <cellStyle name="Eingabe 3 2 3 5 4" xfId="5171" xr:uid="{00000000-0005-0000-0000-000096420000}"/>
    <cellStyle name="Eingabe 3 2 3 5 4 2" xfId="16899" xr:uid="{00000000-0005-0000-0000-000097420000}"/>
    <cellStyle name="Eingabe 3 2 3 5 4 3" xfId="28626" xr:uid="{00000000-0005-0000-0000-000098420000}"/>
    <cellStyle name="Eingabe 3 2 3 5 5" xfId="9076" xr:uid="{00000000-0005-0000-0000-000099420000}"/>
    <cellStyle name="Eingabe 3 2 3 5 5 2" xfId="20804" xr:uid="{00000000-0005-0000-0000-00009A420000}"/>
    <cellStyle name="Eingabe 3 2 3 5 5 3" xfId="32531" xr:uid="{00000000-0005-0000-0000-00009B420000}"/>
    <cellStyle name="Eingabe 3 2 3 5 6" xfId="12994" xr:uid="{00000000-0005-0000-0000-00009C420000}"/>
    <cellStyle name="Eingabe 3 2 3 5 7" xfId="24721" xr:uid="{00000000-0005-0000-0000-00009D420000}"/>
    <cellStyle name="Eingabe 3 2 3 6" xfId="1706" xr:uid="{00000000-0005-0000-0000-00009E420000}"/>
    <cellStyle name="Eingabe 3 2 3 6 2" xfId="5611" xr:uid="{00000000-0005-0000-0000-00009F420000}"/>
    <cellStyle name="Eingabe 3 2 3 6 2 2" xfId="17339" xr:uid="{00000000-0005-0000-0000-0000A0420000}"/>
    <cellStyle name="Eingabe 3 2 3 6 2 3" xfId="29066" xr:uid="{00000000-0005-0000-0000-0000A1420000}"/>
    <cellStyle name="Eingabe 3 2 3 6 3" xfId="9516" xr:uid="{00000000-0005-0000-0000-0000A2420000}"/>
    <cellStyle name="Eingabe 3 2 3 6 3 2" xfId="21244" xr:uid="{00000000-0005-0000-0000-0000A3420000}"/>
    <cellStyle name="Eingabe 3 2 3 6 3 3" xfId="32971" xr:uid="{00000000-0005-0000-0000-0000A4420000}"/>
    <cellStyle name="Eingabe 3 2 3 6 4" xfId="13434" xr:uid="{00000000-0005-0000-0000-0000A5420000}"/>
    <cellStyle name="Eingabe 3 2 3 6 5" xfId="25161" xr:uid="{00000000-0005-0000-0000-0000A6420000}"/>
    <cellStyle name="Eingabe 3 2 3 7" xfId="3004" xr:uid="{00000000-0005-0000-0000-0000A7420000}"/>
    <cellStyle name="Eingabe 3 2 3 7 2" xfId="6909" xr:uid="{00000000-0005-0000-0000-0000A8420000}"/>
    <cellStyle name="Eingabe 3 2 3 7 2 2" xfId="18637" xr:uid="{00000000-0005-0000-0000-0000A9420000}"/>
    <cellStyle name="Eingabe 3 2 3 7 2 3" xfId="30364" xr:uid="{00000000-0005-0000-0000-0000AA420000}"/>
    <cellStyle name="Eingabe 3 2 3 7 3" xfId="10814" xr:uid="{00000000-0005-0000-0000-0000AB420000}"/>
    <cellStyle name="Eingabe 3 2 3 7 3 2" xfId="22542" xr:uid="{00000000-0005-0000-0000-0000AC420000}"/>
    <cellStyle name="Eingabe 3 2 3 7 3 3" xfId="34269" xr:uid="{00000000-0005-0000-0000-0000AD420000}"/>
    <cellStyle name="Eingabe 3 2 3 7 4" xfId="14732" xr:uid="{00000000-0005-0000-0000-0000AE420000}"/>
    <cellStyle name="Eingabe 3 2 3 7 5" xfId="26459" xr:uid="{00000000-0005-0000-0000-0000AF420000}"/>
    <cellStyle name="Eingabe 3 2 3 8" xfId="4313" xr:uid="{00000000-0005-0000-0000-0000B0420000}"/>
    <cellStyle name="Eingabe 3 2 3 8 2" xfId="16041" xr:uid="{00000000-0005-0000-0000-0000B1420000}"/>
    <cellStyle name="Eingabe 3 2 3 8 3" xfId="27768" xr:uid="{00000000-0005-0000-0000-0000B2420000}"/>
    <cellStyle name="Eingabe 3 2 3 9" xfId="8218" xr:uid="{00000000-0005-0000-0000-0000B3420000}"/>
    <cellStyle name="Eingabe 3 2 3 9 2" xfId="19946" xr:uid="{00000000-0005-0000-0000-0000B4420000}"/>
    <cellStyle name="Eingabe 3 2 3 9 3" xfId="31673" xr:uid="{00000000-0005-0000-0000-0000B5420000}"/>
    <cellStyle name="Eingabe 3 2 4" xfId="363" xr:uid="{00000000-0005-0000-0000-0000B6420000}"/>
    <cellStyle name="Eingabe 3 2 4 2" xfId="792" xr:uid="{00000000-0005-0000-0000-0000B7420000}"/>
    <cellStyle name="Eingabe 3 2 4 2 2" xfId="2090" xr:uid="{00000000-0005-0000-0000-0000B8420000}"/>
    <cellStyle name="Eingabe 3 2 4 2 2 2" xfId="5995" xr:uid="{00000000-0005-0000-0000-0000B9420000}"/>
    <cellStyle name="Eingabe 3 2 4 2 2 2 2" xfId="17723" xr:uid="{00000000-0005-0000-0000-0000BA420000}"/>
    <cellStyle name="Eingabe 3 2 4 2 2 2 3" xfId="29450" xr:uid="{00000000-0005-0000-0000-0000BB420000}"/>
    <cellStyle name="Eingabe 3 2 4 2 2 3" xfId="9900" xr:uid="{00000000-0005-0000-0000-0000BC420000}"/>
    <cellStyle name="Eingabe 3 2 4 2 2 3 2" xfId="21628" xr:uid="{00000000-0005-0000-0000-0000BD420000}"/>
    <cellStyle name="Eingabe 3 2 4 2 2 3 3" xfId="33355" xr:uid="{00000000-0005-0000-0000-0000BE420000}"/>
    <cellStyle name="Eingabe 3 2 4 2 2 4" xfId="13818" xr:uid="{00000000-0005-0000-0000-0000BF420000}"/>
    <cellStyle name="Eingabe 3 2 4 2 2 5" xfId="25545" xr:uid="{00000000-0005-0000-0000-0000C0420000}"/>
    <cellStyle name="Eingabe 3 2 4 2 3" xfId="3388" xr:uid="{00000000-0005-0000-0000-0000C1420000}"/>
    <cellStyle name="Eingabe 3 2 4 2 3 2" xfId="7293" xr:uid="{00000000-0005-0000-0000-0000C2420000}"/>
    <cellStyle name="Eingabe 3 2 4 2 3 2 2" xfId="19021" xr:uid="{00000000-0005-0000-0000-0000C3420000}"/>
    <cellStyle name="Eingabe 3 2 4 2 3 2 3" xfId="30748" xr:uid="{00000000-0005-0000-0000-0000C4420000}"/>
    <cellStyle name="Eingabe 3 2 4 2 3 3" xfId="11198" xr:uid="{00000000-0005-0000-0000-0000C5420000}"/>
    <cellStyle name="Eingabe 3 2 4 2 3 3 2" xfId="22926" xr:uid="{00000000-0005-0000-0000-0000C6420000}"/>
    <cellStyle name="Eingabe 3 2 4 2 3 3 3" xfId="34653" xr:uid="{00000000-0005-0000-0000-0000C7420000}"/>
    <cellStyle name="Eingabe 3 2 4 2 3 4" xfId="15116" xr:uid="{00000000-0005-0000-0000-0000C8420000}"/>
    <cellStyle name="Eingabe 3 2 4 2 3 5" xfId="26843" xr:uid="{00000000-0005-0000-0000-0000C9420000}"/>
    <cellStyle name="Eingabe 3 2 4 2 4" xfId="4697" xr:uid="{00000000-0005-0000-0000-0000CA420000}"/>
    <cellStyle name="Eingabe 3 2 4 2 4 2" xfId="16425" xr:uid="{00000000-0005-0000-0000-0000CB420000}"/>
    <cellStyle name="Eingabe 3 2 4 2 4 3" xfId="28152" xr:uid="{00000000-0005-0000-0000-0000CC420000}"/>
    <cellStyle name="Eingabe 3 2 4 2 5" xfId="8602" xr:uid="{00000000-0005-0000-0000-0000CD420000}"/>
    <cellStyle name="Eingabe 3 2 4 2 5 2" xfId="20330" xr:uid="{00000000-0005-0000-0000-0000CE420000}"/>
    <cellStyle name="Eingabe 3 2 4 2 5 3" xfId="32057" xr:uid="{00000000-0005-0000-0000-0000CF420000}"/>
    <cellStyle name="Eingabe 3 2 4 2 6" xfId="12520" xr:uid="{00000000-0005-0000-0000-0000D0420000}"/>
    <cellStyle name="Eingabe 3 2 4 2 7" xfId="24247" xr:uid="{00000000-0005-0000-0000-0000D1420000}"/>
    <cellStyle name="Eingabe 3 2 4 3" xfId="1221" xr:uid="{00000000-0005-0000-0000-0000D2420000}"/>
    <cellStyle name="Eingabe 3 2 4 3 2" xfId="2519" xr:uid="{00000000-0005-0000-0000-0000D3420000}"/>
    <cellStyle name="Eingabe 3 2 4 3 2 2" xfId="6424" xr:uid="{00000000-0005-0000-0000-0000D4420000}"/>
    <cellStyle name="Eingabe 3 2 4 3 2 2 2" xfId="18152" xr:uid="{00000000-0005-0000-0000-0000D5420000}"/>
    <cellStyle name="Eingabe 3 2 4 3 2 2 3" xfId="29879" xr:uid="{00000000-0005-0000-0000-0000D6420000}"/>
    <cellStyle name="Eingabe 3 2 4 3 2 3" xfId="10329" xr:uid="{00000000-0005-0000-0000-0000D7420000}"/>
    <cellStyle name="Eingabe 3 2 4 3 2 3 2" xfId="22057" xr:uid="{00000000-0005-0000-0000-0000D8420000}"/>
    <cellStyle name="Eingabe 3 2 4 3 2 3 3" xfId="33784" xr:uid="{00000000-0005-0000-0000-0000D9420000}"/>
    <cellStyle name="Eingabe 3 2 4 3 2 4" xfId="14247" xr:uid="{00000000-0005-0000-0000-0000DA420000}"/>
    <cellStyle name="Eingabe 3 2 4 3 2 5" xfId="25974" xr:uid="{00000000-0005-0000-0000-0000DB420000}"/>
    <cellStyle name="Eingabe 3 2 4 3 3" xfId="3817" xr:uid="{00000000-0005-0000-0000-0000DC420000}"/>
    <cellStyle name="Eingabe 3 2 4 3 3 2" xfId="7722" xr:uid="{00000000-0005-0000-0000-0000DD420000}"/>
    <cellStyle name="Eingabe 3 2 4 3 3 2 2" xfId="19450" xr:uid="{00000000-0005-0000-0000-0000DE420000}"/>
    <cellStyle name="Eingabe 3 2 4 3 3 2 3" xfId="31177" xr:uid="{00000000-0005-0000-0000-0000DF420000}"/>
    <cellStyle name="Eingabe 3 2 4 3 3 3" xfId="11627" xr:uid="{00000000-0005-0000-0000-0000E0420000}"/>
    <cellStyle name="Eingabe 3 2 4 3 3 3 2" xfId="23355" xr:uid="{00000000-0005-0000-0000-0000E1420000}"/>
    <cellStyle name="Eingabe 3 2 4 3 3 3 3" xfId="35082" xr:uid="{00000000-0005-0000-0000-0000E2420000}"/>
    <cellStyle name="Eingabe 3 2 4 3 3 4" xfId="15545" xr:uid="{00000000-0005-0000-0000-0000E3420000}"/>
    <cellStyle name="Eingabe 3 2 4 3 3 5" xfId="27272" xr:uid="{00000000-0005-0000-0000-0000E4420000}"/>
    <cellStyle name="Eingabe 3 2 4 3 4" xfId="5126" xr:uid="{00000000-0005-0000-0000-0000E5420000}"/>
    <cellStyle name="Eingabe 3 2 4 3 4 2" xfId="16854" xr:uid="{00000000-0005-0000-0000-0000E6420000}"/>
    <cellStyle name="Eingabe 3 2 4 3 4 3" xfId="28581" xr:uid="{00000000-0005-0000-0000-0000E7420000}"/>
    <cellStyle name="Eingabe 3 2 4 3 5" xfId="9031" xr:uid="{00000000-0005-0000-0000-0000E8420000}"/>
    <cellStyle name="Eingabe 3 2 4 3 5 2" xfId="20759" xr:uid="{00000000-0005-0000-0000-0000E9420000}"/>
    <cellStyle name="Eingabe 3 2 4 3 5 3" xfId="32486" xr:uid="{00000000-0005-0000-0000-0000EA420000}"/>
    <cellStyle name="Eingabe 3 2 4 3 6" xfId="12949" xr:uid="{00000000-0005-0000-0000-0000EB420000}"/>
    <cellStyle name="Eingabe 3 2 4 3 7" xfId="24676" xr:uid="{00000000-0005-0000-0000-0000EC420000}"/>
    <cellStyle name="Eingabe 3 2 4 4" xfId="1661" xr:uid="{00000000-0005-0000-0000-0000ED420000}"/>
    <cellStyle name="Eingabe 3 2 4 4 2" xfId="5566" xr:uid="{00000000-0005-0000-0000-0000EE420000}"/>
    <cellStyle name="Eingabe 3 2 4 4 2 2" xfId="17294" xr:uid="{00000000-0005-0000-0000-0000EF420000}"/>
    <cellStyle name="Eingabe 3 2 4 4 2 3" xfId="29021" xr:uid="{00000000-0005-0000-0000-0000F0420000}"/>
    <cellStyle name="Eingabe 3 2 4 4 3" xfId="9471" xr:uid="{00000000-0005-0000-0000-0000F1420000}"/>
    <cellStyle name="Eingabe 3 2 4 4 3 2" xfId="21199" xr:uid="{00000000-0005-0000-0000-0000F2420000}"/>
    <cellStyle name="Eingabe 3 2 4 4 3 3" xfId="32926" xr:uid="{00000000-0005-0000-0000-0000F3420000}"/>
    <cellStyle name="Eingabe 3 2 4 4 4" xfId="13389" xr:uid="{00000000-0005-0000-0000-0000F4420000}"/>
    <cellStyle name="Eingabe 3 2 4 4 5" xfId="25116" xr:uid="{00000000-0005-0000-0000-0000F5420000}"/>
    <cellStyle name="Eingabe 3 2 4 5" xfId="2959" xr:uid="{00000000-0005-0000-0000-0000F6420000}"/>
    <cellStyle name="Eingabe 3 2 4 5 2" xfId="6864" xr:uid="{00000000-0005-0000-0000-0000F7420000}"/>
    <cellStyle name="Eingabe 3 2 4 5 2 2" xfId="18592" xr:uid="{00000000-0005-0000-0000-0000F8420000}"/>
    <cellStyle name="Eingabe 3 2 4 5 2 3" xfId="30319" xr:uid="{00000000-0005-0000-0000-0000F9420000}"/>
    <cellStyle name="Eingabe 3 2 4 5 3" xfId="10769" xr:uid="{00000000-0005-0000-0000-0000FA420000}"/>
    <cellStyle name="Eingabe 3 2 4 5 3 2" xfId="22497" xr:uid="{00000000-0005-0000-0000-0000FB420000}"/>
    <cellStyle name="Eingabe 3 2 4 5 3 3" xfId="34224" xr:uid="{00000000-0005-0000-0000-0000FC420000}"/>
    <cellStyle name="Eingabe 3 2 4 5 4" xfId="14687" xr:uid="{00000000-0005-0000-0000-0000FD420000}"/>
    <cellStyle name="Eingabe 3 2 4 5 5" xfId="26414" xr:uid="{00000000-0005-0000-0000-0000FE420000}"/>
    <cellStyle name="Eingabe 3 2 4 6" xfId="4268" xr:uid="{00000000-0005-0000-0000-0000FF420000}"/>
    <cellStyle name="Eingabe 3 2 4 6 2" xfId="15996" xr:uid="{00000000-0005-0000-0000-000000430000}"/>
    <cellStyle name="Eingabe 3 2 4 6 3" xfId="27723" xr:uid="{00000000-0005-0000-0000-000001430000}"/>
    <cellStyle name="Eingabe 3 2 4 7" xfId="8173" xr:uid="{00000000-0005-0000-0000-000002430000}"/>
    <cellStyle name="Eingabe 3 2 4 7 2" xfId="19901" xr:uid="{00000000-0005-0000-0000-000003430000}"/>
    <cellStyle name="Eingabe 3 2 4 7 3" xfId="31628" xr:uid="{00000000-0005-0000-0000-000004430000}"/>
    <cellStyle name="Eingabe 3 2 4 8" xfId="12091" xr:uid="{00000000-0005-0000-0000-000005430000}"/>
    <cellStyle name="Eingabe 3 2 4 9" xfId="23818" xr:uid="{00000000-0005-0000-0000-000006430000}"/>
    <cellStyle name="Eingabe 3 2 5" xfId="462" xr:uid="{00000000-0005-0000-0000-000007430000}"/>
    <cellStyle name="Eingabe 3 2 5 2" xfId="891" xr:uid="{00000000-0005-0000-0000-000008430000}"/>
    <cellStyle name="Eingabe 3 2 5 2 2" xfId="2189" xr:uid="{00000000-0005-0000-0000-000009430000}"/>
    <cellStyle name="Eingabe 3 2 5 2 2 2" xfId="6094" xr:uid="{00000000-0005-0000-0000-00000A430000}"/>
    <cellStyle name="Eingabe 3 2 5 2 2 2 2" xfId="17822" xr:uid="{00000000-0005-0000-0000-00000B430000}"/>
    <cellStyle name="Eingabe 3 2 5 2 2 2 3" xfId="29549" xr:uid="{00000000-0005-0000-0000-00000C430000}"/>
    <cellStyle name="Eingabe 3 2 5 2 2 3" xfId="9999" xr:uid="{00000000-0005-0000-0000-00000D430000}"/>
    <cellStyle name="Eingabe 3 2 5 2 2 3 2" xfId="21727" xr:uid="{00000000-0005-0000-0000-00000E430000}"/>
    <cellStyle name="Eingabe 3 2 5 2 2 3 3" xfId="33454" xr:uid="{00000000-0005-0000-0000-00000F430000}"/>
    <cellStyle name="Eingabe 3 2 5 2 2 4" xfId="13917" xr:uid="{00000000-0005-0000-0000-000010430000}"/>
    <cellStyle name="Eingabe 3 2 5 2 2 5" xfId="25644" xr:uid="{00000000-0005-0000-0000-000011430000}"/>
    <cellStyle name="Eingabe 3 2 5 2 3" xfId="3487" xr:uid="{00000000-0005-0000-0000-000012430000}"/>
    <cellStyle name="Eingabe 3 2 5 2 3 2" xfId="7392" xr:uid="{00000000-0005-0000-0000-000013430000}"/>
    <cellStyle name="Eingabe 3 2 5 2 3 2 2" xfId="19120" xr:uid="{00000000-0005-0000-0000-000014430000}"/>
    <cellStyle name="Eingabe 3 2 5 2 3 2 3" xfId="30847" xr:uid="{00000000-0005-0000-0000-000015430000}"/>
    <cellStyle name="Eingabe 3 2 5 2 3 3" xfId="11297" xr:uid="{00000000-0005-0000-0000-000016430000}"/>
    <cellStyle name="Eingabe 3 2 5 2 3 3 2" xfId="23025" xr:uid="{00000000-0005-0000-0000-000017430000}"/>
    <cellStyle name="Eingabe 3 2 5 2 3 3 3" xfId="34752" xr:uid="{00000000-0005-0000-0000-000018430000}"/>
    <cellStyle name="Eingabe 3 2 5 2 3 4" xfId="15215" xr:uid="{00000000-0005-0000-0000-000019430000}"/>
    <cellStyle name="Eingabe 3 2 5 2 3 5" xfId="26942" xr:uid="{00000000-0005-0000-0000-00001A430000}"/>
    <cellStyle name="Eingabe 3 2 5 2 4" xfId="4796" xr:uid="{00000000-0005-0000-0000-00001B430000}"/>
    <cellStyle name="Eingabe 3 2 5 2 4 2" xfId="16524" xr:uid="{00000000-0005-0000-0000-00001C430000}"/>
    <cellStyle name="Eingabe 3 2 5 2 4 3" xfId="28251" xr:uid="{00000000-0005-0000-0000-00001D430000}"/>
    <cellStyle name="Eingabe 3 2 5 2 5" xfId="8701" xr:uid="{00000000-0005-0000-0000-00001E430000}"/>
    <cellStyle name="Eingabe 3 2 5 2 5 2" xfId="20429" xr:uid="{00000000-0005-0000-0000-00001F430000}"/>
    <cellStyle name="Eingabe 3 2 5 2 5 3" xfId="32156" xr:uid="{00000000-0005-0000-0000-000020430000}"/>
    <cellStyle name="Eingabe 3 2 5 2 6" xfId="12619" xr:uid="{00000000-0005-0000-0000-000021430000}"/>
    <cellStyle name="Eingabe 3 2 5 2 7" xfId="24346" xr:uid="{00000000-0005-0000-0000-000022430000}"/>
    <cellStyle name="Eingabe 3 2 5 3" xfId="1320" xr:uid="{00000000-0005-0000-0000-000023430000}"/>
    <cellStyle name="Eingabe 3 2 5 3 2" xfId="2618" xr:uid="{00000000-0005-0000-0000-000024430000}"/>
    <cellStyle name="Eingabe 3 2 5 3 2 2" xfId="6523" xr:uid="{00000000-0005-0000-0000-000025430000}"/>
    <cellStyle name="Eingabe 3 2 5 3 2 2 2" xfId="18251" xr:uid="{00000000-0005-0000-0000-000026430000}"/>
    <cellStyle name="Eingabe 3 2 5 3 2 2 3" xfId="29978" xr:uid="{00000000-0005-0000-0000-000027430000}"/>
    <cellStyle name="Eingabe 3 2 5 3 2 3" xfId="10428" xr:uid="{00000000-0005-0000-0000-000028430000}"/>
    <cellStyle name="Eingabe 3 2 5 3 2 3 2" xfId="22156" xr:uid="{00000000-0005-0000-0000-000029430000}"/>
    <cellStyle name="Eingabe 3 2 5 3 2 3 3" xfId="33883" xr:uid="{00000000-0005-0000-0000-00002A430000}"/>
    <cellStyle name="Eingabe 3 2 5 3 2 4" xfId="14346" xr:uid="{00000000-0005-0000-0000-00002B430000}"/>
    <cellStyle name="Eingabe 3 2 5 3 2 5" xfId="26073" xr:uid="{00000000-0005-0000-0000-00002C430000}"/>
    <cellStyle name="Eingabe 3 2 5 3 3" xfId="3916" xr:uid="{00000000-0005-0000-0000-00002D430000}"/>
    <cellStyle name="Eingabe 3 2 5 3 3 2" xfId="7821" xr:uid="{00000000-0005-0000-0000-00002E430000}"/>
    <cellStyle name="Eingabe 3 2 5 3 3 2 2" xfId="19549" xr:uid="{00000000-0005-0000-0000-00002F430000}"/>
    <cellStyle name="Eingabe 3 2 5 3 3 2 3" xfId="31276" xr:uid="{00000000-0005-0000-0000-000030430000}"/>
    <cellStyle name="Eingabe 3 2 5 3 3 3" xfId="11726" xr:uid="{00000000-0005-0000-0000-000031430000}"/>
    <cellStyle name="Eingabe 3 2 5 3 3 3 2" xfId="23454" xr:uid="{00000000-0005-0000-0000-000032430000}"/>
    <cellStyle name="Eingabe 3 2 5 3 3 3 3" xfId="35181" xr:uid="{00000000-0005-0000-0000-000033430000}"/>
    <cellStyle name="Eingabe 3 2 5 3 3 4" xfId="15644" xr:uid="{00000000-0005-0000-0000-000034430000}"/>
    <cellStyle name="Eingabe 3 2 5 3 3 5" xfId="27371" xr:uid="{00000000-0005-0000-0000-000035430000}"/>
    <cellStyle name="Eingabe 3 2 5 3 4" xfId="5225" xr:uid="{00000000-0005-0000-0000-000036430000}"/>
    <cellStyle name="Eingabe 3 2 5 3 4 2" xfId="16953" xr:uid="{00000000-0005-0000-0000-000037430000}"/>
    <cellStyle name="Eingabe 3 2 5 3 4 3" xfId="28680" xr:uid="{00000000-0005-0000-0000-000038430000}"/>
    <cellStyle name="Eingabe 3 2 5 3 5" xfId="9130" xr:uid="{00000000-0005-0000-0000-000039430000}"/>
    <cellStyle name="Eingabe 3 2 5 3 5 2" xfId="20858" xr:uid="{00000000-0005-0000-0000-00003A430000}"/>
    <cellStyle name="Eingabe 3 2 5 3 5 3" xfId="32585" xr:uid="{00000000-0005-0000-0000-00003B430000}"/>
    <cellStyle name="Eingabe 3 2 5 3 6" xfId="13048" xr:uid="{00000000-0005-0000-0000-00003C430000}"/>
    <cellStyle name="Eingabe 3 2 5 3 7" xfId="24775" xr:uid="{00000000-0005-0000-0000-00003D430000}"/>
    <cellStyle name="Eingabe 3 2 5 4" xfId="1760" xr:uid="{00000000-0005-0000-0000-00003E430000}"/>
    <cellStyle name="Eingabe 3 2 5 4 2" xfId="5665" xr:uid="{00000000-0005-0000-0000-00003F430000}"/>
    <cellStyle name="Eingabe 3 2 5 4 2 2" xfId="17393" xr:uid="{00000000-0005-0000-0000-000040430000}"/>
    <cellStyle name="Eingabe 3 2 5 4 2 3" xfId="29120" xr:uid="{00000000-0005-0000-0000-000041430000}"/>
    <cellStyle name="Eingabe 3 2 5 4 3" xfId="9570" xr:uid="{00000000-0005-0000-0000-000042430000}"/>
    <cellStyle name="Eingabe 3 2 5 4 3 2" xfId="21298" xr:uid="{00000000-0005-0000-0000-000043430000}"/>
    <cellStyle name="Eingabe 3 2 5 4 3 3" xfId="33025" xr:uid="{00000000-0005-0000-0000-000044430000}"/>
    <cellStyle name="Eingabe 3 2 5 4 4" xfId="13488" xr:uid="{00000000-0005-0000-0000-000045430000}"/>
    <cellStyle name="Eingabe 3 2 5 4 5" xfId="25215" xr:uid="{00000000-0005-0000-0000-000046430000}"/>
    <cellStyle name="Eingabe 3 2 5 5" xfId="3058" xr:uid="{00000000-0005-0000-0000-000047430000}"/>
    <cellStyle name="Eingabe 3 2 5 5 2" xfId="6963" xr:uid="{00000000-0005-0000-0000-000048430000}"/>
    <cellStyle name="Eingabe 3 2 5 5 2 2" xfId="18691" xr:uid="{00000000-0005-0000-0000-000049430000}"/>
    <cellStyle name="Eingabe 3 2 5 5 2 3" xfId="30418" xr:uid="{00000000-0005-0000-0000-00004A430000}"/>
    <cellStyle name="Eingabe 3 2 5 5 3" xfId="10868" xr:uid="{00000000-0005-0000-0000-00004B430000}"/>
    <cellStyle name="Eingabe 3 2 5 5 3 2" xfId="22596" xr:uid="{00000000-0005-0000-0000-00004C430000}"/>
    <cellStyle name="Eingabe 3 2 5 5 3 3" xfId="34323" xr:uid="{00000000-0005-0000-0000-00004D430000}"/>
    <cellStyle name="Eingabe 3 2 5 5 4" xfId="14786" xr:uid="{00000000-0005-0000-0000-00004E430000}"/>
    <cellStyle name="Eingabe 3 2 5 5 5" xfId="26513" xr:uid="{00000000-0005-0000-0000-00004F430000}"/>
    <cellStyle name="Eingabe 3 2 5 6" xfId="4367" xr:uid="{00000000-0005-0000-0000-000050430000}"/>
    <cellStyle name="Eingabe 3 2 5 6 2" xfId="16095" xr:uid="{00000000-0005-0000-0000-000051430000}"/>
    <cellStyle name="Eingabe 3 2 5 6 3" xfId="27822" xr:uid="{00000000-0005-0000-0000-000052430000}"/>
    <cellStyle name="Eingabe 3 2 5 7" xfId="8272" xr:uid="{00000000-0005-0000-0000-000053430000}"/>
    <cellStyle name="Eingabe 3 2 5 7 2" xfId="20000" xr:uid="{00000000-0005-0000-0000-000054430000}"/>
    <cellStyle name="Eingabe 3 2 5 7 3" xfId="31727" xr:uid="{00000000-0005-0000-0000-000055430000}"/>
    <cellStyle name="Eingabe 3 2 5 8" xfId="12190" xr:uid="{00000000-0005-0000-0000-000056430000}"/>
    <cellStyle name="Eingabe 3 2 5 9" xfId="23917" xr:uid="{00000000-0005-0000-0000-000057430000}"/>
    <cellStyle name="Eingabe 3 2 6" xfId="561" xr:uid="{00000000-0005-0000-0000-000058430000}"/>
    <cellStyle name="Eingabe 3 2 6 2" xfId="990" xr:uid="{00000000-0005-0000-0000-000059430000}"/>
    <cellStyle name="Eingabe 3 2 6 2 2" xfId="2288" xr:uid="{00000000-0005-0000-0000-00005A430000}"/>
    <cellStyle name="Eingabe 3 2 6 2 2 2" xfId="6193" xr:uid="{00000000-0005-0000-0000-00005B430000}"/>
    <cellStyle name="Eingabe 3 2 6 2 2 2 2" xfId="17921" xr:uid="{00000000-0005-0000-0000-00005C430000}"/>
    <cellStyle name="Eingabe 3 2 6 2 2 2 3" xfId="29648" xr:uid="{00000000-0005-0000-0000-00005D430000}"/>
    <cellStyle name="Eingabe 3 2 6 2 2 3" xfId="10098" xr:uid="{00000000-0005-0000-0000-00005E430000}"/>
    <cellStyle name="Eingabe 3 2 6 2 2 3 2" xfId="21826" xr:uid="{00000000-0005-0000-0000-00005F430000}"/>
    <cellStyle name="Eingabe 3 2 6 2 2 3 3" xfId="33553" xr:uid="{00000000-0005-0000-0000-000060430000}"/>
    <cellStyle name="Eingabe 3 2 6 2 2 4" xfId="14016" xr:uid="{00000000-0005-0000-0000-000061430000}"/>
    <cellStyle name="Eingabe 3 2 6 2 2 5" xfId="25743" xr:uid="{00000000-0005-0000-0000-000062430000}"/>
    <cellStyle name="Eingabe 3 2 6 2 3" xfId="3586" xr:uid="{00000000-0005-0000-0000-000063430000}"/>
    <cellStyle name="Eingabe 3 2 6 2 3 2" xfId="7491" xr:uid="{00000000-0005-0000-0000-000064430000}"/>
    <cellStyle name="Eingabe 3 2 6 2 3 2 2" xfId="19219" xr:uid="{00000000-0005-0000-0000-000065430000}"/>
    <cellStyle name="Eingabe 3 2 6 2 3 2 3" xfId="30946" xr:uid="{00000000-0005-0000-0000-000066430000}"/>
    <cellStyle name="Eingabe 3 2 6 2 3 3" xfId="11396" xr:uid="{00000000-0005-0000-0000-000067430000}"/>
    <cellStyle name="Eingabe 3 2 6 2 3 3 2" xfId="23124" xr:uid="{00000000-0005-0000-0000-000068430000}"/>
    <cellStyle name="Eingabe 3 2 6 2 3 3 3" xfId="34851" xr:uid="{00000000-0005-0000-0000-000069430000}"/>
    <cellStyle name="Eingabe 3 2 6 2 3 4" xfId="15314" xr:uid="{00000000-0005-0000-0000-00006A430000}"/>
    <cellStyle name="Eingabe 3 2 6 2 3 5" xfId="27041" xr:uid="{00000000-0005-0000-0000-00006B430000}"/>
    <cellStyle name="Eingabe 3 2 6 2 4" xfId="4895" xr:uid="{00000000-0005-0000-0000-00006C430000}"/>
    <cellStyle name="Eingabe 3 2 6 2 4 2" xfId="16623" xr:uid="{00000000-0005-0000-0000-00006D430000}"/>
    <cellStyle name="Eingabe 3 2 6 2 4 3" xfId="28350" xr:uid="{00000000-0005-0000-0000-00006E430000}"/>
    <cellStyle name="Eingabe 3 2 6 2 5" xfId="8800" xr:uid="{00000000-0005-0000-0000-00006F430000}"/>
    <cellStyle name="Eingabe 3 2 6 2 5 2" xfId="20528" xr:uid="{00000000-0005-0000-0000-000070430000}"/>
    <cellStyle name="Eingabe 3 2 6 2 5 3" xfId="32255" xr:uid="{00000000-0005-0000-0000-000071430000}"/>
    <cellStyle name="Eingabe 3 2 6 2 6" xfId="12718" xr:uid="{00000000-0005-0000-0000-000072430000}"/>
    <cellStyle name="Eingabe 3 2 6 2 7" xfId="24445" xr:uid="{00000000-0005-0000-0000-000073430000}"/>
    <cellStyle name="Eingabe 3 2 6 3" xfId="1419" xr:uid="{00000000-0005-0000-0000-000074430000}"/>
    <cellStyle name="Eingabe 3 2 6 3 2" xfId="2717" xr:uid="{00000000-0005-0000-0000-000075430000}"/>
    <cellStyle name="Eingabe 3 2 6 3 2 2" xfId="6622" xr:uid="{00000000-0005-0000-0000-000076430000}"/>
    <cellStyle name="Eingabe 3 2 6 3 2 2 2" xfId="18350" xr:uid="{00000000-0005-0000-0000-000077430000}"/>
    <cellStyle name="Eingabe 3 2 6 3 2 2 3" xfId="30077" xr:uid="{00000000-0005-0000-0000-000078430000}"/>
    <cellStyle name="Eingabe 3 2 6 3 2 3" xfId="10527" xr:uid="{00000000-0005-0000-0000-000079430000}"/>
    <cellStyle name="Eingabe 3 2 6 3 2 3 2" xfId="22255" xr:uid="{00000000-0005-0000-0000-00007A430000}"/>
    <cellStyle name="Eingabe 3 2 6 3 2 3 3" xfId="33982" xr:uid="{00000000-0005-0000-0000-00007B430000}"/>
    <cellStyle name="Eingabe 3 2 6 3 2 4" xfId="14445" xr:uid="{00000000-0005-0000-0000-00007C430000}"/>
    <cellStyle name="Eingabe 3 2 6 3 2 5" xfId="26172" xr:uid="{00000000-0005-0000-0000-00007D430000}"/>
    <cellStyle name="Eingabe 3 2 6 3 3" xfId="4015" xr:uid="{00000000-0005-0000-0000-00007E430000}"/>
    <cellStyle name="Eingabe 3 2 6 3 3 2" xfId="7920" xr:uid="{00000000-0005-0000-0000-00007F430000}"/>
    <cellStyle name="Eingabe 3 2 6 3 3 2 2" xfId="19648" xr:uid="{00000000-0005-0000-0000-000080430000}"/>
    <cellStyle name="Eingabe 3 2 6 3 3 2 3" xfId="31375" xr:uid="{00000000-0005-0000-0000-000081430000}"/>
    <cellStyle name="Eingabe 3 2 6 3 3 3" xfId="11825" xr:uid="{00000000-0005-0000-0000-000082430000}"/>
    <cellStyle name="Eingabe 3 2 6 3 3 3 2" xfId="23553" xr:uid="{00000000-0005-0000-0000-000083430000}"/>
    <cellStyle name="Eingabe 3 2 6 3 3 3 3" xfId="35280" xr:uid="{00000000-0005-0000-0000-000084430000}"/>
    <cellStyle name="Eingabe 3 2 6 3 3 4" xfId="15743" xr:uid="{00000000-0005-0000-0000-000085430000}"/>
    <cellStyle name="Eingabe 3 2 6 3 3 5" xfId="27470" xr:uid="{00000000-0005-0000-0000-000086430000}"/>
    <cellStyle name="Eingabe 3 2 6 3 4" xfId="5324" xr:uid="{00000000-0005-0000-0000-000087430000}"/>
    <cellStyle name="Eingabe 3 2 6 3 4 2" xfId="17052" xr:uid="{00000000-0005-0000-0000-000088430000}"/>
    <cellStyle name="Eingabe 3 2 6 3 4 3" xfId="28779" xr:uid="{00000000-0005-0000-0000-000089430000}"/>
    <cellStyle name="Eingabe 3 2 6 3 5" xfId="9229" xr:uid="{00000000-0005-0000-0000-00008A430000}"/>
    <cellStyle name="Eingabe 3 2 6 3 5 2" xfId="20957" xr:uid="{00000000-0005-0000-0000-00008B430000}"/>
    <cellStyle name="Eingabe 3 2 6 3 5 3" xfId="32684" xr:uid="{00000000-0005-0000-0000-00008C430000}"/>
    <cellStyle name="Eingabe 3 2 6 3 6" xfId="13147" xr:uid="{00000000-0005-0000-0000-00008D430000}"/>
    <cellStyle name="Eingabe 3 2 6 3 7" xfId="24874" xr:uid="{00000000-0005-0000-0000-00008E430000}"/>
    <cellStyle name="Eingabe 3 2 6 4" xfId="1859" xr:uid="{00000000-0005-0000-0000-00008F430000}"/>
    <cellStyle name="Eingabe 3 2 6 4 2" xfId="5764" xr:uid="{00000000-0005-0000-0000-000090430000}"/>
    <cellStyle name="Eingabe 3 2 6 4 2 2" xfId="17492" xr:uid="{00000000-0005-0000-0000-000091430000}"/>
    <cellStyle name="Eingabe 3 2 6 4 2 3" xfId="29219" xr:uid="{00000000-0005-0000-0000-000092430000}"/>
    <cellStyle name="Eingabe 3 2 6 4 3" xfId="9669" xr:uid="{00000000-0005-0000-0000-000093430000}"/>
    <cellStyle name="Eingabe 3 2 6 4 3 2" xfId="21397" xr:uid="{00000000-0005-0000-0000-000094430000}"/>
    <cellStyle name="Eingabe 3 2 6 4 3 3" xfId="33124" xr:uid="{00000000-0005-0000-0000-000095430000}"/>
    <cellStyle name="Eingabe 3 2 6 4 4" xfId="13587" xr:uid="{00000000-0005-0000-0000-000096430000}"/>
    <cellStyle name="Eingabe 3 2 6 4 5" xfId="25314" xr:uid="{00000000-0005-0000-0000-000097430000}"/>
    <cellStyle name="Eingabe 3 2 6 5" xfId="3157" xr:uid="{00000000-0005-0000-0000-000098430000}"/>
    <cellStyle name="Eingabe 3 2 6 5 2" xfId="7062" xr:uid="{00000000-0005-0000-0000-000099430000}"/>
    <cellStyle name="Eingabe 3 2 6 5 2 2" xfId="18790" xr:uid="{00000000-0005-0000-0000-00009A430000}"/>
    <cellStyle name="Eingabe 3 2 6 5 2 3" xfId="30517" xr:uid="{00000000-0005-0000-0000-00009B430000}"/>
    <cellStyle name="Eingabe 3 2 6 5 3" xfId="10967" xr:uid="{00000000-0005-0000-0000-00009C430000}"/>
    <cellStyle name="Eingabe 3 2 6 5 3 2" xfId="22695" xr:uid="{00000000-0005-0000-0000-00009D430000}"/>
    <cellStyle name="Eingabe 3 2 6 5 3 3" xfId="34422" xr:uid="{00000000-0005-0000-0000-00009E430000}"/>
    <cellStyle name="Eingabe 3 2 6 5 4" xfId="14885" xr:uid="{00000000-0005-0000-0000-00009F430000}"/>
    <cellStyle name="Eingabe 3 2 6 5 5" xfId="26612" xr:uid="{00000000-0005-0000-0000-0000A0430000}"/>
    <cellStyle name="Eingabe 3 2 6 6" xfId="4466" xr:uid="{00000000-0005-0000-0000-0000A1430000}"/>
    <cellStyle name="Eingabe 3 2 6 6 2" xfId="16194" xr:uid="{00000000-0005-0000-0000-0000A2430000}"/>
    <cellStyle name="Eingabe 3 2 6 6 3" xfId="27921" xr:uid="{00000000-0005-0000-0000-0000A3430000}"/>
    <cellStyle name="Eingabe 3 2 6 7" xfId="8371" xr:uid="{00000000-0005-0000-0000-0000A4430000}"/>
    <cellStyle name="Eingabe 3 2 6 7 2" xfId="20099" xr:uid="{00000000-0005-0000-0000-0000A5430000}"/>
    <cellStyle name="Eingabe 3 2 6 7 3" xfId="31826" xr:uid="{00000000-0005-0000-0000-0000A6430000}"/>
    <cellStyle name="Eingabe 3 2 6 8" xfId="12289" xr:uid="{00000000-0005-0000-0000-0000A7430000}"/>
    <cellStyle name="Eingabe 3 2 6 9" xfId="24016" xr:uid="{00000000-0005-0000-0000-0000A8430000}"/>
    <cellStyle name="Eingabe 3 2 7" xfId="657" xr:uid="{00000000-0005-0000-0000-0000A9430000}"/>
    <cellStyle name="Eingabe 3 2 7 2" xfId="1955" xr:uid="{00000000-0005-0000-0000-0000AA430000}"/>
    <cellStyle name="Eingabe 3 2 7 2 2" xfId="5860" xr:uid="{00000000-0005-0000-0000-0000AB430000}"/>
    <cellStyle name="Eingabe 3 2 7 2 2 2" xfId="17588" xr:uid="{00000000-0005-0000-0000-0000AC430000}"/>
    <cellStyle name="Eingabe 3 2 7 2 2 3" xfId="29315" xr:uid="{00000000-0005-0000-0000-0000AD430000}"/>
    <cellStyle name="Eingabe 3 2 7 2 3" xfId="9765" xr:uid="{00000000-0005-0000-0000-0000AE430000}"/>
    <cellStyle name="Eingabe 3 2 7 2 3 2" xfId="21493" xr:uid="{00000000-0005-0000-0000-0000AF430000}"/>
    <cellStyle name="Eingabe 3 2 7 2 3 3" xfId="33220" xr:uid="{00000000-0005-0000-0000-0000B0430000}"/>
    <cellStyle name="Eingabe 3 2 7 2 4" xfId="13683" xr:uid="{00000000-0005-0000-0000-0000B1430000}"/>
    <cellStyle name="Eingabe 3 2 7 2 5" xfId="25410" xr:uid="{00000000-0005-0000-0000-0000B2430000}"/>
    <cellStyle name="Eingabe 3 2 7 3" xfId="3253" xr:uid="{00000000-0005-0000-0000-0000B3430000}"/>
    <cellStyle name="Eingabe 3 2 7 3 2" xfId="7158" xr:uid="{00000000-0005-0000-0000-0000B4430000}"/>
    <cellStyle name="Eingabe 3 2 7 3 2 2" xfId="18886" xr:uid="{00000000-0005-0000-0000-0000B5430000}"/>
    <cellStyle name="Eingabe 3 2 7 3 2 3" xfId="30613" xr:uid="{00000000-0005-0000-0000-0000B6430000}"/>
    <cellStyle name="Eingabe 3 2 7 3 3" xfId="11063" xr:uid="{00000000-0005-0000-0000-0000B7430000}"/>
    <cellStyle name="Eingabe 3 2 7 3 3 2" xfId="22791" xr:uid="{00000000-0005-0000-0000-0000B8430000}"/>
    <cellStyle name="Eingabe 3 2 7 3 3 3" xfId="34518" xr:uid="{00000000-0005-0000-0000-0000B9430000}"/>
    <cellStyle name="Eingabe 3 2 7 3 4" xfId="14981" xr:uid="{00000000-0005-0000-0000-0000BA430000}"/>
    <cellStyle name="Eingabe 3 2 7 3 5" xfId="26708" xr:uid="{00000000-0005-0000-0000-0000BB430000}"/>
    <cellStyle name="Eingabe 3 2 7 4" xfId="4562" xr:uid="{00000000-0005-0000-0000-0000BC430000}"/>
    <cellStyle name="Eingabe 3 2 7 4 2" xfId="16290" xr:uid="{00000000-0005-0000-0000-0000BD430000}"/>
    <cellStyle name="Eingabe 3 2 7 4 3" xfId="28017" xr:uid="{00000000-0005-0000-0000-0000BE430000}"/>
    <cellStyle name="Eingabe 3 2 7 5" xfId="8467" xr:uid="{00000000-0005-0000-0000-0000BF430000}"/>
    <cellStyle name="Eingabe 3 2 7 5 2" xfId="20195" xr:uid="{00000000-0005-0000-0000-0000C0430000}"/>
    <cellStyle name="Eingabe 3 2 7 5 3" xfId="31922" xr:uid="{00000000-0005-0000-0000-0000C1430000}"/>
    <cellStyle name="Eingabe 3 2 7 6" xfId="12385" xr:uid="{00000000-0005-0000-0000-0000C2430000}"/>
    <cellStyle name="Eingabe 3 2 7 7" xfId="24112" xr:uid="{00000000-0005-0000-0000-0000C3430000}"/>
    <cellStyle name="Eingabe 3 2 8" xfId="1086" xr:uid="{00000000-0005-0000-0000-0000C4430000}"/>
    <cellStyle name="Eingabe 3 2 8 2" xfId="2384" xr:uid="{00000000-0005-0000-0000-0000C5430000}"/>
    <cellStyle name="Eingabe 3 2 8 2 2" xfId="6289" xr:uid="{00000000-0005-0000-0000-0000C6430000}"/>
    <cellStyle name="Eingabe 3 2 8 2 2 2" xfId="18017" xr:uid="{00000000-0005-0000-0000-0000C7430000}"/>
    <cellStyle name="Eingabe 3 2 8 2 2 3" xfId="29744" xr:uid="{00000000-0005-0000-0000-0000C8430000}"/>
    <cellStyle name="Eingabe 3 2 8 2 3" xfId="10194" xr:uid="{00000000-0005-0000-0000-0000C9430000}"/>
    <cellStyle name="Eingabe 3 2 8 2 3 2" xfId="21922" xr:uid="{00000000-0005-0000-0000-0000CA430000}"/>
    <cellStyle name="Eingabe 3 2 8 2 3 3" xfId="33649" xr:uid="{00000000-0005-0000-0000-0000CB430000}"/>
    <cellStyle name="Eingabe 3 2 8 2 4" xfId="14112" xr:uid="{00000000-0005-0000-0000-0000CC430000}"/>
    <cellStyle name="Eingabe 3 2 8 2 5" xfId="25839" xr:uid="{00000000-0005-0000-0000-0000CD430000}"/>
    <cellStyle name="Eingabe 3 2 8 3" xfId="3682" xr:uid="{00000000-0005-0000-0000-0000CE430000}"/>
    <cellStyle name="Eingabe 3 2 8 3 2" xfId="7587" xr:uid="{00000000-0005-0000-0000-0000CF430000}"/>
    <cellStyle name="Eingabe 3 2 8 3 2 2" xfId="19315" xr:uid="{00000000-0005-0000-0000-0000D0430000}"/>
    <cellStyle name="Eingabe 3 2 8 3 2 3" xfId="31042" xr:uid="{00000000-0005-0000-0000-0000D1430000}"/>
    <cellStyle name="Eingabe 3 2 8 3 3" xfId="11492" xr:uid="{00000000-0005-0000-0000-0000D2430000}"/>
    <cellStyle name="Eingabe 3 2 8 3 3 2" xfId="23220" xr:uid="{00000000-0005-0000-0000-0000D3430000}"/>
    <cellStyle name="Eingabe 3 2 8 3 3 3" xfId="34947" xr:uid="{00000000-0005-0000-0000-0000D4430000}"/>
    <cellStyle name="Eingabe 3 2 8 3 4" xfId="15410" xr:uid="{00000000-0005-0000-0000-0000D5430000}"/>
    <cellStyle name="Eingabe 3 2 8 3 5" xfId="27137" xr:uid="{00000000-0005-0000-0000-0000D6430000}"/>
    <cellStyle name="Eingabe 3 2 8 4" xfId="4991" xr:uid="{00000000-0005-0000-0000-0000D7430000}"/>
    <cellStyle name="Eingabe 3 2 8 4 2" xfId="16719" xr:uid="{00000000-0005-0000-0000-0000D8430000}"/>
    <cellStyle name="Eingabe 3 2 8 4 3" xfId="28446" xr:uid="{00000000-0005-0000-0000-0000D9430000}"/>
    <cellStyle name="Eingabe 3 2 8 5" xfId="8896" xr:uid="{00000000-0005-0000-0000-0000DA430000}"/>
    <cellStyle name="Eingabe 3 2 8 5 2" xfId="20624" xr:uid="{00000000-0005-0000-0000-0000DB430000}"/>
    <cellStyle name="Eingabe 3 2 8 5 3" xfId="32351" xr:uid="{00000000-0005-0000-0000-0000DC430000}"/>
    <cellStyle name="Eingabe 3 2 8 6" xfId="12814" xr:uid="{00000000-0005-0000-0000-0000DD430000}"/>
    <cellStyle name="Eingabe 3 2 8 7" xfId="24541" xr:uid="{00000000-0005-0000-0000-0000DE430000}"/>
    <cellStyle name="Eingabe 3 2 9" xfId="1526" xr:uid="{00000000-0005-0000-0000-0000DF430000}"/>
    <cellStyle name="Eingabe 3 2 9 2" xfId="5431" xr:uid="{00000000-0005-0000-0000-0000E0430000}"/>
    <cellStyle name="Eingabe 3 2 9 2 2" xfId="17159" xr:uid="{00000000-0005-0000-0000-0000E1430000}"/>
    <cellStyle name="Eingabe 3 2 9 2 3" xfId="28886" xr:uid="{00000000-0005-0000-0000-0000E2430000}"/>
    <cellStyle name="Eingabe 3 2 9 3" xfId="9336" xr:uid="{00000000-0005-0000-0000-0000E3430000}"/>
    <cellStyle name="Eingabe 3 2 9 3 2" xfId="21064" xr:uid="{00000000-0005-0000-0000-0000E4430000}"/>
    <cellStyle name="Eingabe 3 2 9 3 3" xfId="32791" xr:uid="{00000000-0005-0000-0000-0000E5430000}"/>
    <cellStyle name="Eingabe 3 2 9 4" xfId="13254" xr:uid="{00000000-0005-0000-0000-0000E6430000}"/>
    <cellStyle name="Eingabe 3 2 9 5" xfId="24981" xr:uid="{00000000-0005-0000-0000-0000E7430000}"/>
    <cellStyle name="Eingabe 3 20" xfId="121" xr:uid="{00000000-0005-0000-0000-0000E8430000}"/>
    <cellStyle name="Eingabe 3 21" xfId="35374" xr:uid="{00000000-0005-0000-0000-0000E9430000}"/>
    <cellStyle name="Eingabe 3 22" xfId="35460" xr:uid="{00000000-0005-0000-0000-0000EA430000}"/>
    <cellStyle name="Eingabe 3 3" xfId="199" xr:uid="{00000000-0005-0000-0000-0000EB430000}"/>
    <cellStyle name="Eingabe 3 3 10" xfId="2795" xr:uid="{00000000-0005-0000-0000-0000EC430000}"/>
    <cellStyle name="Eingabe 3 3 10 2" xfId="6700" xr:uid="{00000000-0005-0000-0000-0000ED430000}"/>
    <cellStyle name="Eingabe 3 3 10 2 2" xfId="18428" xr:uid="{00000000-0005-0000-0000-0000EE430000}"/>
    <cellStyle name="Eingabe 3 3 10 2 3" xfId="30155" xr:uid="{00000000-0005-0000-0000-0000EF430000}"/>
    <cellStyle name="Eingabe 3 3 10 3" xfId="10605" xr:uid="{00000000-0005-0000-0000-0000F0430000}"/>
    <cellStyle name="Eingabe 3 3 10 3 2" xfId="22333" xr:uid="{00000000-0005-0000-0000-0000F1430000}"/>
    <cellStyle name="Eingabe 3 3 10 3 3" xfId="34060" xr:uid="{00000000-0005-0000-0000-0000F2430000}"/>
    <cellStyle name="Eingabe 3 3 10 4" xfId="14523" xr:uid="{00000000-0005-0000-0000-0000F3430000}"/>
    <cellStyle name="Eingabe 3 3 10 5" xfId="26250" xr:uid="{00000000-0005-0000-0000-0000F4430000}"/>
    <cellStyle name="Eingabe 3 3 11" xfId="4104" xr:uid="{00000000-0005-0000-0000-0000F5430000}"/>
    <cellStyle name="Eingabe 3 3 11 2" xfId="15832" xr:uid="{00000000-0005-0000-0000-0000F6430000}"/>
    <cellStyle name="Eingabe 3 3 11 3" xfId="27559" xr:uid="{00000000-0005-0000-0000-0000F7430000}"/>
    <cellStyle name="Eingabe 3 3 12" xfId="8009" xr:uid="{00000000-0005-0000-0000-0000F8430000}"/>
    <cellStyle name="Eingabe 3 3 12 2" xfId="19737" xr:uid="{00000000-0005-0000-0000-0000F9430000}"/>
    <cellStyle name="Eingabe 3 3 12 3" xfId="31464" xr:uid="{00000000-0005-0000-0000-0000FA430000}"/>
    <cellStyle name="Eingabe 3 3 13" xfId="11927" xr:uid="{00000000-0005-0000-0000-0000FB430000}"/>
    <cellStyle name="Eingabe 3 3 14" xfId="23654" xr:uid="{00000000-0005-0000-0000-0000FC430000}"/>
    <cellStyle name="Eingabe 3 3 2" xfId="382" xr:uid="{00000000-0005-0000-0000-0000FD430000}"/>
    <cellStyle name="Eingabe 3 3 2 10" xfId="12110" xr:uid="{00000000-0005-0000-0000-0000FE430000}"/>
    <cellStyle name="Eingabe 3 3 2 11" xfId="23837" xr:uid="{00000000-0005-0000-0000-0000FF430000}"/>
    <cellStyle name="Eingabe 3 3 2 2" xfId="481" xr:uid="{00000000-0005-0000-0000-000000440000}"/>
    <cellStyle name="Eingabe 3 3 2 2 2" xfId="910" xr:uid="{00000000-0005-0000-0000-000001440000}"/>
    <cellStyle name="Eingabe 3 3 2 2 2 2" xfId="2208" xr:uid="{00000000-0005-0000-0000-000002440000}"/>
    <cellStyle name="Eingabe 3 3 2 2 2 2 2" xfId="6113" xr:uid="{00000000-0005-0000-0000-000003440000}"/>
    <cellStyle name="Eingabe 3 3 2 2 2 2 2 2" xfId="17841" xr:uid="{00000000-0005-0000-0000-000004440000}"/>
    <cellStyle name="Eingabe 3 3 2 2 2 2 2 3" xfId="29568" xr:uid="{00000000-0005-0000-0000-000005440000}"/>
    <cellStyle name="Eingabe 3 3 2 2 2 2 3" xfId="10018" xr:uid="{00000000-0005-0000-0000-000006440000}"/>
    <cellStyle name="Eingabe 3 3 2 2 2 2 3 2" xfId="21746" xr:uid="{00000000-0005-0000-0000-000007440000}"/>
    <cellStyle name="Eingabe 3 3 2 2 2 2 3 3" xfId="33473" xr:uid="{00000000-0005-0000-0000-000008440000}"/>
    <cellStyle name="Eingabe 3 3 2 2 2 2 4" xfId="13936" xr:uid="{00000000-0005-0000-0000-000009440000}"/>
    <cellStyle name="Eingabe 3 3 2 2 2 2 5" xfId="25663" xr:uid="{00000000-0005-0000-0000-00000A440000}"/>
    <cellStyle name="Eingabe 3 3 2 2 2 3" xfId="3506" xr:uid="{00000000-0005-0000-0000-00000B440000}"/>
    <cellStyle name="Eingabe 3 3 2 2 2 3 2" xfId="7411" xr:uid="{00000000-0005-0000-0000-00000C440000}"/>
    <cellStyle name="Eingabe 3 3 2 2 2 3 2 2" xfId="19139" xr:uid="{00000000-0005-0000-0000-00000D440000}"/>
    <cellStyle name="Eingabe 3 3 2 2 2 3 2 3" xfId="30866" xr:uid="{00000000-0005-0000-0000-00000E440000}"/>
    <cellStyle name="Eingabe 3 3 2 2 2 3 3" xfId="11316" xr:uid="{00000000-0005-0000-0000-00000F440000}"/>
    <cellStyle name="Eingabe 3 3 2 2 2 3 3 2" xfId="23044" xr:uid="{00000000-0005-0000-0000-000010440000}"/>
    <cellStyle name="Eingabe 3 3 2 2 2 3 3 3" xfId="34771" xr:uid="{00000000-0005-0000-0000-000011440000}"/>
    <cellStyle name="Eingabe 3 3 2 2 2 3 4" xfId="15234" xr:uid="{00000000-0005-0000-0000-000012440000}"/>
    <cellStyle name="Eingabe 3 3 2 2 2 3 5" xfId="26961" xr:uid="{00000000-0005-0000-0000-000013440000}"/>
    <cellStyle name="Eingabe 3 3 2 2 2 4" xfId="4815" xr:uid="{00000000-0005-0000-0000-000014440000}"/>
    <cellStyle name="Eingabe 3 3 2 2 2 4 2" xfId="16543" xr:uid="{00000000-0005-0000-0000-000015440000}"/>
    <cellStyle name="Eingabe 3 3 2 2 2 4 3" xfId="28270" xr:uid="{00000000-0005-0000-0000-000016440000}"/>
    <cellStyle name="Eingabe 3 3 2 2 2 5" xfId="8720" xr:uid="{00000000-0005-0000-0000-000017440000}"/>
    <cellStyle name="Eingabe 3 3 2 2 2 5 2" xfId="20448" xr:uid="{00000000-0005-0000-0000-000018440000}"/>
    <cellStyle name="Eingabe 3 3 2 2 2 5 3" xfId="32175" xr:uid="{00000000-0005-0000-0000-000019440000}"/>
    <cellStyle name="Eingabe 3 3 2 2 2 6" xfId="12638" xr:uid="{00000000-0005-0000-0000-00001A440000}"/>
    <cellStyle name="Eingabe 3 3 2 2 2 7" xfId="24365" xr:uid="{00000000-0005-0000-0000-00001B440000}"/>
    <cellStyle name="Eingabe 3 3 2 2 3" xfId="1339" xr:uid="{00000000-0005-0000-0000-00001C440000}"/>
    <cellStyle name="Eingabe 3 3 2 2 3 2" xfId="2637" xr:uid="{00000000-0005-0000-0000-00001D440000}"/>
    <cellStyle name="Eingabe 3 3 2 2 3 2 2" xfId="6542" xr:uid="{00000000-0005-0000-0000-00001E440000}"/>
    <cellStyle name="Eingabe 3 3 2 2 3 2 2 2" xfId="18270" xr:uid="{00000000-0005-0000-0000-00001F440000}"/>
    <cellStyle name="Eingabe 3 3 2 2 3 2 2 3" xfId="29997" xr:uid="{00000000-0005-0000-0000-000020440000}"/>
    <cellStyle name="Eingabe 3 3 2 2 3 2 3" xfId="10447" xr:uid="{00000000-0005-0000-0000-000021440000}"/>
    <cellStyle name="Eingabe 3 3 2 2 3 2 3 2" xfId="22175" xr:uid="{00000000-0005-0000-0000-000022440000}"/>
    <cellStyle name="Eingabe 3 3 2 2 3 2 3 3" xfId="33902" xr:uid="{00000000-0005-0000-0000-000023440000}"/>
    <cellStyle name="Eingabe 3 3 2 2 3 2 4" xfId="14365" xr:uid="{00000000-0005-0000-0000-000024440000}"/>
    <cellStyle name="Eingabe 3 3 2 2 3 2 5" xfId="26092" xr:uid="{00000000-0005-0000-0000-000025440000}"/>
    <cellStyle name="Eingabe 3 3 2 2 3 3" xfId="3935" xr:uid="{00000000-0005-0000-0000-000026440000}"/>
    <cellStyle name="Eingabe 3 3 2 2 3 3 2" xfId="7840" xr:uid="{00000000-0005-0000-0000-000027440000}"/>
    <cellStyle name="Eingabe 3 3 2 2 3 3 2 2" xfId="19568" xr:uid="{00000000-0005-0000-0000-000028440000}"/>
    <cellStyle name="Eingabe 3 3 2 2 3 3 2 3" xfId="31295" xr:uid="{00000000-0005-0000-0000-000029440000}"/>
    <cellStyle name="Eingabe 3 3 2 2 3 3 3" xfId="11745" xr:uid="{00000000-0005-0000-0000-00002A440000}"/>
    <cellStyle name="Eingabe 3 3 2 2 3 3 3 2" xfId="23473" xr:uid="{00000000-0005-0000-0000-00002B440000}"/>
    <cellStyle name="Eingabe 3 3 2 2 3 3 3 3" xfId="35200" xr:uid="{00000000-0005-0000-0000-00002C440000}"/>
    <cellStyle name="Eingabe 3 3 2 2 3 3 4" xfId="15663" xr:uid="{00000000-0005-0000-0000-00002D440000}"/>
    <cellStyle name="Eingabe 3 3 2 2 3 3 5" xfId="27390" xr:uid="{00000000-0005-0000-0000-00002E440000}"/>
    <cellStyle name="Eingabe 3 3 2 2 3 4" xfId="5244" xr:uid="{00000000-0005-0000-0000-00002F440000}"/>
    <cellStyle name="Eingabe 3 3 2 2 3 4 2" xfId="16972" xr:uid="{00000000-0005-0000-0000-000030440000}"/>
    <cellStyle name="Eingabe 3 3 2 2 3 4 3" xfId="28699" xr:uid="{00000000-0005-0000-0000-000031440000}"/>
    <cellStyle name="Eingabe 3 3 2 2 3 5" xfId="9149" xr:uid="{00000000-0005-0000-0000-000032440000}"/>
    <cellStyle name="Eingabe 3 3 2 2 3 5 2" xfId="20877" xr:uid="{00000000-0005-0000-0000-000033440000}"/>
    <cellStyle name="Eingabe 3 3 2 2 3 5 3" xfId="32604" xr:uid="{00000000-0005-0000-0000-000034440000}"/>
    <cellStyle name="Eingabe 3 3 2 2 3 6" xfId="13067" xr:uid="{00000000-0005-0000-0000-000035440000}"/>
    <cellStyle name="Eingabe 3 3 2 2 3 7" xfId="24794" xr:uid="{00000000-0005-0000-0000-000036440000}"/>
    <cellStyle name="Eingabe 3 3 2 2 4" xfId="1779" xr:uid="{00000000-0005-0000-0000-000037440000}"/>
    <cellStyle name="Eingabe 3 3 2 2 4 2" xfId="5684" xr:uid="{00000000-0005-0000-0000-000038440000}"/>
    <cellStyle name="Eingabe 3 3 2 2 4 2 2" xfId="17412" xr:uid="{00000000-0005-0000-0000-000039440000}"/>
    <cellStyle name="Eingabe 3 3 2 2 4 2 3" xfId="29139" xr:uid="{00000000-0005-0000-0000-00003A440000}"/>
    <cellStyle name="Eingabe 3 3 2 2 4 3" xfId="9589" xr:uid="{00000000-0005-0000-0000-00003B440000}"/>
    <cellStyle name="Eingabe 3 3 2 2 4 3 2" xfId="21317" xr:uid="{00000000-0005-0000-0000-00003C440000}"/>
    <cellStyle name="Eingabe 3 3 2 2 4 3 3" xfId="33044" xr:uid="{00000000-0005-0000-0000-00003D440000}"/>
    <cellStyle name="Eingabe 3 3 2 2 4 4" xfId="13507" xr:uid="{00000000-0005-0000-0000-00003E440000}"/>
    <cellStyle name="Eingabe 3 3 2 2 4 5" xfId="25234" xr:uid="{00000000-0005-0000-0000-00003F440000}"/>
    <cellStyle name="Eingabe 3 3 2 2 5" xfId="3077" xr:uid="{00000000-0005-0000-0000-000040440000}"/>
    <cellStyle name="Eingabe 3 3 2 2 5 2" xfId="6982" xr:uid="{00000000-0005-0000-0000-000041440000}"/>
    <cellStyle name="Eingabe 3 3 2 2 5 2 2" xfId="18710" xr:uid="{00000000-0005-0000-0000-000042440000}"/>
    <cellStyle name="Eingabe 3 3 2 2 5 2 3" xfId="30437" xr:uid="{00000000-0005-0000-0000-000043440000}"/>
    <cellStyle name="Eingabe 3 3 2 2 5 3" xfId="10887" xr:uid="{00000000-0005-0000-0000-000044440000}"/>
    <cellStyle name="Eingabe 3 3 2 2 5 3 2" xfId="22615" xr:uid="{00000000-0005-0000-0000-000045440000}"/>
    <cellStyle name="Eingabe 3 3 2 2 5 3 3" xfId="34342" xr:uid="{00000000-0005-0000-0000-000046440000}"/>
    <cellStyle name="Eingabe 3 3 2 2 5 4" xfId="14805" xr:uid="{00000000-0005-0000-0000-000047440000}"/>
    <cellStyle name="Eingabe 3 3 2 2 5 5" xfId="26532" xr:uid="{00000000-0005-0000-0000-000048440000}"/>
    <cellStyle name="Eingabe 3 3 2 2 6" xfId="4386" xr:uid="{00000000-0005-0000-0000-000049440000}"/>
    <cellStyle name="Eingabe 3 3 2 2 6 2" xfId="16114" xr:uid="{00000000-0005-0000-0000-00004A440000}"/>
    <cellStyle name="Eingabe 3 3 2 2 6 3" xfId="27841" xr:uid="{00000000-0005-0000-0000-00004B440000}"/>
    <cellStyle name="Eingabe 3 3 2 2 7" xfId="8291" xr:uid="{00000000-0005-0000-0000-00004C440000}"/>
    <cellStyle name="Eingabe 3 3 2 2 7 2" xfId="20019" xr:uid="{00000000-0005-0000-0000-00004D440000}"/>
    <cellStyle name="Eingabe 3 3 2 2 7 3" xfId="31746" xr:uid="{00000000-0005-0000-0000-00004E440000}"/>
    <cellStyle name="Eingabe 3 3 2 2 8" xfId="12209" xr:uid="{00000000-0005-0000-0000-00004F440000}"/>
    <cellStyle name="Eingabe 3 3 2 2 9" xfId="23936" xr:uid="{00000000-0005-0000-0000-000050440000}"/>
    <cellStyle name="Eingabe 3 3 2 3" xfId="580" xr:uid="{00000000-0005-0000-0000-000051440000}"/>
    <cellStyle name="Eingabe 3 3 2 3 2" xfId="1009" xr:uid="{00000000-0005-0000-0000-000052440000}"/>
    <cellStyle name="Eingabe 3 3 2 3 2 2" xfId="2307" xr:uid="{00000000-0005-0000-0000-000053440000}"/>
    <cellStyle name="Eingabe 3 3 2 3 2 2 2" xfId="6212" xr:uid="{00000000-0005-0000-0000-000054440000}"/>
    <cellStyle name="Eingabe 3 3 2 3 2 2 2 2" xfId="17940" xr:uid="{00000000-0005-0000-0000-000055440000}"/>
    <cellStyle name="Eingabe 3 3 2 3 2 2 2 3" xfId="29667" xr:uid="{00000000-0005-0000-0000-000056440000}"/>
    <cellStyle name="Eingabe 3 3 2 3 2 2 3" xfId="10117" xr:uid="{00000000-0005-0000-0000-000057440000}"/>
    <cellStyle name="Eingabe 3 3 2 3 2 2 3 2" xfId="21845" xr:uid="{00000000-0005-0000-0000-000058440000}"/>
    <cellStyle name="Eingabe 3 3 2 3 2 2 3 3" xfId="33572" xr:uid="{00000000-0005-0000-0000-000059440000}"/>
    <cellStyle name="Eingabe 3 3 2 3 2 2 4" xfId="14035" xr:uid="{00000000-0005-0000-0000-00005A440000}"/>
    <cellStyle name="Eingabe 3 3 2 3 2 2 5" xfId="25762" xr:uid="{00000000-0005-0000-0000-00005B440000}"/>
    <cellStyle name="Eingabe 3 3 2 3 2 3" xfId="3605" xr:uid="{00000000-0005-0000-0000-00005C440000}"/>
    <cellStyle name="Eingabe 3 3 2 3 2 3 2" xfId="7510" xr:uid="{00000000-0005-0000-0000-00005D440000}"/>
    <cellStyle name="Eingabe 3 3 2 3 2 3 2 2" xfId="19238" xr:uid="{00000000-0005-0000-0000-00005E440000}"/>
    <cellStyle name="Eingabe 3 3 2 3 2 3 2 3" xfId="30965" xr:uid="{00000000-0005-0000-0000-00005F440000}"/>
    <cellStyle name="Eingabe 3 3 2 3 2 3 3" xfId="11415" xr:uid="{00000000-0005-0000-0000-000060440000}"/>
    <cellStyle name="Eingabe 3 3 2 3 2 3 3 2" xfId="23143" xr:uid="{00000000-0005-0000-0000-000061440000}"/>
    <cellStyle name="Eingabe 3 3 2 3 2 3 3 3" xfId="34870" xr:uid="{00000000-0005-0000-0000-000062440000}"/>
    <cellStyle name="Eingabe 3 3 2 3 2 3 4" xfId="15333" xr:uid="{00000000-0005-0000-0000-000063440000}"/>
    <cellStyle name="Eingabe 3 3 2 3 2 3 5" xfId="27060" xr:uid="{00000000-0005-0000-0000-000064440000}"/>
    <cellStyle name="Eingabe 3 3 2 3 2 4" xfId="4914" xr:uid="{00000000-0005-0000-0000-000065440000}"/>
    <cellStyle name="Eingabe 3 3 2 3 2 4 2" xfId="16642" xr:uid="{00000000-0005-0000-0000-000066440000}"/>
    <cellStyle name="Eingabe 3 3 2 3 2 4 3" xfId="28369" xr:uid="{00000000-0005-0000-0000-000067440000}"/>
    <cellStyle name="Eingabe 3 3 2 3 2 5" xfId="8819" xr:uid="{00000000-0005-0000-0000-000068440000}"/>
    <cellStyle name="Eingabe 3 3 2 3 2 5 2" xfId="20547" xr:uid="{00000000-0005-0000-0000-000069440000}"/>
    <cellStyle name="Eingabe 3 3 2 3 2 5 3" xfId="32274" xr:uid="{00000000-0005-0000-0000-00006A440000}"/>
    <cellStyle name="Eingabe 3 3 2 3 2 6" xfId="12737" xr:uid="{00000000-0005-0000-0000-00006B440000}"/>
    <cellStyle name="Eingabe 3 3 2 3 2 7" xfId="24464" xr:uid="{00000000-0005-0000-0000-00006C440000}"/>
    <cellStyle name="Eingabe 3 3 2 3 3" xfId="1438" xr:uid="{00000000-0005-0000-0000-00006D440000}"/>
    <cellStyle name="Eingabe 3 3 2 3 3 2" xfId="2736" xr:uid="{00000000-0005-0000-0000-00006E440000}"/>
    <cellStyle name="Eingabe 3 3 2 3 3 2 2" xfId="6641" xr:uid="{00000000-0005-0000-0000-00006F440000}"/>
    <cellStyle name="Eingabe 3 3 2 3 3 2 2 2" xfId="18369" xr:uid="{00000000-0005-0000-0000-000070440000}"/>
    <cellStyle name="Eingabe 3 3 2 3 3 2 2 3" xfId="30096" xr:uid="{00000000-0005-0000-0000-000071440000}"/>
    <cellStyle name="Eingabe 3 3 2 3 3 2 3" xfId="10546" xr:uid="{00000000-0005-0000-0000-000072440000}"/>
    <cellStyle name="Eingabe 3 3 2 3 3 2 3 2" xfId="22274" xr:uid="{00000000-0005-0000-0000-000073440000}"/>
    <cellStyle name="Eingabe 3 3 2 3 3 2 3 3" xfId="34001" xr:uid="{00000000-0005-0000-0000-000074440000}"/>
    <cellStyle name="Eingabe 3 3 2 3 3 2 4" xfId="14464" xr:uid="{00000000-0005-0000-0000-000075440000}"/>
    <cellStyle name="Eingabe 3 3 2 3 3 2 5" xfId="26191" xr:uid="{00000000-0005-0000-0000-000076440000}"/>
    <cellStyle name="Eingabe 3 3 2 3 3 3" xfId="4034" xr:uid="{00000000-0005-0000-0000-000077440000}"/>
    <cellStyle name="Eingabe 3 3 2 3 3 3 2" xfId="7939" xr:uid="{00000000-0005-0000-0000-000078440000}"/>
    <cellStyle name="Eingabe 3 3 2 3 3 3 2 2" xfId="19667" xr:uid="{00000000-0005-0000-0000-000079440000}"/>
    <cellStyle name="Eingabe 3 3 2 3 3 3 2 3" xfId="31394" xr:uid="{00000000-0005-0000-0000-00007A440000}"/>
    <cellStyle name="Eingabe 3 3 2 3 3 3 3" xfId="11844" xr:uid="{00000000-0005-0000-0000-00007B440000}"/>
    <cellStyle name="Eingabe 3 3 2 3 3 3 3 2" xfId="23572" xr:uid="{00000000-0005-0000-0000-00007C440000}"/>
    <cellStyle name="Eingabe 3 3 2 3 3 3 3 3" xfId="35299" xr:uid="{00000000-0005-0000-0000-00007D440000}"/>
    <cellStyle name="Eingabe 3 3 2 3 3 3 4" xfId="15762" xr:uid="{00000000-0005-0000-0000-00007E440000}"/>
    <cellStyle name="Eingabe 3 3 2 3 3 3 5" xfId="27489" xr:uid="{00000000-0005-0000-0000-00007F440000}"/>
    <cellStyle name="Eingabe 3 3 2 3 3 4" xfId="5343" xr:uid="{00000000-0005-0000-0000-000080440000}"/>
    <cellStyle name="Eingabe 3 3 2 3 3 4 2" xfId="17071" xr:uid="{00000000-0005-0000-0000-000081440000}"/>
    <cellStyle name="Eingabe 3 3 2 3 3 4 3" xfId="28798" xr:uid="{00000000-0005-0000-0000-000082440000}"/>
    <cellStyle name="Eingabe 3 3 2 3 3 5" xfId="9248" xr:uid="{00000000-0005-0000-0000-000083440000}"/>
    <cellStyle name="Eingabe 3 3 2 3 3 5 2" xfId="20976" xr:uid="{00000000-0005-0000-0000-000084440000}"/>
    <cellStyle name="Eingabe 3 3 2 3 3 5 3" xfId="32703" xr:uid="{00000000-0005-0000-0000-000085440000}"/>
    <cellStyle name="Eingabe 3 3 2 3 3 6" xfId="13166" xr:uid="{00000000-0005-0000-0000-000086440000}"/>
    <cellStyle name="Eingabe 3 3 2 3 3 7" xfId="24893" xr:uid="{00000000-0005-0000-0000-000087440000}"/>
    <cellStyle name="Eingabe 3 3 2 3 4" xfId="1878" xr:uid="{00000000-0005-0000-0000-000088440000}"/>
    <cellStyle name="Eingabe 3 3 2 3 4 2" xfId="5783" xr:uid="{00000000-0005-0000-0000-000089440000}"/>
    <cellStyle name="Eingabe 3 3 2 3 4 2 2" xfId="17511" xr:uid="{00000000-0005-0000-0000-00008A440000}"/>
    <cellStyle name="Eingabe 3 3 2 3 4 2 3" xfId="29238" xr:uid="{00000000-0005-0000-0000-00008B440000}"/>
    <cellStyle name="Eingabe 3 3 2 3 4 3" xfId="9688" xr:uid="{00000000-0005-0000-0000-00008C440000}"/>
    <cellStyle name="Eingabe 3 3 2 3 4 3 2" xfId="21416" xr:uid="{00000000-0005-0000-0000-00008D440000}"/>
    <cellStyle name="Eingabe 3 3 2 3 4 3 3" xfId="33143" xr:uid="{00000000-0005-0000-0000-00008E440000}"/>
    <cellStyle name="Eingabe 3 3 2 3 4 4" xfId="13606" xr:uid="{00000000-0005-0000-0000-00008F440000}"/>
    <cellStyle name="Eingabe 3 3 2 3 4 5" xfId="25333" xr:uid="{00000000-0005-0000-0000-000090440000}"/>
    <cellStyle name="Eingabe 3 3 2 3 5" xfId="3176" xr:uid="{00000000-0005-0000-0000-000091440000}"/>
    <cellStyle name="Eingabe 3 3 2 3 5 2" xfId="7081" xr:uid="{00000000-0005-0000-0000-000092440000}"/>
    <cellStyle name="Eingabe 3 3 2 3 5 2 2" xfId="18809" xr:uid="{00000000-0005-0000-0000-000093440000}"/>
    <cellStyle name="Eingabe 3 3 2 3 5 2 3" xfId="30536" xr:uid="{00000000-0005-0000-0000-000094440000}"/>
    <cellStyle name="Eingabe 3 3 2 3 5 3" xfId="10986" xr:uid="{00000000-0005-0000-0000-000095440000}"/>
    <cellStyle name="Eingabe 3 3 2 3 5 3 2" xfId="22714" xr:uid="{00000000-0005-0000-0000-000096440000}"/>
    <cellStyle name="Eingabe 3 3 2 3 5 3 3" xfId="34441" xr:uid="{00000000-0005-0000-0000-000097440000}"/>
    <cellStyle name="Eingabe 3 3 2 3 5 4" xfId="14904" xr:uid="{00000000-0005-0000-0000-000098440000}"/>
    <cellStyle name="Eingabe 3 3 2 3 5 5" xfId="26631" xr:uid="{00000000-0005-0000-0000-000099440000}"/>
    <cellStyle name="Eingabe 3 3 2 3 6" xfId="4485" xr:uid="{00000000-0005-0000-0000-00009A440000}"/>
    <cellStyle name="Eingabe 3 3 2 3 6 2" xfId="16213" xr:uid="{00000000-0005-0000-0000-00009B440000}"/>
    <cellStyle name="Eingabe 3 3 2 3 6 3" xfId="27940" xr:uid="{00000000-0005-0000-0000-00009C440000}"/>
    <cellStyle name="Eingabe 3 3 2 3 7" xfId="8390" xr:uid="{00000000-0005-0000-0000-00009D440000}"/>
    <cellStyle name="Eingabe 3 3 2 3 7 2" xfId="20118" xr:uid="{00000000-0005-0000-0000-00009E440000}"/>
    <cellStyle name="Eingabe 3 3 2 3 7 3" xfId="31845" xr:uid="{00000000-0005-0000-0000-00009F440000}"/>
    <cellStyle name="Eingabe 3 3 2 3 8" xfId="12308" xr:uid="{00000000-0005-0000-0000-0000A0440000}"/>
    <cellStyle name="Eingabe 3 3 2 3 9" xfId="24035" xr:uid="{00000000-0005-0000-0000-0000A1440000}"/>
    <cellStyle name="Eingabe 3 3 2 4" xfId="811" xr:uid="{00000000-0005-0000-0000-0000A2440000}"/>
    <cellStyle name="Eingabe 3 3 2 4 2" xfId="2109" xr:uid="{00000000-0005-0000-0000-0000A3440000}"/>
    <cellStyle name="Eingabe 3 3 2 4 2 2" xfId="6014" xr:uid="{00000000-0005-0000-0000-0000A4440000}"/>
    <cellStyle name="Eingabe 3 3 2 4 2 2 2" xfId="17742" xr:uid="{00000000-0005-0000-0000-0000A5440000}"/>
    <cellStyle name="Eingabe 3 3 2 4 2 2 3" xfId="29469" xr:uid="{00000000-0005-0000-0000-0000A6440000}"/>
    <cellStyle name="Eingabe 3 3 2 4 2 3" xfId="9919" xr:uid="{00000000-0005-0000-0000-0000A7440000}"/>
    <cellStyle name="Eingabe 3 3 2 4 2 3 2" xfId="21647" xr:uid="{00000000-0005-0000-0000-0000A8440000}"/>
    <cellStyle name="Eingabe 3 3 2 4 2 3 3" xfId="33374" xr:uid="{00000000-0005-0000-0000-0000A9440000}"/>
    <cellStyle name="Eingabe 3 3 2 4 2 4" xfId="13837" xr:uid="{00000000-0005-0000-0000-0000AA440000}"/>
    <cellStyle name="Eingabe 3 3 2 4 2 5" xfId="25564" xr:uid="{00000000-0005-0000-0000-0000AB440000}"/>
    <cellStyle name="Eingabe 3 3 2 4 3" xfId="3407" xr:uid="{00000000-0005-0000-0000-0000AC440000}"/>
    <cellStyle name="Eingabe 3 3 2 4 3 2" xfId="7312" xr:uid="{00000000-0005-0000-0000-0000AD440000}"/>
    <cellStyle name="Eingabe 3 3 2 4 3 2 2" xfId="19040" xr:uid="{00000000-0005-0000-0000-0000AE440000}"/>
    <cellStyle name="Eingabe 3 3 2 4 3 2 3" xfId="30767" xr:uid="{00000000-0005-0000-0000-0000AF440000}"/>
    <cellStyle name="Eingabe 3 3 2 4 3 3" xfId="11217" xr:uid="{00000000-0005-0000-0000-0000B0440000}"/>
    <cellStyle name="Eingabe 3 3 2 4 3 3 2" xfId="22945" xr:uid="{00000000-0005-0000-0000-0000B1440000}"/>
    <cellStyle name="Eingabe 3 3 2 4 3 3 3" xfId="34672" xr:uid="{00000000-0005-0000-0000-0000B2440000}"/>
    <cellStyle name="Eingabe 3 3 2 4 3 4" xfId="15135" xr:uid="{00000000-0005-0000-0000-0000B3440000}"/>
    <cellStyle name="Eingabe 3 3 2 4 3 5" xfId="26862" xr:uid="{00000000-0005-0000-0000-0000B4440000}"/>
    <cellStyle name="Eingabe 3 3 2 4 4" xfId="4716" xr:uid="{00000000-0005-0000-0000-0000B5440000}"/>
    <cellStyle name="Eingabe 3 3 2 4 4 2" xfId="16444" xr:uid="{00000000-0005-0000-0000-0000B6440000}"/>
    <cellStyle name="Eingabe 3 3 2 4 4 3" xfId="28171" xr:uid="{00000000-0005-0000-0000-0000B7440000}"/>
    <cellStyle name="Eingabe 3 3 2 4 5" xfId="8621" xr:uid="{00000000-0005-0000-0000-0000B8440000}"/>
    <cellStyle name="Eingabe 3 3 2 4 5 2" xfId="20349" xr:uid="{00000000-0005-0000-0000-0000B9440000}"/>
    <cellStyle name="Eingabe 3 3 2 4 5 3" xfId="32076" xr:uid="{00000000-0005-0000-0000-0000BA440000}"/>
    <cellStyle name="Eingabe 3 3 2 4 6" xfId="12539" xr:uid="{00000000-0005-0000-0000-0000BB440000}"/>
    <cellStyle name="Eingabe 3 3 2 4 7" xfId="24266" xr:uid="{00000000-0005-0000-0000-0000BC440000}"/>
    <cellStyle name="Eingabe 3 3 2 5" xfId="1240" xr:uid="{00000000-0005-0000-0000-0000BD440000}"/>
    <cellStyle name="Eingabe 3 3 2 5 2" xfId="2538" xr:uid="{00000000-0005-0000-0000-0000BE440000}"/>
    <cellStyle name="Eingabe 3 3 2 5 2 2" xfId="6443" xr:uid="{00000000-0005-0000-0000-0000BF440000}"/>
    <cellStyle name="Eingabe 3 3 2 5 2 2 2" xfId="18171" xr:uid="{00000000-0005-0000-0000-0000C0440000}"/>
    <cellStyle name="Eingabe 3 3 2 5 2 2 3" xfId="29898" xr:uid="{00000000-0005-0000-0000-0000C1440000}"/>
    <cellStyle name="Eingabe 3 3 2 5 2 3" xfId="10348" xr:uid="{00000000-0005-0000-0000-0000C2440000}"/>
    <cellStyle name="Eingabe 3 3 2 5 2 3 2" xfId="22076" xr:uid="{00000000-0005-0000-0000-0000C3440000}"/>
    <cellStyle name="Eingabe 3 3 2 5 2 3 3" xfId="33803" xr:uid="{00000000-0005-0000-0000-0000C4440000}"/>
    <cellStyle name="Eingabe 3 3 2 5 2 4" xfId="14266" xr:uid="{00000000-0005-0000-0000-0000C5440000}"/>
    <cellStyle name="Eingabe 3 3 2 5 2 5" xfId="25993" xr:uid="{00000000-0005-0000-0000-0000C6440000}"/>
    <cellStyle name="Eingabe 3 3 2 5 3" xfId="3836" xr:uid="{00000000-0005-0000-0000-0000C7440000}"/>
    <cellStyle name="Eingabe 3 3 2 5 3 2" xfId="7741" xr:uid="{00000000-0005-0000-0000-0000C8440000}"/>
    <cellStyle name="Eingabe 3 3 2 5 3 2 2" xfId="19469" xr:uid="{00000000-0005-0000-0000-0000C9440000}"/>
    <cellStyle name="Eingabe 3 3 2 5 3 2 3" xfId="31196" xr:uid="{00000000-0005-0000-0000-0000CA440000}"/>
    <cellStyle name="Eingabe 3 3 2 5 3 3" xfId="11646" xr:uid="{00000000-0005-0000-0000-0000CB440000}"/>
    <cellStyle name="Eingabe 3 3 2 5 3 3 2" xfId="23374" xr:uid="{00000000-0005-0000-0000-0000CC440000}"/>
    <cellStyle name="Eingabe 3 3 2 5 3 3 3" xfId="35101" xr:uid="{00000000-0005-0000-0000-0000CD440000}"/>
    <cellStyle name="Eingabe 3 3 2 5 3 4" xfId="15564" xr:uid="{00000000-0005-0000-0000-0000CE440000}"/>
    <cellStyle name="Eingabe 3 3 2 5 3 5" xfId="27291" xr:uid="{00000000-0005-0000-0000-0000CF440000}"/>
    <cellStyle name="Eingabe 3 3 2 5 4" xfId="5145" xr:uid="{00000000-0005-0000-0000-0000D0440000}"/>
    <cellStyle name="Eingabe 3 3 2 5 4 2" xfId="16873" xr:uid="{00000000-0005-0000-0000-0000D1440000}"/>
    <cellStyle name="Eingabe 3 3 2 5 4 3" xfId="28600" xr:uid="{00000000-0005-0000-0000-0000D2440000}"/>
    <cellStyle name="Eingabe 3 3 2 5 5" xfId="9050" xr:uid="{00000000-0005-0000-0000-0000D3440000}"/>
    <cellStyle name="Eingabe 3 3 2 5 5 2" xfId="20778" xr:uid="{00000000-0005-0000-0000-0000D4440000}"/>
    <cellStyle name="Eingabe 3 3 2 5 5 3" xfId="32505" xr:uid="{00000000-0005-0000-0000-0000D5440000}"/>
    <cellStyle name="Eingabe 3 3 2 5 6" xfId="12968" xr:uid="{00000000-0005-0000-0000-0000D6440000}"/>
    <cellStyle name="Eingabe 3 3 2 5 7" xfId="24695" xr:uid="{00000000-0005-0000-0000-0000D7440000}"/>
    <cellStyle name="Eingabe 3 3 2 6" xfId="1680" xr:uid="{00000000-0005-0000-0000-0000D8440000}"/>
    <cellStyle name="Eingabe 3 3 2 6 2" xfId="5585" xr:uid="{00000000-0005-0000-0000-0000D9440000}"/>
    <cellStyle name="Eingabe 3 3 2 6 2 2" xfId="17313" xr:uid="{00000000-0005-0000-0000-0000DA440000}"/>
    <cellStyle name="Eingabe 3 3 2 6 2 3" xfId="29040" xr:uid="{00000000-0005-0000-0000-0000DB440000}"/>
    <cellStyle name="Eingabe 3 3 2 6 3" xfId="9490" xr:uid="{00000000-0005-0000-0000-0000DC440000}"/>
    <cellStyle name="Eingabe 3 3 2 6 3 2" xfId="21218" xr:uid="{00000000-0005-0000-0000-0000DD440000}"/>
    <cellStyle name="Eingabe 3 3 2 6 3 3" xfId="32945" xr:uid="{00000000-0005-0000-0000-0000DE440000}"/>
    <cellStyle name="Eingabe 3 3 2 6 4" xfId="13408" xr:uid="{00000000-0005-0000-0000-0000DF440000}"/>
    <cellStyle name="Eingabe 3 3 2 6 5" xfId="25135" xr:uid="{00000000-0005-0000-0000-0000E0440000}"/>
    <cellStyle name="Eingabe 3 3 2 7" xfId="2978" xr:uid="{00000000-0005-0000-0000-0000E1440000}"/>
    <cellStyle name="Eingabe 3 3 2 7 2" xfId="6883" xr:uid="{00000000-0005-0000-0000-0000E2440000}"/>
    <cellStyle name="Eingabe 3 3 2 7 2 2" xfId="18611" xr:uid="{00000000-0005-0000-0000-0000E3440000}"/>
    <cellStyle name="Eingabe 3 3 2 7 2 3" xfId="30338" xr:uid="{00000000-0005-0000-0000-0000E4440000}"/>
    <cellStyle name="Eingabe 3 3 2 7 3" xfId="10788" xr:uid="{00000000-0005-0000-0000-0000E5440000}"/>
    <cellStyle name="Eingabe 3 3 2 7 3 2" xfId="22516" xr:uid="{00000000-0005-0000-0000-0000E6440000}"/>
    <cellStyle name="Eingabe 3 3 2 7 3 3" xfId="34243" xr:uid="{00000000-0005-0000-0000-0000E7440000}"/>
    <cellStyle name="Eingabe 3 3 2 7 4" xfId="14706" xr:uid="{00000000-0005-0000-0000-0000E8440000}"/>
    <cellStyle name="Eingabe 3 3 2 7 5" xfId="26433" xr:uid="{00000000-0005-0000-0000-0000E9440000}"/>
    <cellStyle name="Eingabe 3 3 2 8" xfId="4287" xr:uid="{00000000-0005-0000-0000-0000EA440000}"/>
    <cellStyle name="Eingabe 3 3 2 8 2" xfId="16015" xr:uid="{00000000-0005-0000-0000-0000EB440000}"/>
    <cellStyle name="Eingabe 3 3 2 8 3" xfId="27742" xr:uid="{00000000-0005-0000-0000-0000EC440000}"/>
    <cellStyle name="Eingabe 3 3 2 9" xfId="8192" xr:uid="{00000000-0005-0000-0000-0000ED440000}"/>
    <cellStyle name="Eingabe 3 3 2 9 2" xfId="19920" xr:uid="{00000000-0005-0000-0000-0000EE440000}"/>
    <cellStyle name="Eingabe 3 3 2 9 3" xfId="31647" xr:uid="{00000000-0005-0000-0000-0000EF440000}"/>
    <cellStyle name="Eingabe 3 3 3" xfId="404" xr:uid="{00000000-0005-0000-0000-0000F0440000}"/>
    <cellStyle name="Eingabe 3 3 3 10" xfId="12132" xr:uid="{00000000-0005-0000-0000-0000F1440000}"/>
    <cellStyle name="Eingabe 3 3 3 11" xfId="23859" xr:uid="{00000000-0005-0000-0000-0000F2440000}"/>
    <cellStyle name="Eingabe 3 3 3 2" xfId="503" xr:uid="{00000000-0005-0000-0000-0000F3440000}"/>
    <cellStyle name="Eingabe 3 3 3 2 2" xfId="932" xr:uid="{00000000-0005-0000-0000-0000F4440000}"/>
    <cellStyle name="Eingabe 3 3 3 2 2 2" xfId="2230" xr:uid="{00000000-0005-0000-0000-0000F5440000}"/>
    <cellStyle name="Eingabe 3 3 3 2 2 2 2" xfId="6135" xr:uid="{00000000-0005-0000-0000-0000F6440000}"/>
    <cellStyle name="Eingabe 3 3 3 2 2 2 2 2" xfId="17863" xr:uid="{00000000-0005-0000-0000-0000F7440000}"/>
    <cellStyle name="Eingabe 3 3 3 2 2 2 2 3" xfId="29590" xr:uid="{00000000-0005-0000-0000-0000F8440000}"/>
    <cellStyle name="Eingabe 3 3 3 2 2 2 3" xfId="10040" xr:uid="{00000000-0005-0000-0000-0000F9440000}"/>
    <cellStyle name="Eingabe 3 3 3 2 2 2 3 2" xfId="21768" xr:uid="{00000000-0005-0000-0000-0000FA440000}"/>
    <cellStyle name="Eingabe 3 3 3 2 2 2 3 3" xfId="33495" xr:uid="{00000000-0005-0000-0000-0000FB440000}"/>
    <cellStyle name="Eingabe 3 3 3 2 2 2 4" xfId="13958" xr:uid="{00000000-0005-0000-0000-0000FC440000}"/>
    <cellStyle name="Eingabe 3 3 3 2 2 2 5" xfId="25685" xr:uid="{00000000-0005-0000-0000-0000FD440000}"/>
    <cellStyle name="Eingabe 3 3 3 2 2 3" xfId="3528" xr:uid="{00000000-0005-0000-0000-0000FE440000}"/>
    <cellStyle name="Eingabe 3 3 3 2 2 3 2" xfId="7433" xr:uid="{00000000-0005-0000-0000-0000FF440000}"/>
    <cellStyle name="Eingabe 3 3 3 2 2 3 2 2" xfId="19161" xr:uid="{00000000-0005-0000-0000-000000450000}"/>
    <cellStyle name="Eingabe 3 3 3 2 2 3 2 3" xfId="30888" xr:uid="{00000000-0005-0000-0000-000001450000}"/>
    <cellStyle name="Eingabe 3 3 3 2 2 3 3" xfId="11338" xr:uid="{00000000-0005-0000-0000-000002450000}"/>
    <cellStyle name="Eingabe 3 3 3 2 2 3 3 2" xfId="23066" xr:uid="{00000000-0005-0000-0000-000003450000}"/>
    <cellStyle name="Eingabe 3 3 3 2 2 3 3 3" xfId="34793" xr:uid="{00000000-0005-0000-0000-000004450000}"/>
    <cellStyle name="Eingabe 3 3 3 2 2 3 4" xfId="15256" xr:uid="{00000000-0005-0000-0000-000005450000}"/>
    <cellStyle name="Eingabe 3 3 3 2 2 3 5" xfId="26983" xr:uid="{00000000-0005-0000-0000-000006450000}"/>
    <cellStyle name="Eingabe 3 3 3 2 2 4" xfId="4837" xr:uid="{00000000-0005-0000-0000-000007450000}"/>
    <cellStyle name="Eingabe 3 3 3 2 2 4 2" xfId="16565" xr:uid="{00000000-0005-0000-0000-000008450000}"/>
    <cellStyle name="Eingabe 3 3 3 2 2 4 3" xfId="28292" xr:uid="{00000000-0005-0000-0000-000009450000}"/>
    <cellStyle name="Eingabe 3 3 3 2 2 5" xfId="8742" xr:uid="{00000000-0005-0000-0000-00000A450000}"/>
    <cellStyle name="Eingabe 3 3 3 2 2 5 2" xfId="20470" xr:uid="{00000000-0005-0000-0000-00000B450000}"/>
    <cellStyle name="Eingabe 3 3 3 2 2 5 3" xfId="32197" xr:uid="{00000000-0005-0000-0000-00000C450000}"/>
    <cellStyle name="Eingabe 3 3 3 2 2 6" xfId="12660" xr:uid="{00000000-0005-0000-0000-00000D450000}"/>
    <cellStyle name="Eingabe 3 3 3 2 2 7" xfId="24387" xr:uid="{00000000-0005-0000-0000-00000E450000}"/>
    <cellStyle name="Eingabe 3 3 3 2 3" xfId="1361" xr:uid="{00000000-0005-0000-0000-00000F450000}"/>
    <cellStyle name="Eingabe 3 3 3 2 3 2" xfId="2659" xr:uid="{00000000-0005-0000-0000-000010450000}"/>
    <cellStyle name="Eingabe 3 3 3 2 3 2 2" xfId="6564" xr:uid="{00000000-0005-0000-0000-000011450000}"/>
    <cellStyle name="Eingabe 3 3 3 2 3 2 2 2" xfId="18292" xr:uid="{00000000-0005-0000-0000-000012450000}"/>
    <cellStyle name="Eingabe 3 3 3 2 3 2 2 3" xfId="30019" xr:uid="{00000000-0005-0000-0000-000013450000}"/>
    <cellStyle name="Eingabe 3 3 3 2 3 2 3" xfId="10469" xr:uid="{00000000-0005-0000-0000-000014450000}"/>
    <cellStyle name="Eingabe 3 3 3 2 3 2 3 2" xfId="22197" xr:uid="{00000000-0005-0000-0000-000015450000}"/>
    <cellStyle name="Eingabe 3 3 3 2 3 2 3 3" xfId="33924" xr:uid="{00000000-0005-0000-0000-000016450000}"/>
    <cellStyle name="Eingabe 3 3 3 2 3 2 4" xfId="14387" xr:uid="{00000000-0005-0000-0000-000017450000}"/>
    <cellStyle name="Eingabe 3 3 3 2 3 2 5" xfId="26114" xr:uid="{00000000-0005-0000-0000-000018450000}"/>
    <cellStyle name="Eingabe 3 3 3 2 3 3" xfId="3957" xr:uid="{00000000-0005-0000-0000-000019450000}"/>
    <cellStyle name="Eingabe 3 3 3 2 3 3 2" xfId="7862" xr:uid="{00000000-0005-0000-0000-00001A450000}"/>
    <cellStyle name="Eingabe 3 3 3 2 3 3 2 2" xfId="19590" xr:uid="{00000000-0005-0000-0000-00001B450000}"/>
    <cellStyle name="Eingabe 3 3 3 2 3 3 2 3" xfId="31317" xr:uid="{00000000-0005-0000-0000-00001C450000}"/>
    <cellStyle name="Eingabe 3 3 3 2 3 3 3" xfId="11767" xr:uid="{00000000-0005-0000-0000-00001D450000}"/>
    <cellStyle name="Eingabe 3 3 3 2 3 3 3 2" xfId="23495" xr:uid="{00000000-0005-0000-0000-00001E450000}"/>
    <cellStyle name="Eingabe 3 3 3 2 3 3 3 3" xfId="35222" xr:uid="{00000000-0005-0000-0000-00001F450000}"/>
    <cellStyle name="Eingabe 3 3 3 2 3 3 4" xfId="15685" xr:uid="{00000000-0005-0000-0000-000020450000}"/>
    <cellStyle name="Eingabe 3 3 3 2 3 3 5" xfId="27412" xr:uid="{00000000-0005-0000-0000-000021450000}"/>
    <cellStyle name="Eingabe 3 3 3 2 3 4" xfId="5266" xr:uid="{00000000-0005-0000-0000-000022450000}"/>
    <cellStyle name="Eingabe 3 3 3 2 3 4 2" xfId="16994" xr:uid="{00000000-0005-0000-0000-000023450000}"/>
    <cellStyle name="Eingabe 3 3 3 2 3 4 3" xfId="28721" xr:uid="{00000000-0005-0000-0000-000024450000}"/>
    <cellStyle name="Eingabe 3 3 3 2 3 5" xfId="9171" xr:uid="{00000000-0005-0000-0000-000025450000}"/>
    <cellStyle name="Eingabe 3 3 3 2 3 5 2" xfId="20899" xr:uid="{00000000-0005-0000-0000-000026450000}"/>
    <cellStyle name="Eingabe 3 3 3 2 3 5 3" xfId="32626" xr:uid="{00000000-0005-0000-0000-000027450000}"/>
    <cellStyle name="Eingabe 3 3 3 2 3 6" xfId="13089" xr:uid="{00000000-0005-0000-0000-000028450000}"/>
    <cellStyle name="Eingabe 3 3 3 2 3 7" xfId="24816" xr:uid="{00000000-0005-0000-0000-000029450000}"/>
    <cellStyle name="Eingabe 3 3 3 2 4" xfId="1801" xr:uid="{00000000-0005-0000-0000-00002A450000}"/>
    <cellStyle name="Eingabe 3 3 3 2 4 2" xfId="5706" xr:uid="{00000000-0005-0000-0000-00002B450000}"/>
    <cellStyle name="Eingabe 3 3 3 2 4 2 2" xfId="17434" xr:uid="{00000000-0005-0000-0000-00002C450000}"/>
    <cellStyle name="Eingabe 3 3 3 2 4 2 3" xfId="29161" xr:uid="{00000000-0005-0000-0000-00002D450000}"/>
    <cellStyle name="Eingabe 3 3 3 2 4 3" xfId="9611" xr:uid="{00000000-0005-0000-0000-00002E450000}"/>
    <cellStyle name="Eingabe 3 3 3 2 4 3 2" xfId="21339" xr:uid="{00000000-0005-0000-0000-00002F450000}"/>
    <cellStyle name="Eingabe 3 3 3 2 4 3 3" xfId="33066" xr:uid="{00000000-0005-0000-0000-000030450000}"/>
    <cellStyle name="Eingabe 3 3 3 2 4 4" xfId="13529" xr:uid="{00000000-0005-0000-0000-000031450000}"/>
    <cellStyle name="Eingabe 3 3 3 2 4 5" xfId="25256" xr:uid="{00000000-0005-0000-0000-000032450000}"/>
    <cellStyle name="Eingabe 3 3 3 2 5" xfId="3099" xr:uid="{00000000-0005-0000-0000-000033450000}"/>
    <cellStyle name="Eingabe 3 3 3 2 5 2" xfId="7004" xr:uid="{00000000-0005-0000-0000-000034450000}"/>
    <cellStyle name="Eingabe 3 3 3 2 5 2 2" xfId="18732" xr:uid="{00000000-0005-0000-0000-000035450000}"/>
    <cellStyle name="Eingabe 3 3 3 2 5 2 3" xfId="30459" xr:uid="{00000000-0005-0000-0000-000036450000}"/>
    <cellStyle name="Eingabe 3 3 3 2 5 3" xfId="10909" xr:uid="{00000000-0005-0000-0000-000037450000}"/>
    <cellStyle name="Eingabe 3 3 3 2 5 3 2" xfId="22637" xr:uid="{00000000-0005-0000-0000-000038450000}"/>
    <cellStyle name="Eingabe 3 3 3 2 5 3 3" xfId="34364" xr:uid="{00000000-0005-0000-0000-000039450000}"/>
    <cellStyle name="Eingabe 3 3 3 2 5 4" xfId="14827" xr:uid="{00000000-0005-0000-0000-00003A450000}"/>
    <cellStyle name="Eingabe 3 3 3 2 5 5" xfId="26554" xr:uid="{00000000-0005-0000-0000-00003B450000}"/>
    <cellStyle name="Eingabe 3 3 3 2 6" xfId="4408" xr:uid="{00000000-0005-0000-0000-00003C450000}"/>
    <cellStyle name="Eingabe 3 3 3 2 6 2" xfId="16136" xr:uid="{00000000-0005-0000-0000-00003D450000}"/>
    <cellStyle name="Eingabe 3 3 3 2 6 3" xfId="27863" xr:uid="{00000000-0005-0000-0000-00003E450000}"/>
    <cellStyle name="Eingabe 3 3 3 2 7" xfId="8313" xr:uid="{00000000-0005-0000-0000-00003F450000}"/>
    <cellStyle name="Eingabe 3 3 3 2 7 2" xfId="20041" xr:uid="{00000000-0005-0000-0000-000040450000}"/>
    <cellStyle name="Eingabe 3 3 3 2 7 3" xfId="31768" xr:uid="{00000000-0005-0000-0000-000041450000}"/>
    <cellStyle name="Eingabe 3 3 3 2 8" xfId="12231" xr:uid="{00000000-0005-0000-0000-000042450000}"/>
    <cellStyle name="Eingabe 3 3 3 2 9" xfId="23958" xr:uid="{00000000-0005-0000-0000-000043450000}"/>
    <cellStyle name="Eingabe 3 3 3 3" xfId="602" xr:uid="{00000000-0005-0000-0000-000044450000}"/>
    <cellStyle name="Eingabe 3 3 3 3 2" xfId="1031" xr:uid="{00000000-0005-0000-0000-000045450000}"/>
    <cellStyle name="Eingabe 3 3 3 3 2 2" xfId="2329" xr:uid="{00000000-0005-0000-0000-000046450000}"/>
    <cellStyle name="Eingabe 3 3 3 3 2 2 2" xfId="6234" xr:uid="{00000000-0005-0000-0000-000047450000}"/>
    <cellStyle name="Eingabe 3 3 3 3 2 2 2 2" xfId="17962" xr:uid="{00000000-0005-0000-0000-000048450000}"/>
    <cellStyle name="Eingabe 3 3 3 3 2 2 2 3" xfId="29689" xr:uid="{00000000-0005-0000-0000-000049450000}"/>
    <cellStyle name="Eingabe 3 3 3 3 2 2 3" xfId="10139" xr:uid="{00000000-0005-0000-0000-00004A450000}"/>
    <cellStyle name="Eingabe 3 3 3 3 2 2 3 2" xfId="21867" xr:uid="{00000000-0005-0000-0000-00004B450000}"/>
    <cellStyle name="Eingabe 3 3 3 3 2 2 3 3" xfId="33594" xr:uid="{00000000-0005-0000-0000-00004C450000}"/>
    <cellStyle name="Eingabe 3 3 3 3 2 2 4" xfId="14057" xr:uid="{00000000-0005-0000-0000-00004D450000}"/>
    <cellStyle name="Eingabe 3 3 3 3 2 2 5" xfId="25784" xr:uid="{00000000-0005-0000-0000-00004E450000}"/>
    <cellStyle name="Eingabe 3 3 3 3 2 3" xfId="3627" xr:uid="{00000000-0005-0000-0000-00004F450000}"/>
    <cellStyle name="Eingabe 3 3 3 3 2 3 2" xfId="7532" xr:uid="{00000000-0005-0000-0000-000050450000}"/>
    <cellStyle name="Eingabe 3 3 3 3 2 3 2 2" xfId="19260" xr:uid="{00000000-0005-0000-0000-000051450000}"/>
    <cellStyle name="Eingabe 3 3 3 3 2 3 2 3" xfId="30987" xr:uid="{00000000-0005-0000-0000-000052450000}"/>
    <cellStyle name="Eingabe 3 3 3 3 2 3 3" xfId="11437" xr:uid="{00000000-0005-0000-0000-000053450000}"/>
    <cellStyle name="Eingabe 3 3 3 3 2 3 3 2" xfId="23165" xr:uid="{00000000-0005-0000-0000-000054450000}"/>
    <cellStyle name="Eingabe 3 3 3 3 2 3 3 3" xfId="34892" xr:uid="{00000000-0005-0000-0000-000055450000}"/>
    <cellStyle name="Eingabe 3 3 3 3 2 3 4" xfId="15355" xr:uid="{00000000-0005-0000-0000-000056450000}"/>
    <cellStyle name="Eingabe 3 3 3 3 2 3 5" xfId="27082" xr:uid="{00000000-0005-0000-0000-000057450000}"/>
    <cellStyle name="Eingabe 3 3 3 3 2 4" xfId="4936" xr:uid="{00000000-0005-0000-0000-000058450000}"/>
    <cellStyle name="Eingabe 3 3 3 3 2 4 2" xfId="16664" xr:uid="{00000000-0005-0000-0000-000059450000}"/>
    <cellStyle name="Eingabe 3 3 3 3 2 4 3" xfId="28391" xr:uid="{00000000-0005-0000-0000-00005A450000}"/>
    <cellStyle name="Eingabe 3 3 3 3 2 5" xfId="8841" xr:uid="{00000000-0005-0000-0000-00005B450000}"/>
    <cellStyle name="Eingabe 3 3 3 3 2 5 2" xfId="20569" xr:uid="{00000000-0005-0000-0000-00005C450000}"/>
    <cellStyle name="Eingabe 3 3 3 3 2 5 3" xfId="32296" xr:uid="{00000000-0005-0000-0000-00005D450000}"/>
    <cellStyle name="Eingabe 3 3 3 3 2 6" xfId="12759" xr:uid="{00000000-0005-0000-0000-00005E450000}"/>
    <cellStyle name="Eingabe 3 3 3 3 2 7" xfId="24486" xr:uid="{00000000-0005-0000-0000-00005F450000}"/>
    <cellStyle name="Eingabe 3 3 3 3 3" xfId="1460" xr:uid="{00000000-0005-0000-0000-000060450000}"/>
    <cellStyle name="Eingabe 3 3 3 3 3 2" xfId="2758" xr:uid="{00000000-0005-0000-0000-000061450000}"/>
    <cellStyle name="Eingabe 3 3 3 3 3 2 2" xfId="6663" xr:uid="{00000000-0005-0000-0000-000062450000}"/>
    <cellStyle name="Eingabe 3 3 3 3 3 2 2 2" xfId="18391" xr:uid="{00000000-0005-0000-0000-000063450000}"/>
    <cellStyle name="Eingabe 3 3 3 3 3 2 2 3" xfId="30118" xr:uid="{00000000-0005-0000-0000-000064450000}"/>
    <cellStyle name="Eingabe 3 3 3 3 3 2 3" xfId="10568" xr:uid="{00000000-0005-0000-0000-000065450000}"/>
    <cellStyle name="Eingabe 3 3 3 3 3 2 3 2" xfId="22296" xr:uid="{00000000-0005-0000-0000-000066450000}"/>
    <cellStyle name="Eingabe 3 3 3 3 3 2 3 3" xfId="34023" xr:uid="{00000000-0005-0000-0000-000067450000}"/>
    <cellStyle name="Eingabe 3 3 3 3 3 2 4" xfId="14486" xr:uid="{00000000-0005-0000-0000-000068450000}"/>
    <cellStyle name="Eingabe 3 3 3 3 3 2 5" xfId="26213" xr:uid="{00000000-0005-0000-0000-000069450000}"/>
    <cellStyle name="Eingabe 3 3 3 3 3 3" xfId="4056" xr:uid="{00000000-0005-0000-0000-00006A450000}"/>
    <cellStyle name="Eingabe 3 3 3 3 3 3 2" xfId="7961" xr:uid="{00000000-0005-0000-0000-00006B450000}"/>
    <cellStyle name="Eingabe 3 3 3 3 3 3 2 2" xfId="19689" xr:uid="{00000000-0005-0000-0000-00006C450000}"/>
    <cellStyle name="Eingabe 3 3 3 3 3 3 2 3" xfId="31416" xr:uid="{00000000-0005-0000-0000-00006D450000}"/>
    <cellStyle name="Eingabe 3 3 3 3 3 3 3" xfId="11866" xr:uid="{00000000-0005-0000-0000-00006E450000}"/>
    <cellStyle name="Eingabe 3 3 3 3 3 3 3 2" xfId="23594" xr:uid="{00000000-0005-0000-0000-00006F450000}"/>
    <cellStyle name="Eingabe 3 3 3 3 3 3 3 3" xfId="35321" xr:uid="{00000000-0005-0000-0000-000070450000}"/>
    <cellStyle name="Eingabe 3 3 3 3 3 3 4" xfId="15784" xr:uid="{00000000-0005-0000-0000-000071450000}"/>
    <cellStyle name="Eingabe 3 3 3 3 3 3 5" xfId="27511" xr:uid="{00000000-0005-0000-0000-000072450000}"/>
    <cellStyle name="Eingabe 3 3 3 3 3 4" xfId="5365" xr:uid="{00000000-0005-0000-0000-000073450000}"/>
    <cellStyle name="Eingabe 3 3 3 3 3 4 2" xfId="17093" xr:uid="{00000000-0005-0000-0000-000074450000}"/>
    <cellStyle name="Eingabe 3 3 3 3 3 4 3" xfId="28820" xr:uid="{00000000-0005-0000-0000-000075450000}"/>
    <cellStyle name="Eingabe 3 3 3 3 3 5" xfId="9270" xr:uid="{00000000-0005-0000-0000-000076450000}"/>
    <cellStyle name="Eingabe 3 3 3 3 3 5 2" xfId="20998" xr:uid="{00000000-0005-0000-0000-000077450000}"/>
    <cellStyle name="Eingabe 3 3 3 3 3 5 3" xfId="32725" xr:uid="{00000000-0005-0000-0000-000078450000}"/>
    <cellStyle name="Eingabe 3 3 3 3 3 6" xfId="13188" xr:uid="{00000000-0005-0000-0000-000079450000}"/>
    <cellStyle name="Eingabe 3 3 3 3 3 7" xfId="24915" xr:uid="{00000000-0005-0000-0000-00007A450000}"/>
    <cellStyle name="Eingabe 3 3 3 3 4" xfId="1900" xr:uid="{00000000-0005-0000-0000-00007B450000}"/>
    <cellStyle name="Eingabe 3 3 3 3 4 2" xfId="5805" xr:uid="{00000000-0005-0000-0000-00007C450000}"/>
    <cellStyle name="Eingabe 3 3 3 3 4 2 2" xfId="17533" xr:uid="{00000000-0005-0000-0000-00007D450000}"/>
    <cellStyle name="Eingabe 3 3 3 3 4 2 3" xfId="29260" xr:uid="{00000000-0005-0000-0000-00007E450000}"/>
    <cellStyle name="Eingabe 3 3 3 3 4 3" xfId="9710" xr:uid="{00000000-0005-0000-0000-00007F450000}"/>
    <cellStyle name="Eingabe 3 3 3 3 4 3 2" xfId="21438" xr:uid="{00000000-0005-0000-0000-000080450000}"/>
    <cellStyle name="Eingabe 3 3 3 3 4 3 3" xfId="33165" xr:uid="{00000000-0005-0000-0000-000081450000}"/>
    <cellStyle name="Eingabe 3 3 3 3 4 4" xfId="13628" xr:uid="{00000000-0005-0000-0000-000082450000}"/>
    <cellStyle name="Eingabe 3 3 3 3 4 5" xfId="25355" xr:uid="{00000000-0005-0000-0000-000083450000}"/>
    <cellStyle name="Eingabe 3 3 3 3 5" xfId="3198" xr:uid="{00000000-0005-0000-0000-000084450000}"/>
    <cellStyle name="Eingabe 3 3 3 3 5 2" xfId="7103" xr:uid="{00000000-0005-0000-0000-000085450000}"/>
    <cellStyle name="Eingabe 3 3 3 3 5 2 2" xfId="18831" xr:uid="{00000000-0005-0000-0000-000086450000}"/>
    <cellStyle name="Eingabe 3 3 3 3 5 2 3" xfId="30558" xr:uid="{00000000-0005-0000-0000-000087450000}"/>
    <cellStyle name="Eingabe 3 3 3 3 5 3" xfId="11008" xr:uid="{00000000-0005-0000-0000-000088450000}"/>
    <cellStyle name="Eingabe 3 3 3 3 5 3 2" xfId="22736" xr:uid="{00000000-0005-0000-0000-000089450000}"/>
    <cellStyle name="Eingabe 3 3 3 3 5 3 3" xfId="34463" xr:uid="{00000000-0005-0000-0000-00008A450000}"/>
    <cellStyle name="Eingabe 3 3 3 3 5 4" xfId="14926" xr:uid="{00000000-0005-0000-0000-00008B450000}"/>
    <cellStyle name="Eingabe 3 3 3 3 5 5" xfId="26653" xr:uid="{00000000-0005-0000-0000-00008C450000}"/>
    <cellStyle name="Eingabe 3 3 3 3 6" xfId="4507" xr:uid="{00000000-0005-0000-0000-00008D450000}"/>
    <cellStyle name="Eingabe 3 3 3 3 6 2" xfId="16235" xr:uid="{00000000-0005-0000-0000-00008E450000}"/>
    <cellStyle name="Eingabe 3 3 3 3 6 3" xfId="27962" xr:uid="{00000000-0005-0000-0000-00008F450000}"/>
    <cellStyle name="Eingabe 3 3 3 3 7" xfId="8412" xr:uid="{00000000-0005-0000-0000-000090450000}"/>
    <cellStyle name="Eingabe 3 3 3 3 7 2" xfId="20140" xr:uid="{00000000-0005-0000-0000-000091450000}"/>
    <cellStyle name="Eingabe 3 3 3 3 7 3" xfId="31867" xr:uid="{00000000-0005-0000-0000-000092450000}"/>
    <cellStyle name="Eingabe 3 3 3 3 8" xfId="12330" xr:uid="{00000000-0005-0000-0000-000093450000}"/>
    <cellStyle name="Eingabe 3 3 3 3 9" xfId="24057" xr:uid="{00000000-0005-0000-0000-000094450000}"/>
    <cellStyle name="Eingabe 3 3 3 4" xfId="833" xr:uid="{00000000-0005-0000-0000-000095450000}"/>
    <cellStyle name="Eingabe 3 3 3 4 2" xfId="2131" xr:uid="{00000000-0005-0000-0000-000096450000}"/>
    <cellStyle name="Eingabe 3 3 3 4 2 2" xfId="6036" xr:uid="{00000000-0005-0000-0000-000097450000}"/>
    <cellStyle name="Eingabe 3 3 3 4 2 2 2" xfId="17764" xr:uid="{00000000-0005-0000-0000-000098450000}"/>
    <cellStyle name="Eingabe 3 3 3 4 2 2 3" xfId="29491" xr:uid="{00000000-0005-0000-0000-000099450000}"/>
    <cellStyle name="Eingabe 3 3 3 4 2 3" xfId="9941" xr:uid="{00000000-0005-0000-0000-00009A450000}"/>
    <cellStyle name="Eingabe 3 3 3 4 2 3 2" xfId="21669" xr:uid="{00000000-0005-0000-0000-00009B450000}"/>
    <cellStyle name="Eingabe 3 3 3 4 2 3 3" xfId="33396" xr:uid="{00000000-0005-0000-0000-00009C450000}"/>
    <cellStyle name="Eingabe 3 3 3 4 2 4" xfId="13859" xr:uid="{00000000-0005-0000-0000-00009D450000}"/>
    <cellStyle name="Eingabe 3 3 3 4 2 5" xfId="25586" xr:uid="{00000000-0005-0000-0000-00009E450000}"/>
    <cellStyle name="Eingabe 3 3 3 4 3" xfId="3429" xr:uid="{00000000-0005-0000-0000-00009F450000}"/>
    <cellStyle name="Eingabe 3 3 3 4 3 2" xfId="7334" xr:uid="{00000000-0005-0000-0000-0000A0450000}"/>
    <cellStyle name="Eingabe 3 3 3 4 3 2 2" xfId="19062" xr:uid="{00000000-0005-0000-0000-0000A1450000}"/>
    <cellStyle name="Eingabe 3 3 3 4 3 2 3" xfId="30789" xr:uid="{00000000-0005-0000-0000-0000A2450000}"/>
    <cellStyle name="Eingabe 3 3 3 4 3 3" xfId="11239" xr:uid="{00000000-0005-0000-0000-0000A3450000}"/>
    <cellStyle name="Eingabe 3 3 3 4 3 3 2" xfId="22967" xr:uid="{00000000-0005-0000-0000-0000A4450000}"/>
    <cellStyle name="Eingabe 3 3 3 4 3 3 3" xfId="34694" xr:uid="{00000000-0005-0000-0000-0000A5450000}"/>
    <cellStyle name="Eingabe 3 3 3 4 3 4" xfId="15157" xr:uid="{00000000-0005-0000-0000-0000A6450000}"/>
    <cellStyle name="Eingabe 3 3 3 4 3 5" xfId="26884" xr:uid="{00000000-0005-0000-0000-0000A7450000}"/>
    <cellStyle name="Eingabe 3 3 3 4 4" xfId="4738" xr:uid="{00000000-0005-0000-0000-0000A8450000}"/>
    <cellStyle name="Eingabe 3 3 3 4 4 2" xfId="16466" xr:uid="{00000000-0005-0000-0000-0000A9450000}"/>
    <cellStyle name="Eingabe 3 3 3 4 4 3" xfId="28193" xr:uid="{00000000-0005-0000-0000-0000AA450000}"/>
    <cellStyle name="Eingabe 3 3 3 4 5" xfId="8643" xr:uid="{00000000-0005-0000-0000-0000AB450000}"/>
    <cellStyle name="Eingabe 3 3 3 4 5 2" xfId="20371" xr:uid="{00000000-0005-0000-0000-0000AC450000}"/>
    <cellStyle name="Eingabe 3 3 3 4 5 3" xfId="32098" xr:uid="{00000000-0005-0000-0000-0000AD450000}"/>
    <cellStyle name="Eingabe 3 3 3 4 6" xfId="12561" xr:uid="{00000000-0005-0000-0000-0000AE450000}"/>
    <cellStyle name="Eingabe 3 3 3 4 7" xfId="24288" xr:uid="{00000000-0005-0000-0000-0000AF450000}"/>
    <cellStyle name="Eingabe 3 3 3 5" xfId="1262" xr:uid="{00000000-0005-0000-0000-0000B0450000}"/>
    <cellStyle name="Eingabe 3 3 3 5 2" xfId="2560" xr:uid="{00000000-0005-0000-0000-0000B1450000}"/>
    <cellStyle name="Eingabe 3 3 3 5 2 2" xfId="6465" xr:uid="{00000000-0005-0000-0000-0000B2450000}"/>
    <cellStyle name="Eingabe 3 3 3 5 2 2 2" xfId="18193" xr:uid="{00000000-0005-0000-0000-0000B3450000}"/>
    <cellStyle name="Eingabe 3 3 3 5 2 2 3" xfId="29920" xr:uid="{00000000-0005-0000-0000-0000B4450000}"/>
    <cellStyle name="Eingabe 3 3 3 5 2 3" xfId="10370" xr:uid="{00000000-0005-0000-0000-0000B5450000}"/>
    <cellStyle name="Eingabe 3 3 3 5 2 3 2" xfId="22098" xr:uid="{00000000-0005-0000-0000-0000B6450000}"/>
    <cellStyle name="Eingabe 3 3 3 5 2 3 3" xfId="33825" xr:uid="{00000000-0005-0000-0000-0000B7450000}"/>
    <cellStyle name="Eingabe 3 3 3 5 2 4" xfId="14288" xr:uid="{00000000-0005-0000-0000-0000B8450000}"/>
    <cellStyle name="Eingabe 3 3 3 5 2 5" xfId="26015" xr:uid="{00000000-0005-0000-0000-0000B9450000}"/>
    <cellStyle name="Eingabe 3 3 3 5 3" xfId="3858" xr:uid="{00000000-0005-0000-0000-0000BA450000}"/>
    <cellStyle name="Eingabe 3 3 3 5 3 2" xfId="7763" xr:uid="{00000000-0005-0000-0000-0000BB450000}"/>
    <cellStyle name="Eingabe 3 3 3 5 3 2 2" xfId="19491" xr:uid="{00000000-0005-0000-0000-0000BC450000}"/>
    <cellStyle name="Eingabe 3 3 3 5 3 2 3" xfId="31218" xr:uid="{00000000-0005-0000-0000-0000BD450000}"/>
    <cellStyle name="Eingabe 3 3 3 5 3 3" xfId="11668" xr:uid="{00000000-0005-0000-0000-0000BE450000}"/>
    <cellStyle name="Eingabe 3 3 3 5 3 3 2" xfId="23396" xr:uid="{00000000-0005-0000-0000-0000BF450000}"/>
    <cellStyle name="Eingabe 3 3 3 5 3 3 3" xfId="35123" xr:uid="{00000000-0005-0000-0000-0000C0450000}"/>
    <cellStyle name="Eingabe 3 3 3 5 3 4" xfId="15586" xr:uid="{00000000-0005-0000-0000-0000C1450000}"/>
    <cellStyle name="Eingabe 3 3 3 5 3 5" xfId="27313" xr:uid="{00000000-0005-0000-0000-0000C2450000}"/>
    <cellStyle name="Eingabe 3 3 3 5 4" xfId="5167" xr:uid="{00000000-0005-0000-0000-0000C3450000}"/>
    <cellStyle name="Eingabe 3 3 3 5 4 2" xfId="16895" xr:uid="{00000000-0005-0000-0000-0000C4450000}"/>
    <cellStyle name="Eingabe 3 3 3 5 4 3" xfId="28622" xr:uid="{00000000-0005-0000-0000-0000C5450000}"/>
    <cellStyle name="Eingabe 3 3 3 5 5" xfId="9072" xr:uid="{00000000-0005-0000-0000-0000C6450000}"/>
    <cellStyle name="Eingabe 3 3 3 5 5 2" xfId="20800" xr:uid="{00000000-0005-0000-0000-0000C7450000}"/>
    <cellStyle name="Eingabe 3 3 3 5 5 3" xfId="32527" xr:uid="{00000000-0005-0000-0000-0000C8450000}"/>
    <cellStyle name="Eingabe 3 3 3 5 6" xfId="12990" xr:uid="{00000000-0005-0000-0000-0000C9450000}"/>
    <cellStyle name="Eingabe 3 3 3 5 7" xfId="24717" xr:uid="{00000000-0005-0000-0000-0000CA450000}"/>
    <cellStyle name="Eingabe 3 3 3 6" xfId="1702" xr:uid="{00000000-0005-0000-0000-0000CB450000}"/>
    <cellStyle name="Eingabe 3 3 3 6 2" xfId="5607" xr:uid="{00000000-0005-0000-0000-0000CC450000}"/>
    <cellStyle name="Eingabe 3 3 3 6 2 2" xfId="17335" xr:uid="{00000000-0005-0000-0000-0000CD450000}"/>
    <cellStyle name="Eingabe 3 3 3 6 2 3" xfId="29062" xr:uid="{00000000-0005-0000-0000-0000CE450000}"/>
    <cellStyle name="Eingabe 3 3 3 6 3" xfId="9512" xr:uid="{00000000-0005-0000-0000-0000CF450000}"/>
    <cellStyle name="Eingabe 3 3 3 6 3 2" xfId="21240" xr:uid="{00000000-0005-0000-0000-0000D0450000}"/>
    <cellStyle name="Eingabe 3 3 3 6 3 3" xfId="32967" xr:uid="{00000000-0005-0000-0000-0000D1450000}"/>
    <cellStyle name="Eingabe 3 3 3 6 4" xfId="13430" xr:uid="{00000000-0005-0000-0000-0000D2450000}"/>
    <cellStyle name="Eingabe 3 3 3 6 5" xfId="25157" xr:uid="{00000000-0005-0000-0000-0000D3450000}"/>
    <cellStyle name="Eingabe 3 3 3 7" xfId="3000" xr:uid="{00000000-0005-0000-0000-0000D4450000}"/>
    <cellStyle name="Eingabe 3 3 3 7 2" xfId="6905" xr:uid="{00000000-0005-0000-0000-0000D5450000}"/>
    <cellStyle name="Eingabe 3 3 3 7 2 2" xfId="18633" xr:uid="{00000000-0005-0000-0000-0000D6450000}"/>
    <cellStyle name="Eingabe 3 3 3 7 2 3" xfId="30360" xr:uid="{00000000-0005-0000-0000-0000D7450000}"/>
    <cellStyle name="Eingabe 3 3 3 7 3" xfId="10810" xr:uid="{00000000-0005-0000-0000-0000D8450000}"/>
    <cellStyle name="Eingabe 3 3 3 7 3 2" xfId="22538" xr:uid="{00000000-0005-0000-0000-0000D9450000}"/>
    <cellStyle name="Eingabe 3 3 3 7 3 3" xfId="34265" xr:uid="{00000000-0005-0000-0000-0000DA450000}"/>
    <cellStyle name="Eingabe 3 3 3 7 4" xfId="14728" xr:uid="{00000000-0005-0000-0000-0000DB450000}"/>
    <cellStyle name="Eingabe 3 3 3 7 5" xfId="26455" xr:uid="{00000000-0005-0000-0000-0000DC450000}"/>
    <cellStyle name="Eingabe 3 3 3 8" xfId="4309" xr:uid="{00000000-0005-0000-0000-0000DD450000}"/>
    <cellStyle name="Eingabe 3 3 3 8 2" xfId="16037" xr:uid="{00000000-0005-0000-0000-0000DE450000}"/>
    <cellStyle name="Eingabe 3 3 3 8 3" xfId="27764" xr:uid="{00000000-0005-0000-0000-0000DF450000}"/>
    <cellStyle name="Eingabe 3 3 3 9" xfId="8214" xr:uid="{00000000-0005-0000-0000-0000E0450000}"/>
    <cellStyle name="Eingabe 3 3 3 9 2" xfId="19942" xr:uid="{00000000-0005-0000-0000-0000E1450000}"/>
    <cellStyle name="Eingabe 3 3 3 9 3" xfId="31669" xr:uid="{00000000-0005-0000-0000-0000E2450000}"/>
    <cellStyle name="Eingabe 3 3 4" xfId="359" xr:uid="{00000000-0005-0000-0000-0000E3450000}"/>
    <cellStyle name="Eingabe 3 3 4 2" xfId="788" xr:uid="{00000000-0005-0000-0000-0000E4450000}"/>
    <cellStyle name="Eingabe 3 3 4 2 2" xfId="2086" xr:uid="{00000000-0005-0000-0000-0000E5450000}"/>
    <cellStyle name="Eingabe 3 3 4 2 2 2" xfId="5991" xr:uid="{00000000-0005-0000-0000-0000E6450000}"/>
    <cellStyle name="Eingabe 3 3 4 2 2 2 2" xfId="17719" xr:uid="{00000000-0005-0000-0000-0000E7450000}"/>
    <cellStyle name="Eingabe 3 3 4 2 2 2 3" xfId="29446" xr:uid="{00000000-0005-0000-0000-0000E8450000}"/>
    <cellStyle name="Eingabe 3 3 4 2 2 3" xfId="9896" xr:uid="{00000000-0005-0000-0000-0000E9450000}"/>
    <cellStyle name="Eingabe 3 3 4 2 2 3 2" xfId="21624" xr:uid="{00000000-0005-0000-0000-0000EA450000}"/>
    <cellStyle name="Eingabe 3 3 4 2 2 3 3" xfId="33351" xr:uid="{00000000-0005-0000-0000-0000EB450000}"/>
    <cellStyle name="Eingabe 3 3 4 2 2 4" xfId="13814" xr:uid="{00000000-0005-0000-0000-0000EC450000}"/>
    <cellStyle name="Eingabe 3 3 4 2 2 5" xfId="25541" xr:uid="{00000000-0005-0000-0000-0000ED450000}"/>
    <cellStyle name="Eingabe 3 3 4 2 3" xfId="3384" xr:uid="{00000000-0005-0000-0000-0000EE450000}"/>
    <cellStyle name="Eingabe 3 3 4 2 3 2" xfId="7289" xr:uid="{00000000-0005-0000-0000-0000EF450000}"/>
    <cellStyle name="Eingabe 3 3 4 2 3 2 2" xfId="19017" xr:uid="{00000000-0005-0000-0000-0000F0450000}"/>
    <cellStyle name="Eingabe 3 3 4 2 3 2 3" xfId="30744" xr:uid="{00000000-0005-0000-0000-0000F1450000}"/>
    <cellStyle name="Eingabe 3 3 4 2 3 3" xfId="11194" xr:uid="{00000000-0005-0000-0000-0000F2450000}"/>
    <cellStyle name="Eingabe 3 3 4 2 3 3 2" xfId="22922" xr:uid="{00000000-0005-0000-0000-0000F3450000}"/>
    <cellStyle name="Eingabe 3 3 4 2 3 3 3" xfId="34649" xr:uid="{00000000-0005-0000-0000-0000F4450000}"/>
    <cellStyle name="Eingabe 3 3 4 2 3 4" xfId="15112" xr:uid="{00000000-0005-0000-0000-0000F5450000}"/>
    <cellStyle name="Eingabe 3 3 4 2 3 5" xfId="26839" xr:uid="{00000000-0005-0000-0000-0000F6450000}"/>
    <cellStyle name="Eingabe 3 3 4 2 4" xfId="4693" xr:uid="{00000000-0005-0000-0000-0000F7450000}"/>
    <cellStyle name="Eingabe 3 3 4 2 4 2" xfId="16421" xr:uid="{00000000-0005-0000-0000-0000F8450000}"/>
    <cellStyle name="Eingabe 3 3 4 2 4 3" xfId="28148" xr:uid="{00000000-0005-0000-0000-0000F9450000}"/>
    <cellStyle name="Eingabe 3 3 4 2 5" xfId="8598" xr:uid="{00000000-0005-0000-0000-0000FA450000}"/>
    <cellStyle name="Eingabe 3 3 4 2 5 2" xfId="20326" xr:uid="{00000000-0005-0000-0000-0000FB450000}"/>
    <cellStyle name="Eingabe 3 3 4 2 5 3" xfId="32053" xr:uid="{00000000-0005-0000-0000-0000FC450000}"/>
    <cellStyle name="Eingabe 3 3 4 2 6" xfId="12516" xr:uid="{00000000-0005-0000-0000-0000FD450000}"/>
    <cellStyle name="Eingabe 3 3 4 2 7" xfId="24243" xr:uid="{00000000-0005-0000-0000-0000FE450000}"/>
    <cellStyle name="Eingabe 3 3 4 3" xfId="1217" xr:uid="{00000000-0005-0000-0000-0000FF450000}"/>
    <cellStyle name="Eingabe 3 3 4 3 2" xfId="2515" xr:uid="{00000000-0005-0000-0000-000000460000}"/>
    <cellStyle name="Eingabe 3 3 4 3 2 2" xfId="6420" xr:uid="{00000000-0005-0000-0000-000001460000}"/>
    <cellStyle name="Eingabe 3 3 4 3 2 2 2" xfId="18148" xr:uid="{00000000-0005-0000-0000-000002460000}"/>
    <cellStyle name="Eingabe 3 3 4 3 2 2 3" xfId="29875" xr:uid="{00000000-0005-0000-0000-000003460000}"/>
    <cellStyle name="Eingabe 3 3 4 3 2 3" xfId="10325" xr:uid="{00000000-0005-0000-0000-000004460000}"/>
    <cellStyle name="Eingabe 3 3 4 3 2 3 2" xfId="22053" xr:uid="{00000000-0005-0000-0000-000005460000}"/>
    <cellStyle name="Eingabe 3 3 4 3 2 3 3" xfId="33780" xr:uid="{00000000-0005-0000-0000-000006460000}"/>
    <cellStyle name="Eingabe 3 3 4 3 2 4" xfId="14243" xr:uid="{00000000-0005-0000-0000-000007460000}"/>
    <cellStyle name="Eingabe 3 3 4 3 2 5" xfId="25970" xr:uid="{00000000-0005-0000-0000-000008460000}"/>
    <cellStyle name="Eingabe 3 3 4 3 3" xfId="3813" xr:uid="{00000000-0005-0000-0000-000009460000}"/>
    <cellStyle name="Eingabe 3 3 4 3 3 2" xfId="7718" xr:uid="{00000000-0005-0000-0000-00000A460000}"/>
    <cellStyle name="Eingabe 3 3 4 3 3 2 2" xfId="19446" xr:uid="{00000000-0005-0000-0000-00000B460000}"/>
    <cellStyle name="Eingabe 3 3 4 3 3 2 3" xfId="31173" xr:uid="{00000000-0005-0000-0000-00000C460000}"/>
    <cellStyle name="Eingabe 3 3 4 3 3 3" xfId="11623" xr:uid="{00000000-0005-0000-0000-00000D460000}"/>
    <cellStyle name="Eingabe 3 3 4 3 3 3 2" xfId="23351" xr:uid="{00000000-0005-0000-0000-00000E460000}"/>
    <cellStyle name="Eingabe 3 3 4 3 3 3 3" xfId="35078" xr:uid="{00000000-0005-0000-0000-00000F460000}"/>
    <cellStyle name="Eingabe 3 3 4 3 3 4" xfId="15541" xr:uid="{00000000-0005-0000-0000-000010460000}"/>
    <cellStyle name="Eingabe 3 3 4 3 3 5" xfId="27268" xr:uid="{00000000-0005-0000-0000-000011460000}"/>
    <cellStyle name="Eingabe 3 3 4 3 4" xfId="5122" xr:uid="{00000000-0005-0000-0000-000012460000}"/>
    <cellStyle name="Eingabe 3 3 4 3 4 2" xfId="16850" xr:uid="{00000000-0005-0000-0000-000013460000}"/>
    <cellStyle name="Eingabe 3 3 4 3 4 3" xfId="28577" xr:uid="{00000000-0005-0000-0000-000014460000}"/>
    <cellStyle name="Eingabe 3 3 4 3 5" xfId="9027" xr:uid="{00000000-0005-0000-0000-000015460000}"/>
    <cellStyle name="Eingabe 3 3 4 3 5 2" xfId="20755" xr:uid="{00000000-0005-0000-0000-000016460000}"/>
    <cellStyle name="Eingabe 3 3 4 3 5 3" xfId="32482" xr:uid="{00000000-0005-0000-0000-000017460000}"/>
    <cellStyle name="Eingabe 3 3 4 3 6" xfId="12945" xr:uid="{00000000-0005-0000-0000-000018460000}"/>
    <cellStyle name="Eingabe 3 3 4 3 7" xfId="24672" xr:uid="{00000000-0005-0000-0000-000019460000}"/>
    <cellStyle name="Eingabe 3 3 4 4" xfId="1657" xr:uid="{00000000-0005-0000-0000-00001A460000}"/>
    <cellStyle name="Eingabe 3 3 4 4 2" xfId="5562" xr:uid="{00000000-0005-0000-0000-00001B460000}"/>
    <cellStyle name="Eingabe 3 3 4 4 2 2" xfId="17290" xr:uid="{00000000-0005-0000-0000-00001C460000}"/>
    <cellStyle name="Eingabe 3 3 4 4 2 3" xfId="29017" xr:uid="{00000000-0005-0000-0000-00001D460000}"/>
    <cellStyle name="Eingabe 3 3 4 4 3" xfId="9467" xr:uid="{00000000-0005-0000-0000-00001E460000}"/>
    <cellStyle name="Eingabe 3 3 4 4 3 2" xfId="21195" xr:uid="{00000000-0005-0000-0000-00001F460000}"/>
    <cellStyle name="Eingabe 3 3 4 4 3 3" xfId="32922" xr:uid="{00000000-0005-0000-0000-000020460000}"/>
    <cellStyle name="Eingabe 3 3 4 4 4" xfId="13385" xr:uid="{00000000-0005-0000-0000-000021460000}"/>
    <cellStyle name="Eingabe 3 3 4 4 5" xfId="25112" xr:uid="{00000000-0005-0000-0000-000022460000}"/>
    <cellStyle name="Eingabe 3 3 4 5" xfId="2955" xr:uid="{00000000-0005-0000-0000-000023460000}"/>
    <cellStyle name="Eingabe 3 3 4 5 2" xfId="6860" xr:uid="{00000000-0005-0000-0000-000024460000}"/>
    <cellStyle name="Eingabe 3 3 4 5 2 2" xfId="18588" xr:uid="{00000000-0005-0000-0000-000025460000}"/>
    <cellStyle name="Eingabe 3 3 4 5 2 3" xfId="30315" xr:uid="{00000000-0005-0000-0000-000026460000}"/>
    <cellStyle name="Eingabe 3 3 4 5 3" xfId="10765" xr:uid="{00000000-0005-0000-0000-000027460000}"/>
    <cellStyle name="Eingabe 3 3 4 5 3 2" xfId="22493" xr:uid="{00000000-0005-0000-0000-000028460000}"/>
    <cellStyle name="Eingabe 3 3 4 5 3 3" xfId="34220" xr:uid="{00000000-0005-0000-0000-000029460000}"/>
    <cellStyle name="Eingabe 3 3 4 5 4" xfId="14683" xr:uid="{00000000-0005-0000-0000-00002A460000}"/>
    <cellStyle name="Eingabe 3 3 4 5 5" xfId="26410" xr:uid="{00000000-0005-0000-0000-00002B460000}"/>
    <cellStyle name="Eingabe 3 3 4 6" xfId="4264" xr:uid="{00000000-0005-0000-0000-00002C460000}"/>
    <cellStyle name="Eingabe 3 3 4 6 2" xfId="15992" xr:uid="{00000000-0005-0000-0000-00002D460000}"/>
    <cellStyle name="Eingabe 3 3 4 6 3" xfId="27719" xr:uid="{00000000-0005-0000-0000-00002E460000}"/>
    <cellStyle name="Eingabe 3 3 4 7" xfId="8169" xr:uid="{00000000-0005-0000-0000-00002F460000}"/>
    <cellStyle name="Eingabe 3 3 4 7 2" xfId="19897" xr:uid="{00000000-0005-0000-0000-000030460000}"/>
    <cellStyle name="Eingabe 3 3 4 7 3" xfId="31624" xr:uid="{00000000-0005-0000-0000-000031460000}"/>
    <cellStyle name="Eingabe 3 3 4 8" xfId="12087" xr:uid="{00000000-0005-0000-0000-000032460000}"/>
    <cellStyle name="Eingabe 3 3 4 9" xfId="23814" xr:uid="{00000000-0005-0000-0000-000033460000}"/>
    <cellStyle name="Eingabe 3 3 5" xfId="458" xr:uid="{00000000-0005-0000-0000-000034460000}"/>
    <cellStyle name="Eingabe 3 3 5 2" xfId="887" xr:uid="{00000000-0005-0000-0000-000035460000}"/>
    <cellStyle name="Eingabe 3 3 5 2 2" xfId="2185" xr:uid="{00000000-0005-0000-0000-000036460000}"/>
    <cellStyle name="Eingabe 3 3 5 2 2 2" xfId="6090" xr:uid="{00000000-0005-0000-0000-000037460000}"/>
    <cellStyle name="Eingabe 3 3 5 2 2 2 2" xfId="17818" xr:uid="{00000000-0005-0000-0000-000038460000}"/>
    <cellStyle name="Eingabe 3 3 5 2 2 2 3" xfId="29545" xr:uid="{00000000-0005-0000-0000-000039460000}"/>
    <cellStyle name="Eingabe 3 3 5 2 2 3" xfId="9995" xr:uid="{00000000-0005-0000-0000-00003A460000}"/>
    <cellStyle name="Eingabe 3 3 5 2 2 3 2" xfId="21723" xr:uid="{00000000-0005-0000-0000-00003B460000}"/>
    <cellStyle name="Eingabe 3 3 5 2 2 3 3" xfId="33450" xr:uid="{00000000-0005-0000-0000-00003C460000}"/>
    <cellStyle name="Eingabe 3 3 5 2 2 4" xfId="13913" xr:uid="{00000000-0005-0000-0000-00003D460000}"/>
    <cellStyle name="Eingabe 3 3 5 2 2 5" xfId="25640" xr:uid="{00000000-0005-0000-0000-00003E460000}"/>
    <cellStyle name="Eingabe 3 3 5 2 3" xfId="3483" xr:uid="{00000000-0005-0000-0000-00003F460000}"/>
    <cellStyle name="Eingabe 3 3 5 2 3 2" xfId="7388" xr:uid="{00000000-0005-0000-0000-000040460000}"/>
    <cellStyle name="Eingabe 3 3 5 2 3 2 2" xfId="19116" xr:uid="{00000000-0005-0000-0000-000041460000}"/>
    <cellStyle name="Eingabe 3 3 5 2 3 2 3" xfId="30843" xr:uid="{00000000-0005-0000-0000-000042460000}"/>
    <cellStyle name="Eingabe 3 3 5 2 3 3" xfId="11293" xr:uid="{00000000-0005-0000-0000-000043460000}"/>
    <cellStyle name="Eingabe 3 3 5 2 3 3 2" xfId="23021" xr:uid="{00000000-0005-0000-0000-000044460000}"/>
    <cellStyle name="Eingabe 3 3 5 2 3 3 3" xfId="34748" xr:uid="{00000000-0005-0000-0000-000045460000}"/>
    <cellStyle name="Eingabe 3 3 5 2 3 4" xfId="15211" xr:uid="{00000000-0005-0000-0000-000046460000}"/>
    <cellStyle name="Eingabe 3 3 5 2 3 5" xfId="26938" xr:uid="{00000000-0005-0000-0000-000047460000}"/>
    <cellStyle name="Eingabe 3 3 5 2 4" xfId="4792" xr:uid="{00000000-0005-0000-0000-000048460000}"/>
    <cellStyle name="Eingabe 3 3 5 2 4 2" xfId="16520" xr:uid="{00000000-0005-0000-0000-000049460000}"/>
    <cellStyle name="Eingabe 3 3 5 2 4 3" xfId="28247" xr:uid="{00000000-0005-0000-0000-00004A460000}"/>
    <cellStyle name="Eingabe 3 3 5 2 5" xfId="8697" xr:uid="{00000000-0005-0000-0000-00004B460000}"/>
    <cellStyle name="Eingabe 3 3 5 2 5 2" xfId="20425" xr:uid="{00000000-0005-0000-0000-00004C460000}"/>
    <cellStyle name="Eingabe 3 3 5 2 5 3" xfId="32152" xr:uid="{00000000-0005-0000-0000-00004D460000}"/>
    <cellStyle name="Eingabe 3 3 5 2 6" xfId="12615" xr:uid="{00000000-0005-0000-0000-00004E460000}"/>
    <cellStyle name="Eingabe 3 3 5 2 7" xfId="24342" xr:uid="{00000000-0005-0000-0000-00004F460000}"/>
    <cellStyle name="Eingabe 3 3 5 3" xfId="1316" xr:uid="{00000000-0005-0000-0000-000050460000}"/>
    <cellStyle name="Eingabe 3 3 5 3 2" xfId="2614" xr:uid="{00000000-0005-0000-0000-000051460000}"/>
    <cellStyle name="Eingabe 3 3 5 3 2 2" xfId="6519" xr:uid="{00000000-0005-0000-0000-000052460000}"/>
    <cellStyle name="Eingabe 3 3 5 3 2 2 2" xfId="18247" xr:uid="{00000000-0005-0000-0000-000053460000}"/>
    <cellStyle name="Eingabe 3 3 5 3 2 2 3" xfId="29974" xr:uid="{00000000-0005-0000-0000-000054460000}"/>
    <cellStyle name="Eingabe 3 3 5 3 2 3" xfId="10424" xr:uid="{00000000-0005-0000-0000-000055460000}"/>
    <cellStyle name="Eingabe 3 3 5 3 2 3 2" xfId="22152" xr:uid="{00000000-0005-0000-0000-000056460000}"/>
    <cellStyle name="Eingabe 3 3 5 3 2 3 3" xfId="33879" xr:uid="{00000000-0005-0000-0000-000057460000}"/>
    <cellStyle name="Eingabe 3 3 5 3 2 4" xfId="14342" xr:uid="{00000000-0005-0000-0000-000058460000}"/>
    <cellStyle name="Eingabe 3 3 5 3 2 5" xfId="26069" xr:uid="{00000000-0005-0000-0000-000059460000}"/>
    <cellStyle name="Eingabe 3 3 5 3 3" xfId="3912" xr:uid="{00000000-0005-0000-0000-00005A460000}"/>
    <cellStyle name="Eingabe 3 3 5 3 3 2" xfId="7817" xr:uid="{00000000-0005-0000-0000-00005B460000}"/>
    <cellStyle name="Eingabe 3 3 5 3 3 2 2" xfId="19545" xr:uid="{00000000-0005-0000-0000-00005C460000}"/>
    <cellStyle name="Eingabe 3 3 5 3 3 2 3" xfId="31272" xr:uid="{00000000-0005-0000-0000-00005D460000}"/>
    <cellStyle name="Eingabe 3 3 5 3 3 3" xfId="11722" xr:uid="{00000000-0005-0000-0000-00005E460000}"/>
    <cellStyle name="Eingabe 3 3 5 3 3 3 2" xfId="23450" xr:uid="{00000000-0005-0000-0000-00005F460000}"/>
    <cellStyle name="Eingabe 3 3 5 3 3 3 3" xfId="35177" xr:uid="{00000000-0005-0000-0000-000060460000}"/>
    <cellStyle name="Eingabe 3 3 5 3 3 4" xfId="15640" xr:uid="{00000000-0005-0000-0000-000061460000}"/>
    <cellStyle name="Eingabe 3 3 5 3 3 5" xfId="27367" xr:uid="{00000000-0005-0000-0000-000062460000}"/>
    <cellStyle name="Eingabe 3 3 5 3 4" xfId="5221" xr:uid="{00000000-0005-0000-0000-000063460000}"/>
    <cellStyle name="Eingabe 3 3 5 3 4 2" xfId="16949" xr:uid="{00000000-0005-0000-0000-000064460000}"/>
    <cellStyle name="Eingabe 3 3 5 3 4 3" xfId="28676" xr:uid="{00000000-0005-0000-0000-000065460000}"/>
    <cellStyle name="Eingabe 3 3 5 3 5" xfId="9126" xr:uid="{00000000-0005-0000-0000-000066460000}"/>
    <cellStyle name="Eingabe 3 3 5 3 5 2" xfId="20854" xr:uid="{00000000-0005-0000-0000-000067460000}"/>
    <cellStyle name="Eingabe 3 3 5 3 5 3" xfId="32581" xr:uid="{00000000-0005-0000-0000-000068460000}"/>
    <cellStyle name="Eingabe 3 3 5 3 6" xfId="13044" xr:uid="{00000000-0005-0000-0000-000069460000}"/>
    <cellStyle name="Eingabe 3 3 5 3 7" xfId="24771" xr:uid="{00000000-0005-0000-0000-00006A460000}"/>
    <cellStyle name="Eingabe 3 3 5 4" xfId="1756" xr:uid="{00000000-0005-0000-0000-00006B460000}"/>
    <cellStyle name="Eingabe 3 3 5 4 2" xfId="5661" xr:uid="{00000000-0005-0000-0000-00006C460000}"/>
    <cellStyle name="Eingabe 3 3 5 4 2 2" xfId="17389" xr:uid="{00000000-0005-0000-0000-00006D460000}"/>
    <cellStyle name="Eingabe 3 3 5 4 2 3" xfId="29116" xr:uid="{00000000-0005-0000-0000-00006E460000}"/>
    <cellStyle name="Eingabe 3 3 5 4 3" xfId="9566" xr:uid="{00000000-0005-0000-0000-00006F460000}"/>
    <cellStyle name="Eingabe 3 3 5 4 3 2" xfId="21294" xr:uid="{00000000-0005-0000-0000-000070460000}"/>
    <cellStyle name="Eingabe 3 3 5 4 3 3" xfId="33021" xr:uid="{00000000-0005-0000-0000-000071460000}"/>
    <cellStyle name="Eingabe 3 3 5 4 4" xfId="13484" xr:uid="{00000000-0005-0000-0000-000072460000}"/>
    <cellStyle name="Eingabe 3 3 5 4 5" xfId="25211" xr:uid="{00000000-0005-0000-0000-000073460000}"/>
    <cellStyle name="Eingabe 3 3 5 5" xfId="3054" xr:uid="{00000000-0005-0000-0000-000074460000}"/>
    <cellStyle name="Eingabe 3 3 5 5 2" xfId="6959" xr:uid="{00000000-0005-0000-0000-000075460000}"/>
    <cellStyle name="Eingabe 3 3 5 5 2 2" xfId="18687" xr:uid="{00000000-0005-0000-0000-000076460000}"/>
    <cellStyle name="Eingabe 3 3 5 5 2 3" xfId="30414" xr:uid="{00000000-0005-0000-0000-000077460000}"/>
    <cellStyle name="Eingabe 3 3 5 5 3" xfId="10864" xr:uid="{00000000-0005-0000-0000-000078460000}"/>
    <cellStyle name="Eingabe 3 3 5 5 3 2" xfId="22592" xr:uid="{00000000-0005-0000-0000-000079460000}"/>
    <cellStyle name="Eingabe 3 3 5 5 3 3" xfId="34319" xr:uid="{00000000-0005-0000-0000-00007A460000}"/>
    <cellStyle name="Eingabe 3 3 5 5 4" xfId="14782" xr:uid="{00000000-0005-0000-0000-00007B460000}"/>
    <cellStyle name="Eingabe 3 3 5 5 5" xfId="26509" xr:uid="{00000000-0005-0000-0000-00007C460000}"/>
    <cellStyle name="Eingabe 3 3 5 6" xfId="4363" xr:uid="{00000000-0005-0000-0000-00007D460000}"/>
    <cellStyle name="Eingabe 3 3 5 6 2" xfId="16091" xr:uid="{00000000-0005-0000-0000-00007E460000}"/>
    <cellStyle name="Eingabe 3 3 5 6 3" xfId="27818" xr:uid="{00000000-0005-0000-0000-00007F460000}"/>
    <cellStyle name="Eingabe 3 3 5 7" xfId="8268" xr:uid="{00000000-0005-0000-0000-000080460000}"/>
    <cellStyle name="Eingabe 3 3 5 7 2" xfId="19996" xr:uid="{00000000-0005-0000-0000-000081460000}"/>
    <cellStyle name="Eingabe 3 3 5 7 3" xfId="31723" xr:uid="{00000000-0005-0000-0000-000082460000}"/>
    <cellStyle name="Eingabe 3 3 5 8" xfId="12186" xr:uid="{00000000-0005-0000-0000-000083460000}"/>
    <cellStyle name="Eingabe 3 3 5 9" xfId="23913" xr:uid="{00000000-0005-0000-0000-000084460000}"/>
    <cellStyle name="Eingabe 3 3 6" xfId="557" xr:uid="{00000000-0005-0000-0000-000085460000}"/>
    <cellStyle name="Eingabe 3 3 6 2" xfId="986" xr:uid="{00000000-0005-0000-0000-000086460000}"/>
    <cellStyle name="Eingabe 3 3 6 2 2" xfId="2284" xr:uid="{00000000-0005-0000-0000-000087460000}"/>
    <cellStyle name="Eingabe 3 3 6 2 2 2" xfId="6189" xr:uid="{00000000-0005-0000-0000-000088460000}"/>
    <cellStyle name="Eingabe 3 3 6 2 2 2 2" xfId="17917" xr:uid="{00000000-0005-0000-0000-000089460000}"/>
    <cellStyle name="Eingabe 3 3 6 2 2 2 3" xfId="29644" xr:uid="{00000000-0005-0000-0000-00008A460000}"/>
    <cellStyle name="Eingabe 3 3 6 2 2 3" xfId="10094" xr:uid="{00000000-0005-0000-0000-00008B460000}"/>
    <cellStyle name="Eingabe 3 3 6 2 2 3 2" xfId="21822" xr:uid="{00000000-0005-0000-0000-00008C460000}"/>
    <cellStyle name="Eingabe 3 3 6 2 2 3 3" xfId="33549" xr:uid="{00000000-0005-0000-0000-00008D460000}"/>
    <cellStyle name="Eingabe 3 3 6 2 2 4" xfId="14012" xr:uid="{00000000-0005-0000-0000-00008E460000}"/>
    <cellStyle name="Eingabe 3 3 6 2 2 5" xfId="25739" xr:uid="{00000000-0005-0000-0000-00008F460000}"/>
    <cellStyle name="Eingabe 3 3 6 2 3" xfId="3582" xr:uid="{00000000-0005-0000-0000-000090460000}"/>
    <cellStyle name="Eingabe 3 3 6 2 3 2" xfId="7487" xr:uid="{00000000-0005-0000-0000-000091460000}"/>
    <cellStyle name="Eingabe 3 3 6 2 3 2 2" xfId="19215" xr:uid="{00000000-0005-0000-0000-000092460000}"/>
    <cellStyle name="Eingabe 3 3 6 2 3 2 3" xfId="30942" xr:uid="{00000000-0005-0000-0000-000093460000}"/>
    <cellStyle name="Eingabe 3 3 6 2 3 3" xfId="11392" xr:uid="{00000000-0005-0000-0000-000094460000}"/>
    <cellStyle name="Eingabe 3 3 6 2 3 3 2" xfId="23120" xr:uid="{00000000-0005-0000-0000-000095460000}"/>
    <cellStyle name="Eingabe 3 3 6 2 3 3 3" xfId="34847" xr:uid="{00000000-0005-0000-0000-000096460000}"/>
    <cellStyle name="Eingabe 3 3 6 2 3 4" xfId="15310" xr:uid="{00000000-0005-0000-0000-000097460000}"/>
    <cellStyle name="Eingabe 3 3 6 2 3 5" xfId="27037" xr:uid="{00000000-0005-0000-0000-000098460000}"/>
    <cellStyle name="Eingabe 3 3 6 2 4" xfId="4891" xr:uid="{00000000-0005-0000-0000-000099460000}"/>
    <cellStyle name="Eingabe 3 3 6 2 4 2" xfId="16619" xr:uid="{00000000-0005-0000-0000-00009A460000}"/>
    <cellStyle name="Eingabe 3 3 6 2 4 3" xfId="28346" xr:uid="{00000000-0005-0000-0000-00009B460000}"/>
    <cellStyle name="Eingabe 3 3 6 2 5" xfId="8796" xr:uid="{00000000-0005-0000-0000-00009C460000}"/>
    <cellStyle name="Eingabe 3 3 6 2 5 2" xfId="20524" xr:uid="{00000000-0005-0000-0000-00009D460000}"/>
    <cellStyle name="Eingabe 3 3 6 2 5 3" xfId="32251" xr:uid="{00000000-0005-0000-0000-00009E460000}"/>
    <cellStyle name="Eingabe 3 3 6 2 6" xfId="12714" xr:uid="{00000000-0005-0000-0000-00009F460000}"/>
    <cellStyle name="Eingabe 3 3 6 2 7" xfId="24441" xr:uid="{00000000-0005-0000-0000-0000A0460000}"/>
    <cellStyle name="Eingabe 3 3 6 3" xfId="1415" xr:uid="{00000000-0005-0000-0000-0000A1460000}"/>
    <cellStyle name="Eingabe 3 3 6 3 2" xfId="2713" xr:uid="{00000000-0005-0000-0000-0000A2460000}"/>
    <cellStyle name="Eingabe 3 3 6 3 2 2" xfId="6618" xr:uid="{00000000-0005-0000-0000-0000A3460000}"/>
    <cellStyle name="Eingabe 3 3 6 3 2 2 2" xfId="18346" xr:uid="{00000000-0005-0000-0000-0000A4460000}"/>
    <cellStyle name="Eingabe 3 3 6 3 2 2 3" xfId="30073" xr:uid="{00000000-0005-0000-0000-0000A5460000}"/>
    <cellStyle name="Eingabe 3 3 6 3 2 3" xfId="10523" xr:uid="{00000000-0005-0000-0000-0000A6460000}"/>
    <cellStyle name="Eingabe 3 3 6 3 2 3 2" xfId="22251" xr:uid="{00000000-0005-0000-0000-0000A7460000}"/>
    <cellStyle name="Eingabe 3 3 6 3 2 3 3" xfId="33978" xr:uid="{00000000-0005-0000-0000-0000A8460000}"/>
    <cellStyle name="Eingabe 3 3 6 3 2 4" xfId="14441" xr:uid="{00000000-0005-0000-0000-0000A9460000}"/>
    <cellStyle name="Eingabe 3 3 6 3 2 5" xfId="26168" xr:uid="{00000000-0005-0000-0000-0000AA460000}"/>
    <cellStyle name="Eingabe 3 3 6 3 3" xfId="4011" xr:uid="{00000000-0005-0000-0000-0000AB460000}"/>
    <cellStyle name="Eingabe 3 3 6 3 3 2" xfId="7916" xr:uid="{00000000-0005-0000-0000-0000AC460000}"/>
    <cellStyle name="Eingabe 3 3 6 3 3 2 2" xfId="19644" xr:uid="{00000000-0005-0000-0000-0000AD460000}"/>
    <cellStyle name="Eingabe 3 3 6 3 3 2 3" xfId="31371" xr:uid="{00000000-0005-0000-0000-0000AE460000}"/>
    <cellStyle name="Eingabe 3 3 6 3 3 3" xfId="11821" xr:uid="{00000000-0005-0000-0000-0000AF460000}"/>
    <cellStyle name="Eingabe 3 3 6 3 3 3 2" xfId="23549" xr:uid="{00000000-0005-0000-0000-0000B0460000}"/>
    <cellStyle name="Eingabe 3 3 6 3 3 3 3" xfId="35276" xr:uid="{00000000-0005-0000-0000-0000B1460000}"/>
    <cellStyle name="Eingabe 3 3 6 3 3 4" xfId="15739" xr:uid="{00000000-0005-0000-0000-0000B2460000}"/>
    <cellStyle name="Eingabe 3 3 6 3 3 5" xfId="27466" xr:uid="{00000000-0005-0000-0000-0000B3460000}"/>
    <cellStyle name="Eingabe 3 3 6 3 4" xfId="5320" xr:uid="{00000000-0005-0000-0000-0000B4460000}"/>
    <cellStyle name="Eingabe 3 3 6 3 4 2" xfId="17048" xr:uid="{00000000-0005-0000-0000-0000B5460000}"/>
    <cellStyle name="Eingabe 3 3 6 3 4 3" xfId="28775" xr:uid="{00000000-0005-0000-0000-0000B6460000}"/>
    <cellStyle name="Eingabe 3 3 6 3 5" xfId="9225" xr:uid="{00000000-0005-0000-0000-0000B7460000}"/>
    <cellStyle name="Eingabe 3 3 6 3 5 2" xfId="20953" xr:uid="{00000000-0005-0000-0000-0000B8460000}"/>
    <cellStyle name="Eingabe 3 3 6 3 5 3" xfId="32680" xr:uid="{00000000-0005-0000-0000-0000B9460000}"/>
    <cellStyle name="Eingabe 3 3 6 3 6" xfId="13143" xr:uid="{00000000-0005-0000-0000-0000BA460000}"/>
    <cellStyle name="Eingabe 3 3 6 3 7" xfId="24870" xr:uid="{00000000-0005-0000-0000-0000BB460000}"/>
    <cellStyle name="Eingabe 3 3 6 4" xfId="1855" xr:uid="{00000000-0005-0000-0000-0000BC460000}"/>
    <cellStyle name="Eingabe 3 3 6 4 2" xfId="5760" xr:uid="{00000000-0005-0000-0000-0000BD460000}"/>
    <cellStyle name="Eingabe 3 3 6 4 2 2" xfId="17488" xr:uid="{00000000-0005-0000-0000-0000BE460000}"/>
    <cellStyle name="Eingabe 3 3 6 4 2 3" xfId="29215" xr:uid="{00000000-0005-0000-0000-0000BF460000}"/>
    <cellStyle name="Eingabe 3 3 6 4 3" xfId="9665" xr:uid="{00000000-0005-0000-0000-0000C0460000}"/>
    <cellStyle name="Eingabe 3 3 6 4 3 2" xfId="21393" xr:uid="{00000000-0005-0000-0000-0000C1460000}"/>
    <cellStyle name="Eingabe 3 3 6 4 3 3" xfId="33120" xr:uid="{00000000-0005-0000-0000-0000C2460000}"/>
    <cellStyle name="Eingabe 3 3 6 4 4" xfId="13583" xr:uid="{00000000-0005-0000-0000-0000C3460000}"/>
    <cellStyle name="Eingabe 3 3 6 4 5" xfId="25310" xr:uid="{00000000-0005-0000-0000-0000C4460000}"/>
    <cellStyle name="Eingabe 3 3 6 5" xfId="3153" xr:uid="{00000000-0005-0000-0000-0000C5460000}"/>
    <cellStyle name="Eingabe 3 3 6 5 2" xfId="7058" xr:uid="{00000000-0005-0000-0000-0000C6460000}"/>
    <cellStyle name="Eingabe 3 3 6 5 2 2" xfId="18786" xr:uid="{00000000-0005-0000-0000-0000C7460000}"/>
    <cellStyle name="Eingabe 3 3 6 5 2 3" xfId="30513" xr:uid="{00000000-0005-0000-0000-0000C8460000}"/>
    <cellStyle name="Eingabe 3 3 6 5 3" xfId="10963" xr:uid="{00000000-0005-0000-0000-0000C9460000}"/>
    <cellStyle name="Eingabe 3 3 6 5 3 2" xfId="22691" xr:uid="{00000000-0005-0000-0000-0000CA460000}"/>
    <cellStyle name="Eingabe 3 3 6 5 3 3" xfId="34418" xr:uid="{00000000-0005-0000-0000-0000CB460000}"/>
    <cellStyle name="Eingabe 3 3 6 5 4" xfId="14881" xr:uid="{00000000-0005-0000-0000-0000CC460000}"/>
    <cellStyle name="Eingabe 3 3 6 5 5" xfId="26608" xr:uid="{00000000-0005-0000-0000-0000CD460000}"/>
    <cellStyle name="Eingabe 3 3 6 6" xfId="4462" xr:uid="{00000000-0005-0000-0000-0000CE460000}"/>
    <cellStyle name="Eingabe 3 3 6 6 2" xfId="16190" xr:uid="{00000000-0005-0000-0000-0000CF460000}"/>
    <cellStyle name="Eingabe 3 3 6 6 3" xfId="27917" xr:uid="{00000000-0005-0000-0000-0000D0460000}"/>
    <cellStyle name="Eingabe 3 3 6 7" xfId="8367" xr:uid="{00000000-0005-0000-0000-0000D1460000}"/>
    <cellStyle name="Eingabe 3 3 6 7 2" xfId="20095" xr:uid="{00000000-0005-0000-0000-0000D2460000}"/>
    <cellStyle name="Eingabe 3 3 6 7 3" xfId="31822" xr:uid="{00000000-0005-0000-0000-0000D3460000}"/>
    <cellStyle name="Eingabe 3 3 6 8" xfId="12285" xr:uid="{00000000-0005-0000-0000-0000D4460000}"/>
    <cellStyle name="Eingabe 3 3 6 9" xfId="24012" xr:uid="{00000000-0005-0000-0000-0000D5460000}"/>
    <cellStyle name="Eingabe 3 3 7" xfId="628" xr:uid="{00000000-0005-0000-0000-0000D6460000}"/>
    <cellStyle name="Eingabe 3 3 7 2" xfId="1926" xr:uid="{00000000-0005-0000-0000-0000D7460000}"/>
    <cellStyle name="Eingabe 3 3 7 2 2" xfId="5831" xr:uid="{00000000-0005-0000-0000-0000D8460000}"/>
    <cellStyle name="Eingabe 3 3 7 2 2 2" xfId="17559" xr:uid="{00000000-0005-0000-0000-0000D9460000}"/>
    <cellStyle name="Eingabe 3 3 7 2 2 3" xfId="29286" xr:uid="{00000000-0005-0000-0000-0000DA460000}"/>
    <cellStyle name="Eingabe 3 3 7 2 3" xfId="9736" xr:uid="{00000000-0005-0000-0000-0000DB460000}"/>
    <cellStyle name="Eingabe 3 3 7 2 3 2" xfId="21464" xr:uid="{00000000-0005-0000-0000-0000DC460000}"/>
    <cellStyle name="Eingabe 3 3 7 2 3 3" xfId="33191" xr:uid="{00000000-0005-0000-0000-0000DD460000}"/>
    <cellStyle name="Eingabe 3 3 7 2 4" xfId="13654" xr:uid="{00000000-0005-0000-0000-0000DE460000}"/>
    <cellStyle name="Eingabe 3 3 7 2 5" xfId="25381" xr:uid="{00000000-0005-0000-0000-0000DF460000}"/>
    <cellStyle name="Eingabe 3 3 7 3" xfId="3224" xr:uid="{00000000-0005-0000-0000-0000E0460000}"/>
    <cellStyle name="Eingabe 3 3 7 3 2" xfId="7129" xr:uid="{00000000-0005-0000-0000-0000E1460000}"/>
    <cellStyle name="Eingabe 3 3 7 3 2 2" xfId="18857" xr:uid="{00000000-0005-0000-0000-0000E2460000}"/>
    <cellStyle name="Eingabe 3 3 7 3 2 3" xfId="30584" xr:uid="{00000000-0005-0000-0000-0000E3460000}"/>
    <cellStyle name="Eingabe 3 3 7 3 3" xfId="11034" xr:uid="{00000000-0005-0000-0000-0000E4460000}"/>
    <cellStyle name="Eingabe 3 3 7 3 3 2" xfId="22762" xr:uid="{00000000-0005-0000-0000-0000E5460000}"/>
    <cellStyle name="Eingabe 3 3 7 3 3 3" xfId="34489" xr:uid="{00000000-0005-0000-0000-0000E6460000}"/>
    <cellStyle name="Eingabe 3 3 7 3 4" xfId="14952" xr:uid="{00000000-0005-0000-0000-0000E7460000}"/>
    <cellStyle name="Eingabe 3 3 7 3 5" xfId="26679" xr:uid="{00000000-0005-0000-0000-0000E8460000}"/>
    <cellStyle name="Eingabe 3 3 7 4" xfId="4533" xr:uid="{00000000-0005-0000-0000-0000E9460000}"/>
    <cellStyle name="Eingabe 3 3 7 4 2" xfId="16261" xr:uid="{00000000-0005-0000-0000-0000EA460000}"/>
    <cellStyle name="Eingabe 3 3 7 4 3" xfId="27988" xr:uid="{00000000-0005-0000-0000-0000EB460000}"/>
    <cellStyle name="Eingabe 3 3 7 5" xfId="8438" xr:uid="{00000000-0005-0000-0000-0000EC460000}"/>
    <cellStyle name="Eingabe 3 3 7 5 2" xfId="20166" xr:uid="{00000000-0005-0000-0000-0000ED460000}"/>
    <cellStyle name="Eingabe 3 3 7 5 3" xfId="31893" xr:uid="{00000000-0005-0000-0000-0000EE460000}"/>
    <cellStyle name="Eingabe 3 3 7 6" xfId="12356" xr:uid="{00000000-0005-0000-0000-0000EF460000}"/>
    <cellStyle name="Eingabe 3 3 7 7" xfId="24083" xr:uid="{00000000-0005-0000-0000-0000F0460000}"/>
    <cellStyle name="Eingabe 3 3 8" xfId="1057" xr:uid="{00000000-0005-0000-0000-0000F1460000}"/>
    <cellStyle name="Eingabe 3 3 8 2" xfId="2355" xr:uid="{00000000-0005-0000-0000-0000F2460000}"/>
    <cellStyle name="Eingabe 3 3 8 2 2" xfId="6260" xr:uid="{00000000-0005-0000-0000-0000F3460000}"/>
    <cellStyle name="Eingabe 3 3 8 2 2 2" xfId="17988" xr:uid="{00000000-0005-0000-0000-0000F4460000}"/>
    <cellStyle name="Eingabe 3 3 8 2 2 3" xfId="29715" xr:uid="{00000000-0005-0000-0000-0000F5460000}"/>
    <cellStyle name="Eingabe 3 3 8 2 3" xfId="10165" xr:uid="{00000000-0005-0000-0000-0000F6460000}"/>
    <cellStyle name="Eingabe 3 3 8 2 3 2" xfId="21893" xr:uid="{00000000-0005-0000-0000-0000F7460000}"/>
    <cellStyle name="Eingabe 3 3 8 2 3 3" xfId="33620" xr:uid="{00000000-0005-0000-0000-0000F8460000}"/>
    <cellStyle name="Eingabe 3 3 8 2 4" xfId="14083" xr:uid="{00000000-0005-0000-0000-0000F9460000}"/>
    <cellStyle name="Eingabe 3 3 8 2 5" xfId="25810" xr:uid="{00000000-0005-0000-0000-0000FA460000}"/>
    <cellStyle name="Eingabe 3 3 8 3" xfId="3653" xr:uid="{00000000-0005-0000-0000-0000FB460000}"/>
    <cellStyle name="Eingabe 3 3 8 3 2" xfId="7558" xr:uid="{00000000-0005-0000-0000-0000FC460000}"/>
    <cellStyle name="Eingabe 3 3 8 3 2 2" xfId="19286" xr:uid="{00000000-0005-0000-0000-0000FD460000}"/>
    <cellStyle name="Eingabe 3 3 8 3 2 3" xfId="31013" xr:uid="{00000000-0005-0000-0000-0000FE460000}"/>
    <cellStyle name="Eingabe 3 3 8 3 3" xfId="11463" xr:uid="{00000000-0005-0000-0000-0000FF460000}"/>
    <cellStyle name="Eingabe 3 3 8 3 3 2" xfId="23191" xr:uid="{00000000-0005-0000-0000-000000470000}"/>
    <cellStyle name="Eingabe 3 3 8 3 3 3" xfId="34918" xr:uid="{00000000-0005-0000-0000-000001470000}"/>
    <cellStyle name="Eingabe 3 3 8 3 4" xfId="15381" xr:uid="{00000000-0005-0000-0000-000002470000}"/>
    <cellStyle name="Eingabe 3 3 8 3 5" xfId="27108" xr:uid="{00000000-0005-0000-0000-000003470000}"/>
    <cellStyle name="Eingabe 3 3 8 4" xfId="4962" xr:uid="{00000000-0005-0000-0000-000004470000}"/>
    <cellStyle name="Eingabe 3 3 8 4 2" xfId="16690" xr:uid="{00000000-0005-0000-0000-000005470000}"/>
    <cellStyle name="Eingabe 3 3 8 4 3" xfId="28417" xr:uid="{00000000-0005-0000-0000-000006470000}"/>
    <cellStyle name="Eingabe 3 3 8 5" xfId="8867" xr:uid="{00000000-0005-0000-0000-000007470000}"/>
    <cellStyle name="Eingabe 3 3 8 5 2" xfId="20595" xr:uid="{00000000-0005-0000-0000-000008470000}"/>
    <cellStyle name="Eingabe 3 3 8 5 3" xfId="32322" xr:uid="{00000000-0005-0000-0000-000009470000}"/>
    <cellStyle name="Eingabe 3 3 8 6" xfId="12785" xr:uid="{00000000-0005-0000-0000-00000A470000}"/>
    <cellStyle name="Eingabe 3 3 8 7" xfId="24512" xr:uid="{00000000-0005-0000-0000-00000B470000}"/>
    <cellStyle name="Eingabe 3 3 9" xfId="1497" xr:uid="{00000000-0005-0000-0000-00000C470000}"/>
    <cellStyle name="Eingabe 3 3 9 2" xfId="5402" xr:uid="{00000000-0005-0000-0000-00000D470000}"/>
    <cellStyle name="Eingabe 3 3 9 2 2" xfId="17130" xr:uid="{00000000-0005-0000-0000-00000E470000}"/>
    <cellStyle name="Eingabe 3 3 9 2 3" xfId="28857" xr:uid="{00000000-0005-0000-0000-00000F470000}"/>
    <cellStyle name="Eingabe 3 3 9 3" xfId="9307" xr:uid="{00000000-0005-0000-0000-000010470000}"/>
    <cellStyle name="Eingabe 3 3 9 3 2" xfId="21035" xr:uid="{00000000-0005-0000-0000-000011470000}"/>
    <cellStyle name="Eingabe 3 3 9 3 3" xfId="32762" xr:uid="{00000000-0005-0000-0000-000012470000}"/>
    <cellStyle name="Eingabe 3 3 9 4" xfId="13225" xr:uid="{00000000-0005-0000-0000-000013470000}"/>
    <cellStyle name="Eingabe 3 3 9 5" xfId="24952" xr:uid="{00000000-0005-0000-0000-000014470000}"/>
    <cellStyle name="Eingabe 3 4" xfId="245" xr:uid="{00000000-0005-0000-0000-000015470000}"/>
    <cellStyle name="Eingabe 3 4 10" xfId="8055" xr:uid="{00000000-0005-0000-0000-000016470000}"/>
    <cellStyle name="Eingabe 3 4 10 2" xfId="19783" xr:uid="{00000000-0005-0000-0000-000017470000}"/>
    <cellStyle name="Eingabe 3 4 10 3" xfId="31510" xr:uid="{00000000-0005-0000-0000-000018470000}"/>
    <cellStyle name="Eingabe 3 4 11" xfId="11973" xr:uid="{00000000-0005-0000-0000-000019470000}"/>
    <cellStyle name="Eingabe 3 4 12" xfId="23700" xr:uid="{00000000-0005-0000-0000-00001A470000}"/>
    <cellStyle name="Eingabe 3 4 2" xfId="336" xr:uid="{00000000-0005-0000-0000-00001B470000}"/>
    <cellStyle name="Eingabe 3 4 2 2" xfId="765" xr:uid="{00000000-0005-0000-0000-00001C470000}"/>
    <cellStyle name="Eingabe 3 4 2 2 2" xfId="2063" xr:uid="{00000000-0005-0000-0000-00001D470000}"/>
    <cellStyle name="Eingabe 3 4 2 2 2 2" xfId="5968" xr:uid="{00000000-0005-0000-0000-00001E470000}"/>
    <cellStyle name="Eingabe 3 4 2 2 2 2 2" xfId="17696" xr:uid="{00000000-0005-0000-0000-00001F470000}"/>
    <cellStyle name="Eingabe 3 4 2 2 2 2 3" xfId="29423" xr:uid="{00000000-0005-0000-0000-000020470000}"/>
    <cellStyle name="Eingabe 3 4 2 2 2 3" xfId="9873" xr:uid="{00000000-0005-0000-0000-000021470000}"/>
    <cellStyle name="Eingabe 3 4 2 2 2 3 2" xfId="21601" xr:uid="{00000000-0005-0000-0000-000022470000}"/>
    <cellStyle name="Eingabe 3 4 2 2 2 3 3" xfId="33328" xr:uid="{00000000-0005-0000-0000-000023470000}"/>
    <cellStyle name="Eingabe 3 4 2 2 2 4" xfId="13791" xr:uid="{00000000-0005-0000-0000-000024470000}"/>
    <cellStyle name="Eingabe 3 4 2 2 2 5" xfId="25518" xr:uid="{00000000-0005-0000-0000-000025470000}"/>
    <cellStyle name="Eingabe 3 4 2 2 3" xfId="3361" xr:uid="{00000000-0005-0000-0000-000026470000}"/>
    <cellStyle name="Eingabe 3 4 2 2 3 2" xfId="7266" xr:uid="{00000000-0005-0000-0000-000027470000}"/>
    <cellStyle name="Eingabe 3 4 2 2 3 2 2" xfId="18994" xr:uid="{00000000-0005-0000-0000-000028470000}"/>
    <cellStyle name="Eingabe 3 4 2 2 3 2 3" xfId="30721" xr:uid="{00000000-0005-0000-0000-000029470000}"/>
    <cellStyle name="Eingabe 3 4 2 2 3 3" xfId="11171" xr:uid="{00000000-0005-0000-0000-00002A470000}"/>
    <cellStyle name="Eingabe 3 4 2 2 3 3 2" xfId="22899" xr:uid="{00000000-0005-0000-0000-00002B470000}"/>
    <cellStyle name="Eingabe 3 4 2 2 3 3 3" xfId="34626" xr:uid="{00000000-0005-0000-0000-00002C470000}"/>
    <cellStyle name="Eingabe 3 4 2 2 3 4" xfId="15089" xr:uid="{00000000-0005-0000-0000-00002D470000}"/>
    <cellStyle name="Eingabe 3 4 2 2 3 5" xfId="26816" xr:uid="{00000000-0005-0000-0000-00002E470000}"/>
    <cellStyle name="Eingabe 3 4 2 2 4" xfId="4670" xr:uid="{00000000-0005-0000-0000-00002F470000}"/>
    <cellStyle name="Eingabe 3 4 2 2 4 2" xfId="16398" xr:uid="{00000000-0005-0000-0000-000030470000}"/>
    <cellStyle name="Eingabe 3 4 2 2 4 3" xfId="28125" xr:uid="{00000000-0005-0000-0000-000031470000}"/>
    <cellStyle name="Eingabe 3 4 2 2 5" xfId="8575" xr:uid="{00000000-0005-0000-0000-000032470000}"/>
    <cellStyle name="Eingabe 3 4 2 2 5 2" xfId="20303" xr:uid="{00000000-0005-0000-0000-000033470000}"/>
    <cellStyle name="Eingabe 3 4 2 2 5 3" xfId="32030" xr:uid="{00000000-0005-0000-0000-000034470000}"/>
    <cellStyle name="Eingabe 3 4 2 2 6" xfId="12493" xr:uid="{00000000-0005-0000-0000-000035470000}"/>
    <cellStyle name="Eingabe 3 4 2 2 7" xfId="24220" xr:uid="{00000000-0005-0000-0000-000036470000}"/>
    <cellStyle name="Eingabe 3 4 2 3" xfId="1194" xr:uid="{00000000-0005-0000-0000-000037470000}"/>
    <cellStyle name="Eingabe 3 4 2 3 2" xfId="2492" xr:uid="{00000000-0005-0000-0000-000038470000}"/>
    <cellStyle name="Eingabe 3 4 2 3 2 2" xfId="6397" xr:uid="{00000000-0005-0000-0000-000039470000}"/>
    <cellStyle name="Eingabe 3 4 2 3 2 2 2" xfId="18125" xr:uid="{00000000-0005-0000-0000-00003A470000}"/>
    <cellStyle name="Eingabe 3 4 2 3 2 2 3" xfId="29852" xr:uid="{00000000-0005-0000-0000-00003B470000}"/>
    <cellStyle name="Eingabe 3 4 2 3 2 3" xfId="10302" xr:uid="{00000000-0005-0000-0000-00003C470000}"/>
    <cellStyle name="Eingabe 3 4 2 3 2 3 2" xfId="22030" xr:uid="{00000000-0005-0000-0000-00003D470000}"/>
    <cellStyle name="Eingabe 3 4 2 3 2 3 3" xfId="33757" xr:uid="{00000000-0005-0000-0000-00003E470000}"/>
    <cellStyle name="Eingabe 3 4 2 3 2 4" xfId="14220" xr:uid="{00000000-0005-0000-0000-00003F470000}"/>
    <cellStyle name="Eingabe 3 4 2 3 2 5" xfId="25947" xr:uid="{00000000-0005-0000-0000-000040470000}"/>
    <cellStyle name="Eingabe 3 4 2 3 3" xfId="3790" xr:uid="{00000000-0005-0000-0000-000041470000}"/>
    <cellStyle name="Eingabe 3 4 2 3 3 2" xfId="7695" xr:uid="{00000000-0005-0000-0000-000042470000}"/>
    <cellStyle name="Eingabe 3 4 2 3 3 2 2" xfId="19423" xr:uid="{00000000-0005-0000-0000-000043470000}"/>
    <cellStyle name="Eingabe 3 4 2 3 3 2 3" xfId="31150" xr:uid="{00000000-0005-0000-0000-000044470000}"/>
    <cellStyle name="Eingabe 3 4 2 3 3 3" xfId="11600" xr:uid="{00000000-0005-0000-0000-000045470000}"/>
    <cellStyle name="Eingabe 3 4 2 3 3 3 2" xfId="23328" xr:uid="{00000000-0005-0000-0000-000046470000}"/>
    <cellStyle name="Eingabe 3 4 2 3 3 3 3" xfId="35055" xr:uid="{00000000-0005-0000-0000-000047470000}"/>
    <cellStyle name="Eingabe 3 4 2 3 3 4" xfId="15518" xr:uid="{00000000-0005-0000-0000-000048470000}"/>
    <cellStyle name="Eingabe 3 4 2 3 3 5" xfId="27245" xr:uid="{00000000-0005-0000-0000-000049470000}"/>
    <cellStyle name="Eingabe 3 4 2 3 4" xfId="5099" xr:uid="{00000000-0005-0000-0000-00004A470000}"/>
    <cellStyle name="Eingabe 3 4 2 3 4 2" xfId="16827" xr:uid="{00000000-0005-0000-0000-00004B470000}"/>
    <cellStyle name="Eingabe 3 4 2 3 4 3" xfId="28554" xr:uid="{00000000-0005-0000-0000-00004C470000}"/>
    <cellStyle name="Eingabe 3 4 2 3 5" xfId="9004" xr:uid="{00000000-0005-0000-0000-00004D470000}"/>
    <cellStyle name="Eingabe 3 4 2 3 5 2" xfId="20732" xr:uid="{00000000-0005-0000-0000-00004E470000}"/>
    <cellStyle name="Eingabe 3 4 2 3 5 3" xfId="32459" xr:uid="{00000000-0005-0000-0000-00004F470000}"/>
    <cellStyle name="Eingabe 3 4 2 3 6" xfId="12922" xr:uid="{00000000-0005-0000-0000-000050470000}"/>
    <cellStyle name="Eingabe 3 4 2 3 7" xfId="24649" xr:uid="{00000000-0005-0000-0000-000051470000}"/>
    <cellStyle name="Eingabe 3 4 2 4" xfId="1634" xr:uid="{00000000-0005-0000-0000-000052470000}"/>
    <cellStyle name="Eingabe 3 4 2 4 2" xfId="5539" xr:uid="{00000000-0005-0000-0000-000053470000}"/>
    <cellStyle name="Eingabe 3 4 2 4 2 2" xfId="17267" xr:uid="{00000000-0005-0000-0000-000054470000}"/>
    <cellStyle name="Eingabe 3 4 2 4 2 3" xfId="28994" xr:uid="{00000000-0005-0000-0000-000055470000}"/>
    <cellStyle name="Eingabe 3 4 2 4 3" xfId="9444" xr:uid="{00000000-0005-0000-0000-000056470000}"/>
    <cellStyle name="Eingabe 3 4 2 4 3 2" xfId="21172" xr:uid="{00000000-0005-0000-0000-000057470000}"/>
    <cellStyle name="Eingabe 3 4 2 4 3 3" xfId="32899" xr:uid="{00000000-0005-0000-0000-000058470000}"/>
    <cellStyle name="Eingabe 3 4 2 4 4" xfId="13362" xr:uid="{00000000-0005-0000-0000-000059470000}"/>
    <cellStyle name="Eingabe 3 4 2 4 5" xfId="25089" xr:uid="{00000000-0005-0000-0000-00005A470000}"/>
    <cellStyle name="Eingabe 3 4 2 5" xfId="2932" xr:uid="{00000000-0005-0000-0000-00005B470000}"/>
    <cellStyle name="Eingabe 3 4 2 5 2" xfId="6837" xr:uid="{00000000-0005-0000-0000-00005C470000}"/>
    <cellStyle name="Eingabe 3 4 2 5 2 2" xfId="18565" xr:uid="{00000000-0005-0000-0000-00005D470000}"/>
    <cellStyle name="Eingabe 3 4 2 5 2 3" xfId="30292" xr:uid="{00000000-0005-0000-0000-00005E470000}"/>
    <cellStyle name="Eingabe 3 4 2 5 3" xfId="10742" xr:uid="{00000000-0005-0000-0000-00005F470000}"/>
    <cellStyle name="Eingabe 3 4 2 5 3 2" xfId="22470" xr:uid="{00000000-0005-0000-0000-000060470000}"/>
    <cellStyle name="Eingabe 3 4 2 5 3 3" xfId="34197" xr:uid="{00000000-0005-0000-0000-000061470000}"/>
    <cellStyle name="Eingabe 3 4 2 5 4" xfId="14660" xr:uid="{00000000-0005-0000-0000-000062470000}"/>
    <cellStyle name="Eingabe 3 4 2 5 5" xfId="26387" xr:uid="{00000000-0005-0000-0000-000063470000}"/>
    <cellStyle name="Eingabe 3 4 2 6" xfId="4241" xr:uid="{00000000-0005-0000-0000-000064470000}"/>
    <cellStyle name="Eingabe 3 4 2 6 2" xfId="15969" xr:uid="{00000000-0005-0000-0000-000065470000}"/>
    <cellStyle name="Eingabe 3 4 2 6 3" xfId="27696" xr:uid="{00000000-0005-0000-0000-000066470000}"/>
    <cellStyle name="Eingabe 3 4 2 7" xfId="8146" xr:uid="{00000000-0005-0000-0000-000067470000}"/>
    <cellStyle name="Eingabe 3 4 2 7 2" xfId="19874" xr:uid="{00000000-0005-0000-0000-000068470000}"/>
    <cellStyle name="Eingabe 3 4 2 7 3" xfId="31601" xr:uid="{00000000-0005-0000-0000-000069470000}"/>
    <cellStyle name="Eingabe 3 4 2 8" xfId="12064" xr:uid="{00000000-0005-0000-0000-00006A470000}"/>
    <cellStyle name="Eingabe 3 4 2 9" xfId="23791" xr:uid="{00000000-0005-0000-0000-00006B470000}"/>
    <cellStyle name="Eingabe 3 4 3" xfId="435" xr:uid="{00000000-0005-0000-0000-00006C470000}"/>
    <cellStyle name="Eingabe 3 4 3 2" xfId="864" xr:uid="{00000000-0005-0000-0000-00006D470000}"/>
    <cellStyle name="Eingabe 3 4 3 2 2" xfId="2162" xr:uid="{00000000-0005-0000-0000-00006E470000}"/>
    <cellStyle name="Eingabe 3 4 3 2 2 2" xfId="6067" xr:uid="{00000000-0005-0000-0000-00006F470000}"/>
    <cellStyle name="Eingabe 3 4 3 2 2 2 2" xfId="17795" xr:uid="{00000000-0005-0000-0000-000070470000}"/>
    <cellStyle name="Eingabe 3 4 3 2 2 2 3" xfId="29522" xr:uid="{00000000-0005-0000-0000-000071470000}"/>
    <cellStyle name="Eingabe 3 4 3 2 2 3" xfId="9972" xr:uid="{00000000-0005-0000-0000-000072470000}"/>
    <cellStyle name="Eingabe 3 4 3 2 2 3 2" xfId="21700" xr:uid="{00000000-0005-0000-0000-000073470000}"/>
    <cellStyle name="Eingabe 3 4 3 2 2 3 3" xfId="33427" xr:uid="{00000000-0005-0000-0000-000074470000}"/>
    <cellStyle name="Eingabe 3 4 3 2 2 4" xfId="13890" xr:uid="{00000000-0005-0000-0000-000075470000}"/>
    <cellStyle name="Eingabe 3 4 3 2 2 5" xfId="25617" xr:uid="{00000000-0005-0000-0000-000076470000}"/>
    <cellStyle name="Eingabe 3 4 3 2 3" xfId="3460" xr:uid="{00000000-0005-0000-0000-000077470000}"/>
    <cellStyle name="Eingabe 3 4 3 2 3 2" xfId="7365" xr:uid="{00000000-0005-0000-0000-000078470000}"/>
    <cellStyle name="Eingabe 3 4 3 2 3 2 2" xfId="19093" xr:uid="{00000000-0005-0000-0000-000079470000}"/>
    <cellStyle name="Eingabe 3 4 3 2 3 2 3" xfId="30820" xr:uid="{00000000-0005-0000-0000-00007A470000}"/>
    <cellStyle name="Eingabe 3 4 3 2 3 3" xfId="11270" xr:uid="{00000000-0005-0000-0000-00007B470000}"/>
    <cellStyle name="Eingabe 3 4 3 2 3 3 2" xfId="22998" xr:uid="{00000000-0005-0000-0000-00007C470000}"/>
    <cellStyle name="Eingabe 3 4 3 2 3 3 3" xfId="34725" xr:uid="{00000000-0005-0000-0000-00007D470000}"/>
    <cellStyle name="Eingabe 3 4 3 2 3 4" xfId="15188" xr:uid="{00000000-0005-0000-0000-00007E470000}"/>
    <cellStyle name="Eingabe 3 4 3 2 3 5" xfId="26915" xr:uid="{00000000-0005-0000-0000-00007F470000}"/>
    <cellStyle name="Eingabe 3 4 3 2 4" xfId="4769" xr:uid="{00000000-0005-0000-0000-000080470000}"/>
    <cellStyle name="Eingabe 3 4 3 2 4 2" xfId="16497" xr:uid="{00000000-0005-0000-0000-000081470000}"/>
    <cellStyle name="Eingabe 3 4 3 2 4 3" xfId="28224" xr:uid="{00000000-0005-0000-0000-000082470000}"/>
    <cellStyle name="Eingabe 3 4 3 2 5" xfId="8674" xr:uid="{00000000-0005-0000-0000-000083470000}"/>
    <cellStyle name="Eingabe 3 4 3 2 5 2" xfId="20402" xr:uid="{00000000-0005-0000-0000-000084470000}"/>
    <cellStyle name="Eingabe 3 4 3 2 5 3" xfId="32129" xr:uid="{00000000-0005-0000-0000-000085470000}"/>
    <cellStyle name="Eingabe 3 4 3 2 6" xfId="12592" xr:uid="{00000000-0005-0000-0000-000086470000}"/>
    <cellStyle name="Eingabe 3 4 3 2 7" xfId="24319" xr:uid="{00000000-0005-0000-0000-000087470000}"/>
    <cellStyle name="Eingabe 3 4 3 3" xfId="1293" xr:uid="{00000000-0005-0000-0000-000088470000}"/>
    <cellStyle name="Eingabe 3 4 3 3 2" xfId="2591" xr:uid="{00000000-0005-0000-0000-000089470000}"/>
    <cellStyle name="Eingabe 3 4 3 3 2 2" xfId="6496" xr:uid="{00000000-0005-0000-0000-00008A470000}"/>
    <cellStyle name="Eingabe 3 4 3 3 2 2 2" xfId="18224" xr:uid="{00000000-0005-0000-0000-00008B470000}"/>
    <cellStyle name="Eingabe 3 4 3 3 2 2 3" xfId="29951" xr:uid="{00000000-0005-0000-0000-00008C470000}"/>
    <cellStyle name="Eingabe 3 4 3 3 2 3" xfId="10401" xr:uid="{00000000-0005-0000-0000-00008D470000}"/>
    <cellStyle name="Eingabe 3 4 3 3 2 3 2" xfId="22129" xr:uid="{00000000-0005-0000-0000-00008E470000}"/>
    <cellStyle name="Eingabe 3 4 3 3 2 3 3" xfId="33856" xr:uid="{00000000-0005-0000-0000-00008F470000}"/>
    <cellStyle name="Eingabe 3 4 3 3 2 4" xfId="14319" xr:uid="{00000000-0005-0000-0000-000090470000}"/>
    <cellStyle name="Eingabe 3 4 3 3 2 5" xfId="26046" xr:uid="{00000000-0005-0000-0000-000091470000}"/>
    <cellStyle name="Eingabe 3 4 3 3 3" xfId="3889" xr:uid="{00000000-0005-0000-0000-000092470000}"/>
    <cellStyle name="Eingabe 3 4 3 3 3 2" xfId="7794" xr:uid="{00000000-0005-0000-0000-000093470000}"/>
    <cellStyle name="Eingabe 3 4 3 3 3 2 2" xfId="19522" xr:uid="{00000000-0005-0000-0000-000094470000}"/>
    <cellStyle name="Eingabe 3 4 3 3 3 2 3" xfId="31249" xr:uid="{00000000-0005-0000-0000-000095470000}"/>
    <cellStyle name="Eingabe 3 4 3 3 3 3" xfId="11699" xr:uid="{00000000-0005-0000-0000-000096470000}"/>
    <cellStyle name="Eingabe 3 4 3 3 3 3 2" xfId="23427" xr:uid="{00000000-0005-0000-0000-000097470000}"/>
    <cellStyle name="Eingabe 3 4 3 3 3 3 3" xfId="35154" xr:uid="{00000000-0005-0000-0000-000098470000}"/>
    <cellStyle name="Eingabe 3 4 3 3 3 4" xfId="15617" xr:uid="{00000000-0005-0000-0000-000099470000}"/>
    <cellStyle name="Eingabe 3 4 3 3 3 5" xfId="27344" xr:uid="{00000000-0005-0000-0000-00009A470000}"/>
    <cellStyle name="Eingabe 3 4 3 3 4" xfId="5198" xr:uid="{00000000-0005-0000-0000-00009B470000}"/>
    <cellStyle name="Eingabe 3 4 3 3 4 2" xfId="16926" xr:uid="{00000000-0005-0000-0000-00009C470000}"/>
    <cellStyle name="Eingabe 3 4 3 3 4 3" xfId="28653" xr:uid="{00000000-0005-0000-0000-00009D470000}"/>
    <cellStyle name="Eingabe 3 4 3 3 5" xfId="9103" xr:uid="{00000000-0005-0000-0000-00009E470000}"/>
    <cellStyle name="Eingabe 3 4 3 3 5 2" xfId="20831" xr:uid="{00000000-0005-0000-0000-00009F470000}"/>
    <cellStyle name="Eingabe 3 4 3 3 5 3" xfId="32558" xr:uid="{00000000-0005-0000-0000-0000A0470000}"/>
    <cellStyle name="Eingabe 3 4 3 3 6" xfId="13021" xr:uid="{00000000-0005-0000-0000-0000A1470000}"/>
    <cellStyle name="Eingabe 3 4 3 3 7" xfId="24748" xr:uid="{00000000-0005-0000-0000-0000A2470000}"/>
    <cellStyle name="Eingabe 3 4 3 4" xfId="1733" xr:uid="{00000000-0005-0000-0000-0000A3470000}"/>
    <cellStyle name="Eingabe 3 4 3 4 2" xfId="5638" xr:uid="{00000000-0005-0000-0000-0000A4470000}"/>
    <cellStyle name="Eingabe 3 4 3 4 2 2" xfId="17366" xr:uid="{00000000-0005-0000-0000-0000A5470000}"/>
    <cellStyle name="Eingabe 3 4 3 4 2 3" xfId="29093" xr:uid="{00000000-0005-0000-0000-0000A6470000}"/>
    <cellStyle name="Eingabe 3 4 3 4 3" xfId="9543" xr:uid="{00000000-0005-0000-0000-0000A7470000}"/>
    <cellStyle name="Eingabe 3 4 3 4 3 2" xfId="21271" xr:uid="{00000000-0005-0000-0000-0000A8470000}"/>
    <cellStyle name="Eingabe 3 4 3 4 3 3" xfId="32998" xr:uid="{00000000-0005-0000-0000-0000A9470000}"/>
    <cellStyle name="Eingabe 3 4 3 4 4" xfId="13461" xr:uid="{00000000-0005-0000-0000-0000AA470000}"/>
    <cellStyle name="Eingabe 3 4 3 4 5" xfId="25188" xr:uid="{00000000-0005-0000-0000-0000AB470000}"/>
    <cellStyle name="Eingabe 3 4 3 5" xfId="3031" xr:uid="{00000000-0005-0000-0000-0000AC470000}"/>
    <cellStyle name="Eingabe 3 4 3 5 2" xfId="6936" xr:uid="{00000000-0005-0000-0000-0000AD470000}"/>
    <cellStyle name="Eingabe 3 4 3 5 2 2" xfId="18664" xr:uid="{00000000-0005-0000-0000-0000AE470000}"/>
    <cellStyle name="Eingabe 3 4 3 5 2 3" xfId="30391" xr:uid="{00000000-0005-0000-0000-0000AF470000}"/>
    <cellStyle name="Eingabe 3 4 3 5 3" xfId="10841" xr:uid="{00000000-0005-0000-0000-0000B0470000}"/>
    <cellStyle name="Eingabe 3 4 3 5 3 2" xfId="22569" xr:uid="{00000000-0005-0000-0000-0000B1470000}"/>
    <cellStyle name="Eingabe 3 4 3 5 3 3" xfId="34296" xr:uid="{00000000-0005-0000-0000-0000B2470000}"/>
    <cellStyle name="Eingabe 3 4 3 5 4" xfId="14759" xr:uid="{00000000-0005-0000-0000-0000B3470000}"/>
    <cellStyle name="Eingabe 3 4 3 5 5" xfId="26486" xr:uid="{00000000-0005-0000-0000-0000B4470000}"/>
    <cellStyle name="Eingabe 3 4 3 6" xfId="4340" xr:uid="{00000000-0005-0000-0000-0000B5470000}"/>
    <cellStyle name="Eingabe 3 4 3 6 2" xfId="16068" xr:uid="{00000000-0005-0000-0000-0000B6470000}"/>
    <cellStyle name="Eingabe 3 4 3 6 3" xfId="27795" xr:uid="{00000000-0005-0000-0000-0000B7470000}"/>
    <cellStyle name="Eingabe 3 4 3 7" xfId="8245" xr:uid="{00000000-0005-0000-0000-0000B8470000}"/>
    <cellStyle name="Eingabe 3 4 3 7 2" xfId="19973" xr:uid="{00000000-0005-0000-0000-0000B9470000}"/>
    <cellStyle name="Eingabe 3 4 3 7 3" xfId="31700" xr:uid="{00000000-0005-0000-0000-0000BA470000}"/>
    <cellStyle name="Eingabe 3 4 3 8" xfId="12163" xr:uid="{00000000-0005-0000-0000-0000BB470000}"/>
    <cellStyle name="Eingabe 3 4 3 9" xfId="23890" xr:uid="{00000000-0005-0000-0000-0000BC470000}"/>
    <cellStyle name="Eingabe 3 4 4" xfId="534" xr:uid="{00000000-0005-0000-0000-0000BD470000}"/>
    <cellStyle name="Eingabe 3 4 4 2" xfId="963" xr:uid="{00000000-0005-0000-0000-0000BE470000}"/>
    <cellStyle name="Eingabe 3 4 4 2 2" xfId="2261" xr:uid="{00000000-0005-0000-0000-0000BF470000}"/>
    <cellStyle name="Eingabe 3 4 4 2 2 2" xfId="6166" xr:uid="{00000000-0005-0000-0000-0000C0470000}"/>
    <cellStyle name="Eingabe 3 4 4 2 2 2 2" xfId="17894" xr:uid="{00000000-0005-0000-0000-0000C1470000}"/>
    <cellStyle name="Eingabe 3 4 4 2 2 2 3" xfId="29621" xr:uid="{00000000-0005-0000-0000-0000C2470000}"/>
    <cellStyle name="Eingabe 3 4 4 2 2 3" xfId="10071" xr:uid="{00000000-0005-0000-0000-0000C3470000}"/>
    <cellStyle name="Eingabe 3 4 4 2 2 3 2" xfId="21799" xr:uid="{00000000-0005-0000-0000-0000C4470000}"/>
    <cellStyle name="Eingabe 3 4 4 2 2 3 3" xfId="33526" xr:uid="{00000000-0005-0000-0000-0000C5470000}"/>
    <cellStyle name="Eingabe 3 4 4 2 2 4" xfId="13989" xr:uid="{00000000-0005-0000-0000-0000C6470000}"/>
    <cellStyle name="Eingabe 3 4 4 2 2 5" xfId="25716" xr:uid="{00000000-0005-0000-0000-0000C7470000}"/>
    <cellStyle name="Eingabe 3 4 4 2 3" xfId="3559" xr:uid="{00000000-0005-0000-0000-0000C8470000}"/>
    <cellStyle name="Eingabe 3 4 4 2 3 2" xfId="7464" xr:uid="{00000000-0005-0000-0000-0000C9470000}"/>
    <cellStyle name="Eingabe 3 4 4 2 3 2 2" xfId="19192" xr:uid="{00000000-0005-0000-0000-0000CA470000}"/>
    <cellStyle name="Eingabe 3 4 4 2 3 2 3" xfId="30919" xr:uid="{00000000-0005-0000-0000-0000CB470000}"/>
    <cellStyle name="Eingabe 3 4 4 2 3 3" xfId="11369" xr:uid="{00000000-0005-0000-0000-0000CC470000}"/>
    <cellStyle name="Eingabe 3 4 4 2 3 3 2" xfId="23097" xr:uid="{00000000-0005-0000-0000-0000CD470000}"/>
    <cellStyle name="Eingabe 3 4 4 2 3 3 3" xfId="34824" xr:uid="{00000000-0005-0000-0000-0000CE470000}"/>
    <cellStyle name="Eingabe 3 4 4 2 3 4" xfId="15287" xr:uid="{00000000-0005-0000-0000-0000CF470000}"/>
    <cellStyle name="Eingabe 3 4 4 2 3 5" xfId="27014" xr:uid="{00000000-0005-0000-0000-0000D0470000}"/>
    <cellStyle name="Eingabe 3 4 4 2 4" xfId="4868" xr:uid="{00000000-0005-0000-0000-0000D1470000}"/>
    <cellStyle name="Eingabe 3 4 4 2 4 2" xfId="16596" xr:uid="{00000000-0005-0000-0000-0000D2470000}"/>
    <cellStyle name="Eingabe 3 4 4 2 4 3" xfId="28323" xr:uid="{00000000-0005-0000-0000-0000D3470000}"/>
    <cellStyle name="Eingabe 3 4 4 2 5" xfId="8773" xr:uid="{00000000-0005-0000-0000-0000D4470000}"/>
    <cellStyle name="Eingabe 3 4 4 2 5 2" xfId="20501" xr:uid="{00000000-0005-0000-0000-0000D5470000}"/>
    <cellStyle name="Eingabe 3 4 4 2 5 3" xfId="32228" xr:uid="{00000000-0005-0000-0000-0000D6470000}"/>
    <cellStyle name="Eingabe 3 4 4 2 6" xfId="12691" xr:uid="{00000000-0005-0000-0000-0000D7470000}"/>
    <cellStyle name="Eingabe 3 4 4 2 7" xfId="24418" xr:uid="{00000000-0005-0000-0000-0000D8470000}"/>
    <cellStyle name="Eingabe 3 4 4 3" xfId="1392" xr:uid="{00000000-0005-0000-0000-0000D9470000}"/>
    <cellStyle name="Eingabe 3 4 4 3 2" xfId="2690" xr:uid="{00000000-0005-0000-0000-0000DA470000}"/>
    <cellStyle name="Eingabe 3 4 4 3 2 2" xfId="6595" xr:uid="{00000000-0005-0000-0000-0000DB470000}"/>
    <cellStyle name="Eingabe 3 4 4 3 2 2 2" xfId="18323" xr:uid="{00000000-0005-0000-0000-0000DC470000}"/>
    <cellStyle name="Eingabe 3 4 4 3 2 2 3" xfId="30050" xr:uid="{00000000-0005-0000-0000-0000DD470000}"/>
    <cellStyle name="Eingabe 3 4 4 3 2 3" xfId="10500" xr:uid="{00000000-0005-0000-0000-0000DE470000}"/>
    <cellStyle name="Eingabe 3 4 4 3 2 3 2" xfId="22228" xr:uid="{00000000-0005-0000-0000-0000DF470000}"/>
    <cellStyle name="Eingabe 3 4 4 3 2 3 3" xfId="33955" xr:uid="{00000000-0005-0000-0000-0000E0470000}"/>
    <cellStyle name="Eingabe 3 4 4 3 2 4" xfId="14418" xr:uid="{00000000-0005-0000-0000-0000E1470000}"/>
    <cellStyle name="Eingabe 3 4 4 3 2 5" xfId="26145" xr:uid="{00000000-0005-0000-0000-0000E2470000}"/>
    <cellStyle name="Eingabe 3 4 4 3 3" xfId="3988" xr:uid="{00000000-0005-0000-0000-0000E3470000}"/>
    <cellStyle name="Eingabe 3 4 4 3 3 2" xfId="7893" xr:uid="{00000000-0005-0000-0000-0000E4470000}"/>
    <cellStyle name="Eingabe 3 4 4 3 3 2 2" xfId="19621" xr:uid="{00000000-0005-0000-0000-0000E5470000}"/>
    <cellStyle name="Eingabe 3 4 4 3 3 2 3" xfId="31348" xr:uid="{00000000-0005-0000-0000-0000E6470000}"/>
    <cellStyle name="Eingabe 3 4 4 3 3 3" xfId="11798" xr:uid="{00000000-0005-0000-0000-0000E7470000}"/>
    <cellStyle name="Eingabe 3 4 4 3 3 3 2" xfId="23526" xr:uid="{00000000-0005-0000-0000-0000E8470000}"/>
    <cellStyle name="Eingabe 3 4 4 3 3 3 3" xfId="35253" xr:uid="{00000000-0005-0000-0000-0000E9470000}"/>
    <cellStyle name="Eingabe 3 4 4 3 3 4" xfId="15716" xr:uid="{00000000-0005-0000-0000-0000EA470000}"/>
    <cellStyle name="Eingabe 3 4 4 3 3 5" xfId="27443" xr:uid="{00000000-0005-0000-0000-0000EB470000}"/>
    <cellStyle name="Eingabe 3 4 4 3 4" xfId="5297" xr:uid="{00000000-0005-0000-0000-0000EC470000}"/>
    <cellStyle name="Eingabe 3 4 4 3 4 2" xfId="17025" xr:uid="{00000000-0005-0000-0000-0000ED470000}"/>
    <cellStyle name="Eingabe 3 4 4 3 4 3" xfId="28752" xr:uid="{00000000-0005-0000-0000-0000EE470000}"/>
    <cellStyle name="Eingabe 3 4 4 3 5" xfId="9202" xr:uid="{00000000-0005-0000-0000-0000EF470000}"/>
    <cellStyle name="Eingabe 3 4 4 3 5 2" xfId="20930" xr:uid="{00000000-0005-0000-0000-0000F0470000}"/>
    <cellStyle name="Eingabe 3 4 4 3 5 3" xfId="32657" xr:uid="{00000000-0005-0000-0000-0000F1470000}"/>
    <cellStyle name="Eingabe 3 4 4 3 6" xfId="13120" xr:uid="{00000000-0005-0000-0000-0000F2470000}"/>
    <cellStyle name="Eingabe 3 4 4 3 7" xfId="24847" xr:uid="{00000000-0005-0000-0000-0000F3470000}"/>
    <cellStyle name="Eingabe 3 4 4 4" xfId="1832" xr:uid="{00000000-0005-0000-0000-0000F4470000}"/>
    <cellStyle name="Eingabe 3 4 4 4 2" xfId="5737" xr:uid="{00000000-0005-0000-0000-0000F5470000}"/>
    <cellStyle name="Eingabe 3 4 4 4 2 2" xfId="17465" xr:uid="{00000000-0005-0000-0000-0000F6470000}"/>
    <cellStyle name="Eingabe 3 4 4 4 2 3" xfId="29192" xr:uid="{00000000-0005-0000-0000-0000F7470000}"/>
    <cellStyle name="Eingabe 3 4 4 4 3" xfId="9642" xr:uid="{00000000-0005-0000-0000-0000F8470000}"/>
    <cellStyle name="Eingabe 3 4 4 4 3 2" xfId="21370" xr:uid="{00000000-0005-0000-0000-0000F9470000}"/>
    <cellStyle name="Eingabe 3 4 4 4 3 3" xfId="33097" xr:uid="{00000000-0005-0000-0000-0000FA470000}"/>
    <cellStyle name="Eingabe 3 4 4 4 4" xfId="13560" xr:uid="{00000000-0005-0000-0000-0000FB470000}"/>
    <cellStyle name="Eingabe 3 4 4 4 5" xfId="25287" xr:uid="{00000000-0005-0000-0000-0000FC470000}"/>
    <cellStyle name="Eingabe 3 4 4 5" xfId="3130" xr:uid="{00000000-0005-0000-0000-0000FD470000}"/>
    <cellStyle name="Eingabe 3 4 4 5 2" xfId="7035" xr:uid="{00000000-0005-0000-0000-0000FE470000}"/>
    <cellStyle name="Eingabe 3 4 4 5 2 2" xfId="18763" xr:uid="{00000000-0005-0000-0000-0000FF470000}"/>
    <cellStyle name="Eingabe 3 4 4 5 2 3" xfId="30490" xr:uid="{00000000-0005-0000-0000-000000480000}"/>
    <cellStyle name="Eingabe 3 4 4 5 3" xfId="10940" xr:uid="{00000000-0005-0000-0000-000001480000}"/>
    <cellStyle name="Eingabe 3 4 4 5 3 2" xfId="22668" xr:uid="{00000000-0005-0000-0000-000002480000}"/>
    <cellStyle name="Eingabe 3 4 4 5 3 3" xfId="34395" xr:uid="{00000000-0005-0000-0000-000003480000}"/>
    <cellStyle name="Eingabe 3 4 4 5 4" xfId="14858" xr:uid="{00000000-0005-0000-0000-000004480000}"/>
    <cellStyle name="Eingabe 3 4 4 5 5" xfId="26585" xr:uid="{00000000-0005-0000-0000-000005480000}"/>
    <cellStyle name="Eingabe 3 4 4 6" xfId="4439" xr:uid="{00000000-0005-0000-0000-000006480000}"/>
    <cellStyle name="Eingabe 3 4 4 6 2" xfId="16167" xr:uid="{00000000-0005-0000-0000-000007480000}"/>
    <cellStyle name="Eingabe 3 4 4 6 3" xfId="27894" xr:uid="{00000000-0005-0000-0000-000008480000}"/>
    <cellStyle name="Eingabe 3 4 4 7" xfId="8344" xr:uid="{00000000-0005-0000-0000-000009480000}"/>
    <cellStyle name="Eingabe 3 4 4 7 2" xfId="20072" xr:uid="{00000000-0005-0000-0000-00000A480000}"/>
    <cellStyle name="Eingabe 3 4 4 7 3" xfId="31799" xr:uid="{00000000-0005-0000-0000-00000B480000}"/>
    <cellStyle name="Eingabe 3 4 4 8" xfId="12262" xr:uid="{00000000-0005-0000-0000-00000C480000}"/>
    <cellStyle name="Eingabe 3 4 4 9" xfId="23989" xr:uid="{00000000-0005-0000-0000-00000D480000}"/>
    <cellStyle name="Eingabe 3 4 5" xfId="674" xr:uid="{00000000-0005-0000-0000-00000E480000}"/>
    <cellStyle name="Eingabe 3 4 5 2" xfId="1972" xr:uid="{00000000-0005-0000-0000-00000F480000}"/>
    <cellStyle name="Eingabe 3 4 5 2 2" xfId="5877" xr:uid="{00000000-0005-0000-0000-000010480000}"/>
    <cellStyle name="Eingabe 3 4 5 2 2 2" xfId="17605" xr:uid="{00000000-0005-0000-0000-000011480000}"/>
    <cellStyle name="Eingabe 3 4 5 2 2 3" xfId="29332" xr:uid="{00000000-0005-0000-0000-000012480000}"/>
    <cellStyle name="Eingabe 3 4 5 2 3" xfId="9782" xr:uid="{00000000-0005-0000-0000-000013480000}"/>
    <cellStyle name="Eingabe 3 4 5 2 3 2" xfId="21510" xr:uid="{00000000-0005-0000-0000-000014480000}"/>
    <cellStyle name="Eingabe 3 4 5 2 3 3" xfId="33237" xr:uid="{00000000-0005-0000-0000-000015480000}"/>
    <cellStyle name="Eingabe 3 4 5 2 4" xfId="13700" xr:uid="{00000000-0005-0000-0000-000016480000}"/>
    <cellStyle name="Eingabe 3 4 5 2 5" xfId="25427" xr:uid="{00000000-0005-0000-0000-000017480000}"/>
    <cellStyle name="Eingabe 3 4 5 3" xfId="3270" xr:uid="{00000000-0005-0000-0000-000018480000}"/>
    <cellStyle name="Eingabe 3 4 5 3 2" xfId="7175" xr:uid="{00000000-0005-0000-0000-000019480000}"/>
    <cellStyle name="Eingabe 3 4 5 3 2 2" xfId="18903" xr:uid="{00000000-0005-0000-0000-00001A480000}"/>
    <cellStyle name="Eingabe 3 4 5 3 2 3" xfId="30630" xr:uid="{00000000-0005-0000-0000-00001B480000}"/>
    <cellStyle name="Eingabe 3 4 5 3 3" xfId="11080" xr:uid="{00000000-0005-0000-0000-00001C480000}"/>
    <cellStyle name="Eingabe 3 4 5 3 3 2" xfId="22808" xr:uid="{00000000-0005-0000-0000-00001D480000}"/>
    <cellStyle name="Eingabe 3 4 5 3 3 3" xfId="34535" xr:uid="{00000000-0005-0000-0000-00001E480000}"/>
    <cellStyle name="Eingabe 3 4 5 3 4" xfId="14998" xr:uid="{00000000-0005-0000-0000-00001F480000}"/>
    <cellStyle name="Eingabe 3 4 5 3 5" xfId="26725" xr:uid="{00000000-0005-0000-0000-000020480000}"/>
    <cellStyle name="Eingabe 3 4 5 4" xfId="4579" xr:uid="{00000000-0005-0000-0000-000021480000}"/>
    <cellStyle name="Eingabe 3 4 5 4 2" xfId="16307" xr:uid="{00000000-0005-0000-0000-000022480000}"/>
    <cellStyle name="Eingabe 3 4 5 4 3" xfId="28034" xr:uid="{00000000-0005-0000-0000-000023480000}"/>
    <cellStyle name="Eingabe 3 4 5 5" xfId="8484" xr:uid="{00000000-0005-0000-0000-000024480000}"/>
    <cellStyle name="Eingabe 3 4 5 5 2" xfId="20212" xr:uid="{00000000-0005-0000-0000-000025480000}"/>
    <cellStyle name="Eingabe 3 4 5 5 3" xfId="31939" xr:uid="{00000000-0005-0000-0000-000026480000}"/>
    <cellStyle name="Eingabe 3 4 5 6" xfId="12402" xr:uid="{00000000-0005-0000-0000-000027480000}"/>
    <cellStyle name="Eingabe 3 4 5 7" xfId="24129" xr:uid="{00000000-0005-0000-0000-000028480000}"/>
    <cellStyle name="Eingabe 3 4 6" xfId="1103" xr:uid="{00000000-0005-0000-0000-000029480000}"/>
    <cellStyle name="Eingabe 3 4 6 2" xfId="2401" xr:uid="{00000000-0005-0000-0000-00002A480000}"/>
    <cellStyle name="Eingabe 3 4 6 2 2" xfId="6306" xr:uid="{00000000-0005-0000-0000-00002B480000}"/>
    <cellStyle name="Eingabe 3 4 6 2 2 2" xfId="18034" xr:uid="{00000000-0005-0000-0000-00002C480000}"/>
    <cellStyle name="Eingabe 3 4 6 2 2 3" xfId="29761" xr:uid="{00000000-0005-0000-0000-00002D480000}"/>
    <cellStyle name="Eingabe 3 4 6 2 3" xfId="10211" xr:uid="{00000000-0005-0000-0000-00002E480000}"/>
    <cellStyle name="Eingabe 3 4 6 2 3 2" xfId="21939" xr:uid="{00000000-0005-0000-0000-00002F480000}"/>
    <cellStyle name="Eingabe 3 4 6 2 3 3" xfId="33666" xr:uid="{00000000-0005-0000-0000-000030480000}"/>
    <cellStyle name="Eingabe 3 4 6 2 4" xfId="14129" xr:uid="{00000000-0005-0000-0000-000031480000}"/>
    <cellStyle name="Eingabe 3 4 6 2 5" xfId="25856" xr:uid="{00000000-0005-0000-0000-000032480000}"/>
    <cellStyle name="Eingabe 3 4 6 3" xfId="3699" xr:uid="{00000000-0005-0000-0000-000033480000}"/>
    <cellStyle name="Eingabe 3 4 6 3 2" xfId="7604" xr:uid="{00000000-0005-0000-0000-000034480000}"/>
    <cellStyle name="Eingabe 3 4 6 3 2 2" xfId="19332" xr:uid="{00000000-0005-0000-0000-000035480000}"/>
    <cellStyle name="Eingabe 3 4 6 3 2 3" xfId="31059" xr:uid="{00000000-0005-0000-0000-000036480000}"/>
    <cellStyle name="Eingabe 3 4 6 3 3" xfId="11509" xr:uid="{00000000-0005-0000-0000-000037480000}"/>
    <cellStyle name="Eingabe 3 4 6 3 3 2" xfId="23237" xr:uid="{00000000-0005-0000-0000-000038480000}"/>
    <cellStyle name="Eingabe 3 4 6 3 3 3" xfId="34964" xr:uid="{00000000-0005-0000-0000-000039480000}"/>
    <cellStyle name="Eingabe 3 4 6 3 4" xfId="15427" xr:uid="{00000000-0005-0000-0000-00003A480000}"/>
    <cellStyle name="Eingabe 3 4 6 3 5" xfId="27154" xr:uid="{00000000-0005-0000-0000-00003B480000}"/>
    <cellStyle name="Eingabe 3 4 6 4" xfId="5008" xr:uid="{00000000-0005-0000-0000-00003C480000}"/>
    <cellStyle name="Eingabe 3 4 6 4 2" xfId="16736" xr:uid="{00000000-0005-0000-0000-00003D480000}"/>
    <cellStyle name="Eingabe 3 4 6 4 3" xfId="28463" xr:uid="{00000000-0005-0000-0000-00003E480000}"/>
    <cellStyle name="Eingabe 3 4 6 5" xfId="8913" xr:uid="{00000000-0005-0000-0000-00003F480000}"/>
    <cellStyle name="Eingabe 3 4 6 5 2" xfId="20641" xr:uid="{00000000-0005-0000-0000-000040480000}"/>
    <cellStyle name="Eingabe 3 4 6 5 3" xfId="32368" xr:uid="{00000000-0005-0000-0000-000041480000}"/>
    <cellStyle name="Eingabe 3 4 6 6" xfId="12831" xr:uid="{00000000-0005-0000-0000-000042480000}"/>
    <cellStyle name="Eingabe 3 4 6 7" xfId="24558" xr:uid="{00000000-0005-0000-0000-000043480000}"/>
    <cellStyle name="Eingabe 3 4 7" xfId="1543" xr:uid="{00000000-0005-0000-0000-000044480000}"/>
    <cellStyle name="Eingabe 3 4 7 2" xfId="5448" xr:uid="{00000000-0005-0000-0000-000045480000}"/>
    <cellStyle name="Eingabe 3 4 7 2 2" xfId="17176" xr:uid="{00000000-0005-0000-0000-000046480000}"/>
    <cellStyle name="Eingabe 3 4 7 2 3" xfId="28903" xr:uid="{00000000-0005-0000-0000-000047480000}"/>
    <cellStyle name="Eingabe 3 4 7 3" xfId="9353" xr:uid="{00000000-0005-0000-0000-000048480000}"/>
    <cellStyle name="Eingabe 3 4 7 3 2" xfId="21081" xr:uid="{00000000-0005-0000-0000-000049480000}"/>
    <cellStyle name="Eingabe 3 4 7 3 3" xfId="32808" xr:uid="{00000000-0005-0000-0000-00004A480000}"/>
    <cellStyle name="Eingabe 3 4 7 4" xfId="13271" xr:uid="{00000000-0005-0000-0000-00004B480000}"/>
    <cellStyle name="Eingabe 3 4 7 5" xfId="24998" xr:uid="{00000000-0005-0000-0000-00004C480000}"/>
    <cellStyle name="Eingabe 3 4 8" xfId="2841" xr:uid="{00000000-0005-0000-0000-00004D480000}"/>
    <cellStyle name="Eingabe 3 4 8 2" xfId="6746" xr:uid="{00000000-0005-0000-0000-00004E480000}"/>
    <cellStyle name="Eingabe 3 4 8 2 2" xfId="18474" xr:uid="{00000000-0005-0000-0000-00004F480000}"/>
    <cellStyle name="Eingabe 3 4 8 2 3" xfId="30201" xr:uid="{00000000-0005-0000-0000-000050480000}"/>
    <cellStyle name="Eingabe 3 4 8 3" xfId="10651" xr:uid="{00000000-0005-0000-0000-000051480000}"/>
    <cellStyle name="Eingabe 3 4 8 3 2" xfId="22379" xr:uid="{00000000-0005-0000-0000-000052480000}"/>
    <cellStyle name="Eingabe 3 4 8 3 3" xfId="34106" xr:uid="{00000000-0005-0000-0000-000053480000}"/>
    <cellStyle name="Eingabe 3 4 8 4" xfId="14569" xr:uid="{00000000-0005-0000-0000-000054480000}"/>
    <cellStyle name="Eingabe 3 4 8 5" xfId="26296" xr:uid="{00000000-0005-0000-0000-000055480000}"/>
    <cellStyle name="Eingabe 3 4 9" xfId="4150" xr:uid="{00000000-0005-0000-0000-000056480000}"/>
    <cellStyle name="Eingabe 3 4 9 2" xfId="15878" xr:uid="{00000000-0005-0000-0000-000057480000}"/>
    <cellStyle name="Eingabe 3 4 9 3" xfId="27605" xr:uid="{00000000-0005-0000-0000-000058480000}"/>
    <cellStyle name="Eingabe 3 5" xfId="252" xr:uid="{00000000-0005-0000-0000-000059480000}"/>
    <cellStyle name="Eingabe 3 5 10" xfId="8062" xr:uid="{00000000-0005-0000-0000-00005A480000}"/>
    <cellStyle name="Eingabe 3 5 10 2" xfId="19790" xr:uid="{00000000-0005-0000-0000-00005B480000}"/>
    <cellStyle name="Eingabe 3 5 10 3" xfId="31517" xr:uid="{00000000-0005-0000-0000-00005C480000}"/>
    <cellStyle name="Eingabe 3 5 11" xfId="11980" xr:uid="{00000000-0005-0000-0000-00005D480000}"/>
    <cellStyle name="Eingabe 3 5 12" xfId="23707" xr:uid="{00000000-0005-0000-0000-00005E480000}"/>
    <cellStyle name="Eingabe 3 5 2" xfId="319" xr:uid="{00000000-0005-0000-0000-00005F480000}"/>
    <cellStyle name="Eingabe 3 5 2 2" xfId="748" xr:uid="{00000000-0005-0000-0000-000060480000}"/>
    <cellStyle name="Eingabe 3 5 2 2 2" xfId="2046" xr:uid="{00000000-0005-0000-0000-000061480000}"/>
    <cellStyle name="Eingabe 3 5 2 2 2 2" xfId="5951" xr:uid="{00000000-0005-0000-0000-000062480000}"/>
    <cellStyle name="Eingabe 3 5 2 2 2 2 2" xfId="17679" xr:uid="{00000000-0005-0000-0000-000063480000}"/>
    <cellStyle name="Eingabe 3 5 2 2 2 2 3" xfId="29406" xr:uid="{00000000-0005-0000-0000-000064480000}"/>
    <cellStyle name="Eingabe 3 5 2 2 2 3" xfId="9856" xr:uid="{00000000-0005-0000-0000-000065480000}"/>
    <cellStyle name="Eingabe 3 5 2 2 2 3 2" xfId="21584" xr:uid="{00000000-0005-0000-0000-000066480000}"/>
    <cellStyle name="Eingabe 3 5 2 2 2 3 3" xfId="33311" xr:uid="{00000000-0005-0000-0000-000067480000}"/>
    <cellStyle name="Eingabe 3 5 2 2 2 4" xfId="13774" xr:uid="{00000000-0005-0000-0000-000068480000}"/>
    <cellStyle name="Eingabe 3 5 2 2 2 5" xfId="25501" xr:uid="{00000000-0005-0000-0000-000069480000}"/>
    <cellStyle name="Eingabe 3 5 2 2 3" xfId="3344" xr:uid="{00000000-0005-0000-0000-00006A480000}"/>
    <cellStyle name="Eingabe 3 5 2 2 3 2" xfId="7249" xr:uid="{00000000-0005-0000-0000-00006B480000}"/>
    <cellStyle name="Eingabe 3 5 2 2 3 2 2" xfId="18977" xr:uid="{00000000-0005-0000-0000-00006C480000}"/>
    <cellStyle name="Eingabe 3 5 2 2 3 2 3" xfId="30704" xr:uid="{00000000-0005-0000-0000-00006D480000}"/>
    <cellStyle name="Eingabe 3 5 2 2 3 3" xfId="11154" xr:uid="{00000000-0005-0000-0000-00006E480000}"/>
    <cellStyle name="Eingabe 3 5 2 2 3 3 2" xfId="22882" xr:uid="{00000000-0005-0000-0000-00006F480000}"/>
    <cellStyle name="Eingabe 3 5 2 2 3 3 3" xfId="34609" xr:uid="{00000000-0005-0000-0000-000070480000}"/>
    <cellStyle name="Eingabe 3 5 2 2 3 4" xfId="15072" xr:uid="{00000000-0005-0000-0000-000071480000}"/>
    <cellStyle name="Eingabe 3 5 2 2 3 5" xfId="26799" xr:uid="{00000000-0005-0000-0000-000072480000}"/>
    <cellStyle name="Eingabe 3 5 2 2 4" xfId="4653" xr:uid="{00000000-0005-0000-0000-000073480000}"/>
    <cellStyle name="Eingabe 3 5 2 2 4 2" xfId="16381" xr:uid="{00000000-0005-0000-0000-000074480000}"/>
    <cellStyle name="Eingabe 3 5 2 2 4 3" xfId="28108" xr:uid="{00000000-0005-0000-0000-000075480000}"/>
    <cellStyle name="Eingabe 3 5 2 2 5" xfId="8558" xr:uid="{00000000-0005-0000-0000-000076480000}"/>
    <cellStyle name="Eingabe 3 5 2 2 5 2" xfId="20286" xr:uid="{00000000-0005-0000-0000-000077480000}"/>
    <cellStyle name="Eingabe 3 5 2 2 5 3" xfId="32013" xr:uid="{00000000-0005-0000-0000-000078480000}"/>
    <cellStyle name="Eingabe 3 5 2 2 6" xfId="12476" xr:uid="{00000000-0005-0000-0000-000079480000}"/>
    <cellStyle name="Eingabe 3 5 2 2 7" xfId="24203" xr:uid="{00000000-0005-0000-0000-00007A480000}"/>
    <cellStyle name="Eingabe 3 5 2 3" xfId="1177" xr:uid="{00000000-0005-0000-0000-00007B480000}"/>
    <cellStyle name="Eingabe 3 5 2 3 2" xfId="2475" xr:uid="{00000000-0005-0000-0000-00007C480000}"/>
    <cellStyle name="Eingabe 3 5 2 3 2 2" xfId="6380" xr:uid="{00000000-0005-0000-0000-00007D480000}"/>
    <cellStyle name="Eingabe 3 5 2 3 2 2 2" xfId="18108" xr:uid="{00000000-0005-0000-0000-00007E480000}"/>
    <cellStyle name="Eingabe 3 5 2 3 2 2 3" xfId="29835" xr:uid="{00000000-0005-0000-0000-00007F480000}"/>
    <cellStyle name="Eingabe 3 5 2 3 2 3" xfId="10285" xr:uid="{00000000-0005-0000-0000-000080480000}"/>
    <cellStyle name="Eingabe 3 5 2 3 2 3 2" xfId="22013" xr:uid="{00000000-0005-0000-0000-000081480000}"/>
    <cellStyle name="Eingabe 3 5 2 3 2 3 3" xfId="33740" xr:uid="{00000000-0005-0000-0000-000082480000}"/>
    <cellStyle name="Eingabe 3 5 2 3 2 4" xfId="14203" xr:uid="{00000000-0005-0000-0000-000083480000}"/>
    <cellStyle name="Eingabe 3 5 2 3 2 5" xfId="25930" xr:uid="{00000000-0005-0000-0000-000084480000}"/>
    <cellStyle name="Eingabe 3 5 2 3 3" xfId="3773" xr:uid="{00000000-0005-0000-0000-000085480000}"/>
    <cellStyle name="Eingabe 3 5 2 3 3 2" xfId="7678" xr:uid="{00000000-0005-0000-0000-000086480000}"/>
    <cellStyle name="Eingabe 3 5 2 3 3 2 2" xfId="19406" xr:uid="{00000000-0005-0000-0000-000087480000}"/>
    <cellStyle name="Eingabe 3 5 2 3 3 2 3" xfId="31133" xr:uid="{00000000-0005-0000-0000-000088480000}"/>
    <cellStyle name="Eingabe 3 5 2 3 3 3" xfId="11583" xr:uid="{00000000-0005-0000-0000-000089480000}"/>
    <cellStyle name="Eingabe 3 5 2 3 3 3 2" xfId="23311" xr:uid="{00000000-0005-0000-0000-00008A480000}"/>
    <cellStyle name="Eingabe 3 5 2 3 3 3 3" xfId="35038" xr:uid="{00000000-0005-0000-0000-00008B480000}"/>
    <cellStyle name="Eingabe 3 5 2 3 3 4" xfId="15501" xr:uid="{00000000-0005-0000-0000-00008C480000}"/>
    <cellStyle name="Eingabe 3 5 2 3 3 5" xfId="27228" xr:uid="{00000000-0005-0000-0000-00008D480000}"/>
    <cellStyle name="Eingabe 3 5 2 3 4" xfId="5082" xr:uid="{00000000-0005-0000-0000-00008E480000}"/>
    <cellStyle name="Eingabe 3 5 2 3 4 2" xfId="16810" xr:uid="{00000000-0005-0000-0000-00008F480000}"/>
    <cellStyle name="Eingabe 3 5 2 3 4 3" xfId="28537" xr:uid="{00000000-0005-0000-0000-000090480000}"/>
    <cellStyle name="Eingabe 3 5 2 3 5" xfId="8987" xr:uid="{00000000-0005-0000-0000-000091480000}"/>
    <cellStyle name="Eingabe 3 5 2 3 5 2" xfId="20715" xr:uid="{00000000-0005-0000-0000-000092480000}"/>
    <cellStyle name="Eingabe 3 5 2 3 5 3" xfId="32442" xr:uid="{00000000-0005-0000-0000-000093480000}"/>
    <cellStyle name="Eingabe 3 5 2 3 6" xfId="12905" xr:uid="{00000000-0005-0000-0000-000094480000}"/>
    <cellStyle name="Eingabe 3 5 2 3 7" xfId="24632" xr:uid="{00000000-0005-0000-0000-000095480000}"/>
    <cellStyle name="Eingabe 3 5 2 4" xfId="1617" xr:uid="{00000000-0005-0000-0000-000096480000}"/>
    <cellStyle name="Eingabe 3 5 2 4 2" xfId="5522" xr:uid="{00000000-0005-0000-0000-000097480000}"/>
    <cellStyle name="Eingabe 3 5 2 4 2 2" xfId="17250" xr:uid="{00000000-0005-0000-0000-000098480000}"/>
    <cellStyle name="Eingabe 3 5 2 4 2 3" xfId="28977" xr:uid="{00000000-0005-0000-0000-000099480000}"/>
    <cellStyle name="Eingabe 3 5 2 4 3" xfId="9427" xr:uid="{00000000-0005-0000-0000-00009A480000}"/>
    <cellStyle name="Eingabe 3 5 2 4 3 2" xfId="21155" xr:uid="{00000000-0005-0000-0000-00009B480000}"/>
    <cellStyle name="Eingabe 3 5 2 4 3 3" xfId="32882" xr:uid="{00000000-0005-0000-0000-00009C480000}"/>
    <cellStyle name="Eingabe 3 5 2 4 4" xfId="13345" xr:uid="{00000000-0005-0000-0000-00009D480000}"/>
    <cellStyle name="Eingabe 3 5 2 4 5" xfId="25072" xr:uid="{00000000-0005-0000-0000-00009E480000}"/>
    <cellStyle name="Eingabe 3 5 2 5" xfId="2915" xr:uid="{00000000-0005-0000-0000-00009F480000}"/>
    <cellStyle name="Eingabe 3 5 2 5 2" xfId="6820" xr:uid="{00000000-0005-0000-0000-0000A0480000}"/>
    <cellStyle name="Eingabe 3 5 2 5 2 2" xfId="18548" xr:uid="{00000000-0005-0000-0000-0000A1480000}"/>
    <cellStyle name="Eingabe 3 5 2 5 2 3" xfId="30275" xr:uid="{00000000-0005-0000-0000-0000A2480000}"/>
    <cellStyle name="Eingabe 3 5 2 5 3" xfId="10725" xr:uid="{00000000-0005-0000-0000-0000A3480000}"/>
    <cellStyle name="Eingabe 3 5 2 5 3 2" xfId="22453" xr:uid="{00000000-0005-0000-0000-0000A4480000}"/>
    <cellStyle name="Eingabe 3 5 2 5 3 3" xfId="34180" xr:uid="{00000000-0005-0000-0000-0000A5480000}"/>
    <cellStyle name="Eingabe 3 5 2 5 4" xfId="14643" xr:uid="{00000000-0005-0000-0000-0000A6480000}"/>
    <cellStyle name="Eingabe 3 5 2 5 5" xfId="26370" xr:uid="{00000000-0005-0000-0000-0000A7480000}"/>
    <cellStyle name="Eingabe 3 5 2 6" xfId="4224" xr:uid="{00000000-0005-0000-0000-0000A8480000}"/>
    <cellStyle name="Eingabe 3 5 2 6 2" xfId="15952" xr:uid="{00000000-0005-0000-0000-0000A9480000}"/>
    <cellStyle name="Eingabe 3 5 2 6 3" xfId="27679" xr:uid="{00000000-0005-0000-0000-0000AA480000}"/>
    <cellStyle name="Eingabe 3 5 2 7" xfId="8129" xr:uid="{00000000-0005-0000-0000-0000AB480000}"/>
    <cellStyle name="Eingabe 3 5 2 7 2" xfId="19857" xr:uid="{00000000-0005-0000-0000-0000AC480000}"/>
    <cellStyle name="Eingabe 3 5 2 7 3" xfId="31584" xr:uid="{00000000-0005-0000-0000-0000AD480000}"/>
    <cellStyle name="Eingabe 3 5 2 8" xfId="12047" xr:uid="{00000000-0005-0000-0000-0000AE480000}"/>
    <cellStyle name="Eingabe 3 5 2 9" xfId="23774" xr:uid="{00000000-0005-0000-0000-0000AF480000}"/>
    <cellStyle name="Eingabe 3 5 3" xfId="418" xr:uid="{00000000-0005-0000-0000-0000B0480000}"/>
    <cellStyle name="Eingabe 3 5 3 2" xfId="847" xr:uid="{00000000-0005-0000-0000-0000B1480000}"/>
    <cellStyle name="Eingabe 3 5 3 2 2" xfId="2145" xr:uid="{00000000-0005-0000-0000-0000B2480000}"/>
    <cellStyle name="Eingabe 3 5 3 2 2 2" xfId="6050" xr:uid="{00000000-0005-0000-0000-0000B3480000}"/>
    <cellStyle name="Eingabe 3 5 3 2 2 2 2" xfId="17778" xr:uid="{00000000-0005-0000-0000-0000B4480000}"/>
    <cellStyle name="Eingabe 3 5 3 2 2 2 3" xfId="29505" xr:uid="{00000000-0005-0000-0000-0000B5480000}"/>
    <cellStyle name="Eingabe 3 5 3 2 2 3" xfId="9955" xr:uid="{00000000-0005-0000-0000-0000B6480000}"/>
    <cellStyle name="Eingabe 3 5 3 2 2 3 2" xfId="21683" xr:uid="{00000000-0005-0000-0000-0000B7480000}"/>
    <cellStyle name="Eingabe 3 5 3 2 2 3 3" xfId="33410" xr:uid="{00000000-0005-0000-0000-0000B8480000}"/>
    <cellStyle name="Eingabe 3 5 3 2 2 4" xfId="13873" xr:uid="{00000000-0005-0000-0000-0000B9480000}"/>
    <cellStyle name="Eingabe 3 5 3 2 2 5" xfId="25600" xr:uid="{00000000-0005-0000-0000-0000BA480000}"/>
    <cellStyle name="Eingabe 3 5 3 2 3" xfId="3443" xr:uid="{00000000-0005-0000-0000-0000BB480000}"/>
    <cellStyle name="Eingabe 3 5 3 2 3 2" xfId="7348" xr:uid="{00000000-0005-0000-0000-0000BC480000}"/>
    <cellStyle name="Eingabe 3 5 3 2 3 2 2" xfId="19076" xr:uid="{00000000-0005-0000-0000-0000BD480000}"/>
    <cellStyle name="Eingabe 3 5 3 2 3 2 3" xfId="30803" xr:uid="{00000000-0005-0000-0000-0000BE480000}"/>
    <cellStyle name="Eingabe 3 5 3 2 3 3" xfId="11253" xr:uid="{00000000-0005-0000-0000-0000BF480000}"/>
    <cellStyle name="Eingabe 3 5 3 2 3 3 2" xfId="22981" xr:uid="{00000000-0005-0000-0000-0000C0480000}"/>
    <cellStyle name="Eingabe 3 5 3 2 3 3 3" xfId="34708" xr:uid="{00000000-0005-0000-0000-0000C1480000}"/>
    <cellStyle name="Eingabe 3 5 3 2 3 4" xfId="15171" xr:uid="{00000000-0005-0000-0000-0000C2480000}"/>
    <cellStyle name="Eingabe 3 5 3 2 3 5" xfId="26898" xr:uid="{00000000-0005-0000-0000-0000C3480000}"/>
    <cellStyle name="Eingabe 3 5 3 2 4" xfId="4752" xr:uid="{00000000-0005-0000-0000-0000C4480000}"/>
    <cellStyle name="Eingabe 3 5 3 2 4 2" xfId="16480" xr:uid="{00000000-0005-0000-0000-0000C5480000}"/>
    <cellStyle name="Eingabe 3 5 3 2 4 3" xfId="28207" xr:uid="{00000000-0005-0000-0000-0000C6480000}"/>
    <cellStyle name="Eingabe 3 5 3 2 5" xfId="8657" xr:uid="{00000000-0005-0000-0000-0000C7480000}"/>
    <cellStyle name="Eingabe 3 5 3 2 5 2" xfId="20385" xr:uid="{00000000-0005-0000-0000-0000C8480000}"/>
    <cellStyle name="Eingabe 3 5 3 2 5 3" xfId="32112" xr:uid="{00000000-0005-0000-0000-0000C9480000}"/>
    <cellStyle name="Eingabe 3 5 3 2 6" xfId="12575" xr:uid="{00000000-0005-0000-0000-0000CA480000}"/>
    <cellStyle name="Eingabe 3 5 3 2 7" xfId="24302" xr:uid="{00000000-0005-0000-0000-0000CB480000}"/>
    <cellStyle name="Eingabe 3 5 3 3" xfId="1276" xr:uid="{00000000-0005-0000-0000-0000CC480000}"/>
    <cellStyle name="Eingabe 3 5 3 3 2" xfId="2574" xr:uid="{00000000-0005-0000-0000-0000CD480000}"/>
    <cellStyle name="Eingabe 3 5 3 3 2 2" xfId="6479" xr:uid="{00000000-0005-0000-0000-0000CE480000}"/>
    <cellStyle name="Eingabe 3 5 3 3 2 2 2" xfId="18207" xr:uid="{00000000-0005-0000-0000-0000CF480000}"/>
    <cellStyle name="Eingabe 3 5 3 3 2 2 3" xfId="29934" xr:uid="{00000000-0005-0000-0000-0000D0480000}"/>
    <cellStyle name="Eingabe 3 5 3 3 2 3" xfId="10384" xr:uid="{00000000-0005-0000-0000-0000D1480000}"/>
    <cellStyle name="Eingabe 3 5 3 3 2 3 2" xfId="22112" xr:uid="{00000000-0005-0000-0000-0000D2480000}"/>
    <cellStyle name="Eingabe 3 5 3 3 2 3 3" xfId="33839" xr:uid="{00000000-0005-0000-0000-0000D3480000}"/>
    <cellStyle name="Eingabe 3 5 3 3 2 4" xfId="14302" xr:uid="{00000000-0005-0000-0000-0000D4480000}"/>
    <cellStyle name="Eingabe 3 5 3 3 2 5" xfId="26029" xr:uid="{00000000-0005-0000-0000-0000D5480000}"/>
    <cellStyle name="Eingabe 3 5 3 3 3" xfId="3872" xr:uid="{00000000-0005-0000-0000-0000D6480000}"/>
    <cellStyle name="Eingabe 3 5 3 3 3 2" xfId="7777" xr:uid="{00000000-0005-0000-0000-0000D7480000}"/>
    <cellStyle name="Eingabe 3 5 3 3 3 2 2" xfId="19505" xr:uid="{00000000-0005-0000-0000-0000D8480000}"/>
    <cellStyle name="Eingabe 3 5 3 3 3 2 3" xfId="31232" xr:uid="{00000000-0005-0000-0000-0000D9480000}"/>
    <cellStyle name="Eingabe 3 5 3 3 3 3" xfId="11682" xr:uid="{00000000-0005-0000-0000-0000DA480000}"/>
    <cellStyle name="Eingabe 3 5 3 3 3 3 2" xfId="23410" xr:uid="{00000000-0005-0000-0000-0000DB480000}"/>
    <cellStyle name="Eingabe 3 5 3 3 3 3 3" xfId="35137" xr:uid="{00000000-0005-0000-0000-0000DC480000}"/>
    <cellStyle name="Eingabe 3 5 3 3 3 4" xfId="15600" xr:uid="{00000000-0005-0000-0000-0000DD480000}"/>
    <cellStyle name="Eingabe 3 5 3 3 3 5" xfId="27327" xr:uid="{00000000-0005-0000-0000-0000DE480000}"/>
    <cellStyle name="Eingabe 3 5 3 3 4" xfId="5181" xr:uid="{00000000-0005-0000-0000-0000DF480000}"/>
    <cellStyle name="Eingabe 3 5 3 3 4 2" xfId="16909" xr:uid="{00000000-0005-0000-0000-0000E0480000}"/>
    <cellStyle name="Eingabe 3 5 3 3 4 3" xfId="28636" xr:uid="{00000000-0005-0000-0000-0000E1480000}"/>
    <cellStyle name="Eingabe 3 5 3 3 5" xfId="9086" xr:uid="{00000000-0005-0000-0000-0000E2480000}"/>
    <cellStyle name="Eingabe 3 5 3 3 5 2" xfId="20814" xr:uid="{00000000-0005-0000-0000-0000E3480000}"/>
    <cellStyle name="Eingabe 3 5 3 3 5 3" xfId="32541" xr:uid="{00000000-0005-0000-0000-0000E4480000}"/>
    <cellStyle name="Eingabe 3 5 3 3 6" xfId="13004" xr:uid="{00000000-0005-0000-0000-0000E5480000}"/>
    <cellStyle name="Eingabe 3 5 3 3 7" xfId="24731" xr:uid="{00000000-0005-0000-0000-0000E6480000}"/>
    <cellStyle name="Eingabe 3 5 3 4" xfId="1716" xr:uid="{00000000-0005-0000-0000-0000E7480000}"/>
    <cellStyle name="Eingabe 3 5 3 4 2" xfId="5621" xr:uid="{00000000-0005-0000-0000-0000E8480000}"/>
    <cellStyle name="Eingabe 3 5 3 4 2 2" xfId="17349" xr:uid="{00000000-0005-0000-0000-0000E9480000}"/>
    <cellStyle name="Eingabe 3 5 3 4 2 3" xfId="29076" xr:uid="{00000000-0005-0000-0000-0000EA480000}"/>
    <cellStyle name="Eingabe 3 5 3 4 3" xfId="9526" xr:uid="{00000000-0005-0000-0000-0000EB480000}"/>
    <cellStyle name="Eingabe 3 5 3 4 3 2" xfId="21254" xr:uid="{00000000-0005-0000-0000-0000EC480000}"/>
    <cellStyle name="Eingabe 3 5 3 4 3 3" xfId="32981" xr:uid="{00000000-0005-0000-0000-0000ED480000}"/>
    <cellStyle name="Eingabe 3 5 3 4 4" xfId="13444" xr:uid="{00000000-0005-0000-0000-0000EE480000}"/>
    <cellStyle name="Eingabe 3 5 3 4 5" xfId="25171" xr:uid="{00000000-0005-0000-0000-0000EF480000}"/>
    <cellStyle name="Eingabe 3 5 3 5" xfId="3014" xr:uid="{00000000-0005-0000-0000-0000F0480000}"/>
    <cellStyle name="Eingabe 3 5 3 5 2" xfId="6919" xr:uid="{00000000-0005-0000-0000-0000F1480000}"/>
    <cellStyle name="Eingabe 3 5 3 5 2 2" xfId="18647" xr:uid="{00000000-0005-0000-0000-0000F2480000}"/>
    <cellStyle name="Eingabe 3 5 3 5 2 3" xfId="30374" xr:uid="{00000000-0005-0000-0000-0000F3480000}"/>
    <cellStyle name="Eingabe 3 5 3 5 3" xfId="10824" xr:uid="{00000000-0005-0000-0000-0000F4480000}"/>
    <cellStyle name="Eingabe 3 5 3 5 3 2" xfId="22552" xr:uid="{00000000-0005-0000-0000-0000F5480000}"/>
    <cellStyle name="Eingabe 3 5 3 5 3 3" xfId="34279" xr:uid="{00000000-0005-0000-0000-0000F6480000}"/>
    <cellStyle name="Eingabe 3 5 3 5 4" xfId="14742" xr:uid="{00000000-0005-0000-0000-0000F7480000}"/>
    <cellStyle name="Eingabe 3 5 3 5 5" xfId="26469" xr:uid="{00000000-0005-0000-0000-0000F8480000}"/>
    <cellStyle name="Eingabe 3 5 3 6" xfId="4323" xr:uid="{00000000-0005-0000-0000-0000F9480000}"/>
    <cellStyle name="Eingabe 3 5 3 6 2" xfId="16051" xr:uid="{00000000-0005-0000-0000-0000FA480000}"/>
    <cellStyle name="Eingabe 3 5 3 6 3" xfId="27778" xr:uid="{00000000-0005-0000-0000-0000FB480000}"/>
    <cellStyle name="Eingabe 3 5 3 7" xfId="8228" xr:uid="{00000000-0005-0000-0000-0000FC480000}"/>
    <cellStyle name="Eingabe 3 5 3 7 2" xfId="19956" xr:uid="{00000000-0005-0000-0000-0000FD480000}"/>
    <cellStyle name="Eingabe 3 5 3 7 3" xfId="31683" xr:uid="{00000000-0005-0000-0000-0000FE480000}"/>
    <cellStyle name="Eingabe 3 5 3 8" xfId="12146" xr:uid="{00000000-0005-0000-0000-0000FF480000}"/>
    <cellStyle name="Eingabe 3 5 3 9" xfId="23873" xr:uid="{00000000-0005-0000-0000-000000490000}"/>
    <cellStyle name="Eingabe 3 5 4" xfId="517" xr:uid="{00000000-0005-0000-0000-000001490000}"/>
    <cellStyle name="Eingabe 3 5 4 2" xfId="946" xr:uid="{00000000-0005-0000-0000-000002490000}"/>
    <cellStyle name="Eingabe 3 5 4 2 2" xfId="2244" xr:uid="{00000000-0005-0000-0000-000003490000}"/>
    <cellStyle name="Eingabe 3 5 4 2 2 2" xfId="6149" xr:uid="{00000000-0005-0000-0000-000004490000}"/>
    <cellStyle name="Eingabe 3 5 4 2 2 2 2" xfId="17877" xr:uid="{00000000-0005-0000-0000-000005490000}"/>
    <cellStyle name="Eingabe 3 5 4 2 2 2 3" xfId="29604" xr:uid="{00000000-0005-0000-0000-000006490000}"/>
    <cellStyle name="Eingabe 3 5 4 2 2 3" xfId="10054" xr:uid="{00000000-0005-0000-0000-000007490000}"/>
    <cellStyle name="Eingabe 3 5 4 2 2 3 2" xfId="21782" xr:uid="{00000000-0005-0000-0000-000008490000}"/>
    <cellStyle name="Eingabe 3 5 4 2 2 3 3" xfId="33509" xr:uid="{00000000-0005-0000-0000-000009490000}"/>
    <cellStyle name="Eingabe 3 5 4 2 2 4" xfId="13972" xr:uid="{00000000-0005-0000-0000-00000A490000}"/>
    <cellStyle name="Eingabe 3 5 4 2 2 5" xfId="25699" xr:uid="{00000000-0005-0000-0000-00000B490000}"/>
    <cellStyle name="Eingabe 3 5 4 2 3" xfId="3542" xr:uid="{00000000-0005-0000-0000-00000C490000}"/>
    <cellStyle name="Eingabe 3 5 4 2 3 2" xfId="7447" xr:uid="{00000000-0005-0000-0000-00000D490000}"/>
    <cellStyle name="Eingabe 3 5 4 2 3 2 2" xfId="19175" xr:uid="{00000000-0005-0000-0000-00000E490000}"/>
    <cellStyle name="Eingabe 3 5 4 2 3 2 3" xfId="30902" xr:uid="{00000000-0005-0000-0000-00000F490000}"/>
    <cellStyle name="Eingabe 3 5 4 2 3 3" xfId="11352" xr:uid="{00000000-0005-0000-0000-000010490000}"/>
    <cellStyle name="Eingabe 3 5 4 2 3 3 2" xfId="23080" xr:uid="{00000000-0005-0000-0000-000011490000}"/>
    <cellStyle name="Eingabe 3 5 4 2 3 3 3" xfId="34807" xr:uid="{00000000-0005-0000-0000-000012490000}"/>
    <cellStyle name="Eingabe 3 5 4 2 3 4" xfId="15270" xr:uid="{00000000-0005-0000-0000-000013490000}"/>
    <cellStyle name="Eingabe 3 5 4 2 3 5" xfId="26997" xr:uid="{00000000-0005-0000-0000-000014490000}"/>
    <cellStyle name="Eingabe 3 5 4 2 4" xfId="4851" xr:uid="{00000000-0005-0000-0000-000015490000}"/>
    <cellStyle name="Eingabe 3 5 4 2 4 2" xfId="16579" xr:uid="{00000000-0005-0000-0000-000016490000}"/>
    <cellStyle name="Eingabe 3 5 4 2 4 3" xfId="28306" xr:uid="{00000000-0005-0000-0000-000017490000}"/>
    <cellStyle name="Eingabe 3 5 4 2 5" xfId="8756" xr:uid="{00000000-0005-0000-0000-000018490000}"/>
    <cellStyle name="Eingabe 3 5 4 2 5 2" xfId="20484" xr:uid="{00000000-0005-0000-0000-000019490000}"/>
    <cellStyle name="Eingabe 3 5 4 2 5 3" xfId="32211" xr:uid="{00000000-0005-0000-0000-00001A490000}"/>
    <cellStyle name="Eingabe 3 5 4 2 6" xfId="12674" xr:uid="{00000000-0005-0000-0000-00001B490000}"/>
    <cellStyle name="Eingabe 3 5 4 2 7" xfId="24401" xr:uid="{00000000-0005-0000-0000-00001C490000}"/>
    <cellStyle name="Eingabe 3 5 4 3" xfId="1375" xr:uid="{00000000-0005-0000-0000-00001D490000}"/>
    <cellStyle name="Eingabe 3 5 4 3 2" xfId="2673" xr:uid="{00000000-0005-0000-0000-00001E490000}"/>
    <cellStyle name="Eingabe 3 5 4 3 2 2" xfId="6578" xr:uid="{00000000-0005-0000-0000-00001F490000}"/>
    <cellStyle name="Eingabe 3 5 4 3 2 2 2" xfId="18306" xr:uid="{00000000-0005-0000-0000-000020490000}"/>
    <cellStyle name="Eingabe 3 5 4 3 2 2 3" xfId="30033" xr:uid="{00000000-0005-0000-0000-000021490000}"/>
    <cellStyle name="Eingabe 3 5 4 3 2 3" xfId="10483" xr:uid="{00000000-0005-0000-0000-000022490000}"/>
    <cellStyle name="Eingabe 3 5 4 3 2 3 2" xfId="22211" xr:uid="{00000000-0005-0000-0000-000023490000}"/>
    <cellStyle name="Eingabe 3 5 4 3 2 3 3" xfId="33938" xr:uid="{00000000-0005-0000-0000-000024490000}"/>
    <cellStyle name="Eingabe 3 5 4 3 2 4" xfId="14401" xr:uid="{00000000-0005-0000-0000-000025490000}"/>
    <cellStyle name="Eingabe 3 5 4 3 2 5" xfId="26128" xr:uid="{00000000-0005-0000-0000-000026490000}"/>
    <cellStyle name="Eingabe 3 5 4 3 3" xfId="3971" xr:uid="{00000000-0005-0000-0000-000027490000}"/>
    <cellStyle name="Eingabe 3 5 4 3 3 2" xfId="7876" xr:uid="{00000000-0005-0000-0000-000028490000}"/>
    <cellStyle name="Eingabe 3 5 4 3 3 2 2" xfId="19604" xr:uid="{00000000-0005-0000-0000-000029490000}"/>
    <cellStyle name="Eingabe 3 5 4 3 3 2 3" xfId="31331" xr:uid="{00000000-0005-0000-0000-00002A490000}"/>
    <cellStyle name="Eingabe 3 5 4 3 3 3" xfId="11781" xr:uid="{00000000-0005-0000-0000-00002B490000}"/>
    <cellStyle name="Eingabe 3 5 4 3 3 3 2" xfId="23509" xr:uid="{00000000-0005-0000-0000-00002C490000}"/>
    <cellStyle name="Eingabe 3 5 4 3 3 3 3" xfId="35236" xr:uid="{00000000-0005-0000-0000-00002D490000}"/>
    <cellStyle name="Eingabe 3 5 4 3 3 4" xfId="15699" xr:uid="{00000000-0005-0000-0000-00002E490000}"/>
    <cellStyle name="Eingabe 3 5 4 3 3 5" xfId="27426" xr:uid="{00000000-0005-0000-0000-00002F490000}"/>
    <cellStyle name="Eingabe 3 5 4 3 4" xfId="5280" xr:uid="{00000000-0005-0000-0000-000030490000}"/>
    <cellStyle name="Eingabe 3 5 4 3 4 2" xfId="17008" xr:uid="{00000000-0005-0000-0000-000031490000}"/>
    <cellStyle name="Eingabe 3 5 4 3 4 3" xfId="28735" xr:uid="{00000000-0005-0000-0000-000032490000}"/>
    <cellStyle name="Eingabe 3 5 4 3 5" xfId="9185" xr:uid="{00000000-0005-0000-0000-000033490000}"/>
    <cellStyle name="Eingabe 3 5 4 3 5 2" xfId="20913" xr:uid="{00000000-0005-0000-0000-000034490000}"/>
    <cellStyle name="Eingabe 3 5 4 3 5 3" xfId="32640" xr:uid="{00000000-0005-0000-0000-000035490000}"/>
    <cellStyle name="Eingabe 3 5 4 3 6" xfId="13103" xr:uid="{00000000-0005-0000-0000-000036490000}"/>
    <cellStyle name="Eingabe 3 5 4 3 7" xfId="24830" xr:uid="{00000000-0005-0000-0000-000037490000}"/>
    <cellStyle name="Eingabe 3 5 4 4" xfId="1815" xr:uid="{00000000-0005-0000-0000-000038490000}"/>
    <cellStyle name="Eingabe 3 5 4 4 2" xfId="5720" xr:uid="{00000000-0005-0000-0000-000039490000}"/>
    <cellStyle name="Eingabe 3 5 4 4 2 2" xfId="17448" xr:uid="{00000000-0005-0000-0000-00003A490000}"/>
    <cellStyle name="Eingabe 3 5 4 4 2 3" xfId="29175" xr:uid="{00000000-0005-0000-0000-00003B490000}"/>
    <cellStyle name="Eingabe 3 5 4 4 3" xfId="9625" xr:uid="{00000000-0005-0000-0000-00003C490000}"/>
    <cellStyle name="Eingabe 3 5 4 4 3 2" xfId="21353" xr:uid="{00000000-0005-0000-0000-00003D490000}"/>
    <cellStyle name="Eingabe 3 5 4 4 3 3" xfId="33080" xr:uid="{00000000-0005-0000-0000-00003E490000}"/>
    <cellStyle name="Eingabe 3 5 4 4 4" xfId="13543" xr:uid="{00000000-0005-0000-0000-00003F490000}"/>
    <cellStyle name="Eingabe 3 5 4 4 5" xfId="25270" xr:uid="{00000000-0005-0000-0000-000040490000}"/>
    <cellStyle name="Eingabe 3 5 4 5" xfId="3113" xr:uid="{00000000-0005-0000-0000-000041490000}"/>
    <cellStyle name="Eingabe 3 5 4 5 2" xfId="7018" xr:uid="{00000000-0005-0000-0000-000042490000}"/>
    <cellStyle name="Eingabe 3 5 4 5 2 2" xfId="18746" xr:uid="{00000000-0005-0000-0000-000043490000}"/>
    <cellStyle name="Eingabe 3 5 4 5 2 3" xfId="30473" xr:uid="{00000000-0005-0000-0000-000044490000}"/>
    <cellStyle name="Eingabe 3 5 4 5 3" xfId="10923" xr:uid="{00000000-0005-0000-0000-000045490000}"/>
    <cellStyle name="Eingabe 3 5 4 5 3 2" xfId="22651" xr:uid="{00000000-0005-0000-0000-000046490000}"/>
    <cellStyle name="Eingabe 3 5 4 5 3 3" xfId="34378" xr:uid="{00000000-0005-0000-0000-000047490000}"/>
    <cellStyle name="Eingabe 3 5 4 5 4" xfId="14841" xr:uid="{00000000-0005-0000-0000-000048490000}"/>
    <cellStyle name="Eingabe 3 5 4 5 5" xfId="26568" xr:uid="{00000000-0005-0000-0000-000049490000}"/>
    <cellStyle name="Eingabe 3 5 4 6" xfId="4422" xr:uid="{00000000-0005-0000-0000-00004A490000}"/>
    <cellStyle name="Eingabe 3 5 4 6 2" xfId="16150" xr:uid="{00000000-0005-0000-0000-00004B490000}"/>
    <cellStyle name="Eingabe 3 5 4 6 3" xfId="27877" xr:uid="{00000000-0005-0000-0000-00004C490000}"/>
    <cellStyle name="Eingabe 3 5 4 7" xfId="8327" xr:uid="{00000000-0005-0000-0000-00004D490000}"/>
    <cellStyle name="Eingabe 3 5 4 7 2" xfId="20055" xr:uid="{00000000-0005-0000-0000-00004E490000}"/>
    <cellStyle name="Eingabe 3 5 4 7 3" xfId="31782" xr:uid="{00000000-0005-0000-0000-00004F490000}"/>
    <cellStyle name="Eingabe 3 5 4 8" xfId="12245" xr:uid="{00000000-0005-0000-0000-000050490000}"/>
    <cellStyle name="Eingabe 3 5 4 9" xfId="23972" xr:uid="{00000000-0005-0000-0000-000051490000}"/>
    <cellStyle name="Eingabe 3 5 5" xfId="681" xr:uid="{00000000-0005-0000-0000-000052490000}"/>
    <cellStyle name="Eingabe 3 5 5 2" xfId="1979" xr:uid="{00000000-0005-0000-0000-000053490000}"/>
    <cellStyle name="Eingabe 3 5 5 2 2" xfId="5884" xr:uid="{00000000-0005-0000-0000-000054490000}"/>
    <cellStyle name="Eingabe 3 5 5 2 2 2" xfId="17612" xr:uid="{00000000-0005-0000-0000-000055490000}"/>
    <cellStyle name="Eingabe 3 5 5 2 2 3" xfId="29339" xr:uid="{00000000-0005-0000-0000-000056490000}"/>
    <cellStyle name="Eingabe 3 5 5 2 3" xfId="9789" xr:uid="{00000000-0005-0000-0000-000057490000}"/>
    <cellStyle name="Eingabe 3 5 5 2 3 2" xfId="21517" xr:uid="{00000000-0005-0000-0000-000058490000}"/>
    <cellStyle name="Eingabe 3 5 5 2 3 3" xfId="33244" xr:uid="{00000000-0005-0000-0000-000059490000}"/>
    <cellStyle name="Eingabe 3 5 5 2 4" xfId="13707" xr:uid="{00000000-0005-0000-0000-00005A490000}"/>
    <cellStyle name="Eingabe 3 5 5 2 5" xfId="25434" xr:uid="{00000000-0005-0000-0000-00005B490000}"/>
    <cellStyle name="Eingabe 3 5 5 3" xfId="3277" xr:uid="{00000000-0005-0000-0000-00005C490000}"/>
    <cellStyle name="Eingabe 3 5 5 3 2" xfId="7182" xr:uid="{00000000-0005-0000-0000-00005D490000}"/>
    <cellStyle name="Eingabe 3 5 5 3 2 2" xfId="18910" xr:uid="{00000000-0005-0000-0000-00005E490000}"/>
    <cellStyle name="Eingabe 3 5 5 3 2 3" xfId="30637" xr:uid="{00000000-0005-0000-0000-00005F490000}"/>
    <cellStyle name="Eingabe 3 5 5 3 3" xfId="11087" xr:uid="{00000000-0005-0000-0000-000060490000}"/>
    <cellStyle name="Eingabe 3 5 5 3 3 2" xfId="22815" xr:uid="{00000000-0005-0000-0000-000061490000}"/>
    <cellStyle name="Eingabe 3 5 5 3 3 3" xfId="34542" xr:uid="{00000000-0005-0000-0000-000062490000}"/>
    <cellStyle name="Eingabe 3 5 5 3 4" xfId="15005" xr:uid="{00000000-0005-0000-0000-000063490000}"/>
    <cellStyle name="Eingabe 3 5 5 3 5" xfId="26732" xr:uid="{00000000-0005-0000-0000-000064490000}"/>
    <cellStyle name="Eingabe 3 5 5 4" xfId="4586" xr:uid="{00000000-0005-0000-0000-000065490000}"/>
    <cellStyle name="Eingabe 3 5 5 4 2" xfId="16314" xr:uid="{00000000-0005-0000-0000-000066490000}"/>
    <cellStyle name="Eingabe 3 5 5 4 3" xfId="28041" xr:uid="{00000000-0005-0000-0000-000067490000}"/>
    <cellStyle name="Eingabe 3 5 5 5" xfId="8491" xr:uid="{00000000-0005-0000-0000-000068490000}"/>
    <cellStyle name="Eingabe 3 5 5 5 2" xfId="20219" xr:uid="{00000000-0005-0000-0000-000069490000}"/>
    <cellStyle name="Eingabe 3 5 5 5 3" xfId="31946" xr:uid="{00000000-0005-0000-0000-00006A490000}"/>
    <cellStyle name="Eingabe 3 5 5 6" xfId="12409" xr:uid="{00000000-0005-0000-0000-00006B490000}"/>
    <cellStyle name="Eingabe 3 5 5 7" xfId="24136" xr:uid="{00000000-0005-0000-0000-00006C490000}"/>
    <cellStyle name="Eingabe 3 5 6" xfId="1110" xr:uid="{00000000-0005-0000-0000-00006D490000}"/>
    <cellStyle name="Eingabe 3 5 6 2" xfId="2408" xr:uid="{00000000-0005-0000-0000-00006E490000}"/>
    <cellStyle name="Eingabe 3 5 6 2 2" xfId="6313" xr:uid="{00000000-0005-0000-0000-00006F490000}"/>
    <cellStyle name="Eingabe 3 5 6 2 2 2" xfId="18041" xr:uid="{00000000-0005-0000-0000-000070490000}"/>
    <cellStyle name="Eingabe 3 5 6 2 2 3" xfId="29768" xr:uid="{00000000-0005-0000-0000-000071490000}"/>
    <cellStyle name="Eingabe 3 5 6 2 3" xfId="10218" xr:uid="{00000000-0005-0000-0000-000072490000}"/>
    <cellStyle name="Eingabe 3 5 6 2 3 2" xfId="21946" xr:uid="{00000000-0005-0000-0000-000073490000}"/>
    <cellStyle name="Eingabe 3 5 6 2 3 3" xfId="33673" xr:uid="{00000000-0005-0000-0000-000074490000}"/>
    <cellStyle name="Eingabe 3 5 6 2 4" xfId="14136" xr:uid="{00000000-0005-0000-0000-000075490000}"/>
    <cellStyle name="Eingabe 3 5 6 2 5" xfId="25863" xr:uid="{00000000-0005-0000-0000-000076490000}"/>
    <cellStyle name="Eingabe 3 5 6 3" xfId="3706" xr:uid="{00000000-0005-0000-0000-000077490000}"/>
    <cellStyle name="Eingabe 3 5 6 3 2" xfId="7611" xr:uid="{00000000-0005-0000-0000-000078490000}"/>
    <cellStyle name="Eingabe 3 5 6 3 2 2" xfId="19339" xr:uid="{00000000-0005-0000-0000-000079490000}"/>
    <cellStyle name="Eingabe 3 5 6 3 2 3" xfId="31066" xr:uid="{00000000-0005-0000-0000-00007A490000}"/>
    <cellStyle name="Eingabe 3 5 6 3 3" xfId="11516" xr:uid="{00000000-0005-0000-0000-00007B490000}"/>
    <cellStyle name="Eingabe 3 5 6 3 3 2" xfId="23244" xr:uid="{00000000-0005-0000-0000-00007C490000}"/>
    <cellStyle name="Eingabe 3 5 6 3 3 3" xfId="34971" xr:uid="{00000000-0005-0000-0000-00007D490000}"/>
    <cellStyle name="Eingabe 3 5 6 3 4" xfId="15434" xr:uid="{00000000-0005-0000-0000-00007E490000}"/>
    <cellStyle name="Eingabe 3 5 6 3 5" xfId="27161" xr:uid="{00000000-0005-0000-0000-00007F490000}"/>
    <cellStyle name="Eingabe 3 5 6 4" xfId="5015" xr:uid="{00000000-0005-0000-0000-000080490000}"/>
    <cellStyle name="Eingabe 3 5 6 4 2" xfId="16743" xr:uid="{00000000-0005-0000-0000-000081490000}"/>
    <cellStyle name="Eingabe 3 5 6 4 3" xfId="28470" xr:uid="{00000000-0005-0000-0000-000082490000}"/>
    <cellStyle name="Eingabe 3 5 6 5" xfId="8920" xr:uid="{00000000-0005-0000-0000-000083490000}"/>
    <cellStyle name="Eingabe 3 5 6 5 2" xfId="20648" xr:uid="{00000000-0005-0000-0000-000084490000}"/>
    <cellStyle name="Eingabe 3 5 6 5 3" xfId="32375" xr:uid="{00000000-0005-0000-0000-000085490000}"/>
    <cellStyle name="Eingabe 3 5 6 6" xfId="12838" xr:uid="{00000000-0005-0000-0000-000086490000}"/>
    <cellStyle name="Eingabe 3 5 6 7" xfId="24565" xr:uid="{00000000-0005-0000-0000-000087490000}"/>
    <cellStyle name="Eingabe 3 5 7" xfId="1550" xr:uid="{00000000-0005-0000-0000-000088490000}"/>
    <cellStyle name="Eingabe 3 5 7 2" xfId="5455" xr:uid="{00000000-0005-0000-0000-000089490000}"/>
    <cellStyle name="Eingabe 3 5 7 2 2" xfId="17183" xr:uid="{00000000-0005-0000-0000-00008A490000}"/>
    <cellStyle name="Eingabe 3 5 7 2 3" xfId="28910" xr:uid="{00000000-0005-0000-0000-00008B490000}"/>
    <cellStyle name="Eingabe 3 5 7 3" xfId="9360" xr:uid="{00000000-0005-0000-0000-00008C490000}"/>
    <cellStyle name="Eingabe 3 5 7 3 2" xfId="21088" xr:uid="{00000000-0005-0000-0000-00008D490000}"/>
    <cellStyle name="Eingabe 3 5 7 3 3" xfId="32815" xr:uid="{00000000-0005-0000-0000-00008E490000}"/>
    <cellStyle name="Eingabe 3 5 7 4" xfId="13278" xr:uid="{00000000-0005-0000-0000-00008F490000}"/>
    <cellStyle name="Eingabe 3 5 7 5" xfId="25005" xr:uid="{00000000-0005-0000-0000-000090490000}"/>
    <cellStyle name="Eingabe 3 5 8" xfId="2848" xr:uid="{00000000-0005-0000-0000-000091490000}"/>
    <cellStyle name="Eingabe 3 5 8 2" xfId="6753" xr:uid="{00000000-0005-0000-0000-000092490000}"/>
    <cellStyle name="Eingabe 3 5 8 2 2" xfId="18481" xr:uid="{00000000-0005-0000-0000-000093490000}"/>
    <cellStyle name="Eingabe 3 5 8 2 3" xfId="30208" xr:uid="{00000000-0005-0000-0000-000094490000}"/>
    <cellStyle name="Eingabe 3 5 8 3" xfId="10658" xr:uid="{00000000-0005-0000-0000-000095490000}"/>
    <cellStyle name="Eingabe 3 5 8 3 2" xfId="22386" xr:uid="{00000000-0005-0000-0000-000096490000}"/>
    <cellStyle name="Eingabe 3 5 8 3 3" xfId="34113" xr:uid="{00000000-0005-0000-0000-000097490000}"/>
    <cellStyle name="Eingabe 3 5 8 4" xfId="14576" xr:uid="{00000000-0005-0000-0000-000098490000}"/>
    <cellStyle name="Eingabe 3 5 8 5" xfId="26303" xr:uid="{00000000-0005-0000-0000-000099490000}"/>
    <cellStyle name="Eingabe 3 5 9" xfId="4157" xr:uid="{00000000-0005-0000-0000-00009A490000}"/>
    <cellStyle name="Eingabe 3 5 9 2" xfId="15885" xr:uid="{00000000-0005-0000-0000-00009B490000}"/>
    <cellStyle name="Eingabe 3 5 9 3" xfId="27612" xr:uid="{00000000-0005-0000-0000-00009C490000}"/>
    <cellStyle name="Eingabe 3 6" xfId="190" xr:uid="{00000000-0005-0000-0000-00009D490000}"/>
    <cellStyle name="Eingabe 3 6 10" xfId="8000" xr:uid="{00000000-0005-0000-0000-00009E490000}"/>
    <cellStyle name="Eingabe 3 6 10 2" xfId="19728" xr:uid="{00000000-0005-0000-0000-00009F490000}"/>
    <cellStyle name="Eingabe 3 6 10 3" xfId="31455" xr:uid="{00000000-0005-0000-0000-0000A0490000}"/>
    <cellStyle name="Eingabe 3 6 11" xfId="11918" xr:uid="{00000000-0005-0000-0000-0000A1490000}"/>
    <cellStyle name="Eingabe 3 6 12" xfId="23645" xr:uid="{00000000-0005-0000-0000-0000A2490000}"/>
    <cellStyle name="Eingabe 3 6 2" xfId="345" xr:uid="{00000000-0005-0000-0000-0000A3490000}"/>
    <cellStyle name="Eingabe 3 6 2 2" xfId="774" xr:uid="{00000000-0005-0000-0000-0000A4490000}"/>
    <cellStyle name="Eingabe 3 6 2 2 2" xfId="2072" xr:uid="{00000000-0005-0000-0000-0000A5490000}"/>
    <cellStyle name="Eingabe 3 6 2 2 2 2" xfId="5977" xr:uid="{00000000-0005-0000-0000-0000A6490000}"/>
    <cellStyle name="Eingabe 3 6 2 2 2 2 2" xfId="17705" xr:uid="{00000000-0005-0000-0000-0000A7490000}"/>
    <cellStyle name="Eingabe 3 6 2 2 2 2 3" xfId="29432" xr:uid="{00000000-0005-0000-0000-0000A8490000}"/>
    <cellStyle name="Eingabe 3 6 2 2 2 3" xfId="9882" xr:uid="{00000000-0005-0000-0000-0000A9490000}"/>
    <cellStyle name="Eingabe 3 6 2 2 2 3 2" xfId="21610" xr:uid="{00000000-0005-0000-0000-0000AA490000}"/>
    <cellStyle name="Eingabe 3 6 2 2 2 3 3" xfId="33337" xr:uid="{00000000-0005-0000-0000-0000AB490000}"/>
    <cellStyle name="Eingabe 3 6 2 2 2 4" xfId="13800" xr:uid="{00000000-0005-0000-0000-0000AC490000}"/>
    <cellStyle name="Eingabe 3 6 2 2 2 5" xfId="25527" xr:uid="{00000000-0005-0000-0000-0000AD490000}"/>
    <cellStyle name="Eingabe 3 6 2 2 3" xfId="3370" xr:uid="{00000000-0005-0000-0000-0000AE490000}"/>
    <cellStyle name="Eingabe 3 6 2 2 3 2" xfId="7275" xr:uid="{00000000-0005-0000-0000-0000AF490000}"/>
    <cellStyle name="Eingabe 3 6 2 2 3 2 2" xfId="19003" xr:uid="{00000000-0005-0000-0000-0000B0490000}"/>
    <cellStyle name="Eingabe 3 6 2 2 3 2 3" xfId="30730" xr:uid="{00000000-0005-0000-0000-0000B1490000}"/>
    <cellStyle name="Eingabe 3 6 2 2 3 3" xfId="11180" xr:uid="{00000000-0005-0000-0000-0000B2490000}"/>
    <cellStyle name="Eingabe 3 6 2 2 3 3 2" xfId="22908" xr:uid="{00000000-0005-0000-0000-0000B3490000}"/>
    <cellStyle name="Eingabe 3 6 2 2 3 3 3" xfId="34635" xr:uid="{00000000-0005-0000-0000-0000B4490000}"/>
    <cellStyle name="Eingabe 3 6 2 2 3 4" xfId="15098" xr:uid="{00000000-0005-0000-0000-0000B5490000}"/>
    <cellStyle name="Eingabe 3 6 2 2 3 5" xfId="26825" xr:uid="{00000000-0005-0000-0000-0000B6490000}"/>
    <cellStyle name="Eingabe 3 6 2 2 4" xfId="4679" xr:uid="{00000000-0005-0000-0000-0000B7490000}"/>
    <cellStyle name="Eingabe 3 6 2 2 4 2" xfId="16407" xr:uid="{00000000-0005-0000-0000-0000B8490000}"/>
    <cellStyle name="Eingabe 3 6 2 2 4 3" xfId="28134" xr:uid="{00000000-0005-0000-0000-0000B9490000}"/>
    <cellStyle name="Eingabe 3 6 2 2 5" xfId="8584" xr:uid="{00000000-0005-0000-0000-0000BA490000}"/>
    <cellStyle name="Eingabe 3 6 2 2 5 2" xfId="20312" xr:uid="{00000000-0005-0000-0000-0000BB490000}"/>
    <cellStyle name="Eingabe 3 6 2 2 5 3" xfId="32039" xr:uid="{00000000-0005-0000-0000-0000BC490000}"/>
    <cellStyle name="Eingabe 3 6 2 2 6" xfId="12502" xr:uid="{00000000-0005-0000-0000-0000BD490000}"/>
    <cellStyle name="Eingabe 3 6 2 2 7" xfId="24229" xr:uid="{00000000-0005-0000-0000-0000BE490000}"/>
    <cellStyle name="Eingabe 3 6 2 3" xfId="1203" xr:uid="{00000000-0005-0000-0000-0000BF490000}"/>
    <cellStyle name="Eingabe 3 6 2 3 2" xfId="2501" xr:uid="{00000000-0005-0000-0000-0000C0490000}"/>
    <cellStyle name="Eingabe 3 6 2 3 2 2" xfId="6406" xr:uid="{00000000-0005-0000-0000-0000C1490000}"/>
    <cellStyle name="Eingabe 3 6 2 3 2 2 2" xfId="18134" xr:uid="{00000000-0005-0000-0000-0000C2490000}"/>
    <cellStyle name="Eingabe 3 6 2 3 2 2 3" xfId="29861" xr:uid="{00000000-0005-0000-0000-0000C3490000}"/>
    <cellStyle name="Eingabe 3 6 2 3 2 3" xfId="10311" xr:uid="{00000000-0005-0000-0000-0000C4490000}"/>
    <cellStyle name="Eingabe 3 6 2 3 2 3 2" xfId="22039" xr:uid="{00000000-0005-0000-0000-0000C5490000}"/>
    <cellStyle name="Eingabe 3 6 2 3 2 3 3" xfId="33766" xr:uid="{00000000-0005-0000-0000-0000C6490000}"/>
    <cellStyle name="Eingabe 3 6 2 3 2 4" xfId="14229" xr:uid="{00000000-0005-0000-0000-0000C7490000}"/>
    <cellStyle name="Eingabe 3 6 2 3 2 5" xfId="25956" xr:uid="{00000000-0005-0000-0000-0000C8490000}"/>
    <cellStyle name="Eingabe 3 6 2 3 3" xfId="3799" xr:uid="{00000000-0005-0000-0000-0000C9490000}"/>
    <cellStyle name="Eingabe 3 6 2 3 3 2" xfId="7704" xr:uid="{00000000-0005-0000-0000-0000CA490000}"/>
    <cellStyle name="Eingabe 3 6 2 3 3 2 2" xfId="19432" xr:uid="{00000000-0005-0000-0000-0000CB490000}"/>
    <cellStyle name="Eingabe 3 6 2 3 3 2 3" xfId="31159" xr:uid="{00000000-0005-0000-0000-0000CC490000}"/>
    <cellStyle name="Eingabe 3 6 2 3 3 3" xfId="11609" xr:uid="{00000000-0005-0000-0000-0000CD490000}"/>
    <cellStyle name="Eingabe 3 6 2 3 3 3 2" xfId="23337" xr:uid="{00000000-0005-0000-0000-0000CE490000}"/>
    <cellStyle name="Eingabe 3 6 2 3 3 3 3" xfId="35064" xr:uid="{00000000-0005-0000-0000-0000CF490000}"/>
    <cellStyle name="Eingabe 3 6 2 3 3 4" xfId="15527" xr:uid="{00000000-0005-0000-0000-0000D0490000}"/>
    <cellStyle name="Eingabe 3 6 2 3 3 5" xfId="27254" xr:uid="{00000000-0005-0000-0000-0000D1490000}"/>
    <cellStyle name="Eingabe 3 6 2 3 4" xfId="5108" xr:uid="{00000000-0005-0000-0000-0000D2490000}"/>
    <cellStyle name="Eingabe 3 6 2 3 4 2" xfId="16836" xr:uid="{00000000-0005-0000-0000-0000D3490000}"/>
    <cellStyle name="Eingabe 3 6 2 3 4 3" xfId="28563" xr:uid="{00000000-0005-0000-0000-0000D4490000}"/>
    <cellStyle name="Eingabe 3 6 2 3 5" xfId="9013" xr:uid="{00000000-0005-0000-0000-0000D5490000}"/>
    <cellStyle name="Eingabe 3 6 2 3 5 2" xfId="20741" xr:uid="{00000000-0005-0000-0000-0000D6490000}"/>
    <cellStyle name="Eingabe 3 6 2 3 5 3" xfId="32468" xr:uid="{00000000-0005-0000-0000-0000D7490000}"/>
    <cellStyle name="Eingabe 3 6 2 3 6" xfId="12931" xr:uid="{00000000-0005-0000-0000-0000D8490000}"/>
    <cellStyle name="Eingabe 3 6 2 3 7" xfId="24658" xr:uid="{00000000-0005-0000-0000-0000D9490000}"/>
    <cellStyle name="Eingabe 3 6 2 4" xfId="1643" xr:uid="{00000000-0005-0000-0000-0000DA490000}"/>
    <cellStyle name="Eingabe 3 6 2 4 2" xfId="5548" xr:uid="{00000000-0005-0000-0000-0000DB490000}"/>
    <cellStyle name="Eingabe 3 6 2 4 2 2" xfId="17276" xr:uid="{00000000-0005-0000-0000-0000DC490000}"/>
    <cellStyle name="Eingabe 3 6 2 4 2 3" xfId="29003" xr:uid="{00000000-0005-0000-0000-0000DD490000}"/>
    <cellStyle name="Eingabe 3 6 2 4 3" xfId="9453" xr:uid="{00000000-0005-0000-0000-0000DE490000}"/>
    <cellStyle name="Eingabe 3 6 2 4 3 2" xfId="21181" xr:uid="{00000000-0005-0000-0000-0000DF490000}"/>
    <cellStyle name="Eingabe 3 6 2 4 3 3" xfId="32908" xr:uid="{00000000-0005-0000-0000-0000E0490000}"/>
    <cellStyle name="Eingabe 3 6 2 4 4" xfId="13371" xr:uid="{00000000-0005-0000-0000-0000E1490000}"/>
    <cellStyle name="Eingabe 3 6 2 4 5" xfId="25098" xr:uid="{00000000-0005-0000-0000-0000E2490000}"/>
    <cellStyle name="Eingabe 3 6 2 5" xfId="2941" xr:uid="{00000000-0005-0000-0000-0000E3490000}"/>
    <cellStyle name="Eingabe 3 6 2 5 2" xfId="6846" xr:uid="{00000000-0005-0000-0000-0000E4490000}"/>
    <cellStyle name="Eingabe 3 6 2 5 2 2" xfId="18574" xr:uid="{00000000-0005-0000-0000-0000E5490000}"/>
    <cellStyle name="Eingabe 3 6 2 5 2 3" xfId="30301" xr:uid="{00000000-0005-0000-0000-0000E6490000}"/>
    <cellStyle name="Eingabe 3 6 2 5 3" xfId="10751" xr:uid="{00000000-0005-0000-0000-0000E7490000}"/>
    <cellStyle name="Eingabe 3 6 2 5 3 2" xfId="22479" xr:uid="{00000000-0005-0000-0000-0000E8490000}"/>
    <cellStyle name="Eingabe 3 6 2 5 3 3" xfId="34206" xr:uid="{00000000-0005-0000-0000-0000E9490000}"/>
    <cellStyle name="Eingabe 3 6 2 5 4" xfId="14669" xr:uid="{00000000-0005-0000-0000-0000EA490000}"/>
    <cellStyle name="Eingabe 3 6 2 5 5" xfId="26396" xr:uid="{00000000-0005-0000-0000-0000EB490000}"/>
    <cellStyle name="Eingabe 3 6 2 6" xfId="4250" xr:uid="{00000000-0005-0000-0000-0000EC490000}"/>
    <cellStyle name="Eingabe 3 6 2 6 2" xfId="15978" xr:uid="{00000000-0005-0000-0000-0000ED490000}"/>
    <cellStyle name="Eingabe 3 6 2 6 3" xfId="27705" xr:uid="{00000000-0005-0000-0000-0000EE490000}"/>
    <cellStyle name="Eingabe 3 6 2 7" xfId="8155" xr:uid="{00000000-0005-0000-0000-0000EF490000}"/>
    <cellStyle name="Eingabe 3 6 2 7 2" xfId="19883" xr:uid="{00000000-0005-0000-0000-0000F0490000}"/>
    <cellStyle name="Eingabe 3 6 2 7 3" xfId="31610" xr:uid="{00000000-0005-0000-0000-0000F1490000}"/>
    <cellStyle name="Eingabe 3 6 2 8" xfId="12073" xr:uid="{00000000-0005-0000-0000-0000F2490000}"/>
    <cellStyle name="Eingabe 3 6 2 9" xfId="23800" xr:uid="{00000000-0005-0000-0000-0000F3490000}"/>
    <cellStyle name="Eingabe 3 6 3" xfId="444" xr:uid="{00000000-0005-0000-0000-0000F4490000}"/>
    <cellStyle name="Eingabe 3 6 3 2" xfId="873" xr:uid="{00000000-0005-0000-0000-0000F5490000}"/>
    <cellStyle name="Eingabe 3 6 3 2 2" xfId="2171" xr:uid="{00000000-0005-0000-0000-0000F6490000}"/>
    <cellStyle name="Eingabe 3 6 3 2 2 2" xfId="6076" xr:uid="{00000000-0005-0000-0000-0000F7490000}"/>
    <cellStyle name="Eingabe 3 6 3 2 2 2 2" xfId="17804" xr:uid="{00000000-0005-0000-0000-0000F8490000}"/>
    <cellStyle name="Eingabe 3 6 3 2 2 2 3" xfId="29531" xr:uid="{00000000-0005-0000-0000-0000F9490000}"/>
    <cellStyle name="Eingabe 3 6 3 2 2 3" xfId="9981" xr:uid="{00000000-0005-0000-0000-0000FA490000}"/>
    <cellStyle name="Eingabe 3 6 3 2 2 3 2" xfId="21709" xr:uid="{00000000-0005-0000-0000-0000FB490000}"/>
    <cellStyle name="Eingabe 3 6 3 2 2 3 3" xfId="33436" xr:uid="{00000000-0005-0000-0000-0000FC490000}"/>
    <cellStyle name="Eingabe 3 6 3 2 2 4" xfId="13899" xr:uid="{00000000-0005-0000-0000-0000FD490000}"/>
    <cellStyle name="Eingabe 3 6 3 2 2 5" xfId="25626" xr:uid="{00000000-0005-0000-0000-0000FE490000}"/>
    <cellStyle name="Eingabe 3 6 3 2 3" xfId="3469" xr:uid="{00000000-0005-0000-0000-0000FF490000}"/>
    <cellStyle name="Eingabe 3 6 3 2 3 2" xfId="7374" xr:uid="{00000000-0005-0000-0000-0000004A0000}"/>
    <cellStyle name="Eingabe 3 6 3 2 3 2 2" xfId="19102" xr:uid="{00000000-0005-0000-0000-0000014A0000}"/>
    <cellStyle name="Eingabe 3 6 3 2 3 2 3" xfId="30829" xr:uid="{00000000-0005-0000-0000-0000024A0000}"/>
    <cellStyle name="Eingabe 3 6 3 2 3 3" xfId="11279" xr:uid="{00000000-0005-0000-0000-0000034A0000}"/>
    <cellStyle name="Eingabe 3 6 3 2 3 3 2" xfId="23007" xr:uid="{00000000-0005-0000-0000-0000044A0000}"/>
    <cellStyle name="Eingabe 3 6 3 2 3 3 3" xfId="34734" xr:uid="{00000000-0005-0000-0000-0000054A0000}"/>
    <cellStyle name="Eingabe 3 6 3 2 3 4" xfId="15197" xr:uid="{00000000-0005-0000-0000-0000064A0000}"/>
    <cellStyle name="Eingabe 3 6 3 2 3 5" xfId="26924" xr:uid="{00000000-0005-0000-0000-0000074A0000}"/>
    <cellStyle name="Eingabe 3 6 3 2 4" xfId="4778" xr:uid="{00000000-0005-0000-0000-0000084A0000}"/>
    <cellStyle name="Eingabe 3 6 3 2 4 2" xfId="16506" xr:uid="{00000000-0005-0000-0000-0000094A0000}"/>
    <cellStyle name="Eingabe 3 6 3 2 4 3" xfId="28233" xr:uid="{00000000-0005-0000-0000-00000A4A0000}"/>
    <cellStyle name="Eingabe 3 6 3 2 5" xfId="8683" xr:uid="{00000000-0005-0000-0000-00000B4A0000}"/>
    <cellStyle name="Eingabe 3 6 3 2 5 2" xfId="20411" xr:uid="{00000000-0005-0000-0000-00000C4A0000}"/>
    <cellStyle name="Eingabe 3 6 3 2 5 3" xfId="32138" xr:uid="{00000000-0005-0000-0000-00000D4A0000}"/>
    <cellStyle name="Eingabe 3 6 3 2 6" xfId="12601" xr:uid="{00000000-0005-0000-0000-00000E4A0000}"/>
    <cellStyle name="Eingabe 3 6 3 2 7" xfId="24328" xr:uid="{00000000-0005-0000-0000-00000F4A0000}"/>
    <cellStyle name="Eingabe 3 6 3 3" xfId="1302" xr:uid="{00000000-0005-0000-0000-0000104A0000}"/>
    <cellStyle name="Eingabe 3 6 3 3 2" xfId="2600" xr:uid="{00000000-0005-0000-0000-0000114A0000}"/>
    <cellStyle name="Eingabe 3 6 3 3 2 2" xfId="6505" xr:uid="{00000000-0005-0000-0000-0000124A0000}"/>
    <cellStyle name="Eingabe 3 6 3 3 2 2 2" xfId="18233" xr:uid="{00000000-0005-0000-0000-0000134A0000}"/>
    <cellStyle name="Eingabe 3 6 3 3 2 2 3" xfId="29960" xr:uid="{00000000-0005-0000-0000-0000144A0000}"/>
    <cellStyle name="Eingabe 3 6 3 3 2 3" xfId="10410" xr:uid="{00000000-0005-0000-0000-0000154A0000}"/>
    <cellStyle name="Eingabe 3 6 3 3 2 3 2" xfId="22138" xr:uid="{00000000-0005-0000-0000-0000164A0000}"/>
    <cellStyle name="Eingabe 3 6 3 3 2 3 3" xfId="33865" xr:uid="{00000000-0005-0000-0000-0000174A0000}"/>
    <cellStyle name="Eingabe 3 6 3 3 2 4" xfId="14328" xr:uid="{00000000-0005-0000-0000-0000184A0000}"/>
    <cellStyle name="Eingabe 3 6 3 3 2 5" xfId="26055" xr:uid="{00000000-0005-0000-0000-0000194A0000}"/>
    <cellStyle name="Eingabe 3 6 3 3 3" xfId="3898" xr:uid="{00000000-0005-0000-0000-00001A4A0000}"/>
    <cellStyle name="Eingabe 3 6 3 3 3 2" xfId="7803" xr:uid="{00000000-0005-0000-0000-00001B4A0000}"/>
    <cellStyle name="Eingabe 3 6 3 3 3 2 2" xfId="19531" xr:uid="{00000000-0005-0000-0000-00001C4A0000}"/>
    <cellStyle name="Eingabe 3 6 3 3 3 2 3" xfId="31258" xr:uid="{00000000-0005-0000-0000-00001D4A0000}"/>
    <cellStyle name="Eingabe 3 6 3 3 3 3" xfId="11708" xr:uid="{00000000-0005-0000-0000-00001E4A0000}"/>
    <cellStyle name="Eingabe 3 6 3 3 3 3 2" xfId="23436" xr:uid="{00000000-0005-0000-0000-00001F4A0000}"/>
    <cellStyle name="Eingabe 3 6 3 3 3 3 3" xfId="35163" xr:uid="{00000000-0005-0000-0000-0000204A0000}"/>
    <cellStyle name="Eingabe 3 6 3 3 3 4" xfId="15626" xr:uid="{00000000-0005-0000-0000-0000214A0000}"/>
    <cellStyle name="Eingabe 3 6 3 3 3 5" xfId="27353" xr:uid="{00000000-0005-0000-0000-0000224A0000}"/>
    <cellStyle name="Eingabe 3 6 3 3 4" xfId="5207" xr:uid="{00000000-0005-0000-0000-0000234A0000}"/>
    <cellStyle name="Eingabe 3 6 3 3 4 2" xfId="16935" xr:uid="{00000000-0005-0000-0000-0000244A0000}"/>
    <cellStyle name="Eingabe 3 6 3 3 4 3" xfId="28662" xr:uid="{00000000-0005-0000-0000-0000254A0000}"/>
    <cellStyle name="Eingabe 3 6 3 3 5" xfId="9112" xr:uid="{00000000-0005-0000-0000-0000264A0000}"/>
    <cellStyle name="Eingabe 3 6 3 3 5 2" xfId="20840" xr:uid="{00000000-0005-0000-0000-0000274A0000}"/>
    <cellStyle name="Eingabe 3 6 3 3 5 3" xfId="32567" xr:uid="{00000000-0005-0000-0000-0000284A0000}"/>
    <cellStyle name="Eingabe 3 6 3 3 6" xfId="13030" xr:uid="{00000000-0005-0000-0000-0000294A0000}"/>
    <cellStyle name="Eingabe 3 6 3 3 7" xfId="24757" xr:uid="{00000000-0005-0000-0000-00002A4A0000}"/>
    <cellStyle name="Eingabe 3 6 3 4" xfId="1742" xr:uid="{00000000-0005-0000-0000-00002B4A0000}"/>
    <cellStyle name="Eingabe 3 6 3 4 2" xfId="5647" xr:uid="{00000000-0005-0000-0000-00002C4A0000}"/>
    <cellStyle name="Eingabe 3 6 3 4 2 2" xfId="17375" xr:uid="{00000000-0005-0000-0000-00002D4A0000}"/>
    <cellStyle name="Eingabe 3 6 3 4 2 3" xfId="29102" xr:uid="{00000000-0005-0000-0000-00002E4A0000}"/>
    <cellStyle name="Eingabe 3 6 3 4 3" xfId="9552" xr:uid="{00000000-0005-0000-0000-00002F4A0000}"/>
    <cellStyle name="Eingabe 3 6 3 4 3 2" xfId="21280" xr:uid="{00000000-0005-0000-0000-0000304A0000}"/>
    <cellStyle name="Eingabe 3 6 3 4 3 3" xfId="33007" xr:uid="{00000000-0005-0000-0000-0000314A0000}"/>
    <cellStyle name="Eingabe 3 6 3 4 4" xfId="13470" xr:uid="{00000000-0005-0000-0000-0000324A0000}"/>
    <cellStyle name="Eingabe 3 6 3 4 5" xfId="25197" xr:uid="{00000000-0005-0000-0000-0000334A0000}"/>
    <cellStyle name="Eingabe 3 6 3 5" xfId="3040" xr:uid="{00000000-0005-0000-0000-0000344A0000}"/>
    <cellStyle name="Eingabe 3 6 3 5 2" xfId="6945" xr:uid="{00000000-0005-0000-0000-0000354A0000}"/>
    <cellStyle name="Eingabe 3 6 3 5 2 2" xfId="18673" xr:uid="{00000000-0005-0000-0000-0000364A0000}"/>
    <cellStyle name="Eingabe 3 6 3 5 2 3" xfId="30400" xr:uid="{00000000-0005-0000-0000-0000374A0000}"/>
    <cellStyle name="Eingabe 3 6 3 5 3" xfId="10850" xr:uid="{00000000-0005-0000-0000-0000384A0000}"/>
    <cellStyle name="Eingabe 3 6 3 5 3 2" xfId="22578" xr:uid="{00000000-0005-0000-0000-0000394A0000}"/>
    <cellStyle name="Eingabe 3 6 3 5 3 3" xfId="34305" xr:uid="{00000000-0005-0000-0000-00003A4A0000}"/>
    <cellStyle name="Eingabe 3 6 3 5 4" xfId="14768" xr:uid="{00000000-0005-0000-0000-00003B4A0000}"/>
    <cellStyle name="Eingabe 3 6 3 5 5" xfId="26495" xr:uid="{00000000-0005-0000-0000-00003C4A0000}"/>
    <cellStyle name="Eingabe 3 6 3 6" xfId="4349" xr:uid="{00000000-0005-0000-0000-00003D4A0000}"/>
    <cellStyle name="Eingabe 3 6 3 6 2" xfId="16077" xr:uid="{00000000-0005-0000-0000-00003E4A0000}"/>
    <cellStyle name="Eingabe 3 6 3 6 3" xfId="27804" xr:uid="{00000000-0005-0000-0000-00003F4A0000}"/>
    <cellStyle name="Eingabe 3 6 3 7" xfId="8254" xr:uid="{00000000-0005-0000-0000-0000404A0000}"/>
    <cellStyle name="Eingabe 3 6 3 7 2" xfId="19982" xr:uid="{00000000-0005-0000-0000-0000414A0000}"/>
    <cellStyle name="Eingabe 3 6 3 7 3" xfId="31709" xr:uid="{00000000-0005-0000-0000-0000424A0000}"/>
    <cellStyle name="Eingabe 3 6 3 8" xfId="12172" xr:uid="{00000000-0005-0000-0000-0000434A0000}"/>
    <cellStyle name="Eingabe 3 6 3 9" xfId="23899" xr:uid="{00000000-0005-0000-0000-0000444A0000}"/>
    <cellStyle name="Eingabe 3 6 4" xfId="543" xr:uid="{00000000-0005-0000-0000-0000454A0000}"/>
    <cellStyle name="Eingabe 3 6 4 2" xfId="972" xr:uid="{00000000-0005-0000-0000-0000464A0000}"/>
    <cellStyle name="Eingabe 3 6 4 2 2" xfId="2270" xr:uid="{00000000-0005-0000-0000-0000474A0000}"/>
    <cellStyle name="Eingabe 3 6 4 2 2 2" xfId="6175" xr:uid="{00000000-0005-0000-0000-0000484A0000}"/>
    <cellStyle name="Eingabe 3 6 4 2 2 2 2" xfId="17903" xr:uid="{00000000-0005-0000-0000-0000494A0000}"/>
    <cellStyle name="Eingabe 3 6 4 2 2 2 3" xfId="29630" xr:uid="{00000000-0005-0000-0000-00004A4A0000}"/>
    <cellStyle name="Eingabe 3 6 4 2 2 3" xfId="10080" xr:uid="{00000000-0005-0000-0000-00004B4A0000}"/>
    <cellStyle name="Eingabe 3 6 4 2 2 3 2" xfId="21808" xr:uid="{00000000-0005-0000-0000-00004C4A0000}"/>
    <cellStyle name="Eingabe 3 6 4 2 2 3 3" xfId="33535" xr:uid="{00000000-0005-0000-0000-00004D4A0000}"/>
    <cellStyle name="Eingabe 3 6 4 2 2 4" xfId="13998" xr:uid="{00000000-0005-0000-0000-00004E4A0000}"/>
    <cellStyle name="Eingabe 3 6 4 2 2 5" xfId="25725" xr:uid="{00000000-0005-0000-0000-00004F4A0000}"/>
    <cellStyle name="Eingabe 3 6 4 2 3" xfId="3568" xr:uid="{00000000-0005-0000-0000-0000504A0000}"/>
    <cellStyle name="Eingabe 3 6 4 2 3 2" xfId="7473" xr:uid="{00000000-0005-0000-0000-0000514A0000}"/>
    <cellStyle name="Eingabe 3 6 4 2 3 2 2" xfId="19201" xr:uid="{00000000-0005-0000-0000-0000524A0000}"/>
    <cellStyle name="Eingabe 3 6 4 2 3 2 3" xfId="30928" xr:uid="{00000000-0005-0000-0000-0000534A0000}"/>
    <cellStyle name="Eingabe 3 6 4 2 3 3" xfId="11378" xr:uid="{00000000-0005-0000-0000-0000544A0000}"/>
    <cellStyle name="Eingabe 3 6 4 2 3 3 2" xfId="23106" xr:uid="{00000000-0005-0000-0000-0000554A0000}"/>
    <cellStyle name="Eingabe 3 6 4 2 3 3 3" xfId="34833" xr:uid="{00000000-0005-0000-0000-0000564A0000}"/>
    <cellStyle name="Eingabe 3 6 4 2 3 4" xfId="15296" xr:uid="{00000000-0005-0000-0000-0000574A0000}"/>
    <cellStyle name="Eingabe 3 6 4 2 3 5" xfId="27023" xr:uid="{00000000-0005-0000-0000-0000584A0000}"/>
    <cellStyle name="Eingabe 3 6 4 2 4" xfId="4877" xr:uid="{00000000-0005-0000-0000-0000594A0000}"/>
    <cellStyle name="Eingabe 3 6 4 2 4 2" xfId="16605" xr:uid="{00000000-0005-0000-0000-00005A4A0000}"/>
    <cellStyle name="Eingabe 3 6 4 2 4 3" xfId="28332" xr:uid="{00000000-0005-0000-0000-00005B4A0000}"/>
    <cellStyle name="Eingabe 3 6 4 2 5" xfId="8782" xr:uid="{00000000-0005-0000-0000-00005C4A0000}"/>
    <cellStyle name="Eingabe 3 6 4 2 5 2" xfId="20510" xr:uid="{00000000-0005-0000-0000-00005D4A0000}"/>
    <cellStyle name="Eingabe 3 6 4 2 5 3" xfId="32237" xr:uid="{00000000-0005-0000-0000-00005E4A0000}"/>
    <cellStyle name="Eingabe 3 6 4 2 6" xfId="12700" xr:uid="{00000000-0005-0000-0000-00005F4A0000}"/>
    <cellStyle name="Eingabe 3 6 4 2 7" xfId="24427" xr:uid="{00000000-0005-0000-0000-0000604A0000}"/>
    <cellStyle name="Eingabe 3 6 4 3" xfId="1401" xr:uid="{00000000-0005-0000-0000-0000614A0000}"/>
    <cellStyle name="Eingabe 3 6 4 3 2" xfId="2699" xr:uid="{00000000-0005-0000-0000-0000624A0000}"/>
    <cellStyle name="Eingabe 3 6 4 3 2 2" xfId="6604" xr:uid="{00000000-0005-0000-0000-0000634A0000}"/>
    <cellStyle name="Eingabe 3 6 4 3 2 2 2" xfId="18332" xr:uid="{00000000-0005-0000-0000-0000644A0000}"/>
    <cellStyle name="Eingabe 3 6 4 3 2 2 3" xfId="30059" xr:uid="{00000000-0005-0000-0000-0000654A0000}"/>
    <cellStyle name="Eingabe 3 6 4 3 2 3" xfId="10509" xr:uid="{00000000-0005-0000-0000-0000664A0000}"/>
    <cellStyle name="Eingabe 3 6 4 3 2 3 2" xfId="22237" xr:uid="{00000000-0005-0000-0000-0000674A0000}"/>
    <cellStyle name="Eingabe 3 6 4 3 2 3 3" xfId="33964" xr:uid="{00000000-0005-0000-0000-0000684A0000}"/>
    <cellStyle name="Eingabe 3 6 4 3 2 4" xfId="14427" xr:uid="{00000000-0005-0000-0000-0000694A0000}"/>
    <cellStyle name="Eingabe 3 6 4 3 2 5" xfId="26154" xr:uid="{00000000-0005-0000-0000-00006A4A0000}"/>
    <cellStyle name="Eingabe 3 6 4 3 3" xfId="3997" xr:uid="{00000000-0005-0000-0000-00006B4A0000}"/>
    <cellStyle name="Eingabe 3 6 4 3 3 2" xfId="7902" xr:uid="{00000000-0005-0000-0000-00006C4A0000}"/>
    <cellStyle name="Eingabe 3 6 4 3 3 2 2" xfId="19630" xr:uid="{00000000-0005-0000-0000-00006D4A0000}"/>
    <cellStyle name="Eingabe 3 6 4 3 3 2 3" xfId="31357" xr:uid="{00000000-0005-0000-0000-00006E4A0000}"/>
    <cellStyle name="Eingabe 3 6 4 3 3 3" xfId="11807" xr:uid="{00000000-0005-0000-0000-00006F4A0000}"/>
    <cellStyle name="Eingabe 3 6 4 3 3 3 2" xfId="23535" xr:uid="{00000000-0005-0000-0000-0000704A0000}"/>
    <cellStyle name="Eingabe 3 6 4 3 3 3 3" xfId="35262" xr:uid="{00000000-0005-0000-0000-0000714A0000}"/>
    <cellStyle name="Eingabe 3 6 4 3 3 4" xfId="15725" xr:uid="{00000000-0005-0000-0000-0000724A0000}"/>
    <cellStyle name="Eingabe 3 6 4 3 3 5" xfId="27452" xr:uid="{00000000-0005-0000-0000-0000734A0000}"/>
    <cellStyle name="Eingabe 3 6 4 3 4" xfId="5306" xr:uid="{00000000-0005-0000-0000-0000744A0000}"/>
    <cellStyle name="Eingabe 3 6 4 3 4 2" xfId="17034" xr:uid="{00000000-0005-0000-0000-0000754A0000}"/>
    <cellStyle name="Eingabe 3 6 4 3 4 3" xfId="28761" xr:uid="{00000000-0005-0000-0000-0000764A0000}"/>
    <cellStyle name="Eingabe 3 6 4 3 5" xfId="9211" xr:uid="{00000000-0005-0000-0000-0000774A0000}"/>
    <cellStyle name="Eingabe 3 6 4 3 5 2" xfId="20939" xr:uid="{00000000-0005-0000-0000-0000784A0000}"/>
    <cellStyle name="Eingabe 3 6 4 3 5 3" xfId="32666" xr:uid="{00000000-0005-0000-0000-0000794A0000}"/>
    <cellStyle name="Eingabe 3 6 4 3 6" xfId="13129" xr:uid="{00000000-0005-0000-0000-00007A4A0000}"/>
    <cellStyle name="Eingabe 3 6 4 3 7" xfId="24856" xr:uid="{00000000-0005-0000-0000-00007B4A0000}"/>
    <cellStyle name="Eingabe 3 6 4 4" xfId="1841" xr:uid="{00000000-0005-0000-0000-00007C4A0000}"/>
    <cellStyle name="Eingabe 3 6 4 4 2" xfId="5746" xr:uid="{00000000-0005-0000-0000-00007D4A0000}"/>
    <cellStyle name="Eingabe 3 6 4 4 2 2" xfId="17474" xr:uid="{00000000-0005-0000-0000-00007E4A0000}"/>
    <cellStyle name="Eingabe 3 6 4 4 2 3" xfId="29201" xr:uid="{00000000-0005-0000-0000-00007F4A0000}"/>
    <cellStyle name="Eingabe 3 6 4 4 3" xfId="9651" xr:uid="{00000000-0005-0000-0000-0000804A0000}"/>
    <cellStyle name="Eingabe 3 6 4 4 3 2" xfId="21379" xr:uid="{00000000-0005-0000-0000-0000814A0000}"/>
    <cellStyle name="Eingabe 3 6 4 4 3 3" xfId="33106" xr:uid="{00000000-0005-0000-0000-0000824A0000}"/>
    <cellStyle name="Eingabe 3 6 4 4 4" xfId="13569" xr:uid="{00000000-0005-0000-0000-0000834A0000}"/>
    <cellStyle name="Eingabe 3 6 4 4 5" xfId="25296" xr:uid="{00000000-0005-0000-0000-0000844A0000}"/>
    <cellStyle name="Eingabe 3 6 4 5" xfId="3139" xr:uid="{00000000-0005-0000-0000-0000854A0000}"/>
    <cellStyle name="Eingabe 3 6 4 5 2" xfId="7044" xr:uid="{00000000-0005-0000-0000-0000864A0000}"/>
    <cellStyle name="Eingabe 3 6 4 5 2 2" xfId="18772" xr:uid="{00000000-0005-0000-0000-0000874A0000}"/>
    <cellStyle name="Eingabe 3 6 4 5 2 3" xfId="30499" xr:uid="{00000000-0005-0000-0000-0000884A0000}"/>
    <cellStyle name="Eingabe 3 6 4 5 3" xfId="10949" xr:uid="{00000000-0005-0000-0000-0000894A0000}"/>
    <cellStyle name="Eingabe 3 6 4 5 3 2" xfId="22677" xr:uid="{00000000-0005-0000-0000-00008A4A0000}"/>
    <cellStyle name="Eingabe 3 6 4 5 3 3" xfId="34404" xr:uid="{00000000-0005-0000-0000-00008B4A0000}"/>
    <cellStyle name="Eingabe 3 6 4 5 4" xfId="14867" xr:uid="{00000000-0005-0000-0000-00008C4A0000}"/>
    <cellStyle name="Eingabe 3 6 4 5 5" xfId="26594" xr:uid="{00000000-0005-0000-0000-00008D4A0000}"/>
    <cellStyle name="Eingabe 3 6 4 6" xfId="4448" xr:uid="{00000000-0005-0000-0000-00008E4A0000}"/>
    <cellStyle name="Eingabe 3 6 4 6 2" xfId="16176" xr:uid="{00000000-0005-0000-0000-00008F4A0000}"/>
    <cellStyle name="Eingabe 3 6 4 6 3" xfId="27903" xr:uid="{00000000-0005-0000-0000-0000904A0000}"/>
    <cellStyle name="Eingabe 3 6 4 7" xfId="8353" xr:uid="{00000000-0005-0000-0000-0000914A0000}"/>
    <cellStyle name="Eingabe 3 6 4 7 2" xfId="20081" xr:uid="{00000000-0005-0000-0000-0000924A0000}"/>
    <cellStyle name="Eingabe 3 6 4 7 3" xfId="31808" xr:uid="{00000000-0005-0000-0000-0000934A0000}"/>
    <cellStyle name="Eingabe 3 6 4 8" xfId="12271" xr:uid="{00000000-0005-0000-0000-0000944A0000}"/>
    <cellStyle name="Eingabe 3 6 4 9" xfId="23998" xr:uid="{00000000-0005-0000-0000-0000954A0000}"/>
    <cellStyle name="Eingabe 3 6 5" xfId="619" xr:uid="{00000000-0005-0000-0000-0000964A0000}"/>
    <cellStyle name="Eingabe 3 6 5 2" xfId="1917" xr:uid="{00000000-0005-0000-0000-0000974A0000}"/>
    <cellStyle name="Eingabe 3 6 5 2 2" xfId="5822" xr:uid="{00000000-0005-0000-0000-0000984A0000}"/>
    <cellStyle name="Eingabe 3 6 5 2 2 2" xfId="17550" xr:uid="{00000000-0005-0000-0000-0000994A0000}"/>
    <cellStyle name="Eingabe 3 6 5 2 2 3" xfId="29277" xr:uid="{00000000-0005-0000-0000-00009A4A0000}"/>
    <cellStyle name="Eingabe 3 6 5 2 3" xfId="9727" xr:uid="{00000000-0005-0000-0000-00009B4A0000}"/>
    <cellStyle name="Eingabe 3 6 5 2 3 2" xfId="21455" xr:uid="{00000000-0005-0000-0000-00009C4A0000}"/>
    <cellStyle name="Eingabe 3 6 5 2 3 3" xfId="33182" xr:uid="{00000000-0005-0000-0000-00009D4A0000}"/>
    <cellStyle name="Eingabe 3 6 5 2 4" xfId="13645" xr:uid="{00000000-0005-0000-0000-00009E4A0000}"/>
    <cellStyle name="Eingabe 3 6 5 2 5" xfId="25372" xr:uid="{00000000-0005-0000-0000-00009F4A0000}"/>
    <cellStyle name="Eingabe 3 6 5 3" xfId="3215" xr:uid="{00000000-0005-0000-0000-0000A04A0000}"/>
    <cellStyle name="Eingabe 3 6 5 3 2" xfId="7120" xr:uid="{00000000-0005-0000-0000-0000A14A0000}"/>
    <cellStyle name="Eingabe 3 6 5 3 2 2" xfId="18848" xr:uid="{00000000-0005-0000-0000-0000A24A0000}"/>
    <cellStyle name="Eingabe 3 6 5 3 2 3" xfId="30575" xr:uid="{00000000-0005-0000-0000-0000A34A0000}"/>
    <cellStyle name="Eingabe 3 6 5 3 3" xfId="11025" xr:uid="{00000000-0005-0000-0000-0000A44A0000}"/>
    <cellStyle name="Eingabe 3 6 5 3 3 2" xfId="22753" xr:uid="{00000000-0005-0000-0000-0000A54A0000}"/>
    <cellStyle name="Eingabe 3 6 5 3 3 3" xfId="34480" xr:uid="{00000000-0005-0000-0000-0000A64A0000}"/>
    <cellStyle name="Eingabe 3 6 5 3 4" xfId="14943" xr:uid="{00000000-0005-0000-0000-0000A74A0000}"/>
    <cellStyle name="Eingabe 3 6 5 3 5" xfId="26670" xr:uid="{00000000-0005-0000-0000-0000A84A0000}"/>
    <cellStyle name="Eingabe 3 6 5 4" xfId="4524" xr:uid="{00000000-0005-0000-0000-0000A94A0000}"/>
    <cellStyle name="Eingabe 3 6 5 4 2" xfId="16252" xr:uid="{00000000-0005-0000-0000-0000AA4A0000}"/>
    <cellStyle name="Eingabe 3 6 5 4 3" xfId="27979" xr:uid="{00000000-0005-0000-0000-0000AB4A0000}"/>
    <cellStyle name="Eingabe 3 6 5 5" xfId="8429" xr:uid="{00000000-0005-0000-0000-0000AC4A0000}"/>
    <cellStyle name="Eingabe 3 6 5 5 2" xfId="20157" xr:uid="{00000000-0005-0000-0000-0000AD4A0000}"/>
    <cellStyle name="Eingabe 3 6 5 5 3" xfId="31884" xr:uid="{00000000-0005-0000-0000-0000AE4A0000}"/>
    <cellStyle name="Eingabe 3 6 5 6" xfId="12347" xr:uid="{00000000-0005-0000-0000-0000AF4A0000}"/>
    <cellStyle name="Eingabe 3 6 5 7" xfId="24074" xr:uid="{00000000-0005-0000-0000-0000B04A0000}"/>
    <cellStyle name="Eingabe 3 6 6" xfId="1048" xr:uid="{00000000-0005-0000-0000-0000B14A0000}"/>
    <cellStyle name="Eingabe 3 6 6 2" xfId="2346" xr:uid="{00000000-0005-0000-0000-0000B24A0000}"/>
    <cellStyle name="Eingabe 3 6 6 2 2" xfId="6251" xr:uid="{00000000-0005-0000-0000-0000B34A0000}"/>
    <cellStyle name="Eingabe 3 6 6 2 2 2" xfId="17979" xr:uid="{00000000-0005-0000-0000-0000B44A0000}"/>
    <cellStyle name="Eingabe 3 6 6 2 2 3" xfId="29706" xr:uid="{00000000-0005-0000-0000-0000B54A0000}"/>
    <cellStyle name="Eingabe 3 6 6 2 3" xfId="10156" xr:uid="{00000000-0005-0000-0000-0000B64A0000}"/>
    <cellStyle name="Eingabe 3 6 6 2 3 2" xfId="21884" xr:uid="{00000000-0005-0000-0000-0000B74A0000}"/>
    <cellStyle name="Eingabe 3 6 6 2 3 3" xfId="33611" xr:uid="{00000000-0005-0000-0000-0000B84A0000}"/>
    <cellStyle name="Eingabe 3 6 6 2 4" xfId="14074" xr:uid="{00000000-0005-0000-0000-0000B94A0000}"/>
    <cellStyle name="Eingabe 3 6 6 2 5" xfId="25801" xr:uid="{00000000-0005-0000-0000-0000BA4A0000}"/>
    <cellStyle name="Eingabe 3 6 6 3" xfId="3644" xr:uid="{00000000-0005-0000-0000-0000BB4A0000}"/>
    <cellStyle name="Eingabe 3 6 6 3 2" xfId="7549" xr:uid="{00000000-0005-0000-0000-0000BC4A0000}"/>
    <cellStyle name="Eingabe 3 6 6 3 2 2" xfId="19277" xr:uid="{00000000-0005-0000-0000-0000BD4A0000}"/>
    <cellStyle name="Eingabe 3 6 6 3 2 3" xfId="31004" xr:uid="{00000000-0005-0000-0000-0000BE4A0000}"/>
    <cellStyle name="Eingabe 3 6 6 3 3" xfId="11454" xr:uid="{00000000-0005-0000-0000-0000BF4A0000}"/>
    <cellStyle name="Eingabe 3 6 6 3 3 2" xfId="23182" xr:uid="{00000000-0005-0000-0000-0000C04A0000}"/>
    <cellStyle name="Eingabe 3 6 6 3 3 3" xfId="34909" xr:uid="{00000000-0005-0000-0000-0000C14A0000}"/>
    <cellStyle name="Eingabe 3 6 6 3 4" xfId="15372" xr:uid="{00000000-0005-0000-0000-0000C24A0000}"/>
    <cellStyle name="Eingabe 3 6 6 3 5" xfId="27099" xr:uid="{00000000-0005-0000-0000-0000C34A0000}"/>
    <cellStyle name="Eingabe 3 6 6 4" xfId="4953" xr:uid="{00000000-0005-0000-0000-0000C44A0000}"/>
    <cellStyle name="Eingabe 3 6 6 4 2" xfId="16681" xr:uid="{00000000-0005-0000-0000-0000C54A0000}"/>
    <cellStyle name="Eingabe 3 6 6 4 3" xfId="28408" xr:uid="{00000000-0005-0000-0000-0000C64A0000}"/>
    <cellStyle name="Eingabe 3 6 6 5" xfId="8858" xr:uid="{00000000-0005-0000-0000-0000C74A0000}"/>
    <cellStyle name="Eingabe 3 6 6 5 2" xfId="20586" xr:uid="{00000000-0005-0000-0000-0000C84A0000}"/>
    <cellStyle name="Eingabe 3 6 6 5 3" xfId="32313" xr:uid="{00000000-0005-0000-0000-0000C94A0000}"/>
    <cellStyle name="Eingabe 3 6 6 6" xfId="12776" xr:uid="{00000000-0005-0000-0000-0000CA4A0000}"/>
    <cellStyle name="Eingabe 3 6 6 7" xfId="24503" xr:uid="{00000000-0005-0000-0000-0000CB4A0000}"/>
    <cellStyle name="Eingabe 3 6 7" xfId="1488" xr:uid="{00000000-0005-0000-0000-0000CC4A0000}"/>
    <cellStyle name="Eingabe 3 6 7 2" xfId="5393" xr:uid="{00000000-0005-0000-0000-0000CD4A0000}"/>
    <cellStyle name="Eingabe 3 6 7 2 2" xfId="17121" xr:uid="{00000000-0005-0000-0000-0000CE4A0000}"/>
    <cellStyle name="Eingabe 3 6 7 2 3" xfId="28848" xr:uid="{00000000-0005-0000-0000-0000CF4A0000}"/>
    <cellStyle name="Eingabe 3 6 7 3" xfId="9298" xr:uid="{00000000-0005-0000-0000-0000D04A0000}"/>
    <cellStyle name="Eingabe 3 6 7 3 2" xfId="21026" xr:uid="{00000000-0005-0000-0000-0000D14A0000}"/>
    <cellStyle name="Eingabe 3 6 7 3 3" xfId="32753" xr:uid="{00000000-0005-0000-0000-0000D24A0000}"/>
    <cellStyle name="Eingabe 3 6 7 4" xfId="13216" xr:uid="{00000000-0005-0000-0000-0000D34A0000}"/>
    <cellStyle name="Eingabe 3 6 7 5" xfId="24943" xr:uid="{00000000-0005-0000-0000-0000D44A0000}"/>
    <cellStyle name="Eingabe 3 6 8" xfId="2786" xr:uid="{00000000-0005-0000-0000-0000D54A0000}"/>
    <cellStyle name="Eingabe 3 6 8 2" xfId="6691" xr:uid="{00000000-0005-0000-0000-0000D64A0000}"/>
    <cellStyle name="Eingabe 3 6 8 2 2" xfId="18419" xr:uid="{00000000-0005-0000-0000-0000D74A0000}"/>
    <cellStyle name="Eingabe 3 6 8 2 3" xfId="30146" xr:uid="{00000000-0005-0000-0000-0000D84A0000}"/>
    <cellStyle name="Eingabe 3 6 8 3" xfId="10596" xr:uid="{00000000-0005-0000-0000-0000D94A0000}"/>
    <cellStyle name="Eingabe 3 6 8 3 2" xfId="22324" xr:uid="{00000000-0005-0000-0000-0000DA4A0000}"/>
    <cellStyle name="Eingabe 3 6 8 3 3" xfId="34051" xr:uid="{00000000-0005-0000-0000-0000DB4A0000}"/>
    <cellStyle name="Eingabe 3 6 8 4" xfId="14514" xr:uid="{00000000-0005-0000-0000-0000DC4A0000}"/>
    <cellStyle name="Eingabe 3 6 8 5" xfId="26241" xr:uid="{00000000-0005-0000-0000-0000DD4A0000}"/>
    <cellStyle name="Eingabe 3 6 9" xfId="4095" xr:uid="{00000000-0005-0000-0000-0000DE4A0000}"/>
    <cellStyle name="Eingabe 3 6 9 2" xfId="15823" xr:uid="{00000000-0005-0000-0000-0000DF4A0000}"/>
    <cellStyle name="Eingabe 3 6 9 3" xfId="27550" xr:uid="{00000000-0005-0000-0000-0000E04A0000}"/>
    <cellStyle name="Eingabe 3 7" xfId="266" xr:uid="{00000000-0005-0000-0000-0000E14A0000}"/>
    <cellStyle name="Eingabe 3 7 2" xfId="695" xr:uid="{00000000-0005-0000-0000-0000E24A0000}"/>
    <cellStyle name="Eingabe 3 7 2 2" xfId="1993" xr:uid="{00000000-0005-0000-0000-0000E34A0000}"/>
    <cellStyle name="Eingabe 3 7 2 2 2" xfId="5898" xr:uid="{00000000-0005-0000-0000-0000E44A0000}"/>
    <cellStyle name="Eingabe 3 7 2 2 2 2" xfId="17626" xr:uid="{00000000-0005-0000-0000-0000E54A0000}"/>
    <cellStyle name="Eingabe 3 7 2 2 2 3" xfId="29353" xr:uid="{00000000-0005-0000-0000-0000E64A0000}"/>
    <cellStyle name="Eingabe 3 7 2 2 3" xfId="9803" xr:uid="{00000000-0005-0000-0000-0000E74A0000}"/>
    <cellStyle name="Eingabe 3 7 2 2 3 2" xfId="21531" xr:uid="{00000000-0005-0000-0000-0000E84A0000}"/>
    <cellStyle name="Eingabe 3 7 2 2 3 3" xfId="33258" xr:uid="{00000000-0005-0000-0000-0000E94A0000}"/>
    <cellStyle name="Eingabe 3 7 2 2 4" xfId="13721" xr:uid="{00000000-0005-0000-0000-0000EA4A0000}"/>
    <cellStyle name="Eingabe 3 7 2 2 5" xfId="25448" xr:uid="{00000000-0005-0000-0000-0000EB4A0000}"/>
    <cellStyle name="Eingabe 3 7 2 3" xfId="3291" xr:uid="{00000000-0005-0000-0000-0000EC4A0000}"/>
    <cellStyle name="Eingabe 3 7 2 3 2" xfId="7196" xr:uid="{00000000-0005-0000-0000-0000ED4A0000}"/>
    <cellStyle name="Eingabe 3 7 2 3 2 2" xfId="18924" xr:uid="{00000000-0005-0000-0000-0000EE4A0000}"/>
    <cellStyle name="Eingabe 3 7 2 3 2 3" xfId="30651" xr:uid="{00000000-0005-0000-0000-0000EF4A0000}"/>
    <cellStyle name="Eingabe 3 7 2 3 3" xfId="11101" xr:uid="{00000000-0005-0000-0000-0000F04A0000}"/>
    <cellStyle name="Eingabe 3 7 2 3 3 2" xfId="22829" xr:uid="{00000000-0005-0000-0000-0000F14A0000}"/>
    <cellStyle name="Eingabe 3 7 2 3 3 3" xfId="34556" xr:uid="{00000000-0005-0000-0000-0000F24A0000}"/>
    <cellStyle name="Eingabe 3 7 2 3 4" xfId="15019" xr:uid="{00000000-0005-0000-0000-0000F34A0000}"/>
    <cellStyle name="Eingabe 3 7 2 3 5" xfId="26746" xr:uid="{00000000-0005-0000-0000-0000F44A0000}"/>
    <cellStyle name="Eingabe 3 7 2 4" xfId="4600" xr:uid="{00000000-0005-0000-0000-0000F54A0000}"/>
    <cellStyle name="Eingabe 3 7 2 4 2" xfId="16328" xr:uid="{00000000-0005-0000-0000-0000F64A0000}"/>
    <cellStyle name="Eingabe 3 7 2 4 3" xfId="28055" xr:uid="{00000000-0005-0000-0000-0000F74A0000}"/>
    <cellStyle name="Eingabe 3 7 2 5" xfId="8505" xr:uid="{00000000-0005-0000-0000-0000F84A0000}"/>
    <cellStyle name="Eingabe 3 7 2 5 2" xfId="20233" xr:uid="{00000000-0005-0000-0000-0000F94A0000}"/>
    <cellStyle name="Eingabe 3 7 2 5 3" xfId="31960" xr:uid="{00000000-0005-0000-0000-0000FA4A0000}"/>
    <cellStyle name="Eingabe 3 7 2 6" xfId="12423" xr:uid="{00000000-0005-0000-0000-0000FB4A0000}"/>
    <cellStyle name="Eingabe 3 7 2 7" xfId="24150" xr:uid="{00000000-0005-0000-0000-0000FC4A0000}"/>
    <cellStyle name="Eingabe 3 7 3" xfId="1124" xr:uid="{00000000-0005-0000-0000-0000FD4A0000}"/>
    <cellStyle name="Eingabe 3 7 3 2" xfId="2422" xr:uid="{00000000-0005-0000-0000-0000FE4A0000}"/>
    <cellStyle name="Eingabe 3 7 3 2 2" xfId="6327" xr:uid="{00000000-0005-0000-0000-0000FF4A0000}"/>
    <cellStyle name="Eingabe 3 7 3 2 2 2" xfId="18055" xr:uid="{00000000-0005-0000-0000-0000004B0000}"/>
    <cellStyle name="Eingabe 3 7 3 2 2 3" xfId="29782" xr:uid="{00000000-0005-0000-0000-0000014B0000}"/>
    <cellStyle name="Eingabe 3 7 3 2 3" xfId="10232" xr:uid="{00000000-0005-0000-0000-0000024B0000}"/>
    <cellStyle name="Eingabe 3 7 3 2 3 2" xfId="21960" xr:uid="{00000000-0005-0000-0000-0000034B0000}"/>
    <cellStyle name="Eingabe 3 7 3 2 3 3" xfId="33687" xr:uid="{00000000-0005-0000-0000-0000044B0000}"/>
    <cellStyle name="Eingabe 3 7 3 2 4" xfId="14150" xr:uid="{00000000-0005-0000-0000-0000054B0000}"/>
    <cellStyle name="Eingabe 3 7 3 2 5" xfId="25877" xr:uid="{00000000-0005-0000-0000-0000064B0000}"/>
    <cellStyle name="Eingabe 3 7 3 3" xfId="3720" xr:uid="{00000000-0005-0000-0000-0000074B0000}"/>
    <cellStyle name="Eingabe 3 7 3 3 2" xfId="7625" xr:uid="{00000000-0005-0000-0000-0000084B0000}"/>
    <cellStyle name="Eingabe 3 7 3 3 2 2" xfId="19353" xr:uid="{00000000-0005-0000-0000-0000094B0000}"/>
    <cellStyle name="Eingabe 3 7 3 3 2 3" xfId="31080" xr:uid="{00000000-0005-0000-0000-00000A4B0000}"/>
    <cellStyle name="Eingabe 3 7 3 3 3" xfId="11530" xr:uid="{00000000-0005-0000-0000-00000B4B0000}"/>
    <cellStyle name="Eingabe 3 7 3 3 3 2" xfId="23258" xr:uid="{00000000-0005-0000-0000-00000C4B0000}"/>
    <cellStyle name="Eingabe 3 7 3 3 3 3" xfId="34985" xr:uid="{00000000-0005-0000-0000-00000D4B0000}"/>
    <cellStyle name="Eingabe 3 7 3 3 4" xfId="15448" xr:uid="{00000000-0005-0000-0000-00000E4B0000}"/>
    <cellStyle name="Eingabe 3 7 3 3 5" xfId="27175" xr:uid="{00000000-0005-0000-0000-00000F4B0000}"/>
    <cellStyle name="Eingabe 3 7 3 4" xfId="5029" xr:uid="{00000000-0005-0000-0000-0000104B0000}"/>
    <cellStyle name="Eingabe 3 7 3 4 2" xfId="16757" xr:uid="{00000000-0005-0000-0000-0000114B0000}"/>
    <cellStyle name="Eingabe 3 7 3 4 3" xfId="28484" xr:uid="{00000000-0005-0000-0000-0000124B0000}"/>
    <cellStyle name="Eingabe 3 7 3 5" xfId="8934" xr:uid="{00000000-0005-0000-0000-0000134B0000}"/>
    <cellStyle name="Eingabe 3 7 3 5 2" xfId="20662" xr:uid="{00000000-0005-0000-0000-0000144B0000}"/>
    <cellStyle name="Eingabe 3 7 3 5 3" xfId="32389" xr:uid="{00000000-0005-0000-0000-0000154B0000}"/>
    <cellStyle name="Eingabe 3 7 3 6" xfId="12852" xr:uid="{00000000-0005-0000-0000-0000164B0000}"/>
    <cellStyle name="Eingabe 3 7 3 7" xfId="24579" xr:uid="{00000000-0005-0000-0000-0000174B0000}"/>
    <cellStyle name="Eingabe 3 7 4" xfId="1564" xr:uid="{00000000-0005-0000-0000-0000184B0000}"/>
    <cellStyle name="Eingabe 3 7 4 2" xfId="5469" xr:uid="{00000000-0005-0000-0000-0000194B0000}"/>
    <cellStyle name="Eingabe 3 7 4 2 2" xfId="17197" xr:uid="{00000000-0005-0000-0000-00001A4B0000}"/>
    <cellStyle name="Eingabe 3 7 4 2 3" xfId="28924" xr:uid="{00000000-0005-0000-0000-00001B4B0000}"/>
    <cellStyle name="Eingabe 3 7 4 3" xfId="9374" xr:uid="{00000000-0005-0000-0000-00001C4B0000}"/>
    <cellStyle name="Eingabe 3 7 4 3 2" xfId="21102" xr:uid="{00000000-0005-0000-0000-00001D4B0000}"/>
    <cellStyle name="Eingabe 3 7 4 3 3" xfId="32829" xr:uid="{00000000-0005-0000-0000-00001E4B0000}"/>
    <cellStyle name="Eingabe 3 7 4 4" xfId="13292" xr:uid="{00000000-0005-0000-0000-00001F4B0000}"/>
    <cellStyle name="Eingabe 3 7 4 5" xfId="25019" xr:uid="{00000000-0005-0000-0000-0000204B0000}"/>
    <cellStyle name="Eingabe 3 7 5" xfId="2862" xr:uid="{00000000-0005-0000-0000-0000214B0000}"/>
    <cellStyle name="Eingabe 3 7 5 2" xfId="6767" xr:uid="{00000000-0005-0000-0000-0000224B0000}"/>
    <cellStyle name="Eingabe 3 7 5 2 2" xfId="18495" xr:uid="{00000000-0005-0000-0000-0000234B0000}"/>
    <cellStyle name="Eingabe 3 7 5 2 3" xfId="30222" xr:uid="{00000000-0005-0000-0000-0000244B0000}"/>
    <cellStyle name="Eingabe 3 7 5 3" xfId="10672" xr:uid="{00000000-0005-0000-0000-0000254B0000}"/>
    <cellStyle name="Eingabe 3 7 5 3 2" xfId="22400" xr:uid="{00000000-0005-0000-0000-0000264B0000}"/>
    <cellStyle name="Eingabe 3 7 5 3 3" xfId="34127" xr:uid="{00000000-0005-0000-0000-0000274B0000}"/>
    <cellStyle name="Eingabe 3 7 5 4" xfId="14590" xr:uid="{00000000-0005-0000-0000-0000284B0000}"/>
    <cellStyle name="Eingabe 3 7 5 5" xfId="26317" xr:uid="{00000000-0005-0000-0000-0000294B0000}"/>
    <cellStyle name="Eingabe 3 7 6" xfId="4171" xr:uid="{00000000-0005-0000-0000-00002A4B0000}"/>
    <cellStyle name="Eingabe 3 7 6 2" xfId="15899" xr:uid="{00000000-0005-0000-0000-00002B4B0000}"/>
    <cellStyle name="Eingabe 3 7 6 3" xfId="27626" xr:uid="{00000000-0005-0000-0000-00002C4B0000}"/>
    <cellStyle name="Eingabe 3 7 7" xfId="8076" xr:uid="{00000000-0005-0000-0000-00002D4B0000}"/>
    <cellStyle name="Eingabe 3 7 7 2" xfId="19804" xr:uid="{00000000-0005-0000-0000-00002E4B0000}"/>
    <cellStyle name="Eingabe 3 7 7 3" xfId="31531" xr:uid="{00000000-0005-0000-0000-00002F4B0000}"/>
    <cellStyle name="Eingabe 3 7 8" xfId="11994" xr:uid="{00000000-0005-0000-0000-0000304B0000}"/>
    <cellStyle name="Eingabe 3 7 9" xfId="23721" xr:uid="{00000000-0005-0000-0000-0000314B0000}"/>
    <cellStyle name="Eingabe 3 8" xfId="198" xr:uid="{00000000-0005-0000-0000-0000324B0000}"/>
    <cellStyle name="Eingabe 3 8 2" xfId="627" xr:uid="{00000000-0005-0000-0000-0000334B0000}"/>
    <cellStyle name="Eingabe 3 8 2 2" xfId="1925" xr:uid="{00000000-0005-0000-0000-0000344B0000}"/>
    <cellStyle name="Eingabe 3 8 2 2 2" xfId="5830" xr:uid="{00000000-0005-0000-0000-0000354B0000}"/>
    <cellStyle name="Eingabe 3 8 2 2 2 2" xfId="17558" xr:uid="{00000000-0005-0000-0000-0000364B0000}"/>
    <cellStyle name="Eingabe 3 8 2 2 2 3" xfId="29285" xr:uid="{00000000-0005-0000-0000-0000374B0000}"/>
    <cellStyle name="Eingabe 3 8 2 2 3" xfId="9735" xr:uid="{00000000-0005-0000-0000-0000384B0000}"/>
    <cellStyle name="Eingabe 3 8 2 2 3 2" xfId="21463" xr:uid="{00000000-0005-0000-0000-0000394B0000}"/>
    <cellStyle name="Eingabe 3 8 2 2 3 3" xfId="33190" xr:uid="{00000000-0005-0000-0000-00003A4B0000}"/>
    <cellStyle name="Eingabe 3 8 2 2 4" xfId="13653" xr:uid="{00000000-0005-0000-0000-00003B4B0000}"/>
    <cellStyle name="Eingabe 3 8 2 2 5" xfId="25380" xr:uid="{00000000-0005-0000-0000-00003C4B0000}"/>
    <cellStyle name="Eingabe 3 8 2 3" xfId="3223" xr:uid="{00000000-0005-0000-0000-00003D4B0000}"/>
    <cellStyle name="Eingabe 3 8 2 3 2" xfId="7128" xr:uid="{00000000-0005-0000-0000-00003E4B0000}"/>
    <cellStyle name="Eingabe 3 8 2 3 2 2" xfId="18856" xr:uid="{00000000-0005-0000-0000-00003F4B0000}"/>
    <cellStyle name="Eingabe 3 8 2 3 2 3" xfId="30583" xr:uid="{00000000-0005-0000-0000-0000404B0000}"/>
    <cellStyle name="Eingabe 3 8 2 3 3" xfId="11033" xr:uid="{00000000-0005-0000-0000-0000414B0000}"/>
    <cellStyle name="Eingabe 3 8 2 3 3 2" xfId="22761" xr:uid="{00000000-0005-0000-0000-0000424B0000}"/>
    <cellStyle name="Eingabe 3 8 2 3 3 3" xfId="34488" xr:uid="{00000000-0005-0000-0000-0000434B0000}"/>
    <cellStyle name="Eingabe 3 8 2 3 4" xfId="14951" xr:uid="{00000000-0005-0000-0000-0000444B0000}"/>
    <cellStyle name="Eingabe 3 8 2 3 5" xfId="26678" xr:uid="{00000000-0005-0000-0000-0000454B0000}"/>
    <cellStyle name="Eingabe 3 8 2 4" xfId="4532" xr:uid="{00000000-0005-0000-0000-0000464B0000}"/>
    <cellStyle name="Eingabe 3 8 2 4 2" xfId="16260" xr:uid="{00000000-0005-0000-0000-0000474B0000}"/>
    <cellStyle name="Eingabe 3 8 2 4 3" xfId="27987" xr:uid="{00000000-0005-0000-0000-0000484B0000}"/>
    <cellStyle name="Eingabe 3 8 2 5" xfId="8437" xr:uid="{00000000-0005-0000-0000-0000494B0000}"/>
    <cellStyle name="Eingabe 3 8 2 5 2" xfId="20165" xr:uid="{00000000-0005-0000-0000-00004A4B0000}"/>
    <cellStyle name="Eingabe 3 8 2 5 3" xfId="31892" xr:uid="{00000000-0005-0000-0000-00004B4B0000}"/>
    <cellStyle name="Eingabe 3 8 2 6" xfId="12355" xr:uid="{00000000-0005-0000-0000-00004C4B0000}"/>
    <cellStyle name="Eingabe 3 8 2 7" xfId="24082" xr:uid="{00000000-0005-0000-0000-00004D4B0000}"/>
    <cellStyle name="Eingabe 3 8 3" xfId="1056" xr:uid="{00000000-0005-0000-0000-00004E4B0000}"/>
    <cellStyle name="Eingabe 3 8 3 2" xfId="2354" xr:uid="{00000000-0005-0000-0000-00004F4B0000}"/>
    <cellStyle name="Eingabe 3 8 3 2 2" xfId="6259" xr:uid="{00000000-0005-0000-0000-0000504B0000}"/>
    <cellStyle name="Eingabe 3 8 3 2 2 2" xfId="17987" xr:uid="{00000000-0005-0000-0000-0000514B0000}"/>
    <cellStyle name="Eingabe 3 8 3 2 2 3" xfId="29714" xr:uid="{00000000-0005-0000-0000-0000524B0000}"/>
    <cellStyle name="Eingabe 3 8 3 2 3" xfId="10164" xr:uid="{00000000-0005-0000-0000-0000534B0000}"/>
    <cellStyle name="Eingabe 3 8 3 2 3 2" xfId="21892" xr:uid="{00000000-0005-0000-0000-0000544B0000}"/>
    <cellStyle name="Eingabe 3 8 3 2 3 3" xfId="33619" xr:uid="{00000000-0005-0000-0000-0000554B0000}"/>
    <cellStyle name="Eingabe 3 8 3 2 4" xfId="14082" xr:uid="{00000000-0005-0000-0000-0000564B0000}"/>
    <cellStyle name="Eingabe 3 8 3 2 5" xfId="25809" xr:uid="{00000000-0005-0000-0000-0000574B0000}"/>
    <cellStyle name="Eingabe 3 8 3 3" xfId="3652" xr:uid="{00000000-0005-0000-0000-0000584B0000}"/>
    <cellStyle name="Eingabe 3 8 3 3 2" xfId="7557" xr:uid="{00000000-0005-0000-0000-0000594B0000}"/>
    <cellStyle name="Eingabe 3 8 3 3 2 2" xfId="19285" xr:uid="{00000000-0005-0000-0000-00005A4B0000}"/>
    <cellStyle name="Eingabe 3 8 3 3 2 3" xfId="31012" xr:uid="{00000000-0005-0000-0000-00005B4B0000}"/>
    <cellStyle name="Eingabe 3 8 3 3 3" xfId="11462" xr:uid="{00000000-0005-0000-0000-00005C4B0000}"/>
    <cellStyle name="Eingabe 3 8 3 3 3 2" xfId="23190" xr:uid="{00000000-0005-0000-0000-00005D4B0000}"/>
    <cellStyle name="Eingabe 3 8 3 3 3 3" xfId="34917" xr:uid="{00000000-0005-0000-0000-00005E4B0000}"/>
    <cellStyle name="Eingabe 3 8 3 3 4" xfId="15380" xr:uid="{00000000-0005-0000-0000-00005F4B0000}"/>
    <cellStyle name="Eingabe 3 8 3 3 5" xfId="27107" xr:uid="{00000000-0005-0000-0000-0000604B0000}"/>
    <cellStyle name="Eingabe 3 8 3 4" xfId="4961" xr:uid="{00000000-0005-0000-0000-0000614B0000}"/>
    <cellStyle name="Eingabe 3 8 3 4 2" xfId="16689" xr:uid="{00000000-0005-0000-0000-0000624B0000}"/>
    <cellStyle name="Eingabe 3 8 3 4 3" xfId="28416" xr:uid="{00000000-0005-0000-0000-0000634B0000}"/>
    <cellStyle name="Eingabe 3 8 3 5" xfId="8866" xr:uid="{00000000-0005-0000-0000-0000644B0000}"/>
    <cellStyle name="Eingabe 3 8 3 5 2" xfId="20594" xr:uid="{00000000-0005-0000-0000-0000654B0000}"/>
    <cellStyle name="Eingabe 3 8 3 5 3" xfId="32321" xr:uid="{00000000-0005-0000-0000-0000664B0000}"/>
    <cellStyle name="Eingabe 3 8 3 6" xfId="12784" xr:uid="{00000000-0005-0000-0000-0000674B0000}"/>
    <cellStyle name="Eingabe 3 8 3 7" xfId="24511" xr:uid="{00000000-0005-0000-0000-0000684B0000}"/>
    <cellStyle name="Eingabe 3 8 4" xfId="1496" xr:uid="{00000000-0005-0000-0000-0000694B0000}"/>
    <cellStyle name="Eingabe 3 8 4 2" xfId="5401" xr:uid="{00000000-0005-0000-0000-00006A4B0000}"/>
    <cellStyle name="Eingabe 3 8 4 2 2" xfId="17129" xr:uid="{00000000-0005-0000-0000-00006B4B0000}"/>
    <cellStyle name="Eingabe 3 8 4 2 3" xfId="28856" xr:uid="{00000000-0005-0000-0000-00006C4B0000}"/>
    <cellStyle name="Eingabe 3 8 4 3" xfId="9306" xr:uid="{00000000-0005-0000-0000-00006D4B0000}"/>
    <cellStyle name="Eingabe 3 8 4 3 2" xfId="21034" xr:uid="{00000000-0005-0000-0000-00006E4B0000}"/>
    <cellStyle name="Eingabe 3 8 4 3 3" xfId="32761" xr:uid="{00000000-0005-0000-0000-00006F4B0000}"/>
    <cellStyle name="Eingabe 3 8 4 4" xfId="13224" xr:uid="{00000000-0005-0000-0000-0000704B0000}"/>
    <cellStyle name="Eingabe 3 8 4 5" xfId="24951" xr:uid="{00000000-0005-0000-0000-0000714B0000}"/>
    <cellStyle name="Eingabe 3 8 5" xfId="2794" xr:uid="{00000000-0005-0000-0000-0000724B0000}"/>
    <cellStyle name="Eingabe 3 8 5 2" xfId="6699" xr:uid="{00000000-0005-0000-0000-0000734B0000}"/>
    <cellStyle name="Eingabe 3 8 5 2 2" xfId="18427" xr:uid="{00000000-0005-0000-0000-0000744B0000}"/>
    <cellStyle name="Eingabe 3 8 5 2 3" xfId="30154" xr:uid="{00000000-0005-0000-0000-0000754B0000}"/>
    <cellStyle name="Eingabe 3 8 5 3" xfId="10604" xr:uid="{00000000-0005-0000-0000-0000764B0000}"/>
    <cellStyle name="Eingabe 3 8 5 3 2" xfId="22332" xr:uid="{00000000-0005-0000-0000-0000774B0000}"/>
    <cellStyle name="Eingabe 3 8 5 3 3" xfId="34059" xr:uid="{00000000-0005-0000-0000-0000784B0000}"/>
    <cellStyle name="Eingabe 3 8 5 4" xfId="14522" xr:uid="{00000000-0005-0000-0000-0000794B0000}"/>
    <cellStyle name="Eingabe 3 8 5 5" xfId="26249" xr:uid="{00000000-0005-0000-0000-00007A4B0000}"/>
    <cellStyle name="Eingabe 3 8 6" xfId="4103" xr:uid="{00000000-0005-0000-0000-00007B4B0000}"/>
    <cellStyle name="Eingabe 3 8 6 2" xfId="15831" xr:uid="{00000000-0005-0000-0000-00007C4B0000}"/>
    <cellStyle name="Eingabe 3 8 6 3" xfId="27558" xr:uid="{00000000-0005-0000-0000-00007D4B0000}"/>
    <cellStyle name="Eingabe 3 8 7" xfId="8008" xr:uid="{00000000-0005-0000-0000-00007E4B0000}"/>
    <cellStyle name="Eingabe 3 8 7 2" xfId="19736" xr:uid="{00000000-0005-0000-0000-00007F4B0000}"/>
    <cellStyle name="Eingabe 3 8 7 3" xfId="31463" xr:uid="{00000000-0005-0000-0000-0000804B0000}"/>
    <cellStyle name="Eingabe 3 8 8" xfId="11926" xr:uid="{00000000-0005-0000-0000-0000814B0000}"/>
    <cellStyle name="Eingabe 3 8 9" xfId="23653" xr:uid="{00000000-0005-0000-0000-0000824B0000}"/>
    <cellStyle name="Eingabe 3 9" xfId="278" xr:uid="{00000000-0005-0000-0000-0000834B0000}"/>
    <cellStyle name="Eingabe 3 9 2" xfId="707" xr:uid="{00000000-0005-0000-0000-0000844B0000}"/>
    <cellStyle name="Eingabe 3 9 2 2" xfId="2005" xr:uid="{00000000-0005-0000-0000-0000854B0000}"/>
    <cellStyle name="Eingabe 3 9 2 2 2" xfId="5910" xr:uid="{00000000-0005-0000-0000-0000864B0000}"/>
    <cellStyle name="Eingabe 3 9 2 2 2 2" xfId="17638" xr:uid="{00000000-0005-0000-0000-0000874B0000}"/>
    <cellStyle name="Eingabe 3 9 2 2 2 3" xfId="29365" xr:uid="{00000000-0005-0000-0000-0000884B0000}"/>
    <cellStyle name="Eingabe 3 9 2 2 3" xfId="9815" xr:uid="{00000000-0005-0000-0000-0000894B0000}"/>
    <cellStyle name="Eingabe 3 9 2 2 3 2" xfId="21543" xr:uid="{00000000-0005-0000-0000-00008A4B0000}"/>
    <cellStyle name="Eingabe 3 9 2 2 3 3" xfId="33270" xr:uid="{00000000-0005-0000-0000-00008B4B0000}"/>
    <cellStyle name="Eingabe 3 9 2 2 4" xfId="13733" xr:uid="{00000000-0005-0000-0000-00008C4B0000}"/>
    <cellStyle name="Eingabe 3 9 2 2 5" xfId="25460" xr:uid="{00000000-0005-0000-0000-00008D4B0000}"/>
    <cellStyle name="Eingabe 3 9 2 3" xfId="3303" xr:uid="{00000000-0005-0000-0000-00008E4B0000}"/>
    <cellStyle name="Eingabe 3 9 2 3 2" xfId="7208" xr:uid="{00000000-0005-0000-0000-00008F4B0000}"/>
    <cellStyle name="Eingabe 3 9 2 3 2 2" xfId="18936" xr:uid="{00000000-0005-0000-0000-0000904B0000}"/>
    <cellStyle name="Eingabe 3 9 2 3 2 3" xfId="30663" xr:uid="{00000000-0005-0000-0000-0000914B0000}"/>
    <cellStyle name="Eingabe 3 9 2 3 3" xfId="11113" xr:uid="{00000000-0005-0000-0000-0000924B0000}"/>
    <cellStyle name="Eingabe 3 9 2 3 3 2" xfId="22841" xr:uid="{00000000-0005-0000-0000-0000934B0000}"/>
    <cellStyle name="Eingabe 3 9 2 3 3 3" xfId="34568" xr:uid="{00000000-0005-0000-0000-0000944B0000}"/>
    <cellStyle name="Eingabe 3 9 2 3 4" xfId="15031" xr:uid="{00000000-0005-0000-0000-0000954B0000}"/>
    <cellStyle name="Eingabe 3 9 2 3 5" xfId="26758" xr:uid="{00000000-0005-0000-0000-0000964B0000}"/>
    <cellStyle name="Eingabe 3 9 2 4" xfId="4612" xr:uid="{00000000-0005-0000-0000-0000974B0000}"/>
    <cellStyle name="Eingabe 3 9 2 4 2" xfId="16340" xr:uid="{00000000-0005-0000-0000-0000984B0000}"/>
    <cellStyle name="Eingabe 3 9 2 4 3" xfId="28067" xr:uid="{00000000-0005-0000-0000-0000994B0000}"/>
    <cellStyle name="Eingabe 3 9 2 5" xfId="8517" xr:uid="{00000000-0005-0000-0000-00009A4B0000}"/>
    <cellStyle name="Eingabe 3 9 2 5 2" xfId="20245" xr:uid="{00000000-0005-0000-0000-00009B4B0000}"/>
    <cellStyle name="Eingabe 3 9 2 5 3" xfId="31972" xr:uid="{00000000-0005-0000-0000-00009C4B0000}"/>
    <cellStyle name="Eingabe 3 9 2 6" xfId="12435" xr:uid="{00000000-0005-0000-0000-00009D4B0000}"/>
    <cellStyle name="Eingabe 3 9 2 7" xfId="24162" xr:uid="{00000000-0005-0000-0000-00009E4B0000}"/>
    <cellStyle name="Eingabe 3 9 3" xfId="1136" xr:uid="{00000000-0005-0000-0000-00009F4B0000}"/>
    <cellStyle name="Eingabe 3 9 3 2" xfId="2434" xr:uid="{00000000-0005-0000-0000-0000A04B0000}"/>
    <cellStyle name="Eingabe 3 9 3 2 2" xfId="6339" xr:uid="{00000000-0005-0000-0000-0000A14B0000}"/>
    <cellStyle name="Eingabe 3 9 3 2 2 2" xfId="18067" xr:uid="{00000000-0005-0000-0000-0000A24B0000}"/>
    <cellStyle name="Eingabe 3 9 3 2 2 3" xfId="29794" xr:uid="{00000000-0005-0000-0000-0000A34B0000}"/>
    <cellStyle name="Eingabe 3 9 3 2 3" xfId="10244" xr:uid="{00000000-0005-0000-0000-0000A44B0000}"/>
    <cellStyle name="Eingabe 3 9 3 2 3 2" xfId="21972" xr:uid="{00000000-0005-0000-0000-0000A54B0000}"/>
    <cellStyle name="Eingabe 3 9 3 2 3 3" xfId="33699" xr:uid="{00000000-0005-0000-0000-0000A64B0000}"/>
    <cellStyle name="Eingabe 3 9 3 2 4" xfId="14162" xr:uid="{00000000-0005-0000-0000-0000A74B0000}"/>
    <cellStyle name="Eingabe 3 9 3 2 5" xfId="25889" xr:uid="{00000000-0005-0000-0000-0000A84B0000}"/>
    <cellStyle name="Eingabe 3 9 3 3" xfId="3732" xr:uid="{00000000-0005-0000-0000-0000A94B0000}"/>
    <cellStyle name="Eingabe 3 9 3 3 2" xfId="7637" xr:uid="{00000000-0005-0000-0000-0000AA4B0000}"/>
    <cellStyle name="Eingabe 3 9 3 3 2 2" xfId="19365" xr:uid="{00000000-0005-0000-0000-0000AB4B0000}"/>
    <cellStyle name="Eingabe 3 9 3 3 2 3" xfId="31092" xr:uid="{00000000-0005-0000-0000-0000AC4B0000}"/>
    <cellStyle name="Eingabe 3 9 3 3 3" xfId="11542" xr:uid="{00000000-0005-0000-0000-0000AD4B0000}"/>
    <cellStyle name="Eingabe 3 9 3 3 3 2" xfId="23270" xr:uid="{00000000-0005-0000-0000-0000AE4B0000}"/>
    <cellStyle name="Eingabe 3 9 3 3 3 3" xfId="34997" xr:uid="{00000000-0005-0000-0000-0000AF4B0000}"/>
    <cellStyle name="Eingabe 3 9 3 3 4" xfId="15460" xr:uid="{00000000-0005-0000-0000-0000B04B0000}"/>
    <cellStyle name="Eingabe 3 9 3 3 5" xfId="27187" xr:uid="{00000000-0005-0000-0000-0000B14B0000}"/>
    <cellStyle name="Eingabe 3 9 3 4" xfId="5041" xr:uid="{00000000-0005-0000-0000-0000B24B0000}"/>
    <cellStyle name="Eingabe 3 9 3 4 2" xfId="16769" xr:uid="{00000000-0005-0000-0000-0000B34B0000}"/>
    <cellStyle name="Eingabe 3 9 3 4 3" xfId="28496" xr:uid="{00000000-0005-0000-0000-0000B44B0000}"/>
    <cellStyle name="Eingabe 3 9 3 5" xfId="8946" xr:uid="{00000000-0005-0000-0000-0000B54B0000}"/>
    <cellStyle name="Eingabe 3 9 3 5 2" xfId="20674" xr:uid="{00000000-0005-0000-0000-0000B64B0000}"/>
    <cellStyle name="Eingabe 3 9 3 5 3" xfId="32401" xr:uid="{00000000-0005-0000-0000-0000B74B0000}"/>
    <cellStyle name="Eingabe 3 9 3 6" xfId="12864" xr:uid="{00000000-0005-0000-0000-0000B84B0000}"/>
    <cellStyle name="Eingabe 3 9 3 7" xfId="24591" xr:uid="{00000000-0005-0000-0000-0000B94B0000}"/>
    <cellStyle name="Eingabe 3 9 4" xfId="1576" xr:uid="{00000000-0005-0000-0000-0000BA4B0000}"/>
    <cellStyle name="Eingabe 3 9 4 2" xfId="5481" xr:uid="{00000000-0005-0000-0000-0000BB4B0000}"/>
    <cellStyle name="Eingabe 3 9 4 2 2" xfId="17209" xr:uid="{00000000-0005-0000-0000-0000BC4B0000}"/>
    <cellStyle name="Eingabe 3 9 4 2 3" xfId="28936" xr:uid="{00000000-0005-0000-0000-0000BD4B0000}"/>
    <cellStyle name="Eingabe 3 9 4 3" xfId="9386" xr:uid="{00000000-0005-0000-0000-0000BE4B0000}"/>
    <cellStyle name="Eingabe 3 9 4 3 2" xfId="21114" xr:uid="{00000000-0005-0000-0000-0000BF4B0000}"/>
    <cellStyle name="Eingabe 3 9 4 3 3" xfId="32841" xr:uid="{00000000-0005-0000-0000-0000C04B0000}"/>
    <cellStyle name="Eingabe 3 9 4 4" xfId="13304" xr:uid="{00000000-0005-0000-0000-0000C14B0000}"/>
    <cellStyle name="Eingabe 3 9 4 5" xfId="25031" xr:uid="{00000000-0005-0000-0000-0000C24B0000}"/>
    <cellStyle name="Eingabe 3 9 5" xfId="2874" xr:uid="{00000000-0005-0000-0000-0000C34B0000}"/>
    <cellStyle name="Eingabe 3 9 5 2" xfId="6779" xr:uid="{00000000-0005-0000-0000-0000C44B0000}"/>
    <cellStyle name="Eingabe 3 9 5 2 2" xfId="18507" xr:uid="{00000000-0005-0000-0000-0000C54B0000}"/>
    <cellStyle name="Eingabe 3 9 5 2 3" xfId="30234" xr:uid="{00000000-0005-0000-0000-0000C64B0000}"/>
    <cellStyle name="Eingabe 3 9 5 3" xfId="10684" xr:uid="{00000000-0005-0000-0000-0000C74B0000}"/>
    <cellStyle name="Eingabe 3 9 5 3 2" xfId="22412" xr:uid="{00000000-0005-0000-0000-0000C84B0000}"/>
    <cellStyle name="Eingabe 3 9 5 3 3" xfId="34139" xr:uid="{00000000-0005-0000-0000-0000C94B0000}"/>
    <cellStyle name="Eingabe 3 9 5 4" xfId="14602" xr:uid="{00000000-0005-0000-0000-0000CA4B0000}"/>
    <cellStyle name="Eingabe 3 9 5 5" xfId="26329" xr:uid="{00000000-0005-0000-0000-0000CB4B0000}"/>
    <cellStyle name="Eingabe 3 9 6" xfId="4183" xr:uid="{00000000-0005-0000-0000-0000CC4B0000}"/>
    <cellStyle name="Eingabe 3 9 6 2" xfId="15911" xr:uid="{00000000-0005-0000-0000-0000CD4B0000}"/>
    <cellStyle name="Eingabe 3 9 6 3" xfId="27638" xr:uid="{00000000-0005-0000-0000-0000CE4B0000}"/>
    <cellStyle name="Eingabe 3 9 7" xfId="8088" xr:uid="{00000000-0005-0000-0000-0000CF4B0000}"/>
    <cellStyle name="Eingabe 3 9 7 2" xfId="19816" xr:uid="{00000000-0005-0000-0000-0000D04B0000}"/>
    <cellStyle name="Eingabe 3 9 7 3" xfId="31543" xr:uid="{00000000-0005-0000-0000-0000D14B0000}"/>
    <cellStyle name="Eingabe 3 9 8" xfId="12006" xr:uid="{00000000-0005-0000-0000-0000D24B0000}"/>
    <cellStyle name="Eingabe 3 9 9" xfId="23733" xr:uid="{00000000-0005-0000-0000-0000D34B0000}"/>
    <cellStyle name="Ergebnis 2" xfId="30" xr:uid="{00000000-0005-0000-0000-0000D44B0000}"/>
    <cellStyle name="Ergebnis 2 10" xfId="280" xr:uid="{00000000-0005-0000-0000-0000D54B0000}"/>
    <cellStyle name="Ergebnis 2 10 2" xfId="709" xr:uid="{00000000-0005-0000-0000-0000D64B0000}"/>
    <cellStyle name="Ergebnis 2 10 2 2" xfId="2007" xr:uid="{00000000-0005-0000-0000-0000D74B0000}"/>
    <cellStyle name="Ergebnis 2 10 2 2 2" xfId="5912" xr:uid="{00000000-0005-0000-0000-0000D84B0000}"/>
    <cellStyle name="Ergebnis 2 10 2 2 2 2" xfId="17640" xr:uid="{00000000-0005-0000-0000-0000D94B0000}"/>
    <cellStyle name="Ergebnis 2 10 2 2 2 3" xfId="29367" xr:uid="{00000000-0005-0000-0000-0000DA4B0000}"/>
    <cellStyle name="Ergebnis 2 10 2 2 3" xfId="9817" xr:uid="{00000000-0005-0000-0000-0000DB4B0000}"/>
    <cellStyle name="Ergebnis 2 10 2 2 3 2" xfId="21545" xr:uid="{00000000-0005-0000-0000-0000DC4B0000}"/>
    <cellStyle name="Ergebnis 2 10 2 2 3 3" xfId="33272" xr:uid="{00000000-0005-0000-0000-0000DD4B0000}"/>
    <cellStyle name="Ergebnis 2 10 2 2 4" xfId="13735" xr:uid="{00000000-0005-0000-0000-0000DE4B0000}"/>
    <cellStyle name="Ergebnis 2 10 2 2 5" xfId="25462" xr:uid="{00000000-0005-0000-0000-0000DF4B0000}"/>
    <cellStyle name="Ergebnis 2 10 2 3" xfId="3305" xr:uid="{00000000-0005-0000-0000-0000E04B0000}"/>
    <cellStyle name="Ergebnis 2 10 2 3 2" xfId="7210" xr:uid="{00000000-0005-0000-0000-0000E14B0000}"/>
    <cellStyle name="Ergebnis 2 10 2 3 2 2" xfId="18938" xr:uid="{00000000-0005-0000-0000-0000E24B0000}"/>
    <cellStyle name="Ergebnis 2 10 2 3 2 3" xfId="30665" xr:uid="{00000000-0005-0000-0000-0000E34B0000}"/>
    <cellStyle name="Ergebnis 2 10 2 3 3" xfId="11115" xr:uid="{00000000-0005-0000-0000-0000E44B0000}"/>
    <cellStyle name="Ergebnis 2 10 2 3 3 2" xfId="22843" xr:uid="{00000000-0005-0000-0000-0000E54B0000}"/>
    <cellStyle name="Ergebnis 2 10 2 3 3 3" xfId="34570" xr:uid="{00000000-0005-0000-0000-0000E64B0000}"/>
    <cellStyle name="Ergebnis 2 10 2 3 4" xfId="15033" xr:uid="{00000000-0005-0000-0000-0000E74B0000}"/>
    <cellStyle name="Ergebnis 2 10 2 3 5" xfId="26760" xr:uid="{00000000-0005-0000-0000-0000E84B0000}"/>
    <cellStyle name="Ergebnis 2 10 2 4" xfId="4614" xr:uid="{00000000-0005-0000-0000-0000E94B0000}"/>
    <cellStyle name="Ergebnis 2 10 2 4 2" xfId="16342" xr:uid="{00000000-0005-0000-0000-0000EA4B0000}"/>
    <cellStyle name="Ergebnis 2 10 2 4 3" xfId="28069" xr:uid="{00000000-0005-0000-0000-0000EB4B0000}"/>
    <cellStyle name="Ergebnis 2 10 2 5" xfId="8519" xr:uid="{00000000-0005-0000-0000-0000EC4B0000}"/>
    <cellStyle name="Ergebnis 2 10 2 5 2" xfId="20247" xr:uid="{00000000-0005-0000-0000-0000ED4B0000}"/>
    <cellStyle name="Ergebnis 2 10 2 5 3" xfId="31974" xr:uid="{00000000-0005-0000-0000-0000EE4B0000}"/>
    <cellStyle name="Ergebnis 2 10 2 6" xfId="12437" xr:uid="{00000000-0005-0000-0000-0000EF4B0000}"/>
    <cellStyle name="Ergebnis 2 10 2 7" xfId="24164" xr:uid="{00000000-0005-0000-0000-0000F04B0000}"/>
    <cellStyle name="Ergebnis 2 10 3" xfId="1138" xr:uid="{00000000-0005-0000-0000-0000F14B0000}"/>
    <cellStyle name="Ergebnis 2 10 3 2" xfId="2436" xr:uid="{00000000-0005-0000-0000-0000F24B0000}"/>
    <cellStyle name="Ergebnis 2 10 3 2 2" xfId="6341" xr:uid="{00000000-0005-0000-0000-0000F34B0000}"/>
    <cellStyle name="Ergebnis 2 10 3 2 2 2" xfId="18069" xr:uid="{00000000-0005-0000-0000-0000F44B0000}"/>
    <cellStyle name="Ergebnis 2 10 3 2 2 3" xfId="29796" xr:uid="{00000000-0005-0000-0000-0000F54B0000}"/>
    <cellStyle name="Ergebnis 2 10 3 2 3" xfId="10246" xr:uid="{00000000-0005-0000-0000-0000F64B0000}"/>
    <cellStyle name="Ergebnis 2 10 3 2 3 2" xfId="21974" xr:uid="{00000000-0005-0000-0000-0000F74B0000}"/>
    <cellStyle name="Ergebnis 2 10 3 2 3 3" xfId="33701" xr:uid="{00000000-0005-0000-0000-0000F84B0000}"/>
    <cellStyle name="Ergebnis 2 10 3 2 4" xfId="14164" xr:uid="{00000000-0005-0000-0000-0000F94B0000}"/>
    <cellStyle name="Ergebnis 2 10 3 2 5" xfId="25891" xr:uid="{00000000-0005-0000-0000-0000FA4B0000}"/>
    <cellStyle name="Ergebnis 2 10 3 3" xfId="3734" xr:uid="{00000000-0005-0000-0000-0000FB4B0000}"/>
    <cellStyle name="Ergebnis 2 10 3 3 2" xfId="7639" xr:uid="{00000000-0005-0000-0000-0000FC4B0000}"/>
    <cellStyle name="Ergebnis 2 10 3 3 2 2" xfId="19367" xr:uid="{00000000-0005-0000-0000-0000FD4B0000}"/>
    <cellStyle name="Ergebnis 2 10 3 3 2 3" xfId="31094" xr:uid="{00000000-0005-0000-0000-0000FE4B0000}"/>
    <cellStyle name="Ergebnis 2 10 3 3 3" xfId="11544" xr:uid="{00000000-0005-0000-0000-0000FF4B0000}"/>
    <cellStyle name="Ergebnis 2 10 3 3 3 2" xfId="23272" xr:uid="{00000000-0005-0000-0000-0000004C0000}"/>
    <cellStyle name="Ergebnis 2 10 3 3 3 3" xfId="34999" xr:uid="{00000000-0005-0000-0000-0000014C0000}"/>
    <cellStyle name="Ergebnis 2 10 3 3 4" xfId="15462" xr:uid="{00000000-0005-0000-0000-0000024C0000}"/>
    <cellStyle name="Ergebnis 2 10 3 3 5" xfId="27189" xr:uid="{00000000-0005-0000-0000-0000034C0000}"/>
    <cellStyle name="Ergebnis 2 10 3 4" xfId="5043" xr:uid="{00000000-0005-0000-0000-0000044C0000}"/>
    <cellStyle name="Ergebnis 2 10 3 4 2" xfId="16771" xr:uid="{00000000-0005-0000-0000-0000054C0000}"/>
    <cellStyle name="Ergebnis 2 10 3 4 3" xfId="28498" xr:uid="{00000000-0005-0000-0000-0000064C0000}"/>
    <cellStyle name="Ergebnis 2 10 3 5" xfId="8948" xr:uid="{00000000-0005-0000-0000-0000074C0000}"/>
    <cellStyle name="Ergebnis 2 10 3 5 2" xfId="20676" xr:uid="{00000000-0005-0000-0000-0000084C0000}"/>
    <cellStyle name="Ergebnis 2 10 3 5 3" xfId="32403" xr:uid="{00000000-0005-0000-0000-0000094C0000}"/>
    <cellStyle name="Ergebnis 2 10 3 6" xfId="12866" xr:uid="{00000000-0005-0000-0000-00000A4C0000}"/>
    <cellStyle name="Ergebnis 2 10 3 7" xfId="24593" xr:uid="{00000000-0005-0000-0000-00000B4C0000}"/>
    <cellStyle name="Ergebnis 2 10 4" xfId="1578" xr:uid="{00000000-0005-0000-0000-00000C4C0000}"/>
    <cellStyle name="Ergebnis 2 10 4 2" xfId="5483" xr:uid="{00000000-0005-0000-0000-00000D4C0000}"/>
    <cellStyle name="Ergebnis 2 10 4 2 2" xfId="17211" xr:uid="{00000000-0005-0000-0000-00000E4C0000}"/>
    <cellStyle name="Ergebnis 2 10 4 2 3" xfId="28938" xr:uid="{00000000-0005-0000-0000-00000F4C0000}"/>
    <cellStyle name="Ergebnis 2 10 4 3" xfId="9388" xr:uid="{00000000-0005-0000-0000-0000104C0000}"/>
    <cellStyle name="Ergebnis 2 10 4 3 2" xfId="21116" xr:uid="{00000000-0005-0000-0000-0000114C0000}"/>
    <cellStyle name="Ergebnis 2 10 4 3 3" xfId="32843" xr:uid="{00000000-0005-0000-0000-0000124C0000}"/>
    <cellStyle name="Ergebnis 2 10 4 4" xfId="13306" xr:uid="{00000000-0005-0000-0000-0000134C0000}"/>
    <cellStyle name="Ergebnis 2 10 4 5" xfId="25033" xr:uid="{00000000-0005-0000-0000-0000144C0000}"/>
    <cellStyle name="Ergebnis 2 10 5" xfId="2876" xr:uid="{00000000-0005-0000-0000-0000154C0000}"/>
    <cellStyle name="Ergebnis 2 10 5 2" xfId="6781" xr:uid="{00000000-0005-0000-0000-0000164C0000}"/>
    <cellStyle name="Ergebnis 2 10 5 2 2" xfId="18509" xr:uid="{00000000-0005-0000-0000-0000174C0000}"/>
    <cellStyle name="Ergebnis 2 10 5 2 3" xfId="30236" xr:uid="{00000000-0005-0000-0000-0000184C0000}"/>
    <cellStyle name="Ergebnis 2 10 5 3" xfId="10686" xr:uid="{00000000-0005-0000-0000-0000194C0000}"/>
    <cellStyle name="Ergebnis 2 10 5 3 2" xfId="22414" xr:uid="{00000000-0005-0000-0000-00001A4C0000}"/>
    <cellStyle name="Ergebnis 2 10 5 3 3" xfId="34141" xr:uid="{00000000-0005-0000-0000-00001B4C0000}"/>
    <cellStyle name="Ergebnis 2 10 5 4" xfId="14604" xr:uid="{00000000-0005-0000-0000-00001C4C0000}"/>
    <cellStyle name="Ergebnis 2 10 5 5" xfId="26331" xr:uid="{00000000-0005-0000-0000-00001D4C0000}"/>
    <cellStyle name="Ergebnis 2 10 6" xfId="4185" xr:uid="{00000000-0005-0000-0000-00001E4C0000}"/>
    <cellStyle name="Ergebnis 2 10 6 2" xfId="15913" xr:uid="{00000000-0005-0000-0000-00001F4C0000}"/>
    <cellStyle name="Ergebnis 2 10 6 3" xfId="27640" xr:uid="{00000000-0005-0000-0000-0000204C0000}"/>
    <cellStyle name="Ergebnis 2 10 7" xfId="8090" xr:uid="{00000000-0005-0000-0000-0000214C0000}"/>
    <cellStyle name="Ergebnis 2 10 7 2" xfId="19818" xr:uid="{00000000-0005-0000-0000-0000224C0000}"/>
    <cellStyle name="Ergebnis 2 10 7 3" xfId="31545" xr:uid="{00000000-0005-0000-0000-0000234C0000}"/>
    <cellStyle name="Ergebnis 2 10 8" xfId="12008" xr:uid="{00000000-0005-0000-0000-0000244C0000}"/>
    <cellStyle name="Ergebnis 2 10 9" xfId="23735" xr:uid="{00000000-0005-0000-0000-0000254C0000}"/>
    <cellStyle name="Ergebnis 2 11" xfId="272" xr:uid="{00000000-0005-0000-0000-0000264C0000}"/>
    <cellStyle name="Ergebnis 2 11 2" xfId="701" xr:uid="{00000000-0005-0000-0000-0000274C0000}"/>
    <cellStyle name="Ergebnis 2 11 2 2" xfId="1999" xr:uid="{00000000-0005-0000-0000-0000284C0000}"/>
    <cellStyle name="Ergebnis 2 11 2 2 2" xfId="5904" xr:uid="{00000000-0005-0000-0000-0000294C0000}"/>
    <cellStyle name="Ergebnis 2 11 2 2 2 2" xfId="17632" xr:uid="{00000000-0005-0000-0000-00002A4C0000}"/>
    <cellStyle name="Ergebnis 2 11 2 2 2 3" xfId="29359" xr:uid="{00000000-0005-0000-0000-00002B4C0000}"/>
    <cellStyle name="Ergebnis 2 11 2 2 3" xfId="9809" xr:uid="{00000000-0005-0000-0000-00002C4C0000}"/>
    <cellStyle name="Ergebnis 2 11 2 2 3 2" xfId="21537" xr:uid="{00000000-0005-0000-0000-00002D4C0000}"/>
    <cellStyle name="Ergebnis 2 11 2 2 3 3" xfId="33264" xr:uid="{00000000-0005-0000-0000-00002E4C0000}"/>
    <cellStyle name="Ergebnis 2 11 2 2 4" xfId="13727" xr:uid="{00000000-0005-0000-0000-00002F4C0000}"/>
    <cellStyle name="Ergebnis 2 11 2 2 5" xfId="25454" xr:uid="{00000000-0005-0000-0000-0000304C0000}"/>
    <cellStyle name="Ergebnis 2 11 2 3" xfId="3297" xr:uid="{00000000-0005-0000-0000-0000314C0000}"/>
    <cellStyle name="Ergebnis 2 11 2 3 2" xfId="7202" xr:uid="{00000000-0005-0000-0000-0000324C0000}"/>
    <cellStyle name="Ergebnis 2 11 2 3 2 2" xfId="18930" xr:uid="{00000000-0005-0000-0000-0000334C0000}"/>
    <cellStyle name="Ergebnis 2 11 2 3 2 3" xfId="30657" xr:uid="{00000000-0005-0000-0000-0000344C0000}"/>
    <cellStyle name="Ergebnis 2 11 2 3 3" xfId="11107" xr:uid="{00000000-0005-0000-0000-0000354C0000}"/>
    <cellStyle name="Ergebnis 2 11 2 3 3 2" xfId="22835" xr:uid="{00000000-0005-0000-0000-0000364C0000}"/>
    <cellStyle name="Ergebnis 2 11 2 3 3 3" xfId="34562" xr:uid="{00000000-0005-0000-0000-0000374C0000}"/>
    <cellStyle name="Ergebnis 2 11 2 3 4" xfId="15025" xr:uid="{00000000-0005-0000-0000-0000384C0000}"/>
    <cellStyle name="Ergebnis 2 11 2 3 5" xfId="26752" xr:uid="{00000000-0005-0000-0000-0000394C0000}"/>
    <cellStyle name="Ergebnis 2 11 2 4" xfId="4606" xr:uid="{00000000-0005-0000-0000-00003A4C0000}"/>
    <cellStyle name="Ergebnis 2 11 2 4 2" xfId="16334" xr:uid="{00000000-0005-0000-0000-00003B4C0000}"/>
    <cellStyle name="Ergebnis 2 11 2 4 3" xfId="28061" xr:uid="{00000000-0005-0000-0000-00003C4C0000}"/>
    <cellStyle name="Ergebnis 2 11 2 5" xfId="8511" xr:uid="{00000000-0005-0000-0000-00003D4C0000}"/>
    <cellStyle name="Ergebnis 2 11 2 5 2" xfId="20239" xr:uid="{00000000-0005-0000-0000-00003E4C0000}"/>
    <cellStyle name="Ergebnis 2 11 2 5 3" xfId="31966" xr:uid="{00000000-0005-0000-0000-00003F4C0000}"/>
    <cellStyle name="Ergebnis 2 11 2 6" xfId="12429" xr:uid="{00000000-0005-0000-0000-0000404C0000}"/>
    <cellStyle name="Ergebnis 2 11 2 7" xfId="24156" xr:uid="{00000000-0005-0000-0000-0000414C0000}"/>
    <cellStyle name="Ergebnis 2 11 3" xfId="1130" xr:uid="{00000000-0005-0000-0000-0000424C0000}"/>
    <cellStyle name="Ergebnis 2 11 3 2" xfId="2428" xr:uid="{00000000-0005-0000-0000-0000434C0000}"/>
    <cellStyle name="Ergebnis 2 11 3 2 2" xfId="6333" xr:uid="{00000000-0005-0000-0000-0000444C0000}"/>
    <cellStyle name="Ergebnis 2 11 3 2 2 2" xfId="18061" xr:uid="{00000000-0005-0000-0000-0000454C0000}"/>
    <cellStyle name="Ergebnis 2 11 3 2 2 3" xfId="29788" xr:uid="{00000000-0005-0000-0000-0000464C0000}"/>
    <cellStyle name="Ergebnis 2 11 3 2 3" xfId="10238" xr:uid="{00000000-0005-0000-0000-0000474C0000}"/>
    <cellStyle name="Ergebnis 2 11 3 2 3 2" xfId="21966" xr:uid="{00000000-0005-0000-0000-0000484C0000}"/>
    <cellStyle name="Ergebnis 2 11 3 2 3 3" xfId="33693" xr:uid="{00000000-0005-0000-0000-0000494C0000}"/>
    <cellStyle name="Ergebnis 2 11 3 2 4" xfId="14156" xr:uid="{00000000-0005-0000-0000-00004A4C0000}"/>
    <cellStyle name="Ergebnis 2 11 3 2 5" xfId="25883" xr:uid="{00000000-0005-0000-0000-00004B4C0000}"/>
    <cellStyle name="Ergebnis 2 11 3 3" xfId="3726" xr:uid="{00000000-0005-0000-0000-00004C4C0000}"/>
    <cellStyle name="Ergebnis 2 11 3 3 2" xfId="7631" xr:uid="{00000000-0005-0000-0000-00004D4C0000}"/>
    <cellStyle name="Ergebnis 2 11 3 3 2 2" xfId="19359" xr:uid="{00000000-0005-0000-0000-00004E4C0000}"/>
    <cellStyle name="Ergebnis 2 11 3 3 2 3" xfId="31086" xr:uid="{00000000-0005-0000-0000-00004F4C0000}"/>
    <cellStyle name="Ergebnis 2 11 3 3 3" xfId="11536" xr:uid="{00000000-0005-0000-0000-0000504C0000}"/>
    <cellStyle name="Ergebnis 2 11 3 3 3 2" xfId="23264" xr:uid="{00000000-0005-0000-0000-0000514C0000}"/>
    <cellStyle name="Ergebnis 2 11 3 3 3 3" xfId="34991" xr:uid="{00000000-0005-0000-0000-0000524C0000}"/>
    <cellStyle name="Ergebnis 2 11 3 3 4" xfId="15454" xr:uid="{00000000-0005-0000-0000-0000534C0000}"/>
    <cellStyle name="Ergebnis 2 11 3 3 5" xfId="27181" xr:uid="{00000000-0005-0000-0000-0000544C0000}"/>
    <cellStyle name="Ergebnis 2 11 3 4" xfId="5035" xr:uid="{00000000-0005-0000-0000-0000554C0000}"/>
    <cellStyle name="Ergebnis 2 11 3 4 2" xfId="16763" xr:uid="{00000000-0005-0000-0000-0000564C0000}"/>
    <cellStyle name="Ergebnis 2 11 3 4 3" xfId="28490" xr:uid="{00000000-0005-0000-0000-0000574C0000}"/>
    <cellStyle name="Ergebnis 2 11 3 5" xfId="8940" xr:uid="{00000000-0005-0000-0000-0000584C0000}"/>
    <cellStyle name="Ergebnis 2 11 3 5 2" xfId="20668" xr:uid="{00000000-0005-0000-0000-0000594C0000}"/>
    <cellStyle name="Ergebnis 2 11 3 5 3" xfId="32395" xr:uid="{00000000-0005-0000-0000-00005A4C0000}"/>
    <cellStyle name="Ergebnis 2 11 3 6" xfId="12858" xr:uid="{00000000-0005-0000-0000-00005B4C0000}"/>
    <cellStyle name="Ergebnis 2 11 3 7" xfId="24585" xr:uid="{00000000-0005-0000-0000-00005C4C0000}"/>
    <cellStyle name="Ergebnis 2 11 4" xfId="1570" xr:uid="{00000000-0005-0000-0000-00005D4C0000}"/>
    <cellStyle name="Ergebnis 2 11 4 2" xfId="5475" xr:uid="{00000000-0005-0000-0000-00005E4C0000}"/>
    <cellStyle name="Ergebnis 2 11 4 2 2" xfId="17203" xr:uid="{00000000-0005-0000-0000-00005F4C0000}"/>
    <cellStyle name="Ergebnis 2 11 4 2 3" xfId="28930" xr:uid="{00000000-0005-0000-0000-0000604C0000}"/>
    <cellStyle name="Ergebnis 2 11 4 3" xfId="9380" xr:uid="{00000000-0005-0000-0000-0000614C0000}"/>
    <cellStyle name="Ergebnis 2 11 4 3 2" xfId="21108" xr:uid="{00000000-0005-0000-0000-0000624C0000}"/>
    <cellStyle name="Ergebnis 2 11 4 3 3" xfId="32835" xr:uid="{00000000-0005-0000-0000-0000634C0000}"/>
    <cellStyle name="Ergebnis 2 11 4 4" xfId="13298" xr:uid="{00000000-0005-0000-0000-0000644C0000}"/>
    <cellStyle name="Ergebnis 2 11 4 5" xfId="25025" xr:uid="{00000000-0005-0000-0000-0000654C0000}"/>
    <cellStyle name="Ergebnis 2 11 5" xfId="2868" xr:uid="{00000000-0005-0000-0000-0000664C0000}"/>
    <cellStyle name="Ergebnis 2 11 5 2" xfId="6773" xr:uid="{00000000-0005-0000-0000-0000674C0000}"/>
    <cellStyle name="Ergebnis 2 11 5 2 2" xfId="18501" xr:uid="{00000000-0005-0000-0000-0000684C0000}"/>
    <cellStyle name="Ergebnis 2 11 5 2 3" xfId="30228" xr:uid="{00000000-0005-0000-0000-0000694C0000}"/>
    <cellStyle name="Ergebnis 2 11 5 3" xfId="10678" xr:uid="{00000000-0005-0000-0000-00006A4C0000}"/>
    <cellStyle name="Ergebnis 2 11 5 3 2" xfId="22406" xr:uid="{00000000-0005-0000-0000-00006B4C0000}"/>
    <cellStyle name="Ergebnis 2 11 5 3 3" xfId="34133" xr:uid="{00000000-0005-0000-0000-00006C4C0000}"/>
    <cellStyle name="Ergebnis 2 11 5 4" xfId="14596" xr:uid="{00000000-0005-0000-0000-00006D4C0000}"/>
    <cellStyle name="Ergebnis 2 11 5 5" xfId="26323" xr:uid="{00000000-0005-0000-0000-00006E4C0000}"/>
    <cellStyle name="Ergebnis 2 11 6" xfId="4177" xr:uid="{00000000-0005-0000-0000-00006F4C0000}"/>
    <cellStyle name="Ergebnis 2 11 6 2" xfId="15905" xr:uid="{00000000-0005-0000-0000-0000704C0000}"/>
    <cellStyle name="Ergebnis 2 11 6 3" xfId="27632" xr:uid="{00000000-0005-0000-0000-0000714C0000}"/>
    <cellStyle name="Ergebnis 2 11 7" xfId="8082" xr:uid="{00000000-0005-0000-0000-0000724C0000}"/>
    <cellStyle name="Ergebnis 2 11 7 2" xfId="19810" xr:uid="{00000000-0005-0000-0000-0000734C0000}"/>
    <cellStyle name="Ergebnis 2 11 7 3" xfId="31537" xr:uid="{00000000-0005-0000-0000-0000744C0000}"/>
    <cellStyle name="Ergebnis 2 11 8" xfId="12000" xr:uid="{00000000-0005-0000-0000-0000754C0000}"/>
    <cellStyle name="Ergebnis 2 11 9" xfId="23727" xr:uid="{00000000-0005-0000-0000-0000764C0000}"/>
    <cellStyle name="Ergebnis 2 12" xfId="299" xr:uid="{00000000-0005-0000-0000-0000774C0000}"/>
    <cellStyle name="Ergebnis 2 12 2" xfId="728" xr:uid="{00000000-0005-0000-0000-0000784C0000}"/>
    <cellStyle name="Ergebnis 2 12 2 2" xfId="2026" xr:uid="{00000000-0005-0000-0000-0000794C0000}"/>
    <cellStyle name="Ergebnis 2 12 2 2 2" xfId="5931" xr:uid="{00000000-0005-0000-0000-00007A4C0000}"/>
    <cellStyle name="Ergebnis 2 12 2 2 2 2" xfId="17659" xr:uid="{00000000-0005-0000-0000-00007B4C0000}"/>
    <cellStyle name="Ergebnis 2 12 2 2 2 3" xfId="29386" xr:uid="{00000000-0005-0000-0000-00007C4C0000}"/>
    <cellStyle name="Ergebnis 2 12 2 2 3" xfId="9836" xr:uid="{00000000-0005-0000-0000-00007D4C0000}"/>
    <cellStyle name="Ergebnis 2 12 2 2 3 2" xfId="21564" xr:uid="{00000000-0005-0000-0000-00007E4C0000}"/>
    <cellStyle name="Ergebnis 2 12 2 2 3 3" xfId="33291" xr:uid="{00000000-0005-0000-0000-00007F4C0000}"/>
    <cellStyle name="Ergebnis 2 12 2 2 4" xfId="13754" xr:uid="{00000000-0005-0000-0000-0000804C0000}"/>
    <cellStyle name="Ergebnis 2 12 2 2 5" xfId="25481" xr:uid="{00000000-0005-0000-0000-0000814C0000}"/>
    <cellStyle name="Ergebnis 2 12 2 3" xfId="3324" xr:uid="{00000000-0005-0000-0000-0000824C0000}"/>
    <cellStyle name="Ergebnis 2 12 2 3 2" xfId="7229" xr:uid="{00000000-0005-0000-0000-0000834C0000}"/>
    <cellStyle name="Ergebnis 2 12 2 3 2 2" xfId="18957" xr:uid="{00000000-0005-0000-0000-0000844C0000}"/>
    <cellStyle name="Ergebnis 2 12 2 3 2 3" xfId="30684" xr:uid="{00000000-0005-0000-0000-0000854C0000}"/>
    <cellStyle name="Ergebnis 2 12 2 3 3" xfId="11134" xr:uid="{00000000-0005-0000-0000-0000864C0000}"/>
    <cellStyle name="Ergebnis 2 12 2 3 3 2" xfId="22862" xr:uid="{00000000-0005-0000-0000-0000874C0000}"/>
    <cellStyle name="Ergebnis 2 12 2 3 3 3" xfId="34589" xr:uid="{00000000-0005-0000-0000-0000884C0000}"/>
    <cellStyle name="Ergebnis 2 12 2 3 4" xfId="15052" xr:uid="{00000000-0005-0000-0000-0000894C0000}"/>
    <cellStyle name="Ergebnis 2 12 2 3 5" xfId="26779" xr:uid="{00000000-0005-0000-0000-00008A4C0000}"/>
    <cellStyle name="Ergebnis 2 12 2 4" xfId="4633" xr:uid="{00000000-0005-0000-0000-00008B4C0000}"/>
    <cellStyle name="Ergebnis 2 12 2 4 2" xfId="16361" xr:uid="{00000000-0005-0000-0000-00008C4C0000}"/>
    <cellStyle name="Ergebnis 2 12 2 4 3" xfId="28088" xr:uid="{00000000-0005-0000-0000-00008D4C0000}"/>
    <cellStyle name="Ergebnis 2 12 2 5" xfId="8538" xr:uid="{00000000-0005-0000-0000-00008E4C0000}"/>
    <cellStyle name="Ergebnis 2 12 2 5 2" xfId="20266" xr:uid="{00000000-0005-0000-0000-00008F4C0000}"/>
    <cellStyle name="Ergebnis 2 12 2 5 3" xfId="31993" xr:uid="{00000000-0005-0000-0000-0000904C0000}"/>
    <cellStyle name="Ergebnis 2 12 2 6" xfId="12456" xr:uid="{00000000-0005-0000-0000-0000914C0000}"/>
    <cellStyle name="Ergebnis 2 12 2 7" xfId="24183" xr:uid="{00000000-0005-0000-0000-0000924C0000}"/>
    <cellStyle name="Ergebnis 2 12 3" xfId="1157" xr:uid="{00000000-0005-0000-0000-0000934C0000}"/>
    <cellStyle name="Ergebnis 2 12 3 2" xfId="2455" xr:uid="{00000000-0005-0000-0000-0000944C0000}"/>
    <cellStyle name="Ergebnis 2 12 3 2 2" xfId="6360" xr:uid="{00000000-0005-0000-0000-0000954C0000}"/>
    <cellStyle name="Ergebnis 2 12 3 2 2 2" xfId="18088" xr:uid="{00000000-0005-0000-0000-0000964C0000}"/>
    <cellStyle name="Ergebnis 2 12 3 2 2 3" xfId="29815" xr:uid="{00000000-0005-0000-0000-0000974C0000}"/>
    <cellStyle name="Ergebnis 2 12 3 2 3" xfId="10265" xr:uid="{00000000-0005-0000-0000-0000984C0000}"/>
    <cellStyle name="Ergebnis 2 12 3 2 3 2" xfId="21993" xr:uid="{00000000-0005-0000-0000-0000994C0000}"/>
    <cellStyle name="Ergebnis 2 12 3 2 3 3" xfId="33720" xr:uid="{00000000-0005-0000-0000-00009A4C0000}"/>
    <cellStyle name="Ergebnis 2 12 3 2 4" xfId="14183" xr:uid="{00000000-0005-0000-0000-00009B4C0000}"/>
    <cellStyle name="Ergebnis 2 12 3 2 5" xfId="25910" xr:uid="{00000000-0005-0000-0000-00009C4C0000}"/>
    <cellStyle name="Ergebnis 2 12 3 3" xfId="3753" xr:uid="{00000000-0005-0000-0000-00009D4C0000}"/>
    <cellStyle name="Ergebnis 2 12 3 3 2" xfId="7658" xr:uid="{00000000-0005-0000-0000-00009E4C0000}"/>
    <cellStyle name="Ergebnis 2 12 3 3 2 2" xfId="19386" xr:uid="{00000000-0005-0000-0000-00009F4C0000}"/>
    <cellStyle name="Ergebnis 2 12 3 3 2 3" xfId="31113" xr:uid="{00000000-0005-0000-0000-0000A04C0000}"/>
    <cellStyle name="Ergebnis 2 12 3 3 3" xfId="11563" xr:uid="{00000000-0005-0000-0000-0000A14C0000}"/>
    <cellStyle name="Ergebnis 2 12 3 3 3 2" xfId="23291" xr:uid="{00000000-0005-0000-0000-0000A24C0000}"/>
    <cellStyle name="Ergebnis 2 12 3 3 3 3" xfId="35018" xr:uid="{00000000-0005-0000-0000-0000A34C0000}"/>
    <cellStyle name="Ergebnis 2 12 3 3 4" xfId="15481" xr:uid="{00000000-0005-0000-0000-0000A44C0000}"/>
    <cellStyle name="Ergebnis 2 12 3 3 5" xfId="27208" xr:uid="{00000000-0005-0000-0000-0000A54C0000}"/>
    <cellStyle name="Ergebnis 2 12 3 4" xfId="5062" xr:uid="{00000000-0005-0000-0000-0000A64C0000}"/>
    <cellStyle name="Ergebnis 2 12 3 4 2" xfId="16790" xr:uid="{00000000-0005-0000-0000-0000A74C0000}"/>
    <cellStyle name="Ergebnis 2 12 3 4 3" xfId="28517" xr:uid="{00000000-0005-0000-0000-0000A84C0000}"/>
    <cellStyle name="Ergebnis 2 12 3 5" xfId="8967" xr:uid="{00000000-0005-0000-0000-0000A94C0000}"/>
    <cellStyle name="Ergebnis 2 12 3 5 2" xfId="20695" xr:uid="{00000000-0005-0000-0000-0000AA4C0000}"/>
    <cellStyle name="Ergebnis 2 12 3 5 3" xfId="32422" xr:uid="{00000000-0005-0000-0000-0000AB4C0000}"/>
    <cellStyle name="Ergebnis 2 12 3 6" xfId="12885" xr:uid="{00000000-0005-0000-0000-0000AC4C0000}"/>
    <cellStyle name="Ergebnis 2 12 3 7" xfId="24612" xr:uid="{00000000-0005-0000-0000-0000AD4C0000}"/>
    <cellStyle name="Ergebnis 2 12 4" xfId="1597" xr:uid="{00000000-0005-0000-0000-0000AE4C0000}"/>
    <cellStyle name="Ergebnis 2 12 4 2" xfId="5502" xr:uid="{00000000-0005-0000-0000-0000AF4C0000}"/>
    <cellStyle name="Ergebnis 2 12 4 2 2" xfId="17230" xr:uid="{00000000-0005-0000-0000-0000B04C0000}"/>
    <cellStyle name="Ergebnis 2 12 4 2 3" xfId="28957" xr:uid="{00000000-0005-0000-0000-0000B14C0000}"/>
    <cellStyle name="Ergebnis 2 12 4 3" xfId="9407" xr:uid="{00000000-0005-0000-0000-0000B24C0000}"/>
    <cellStyle name="Ergebnis 2 12 4 3 2" xfId="21135" xr:uid="{00000000-0005-0000-0000-0000B34C0000}"/>
    <cellStyle name="Ergebnis 2 12 4 3 3" xfId="32862" xr:uid="{00000000-0005-0000-0000-0000B44C0000}"/>
    <cellStyle name="Ergebnis 2 12 4 4" xfId="13325" xr:uid="{00000000-0005-0000-0000-0000B54C0000}"/>
    <cellStyle name="Ergebnis 2 12 4 5" xfId="25052" xr:uid="{00000000-0005-0000-0000-0000B64C0000}"/>
    <cellStyle name="Ergebnis 2 12 5" xfId="2895" xr:uid="{00000000-0005-0000-0000-0000B74C0000}"/>
    <cellStyle name="Ergebnis 2 12 5 2" xfId="6800" xr:uid="{00000000-0005-0000-0000-0000B84C0000}"/>
    <cellStyle name="Ergebnis 2 12 5 2 2" xfId="18528" xr:uid="{00000000-0005-0000-0000-0000B94C0000}"/>
    <cellStyle name="Ergebnis 2 12 5 2 3" xfId="30255" xr:uid="{00000000-0005-0000-0000-0000BA4C0000}"/>
    <cellStyle name="Ergebnis 2 12 5 3" xfId="10705" xr:uid="{00000000-0005-0000-0000-0000BB4C0000}"/>
    <cellStyle name="Ergebnis 2 12 5 3 2" xfId="22433" xr:uid="{00000000-0005-0000-0000-0000BC4C0000}"/>
    <cellStyle name="Ergebnis 2 12 5 3 3" xfId="34160" xr:uid="{00000000-0005-0000-0000-0000BD4C0000}"/>
    <cellStyle name="Ergebnis 2 12 5 4" xfId="14623" xr:uid="{00000000-0005-0000-0000-0000BE4C0000}"/>
    <cellStyle name="Ergebnis 2 12 5 5" xfId="26350" xr:uid="{00000000-0005-0000-0000-0000BF4C0000}"/>
    <cellStyle name="Ergebnis 2 12 6" xfId="4204" xr:uid="{00000000-0005-0000-0000-0000C04C0000}"/>
    <cellStyle name="Ergebnis 2 12 6 2" xfId="15932" xr:uid="{00000000-0005-0000-0000-0000C14C0000}"/>
    <cellStyle name="Ergebnis 2 12 6 3" xfId="27659" xr:uid="{00000000-0005-0000-0000-0000C24C0000}"/>
    <cellStyle name="Ergebnis 2 12 7" xfId="8109" xr:uid="{00000000-0005-0000-0000-0000C34C0000}"/>
    <cellStyle name="Ergebnis 2 12 7 2" xfId="19837" xr:uid="{00000000-0005-0000-0000-0000C44C0000}"/>
    <cellStyle name="Ergebnis 2 12 7 3" xfId="31564" xr:uid="{00000000-0005-0000-0000-0000C54C0000}"/>
    <cellStyle name="Ergebnis 2 12 8" xfId="12027" xr:uid="{00000000-0005-0000-0000-0000C64C0000}"/>
    <cellStyle name="Ergebnis 2 12 9" xfId="23754" xr:uid="{00000000-0005-0000-0000-0000C74C0000}"/>
    <cellStyle name="Ergebnis 2 13" xfId="307" xr:uid="{00000000-0005-0000-0000-0000C84C0000}"/>
    <cellStyle name="Ergebnis 2 13 2" xfId="736" xr:uid="{00000000-0005-0000-0000-0000C94C0000}"/>
    <cellStyle name="Ergebnis 2 13 2 2" xfId="2034" xr:uid="{00000000-0005-0000-0000-0000CA4C0000}"/>
    <cellStyle name="Ergebnis 2 13 2 2 2" xfId="5939" xr:uid="{00000000-0005-0000-0000-0000CB4C0000}"/>
    <cellStyle name="Ergebnis 2 13 2 2 2 2" xfId="17667" xr:uid="{00000000-0005-0000-0000-0000CC4C0000}"/>
    <cellStyle name="Ergebnis 2 13 2 2 2 3" xfId="29394" xr:uid="{00000000-0005-0000-0000-0000CD4C0000}"/>
    <cellStyle name="Ergebnis 2 13 2 2 3" xfId="9844" xr:uid="{00000000-0005-0000-0000-0000CE4C0000}"/>
    <cellStyle name="Ergebnis 2 13 2 2 3 2" xfId="21572" xr:uid="{00000000-0005-0000-0000-0000CF4C0000}"/>
    <cellStyle name="Ergebnis 2 13 2 2 3 3" xfId="33299" xr:uid="{00000000-0005-0000-0000-0000D04C0000}"/>
    <cellStyle name="Ergebnis 2 13 2 2 4" xfId="13762" xr:uid="{00000000-0005-0000-0000-0000D14C0000}"/>
    <cellStyle name="Ergebnis 2 13 2 2 5" xfId="25489" xr:uid="{00000000-0005-0000-0000-0000D24C0000}"/>
    <cellStyle name="Ergebnis 2 13 2 3" xfId="3332" xr:uid="{00000000-0005-0000-0000-0000D34C0000}"/>
    <cellStyle name="Ergebnis 2 13 2 3 2" xfId="7237" xr:uid="{00000000-0005-0000-0000-0000D44C0000}"/>
    <cellStyle name="Ergebnis 2 13 2 3 2 2" xfId="18965" xr:uid="{00000000-0005-0000-0000-0000D54C0000}"/>
    <cellStyle name="Ergebnis 2 13 2 3 2 3" xfId="30692" xr:uid="{00000000-0005-0000-0000-0000D64C0000}"/>
    <cellStyle name="Ergebnis 2 13 2 3 3" xfId="11142" xr:uid="{00000000-0005-0000-0000-0000D74C0000}"/>
    <cellStyle name="Ergebnis 2 13 2 3 3 2" xfId="22870" xr:uid="{00000000-0005-0000-0000-0000D84C0000}"/>
    <cellStyle name="Ergebnis 2 13 2 3 3 3" xfId="34597" xr:uid="{00000000-0005-0000-0000-0000D94C0000}"/>
    <cellStyle name="Ergebnis 2 13 2 3 4" xfId="15060" xr:uid="{00000000-0005-0000-0000-0000DA4C0000}"/>
    <cellStyle name="Ergebnis 2 13 2 3 5" xfId="26787" xr:uid="{00000000-0005-0000-0000-0000DB4C0000}"/>
    <cellStyle name="Ergebnis 2 13 2 4" xfId="4641" xr:uid="{00000000-0005-0000-0000-0000DC4C0000}"/>
    <cellStyle name="Ergebnis 2 13 2 4 2" xfId="16369" xr:uid="{00000000-0005-0000-0000-0000DD4C0000}"/>
    <cellStyle name="Ergebnis 2 13 2 4 3" xfId="28096" xr:uid="{00000000-0005-0000-0000-0000DE4C0000}"/>
    <cellStyle name="Ergebnis 2 13 2 5" xfId="8546" xr:uid="{00000000-0005-0000-0000-0000DF4C0000}"/>
    <cellStyle name="Ergebnis 2 13 2 5 2" xfId="20274" xr:uid="{00000000-0005-0000-0000-0000E04C0000}"/>
    <cellStyle name="Ergebnis 2 13 2 5 3" xfId="32001" xr:uid="{00000000-0005-0000-0000-0000E14C0000}"/>
    <cellStyle name="Ergebnis 2 13 2 6" xfId="12464" xr:uid="{00000000-0005-0000-0000-0000E24C0000}"/>
    <cellStyle name="Ergebnis 2 13 2 7" xfId="24191" xr:uid="{00000000-0005-0000-0000-0000E34C0000}"/>
    <cellStyle name="Ergebnis 2 13 3" xfId="1165" xr:uid="{00000000-0005-0000-0000-0000E44C0000}"/>
    <cellStyle name="Ergebnis 2 13 3 2" xfId="2463" xr:uid="{00000000-0005-0000-0000-0000E54C0000}"/>
    <cellStyle name="Ergebnis 2 13 3 2 2" xfId="6368" xr:uid="{00000000-0005-0000-0000-0000E64C0000}"/>
    <cellStyle name="Ergebnis 2 13 3 2 2 2" xfId="18096" xr:uid="{00000000-0005-0000-0000-0000E74C0000}"/>
    <cellStyle name="Ergebnis 2 13 3 2 2 3" xfId="29823" xr:uid="{00000000-0005-0000-0000-0000E84C0000}"/>
    <cellStyle name="Ergebnis 2 13 3 2 3" xfId="10273" xr:uid="{00000000-0005-0000-0000-0000E94C0000}"/>
    <cellStyle name="Ergebnis 2 13 3 2 3 2" xfId="22001" xr:uid="{00000000-0005-0000-0000-0000EA4C0000}"/>
    <cellStyle name="Ergebnis 2 13 3 2 3 3" xfId="33728" xr:uid="{00000000-0005-0000-0000-0000EB4C0000}"/>
    <cellStyle name="Ergebnis 2 13 3 2 4" xfId="14191" xr:uid="{00000000-0005-0000-0000-0000EC4C0000}"/>
    <cellStyle name="Ergebnis 2 13 3 2 5" xfId="25918" xr:uid="{00000000-0005-0000-0000-0000ED4C0000}"/>
    <cellStyle name="Ergebnis 2 13 3 3" xfId="3761" xr:uid="{00000000-0005-0000-0000-0000EE4C0000}"/>
    <cellStyle name="Ergebnis 2 13 3 3 2" xfId="7666" xr:uid="{00000000-0005-0000-0000-0000EF4C0000}"/>
    <cellStyle name="Ergebnis 2 13 3 3 2 2" xfId="19394" xr:uid="{00000000-0005-0000-0000-0000F04C0000}"/>
    <cellStyle name="Ergebnis 2 13 3 3 2 3" xfId="31121" xr:uid="{00000000-0005-0000-0000-0000F14C0000}"/>
    <cellStyle name="Ergebnis 2 13 3 3 3" xfId="11571" xr:uid="{00000000-0005-0000-0000-0000F24C0000}"/>
    <cellStyle name="Ergebnis 2 13 3 3 3 2" xfId="23299" xr:uid="{00000000-0005-0000-0000-0000F34C0000}"/>
    <cellStyle name="Ergebnis 2 13 3 3 3 3" xfId="35026" xr:uid="{00000000-0005-0000-0000-0000F44C0000}"/>
    <cellStyle name="Ergebnis 2 13 3 3 4" xfId="15489" xr:uid="{00000000-0005-0000-0000-0000F54C0000}"/>
    <cellStyle name="Ergebnis 2 13 3 3 5" xfId="27216" xr:uid="{00000000-0005-0000-0000-0000F64C0000}"/>
    <cellStyle name="Ergebnis 2 13 3 4" xfId="5070" xr:uid="{00000000-0005-0000-0000-0000F74C0000}"/>
    <cellStyle name="Ergebnis 2 13 3 4 2" xfId="16798" xr:uid="{00000000-0005-0000-0000-0000F84C0000}"/>
    <cellStyle name="Ergebnis 2 13 3 4 3" xfId="28525" xr:uid="{00000000-0005-0000-0000-0000F94C0000}"/>
    <cellStyle name="Ergebnis 2 13 3 5" xfId="8975" xr:uid="{00000000-0005-0000-0000-0000FA4C0000}"/>
    <cellStyle name="Ergebnis 2 13 3 5 2" xfId="20703" xr:uid="{00000000-0005-0000-0000-0000FB4C0000}"/>
    <cellStyle name="Ergebnis 2 13 3 5 3" xfId="32430" xr:uid="{00000000-0005-0000-0000-0000FC4C0000}"/>
    <cellStyle name="Ergebnis 2 13 3 6" xfId="12893" xr:uid="{00000000-0005-0000-0000-0000FD4C0000}"/>
    <cellStyle name="Ergebnis 2 13 3 7" xfId="24620" xr:uid="{00000000-0005-0000-0000-0000FE4C0000}"/>
    <cellStyle name="Ergebnis 2 13 4" xfId="1605" xr:uid="{00000000-0005-0000-0000-0000FF4C0000}"/>
    <cellStyle name="Ergebnis 2 13 4 2" xfId="5510" xr:uid="{00000000-0005-0000-0000-0000004D0000}"/>
    <cellStyle name="Ergebnis 2 13 4 2 2" xfId="17238" xr:uid="{00000000-0005-0000-0000-0000014D0000}"/>
    <cellStyle name="Ergebnis 2 13 4 2 3" xfId="28965" xr:uid="{00000000-0005-0000-0000-0000024D0000}"/>
    <cellStyle name="Ergebnis 2 13 4 3" xfId="9415" xr:uid="{00000000-0005-0000-0000-0000034D0000}"/>
    <cellStyle name="Ergebnis 2 13 4 3 2" xfId="21143" xr:uid="{00000000-0005-0000-0000-0000044D0000}"/>
    <cellStyle name="Ergebnis 2 13 4 3 3" xfId="32870" xr:uid="{00000000-0005-0000-0000-0000054D0000}"/>
    <cellStyle name="Ergebnis 2 13 4 4" xfId="13333" xr:uid="{00000000-0005-0000-0000-0000064D0000}"/>
    <cellStyle name="Ergebnis 2 13 4 5" xfId="25060" xr:uid="{00000000-0005-0000-0000-0000074D0000}"/>
    <cellStyle name="Ergebnis 2 13 5" xfId="2903" xr:uid="{00000000-0005-0000-0000-0000084D0000}"/>
    <cellStyle name="Ergebnis 2 13 5 2" xfId="6808" xr:uid="{00000000-0005-0000-0000-0000094D0000}"/>
    <cellStyle name="Ergebnis 2 13 5 2 2" xfId="18536" xr:uid="{00000000-0005-0000-0000-00000A4D0000}"/>
    <cellStyle name="Ergebnis 2 13 5 2 3" xfId="30263" xr:uid="{00000000-0005-0000-0000-00000B4D0000}"/>
    <cellStyle name="Ergebnis 2 13 5 3" xfId="10713" xr:uid="{00000000-0005-0000-0000-00000C4D0000}"/>
    <cellStyle name="Ergebnis 2 13 5 3 2" xfId="22441" xr:uid="{00000000-0005-0000-0000-00000D4D0000}"/>
    <cellStyle name="Ergebnis 2 13 5 3 3" xfId="34168" xr:uid="{00000000-0005-0000-0000-00000E4D0000}"/>
    <cellStyle name="Ergebnis 2 13 5 4" xfId="14631" xr:uid="{00000000-0005-0000-0000-00000F4D0000}"/>
    <cellStyle name="Ergebnis 2 13 5 5" xfId="26358" xr:uid="{00000000-0005-0000-0000-0000104D0000}"/>
    <cellStyle name="Ergebnis 2 13 6" xfId="4212" xr:uid="{00000000-0005-0000-0000-0000114D0000}"/>
    <cellStyle name="Ergebnis 2 13 6 2" xfId="15940" xr:uid="{00000000-0005-0000-0000-0000124D0000}"/>
    <cellStyle name="Ergebnis 2 13 6 3" xfId="27667" xr:uid="{00000000-0005-0000-0000-0000134D0000}"/>
    <cellStyle name="Ergebnis 2 13 7" xfId="8117" xr:uid="{00000000-0005-0000-0000-0000144D0000}"/>
    <cellStyle name="Ergebnis 2 13 7 2" xfId="19845" xr:uid="{00000000-0005-0000-0000-0000154D0000}"/>
    <cellStyle name="Ergebnis 2 13 7 3" xfId="31572" xr:uid="{00000000-0005-0000-0000-0000164D0000}"/>
    <cellStyle name="Ergebnis 2 13 8" xfId="12035" xr:uid="{00000000-0005-0000-0000-0000174D0000}"/>
    <cellStyle name="Ergebnis 2 13 9" xfId="23762" xr:uid="{00000000-0005-0000-0000-0000184D0000}"/>
    <cellStyle name="Ergebnis 2 14" xfId="175" xr:uid="{00000000-0005-0000-0000-0000194D0000}"/>
    <cellStyle name="Ergebnis 2 14 2" xfId="1473" xr:uid="{00000000-0005-0000-0000-00001A4D0000}"/>
    <cellStyle name="Ergebnis 2 14 2 2" xfId="5378" xr:uid="{00000000-0005-0000-0000-00001B4D0000}"/>
    <cellStyle name="Ergebnis 2 14 2 2 2" xfId="17106" xr:uid="{00000000-0005-0000-0000-00001C4D0000}"/>
    <cellStyle name="Ergebnis 2 14 2 2 3" xfId="28833" xr:uid="{00000000-0005-0000-0000-00001D4D0000}"/>
    <cellStyle name="Ergebnis 2 14 2 3" xfId="9283" xr:uid="{00000000-0005-0000-0000-00001E4D0000}"/>
    <cellStyle name="Ergebnis 2 14 2 3 2" xfId="21011" xr:uid="{00000000-0005-0000-0000-00001F4D0000}"/>
    <cellStyle name="Ergebnis 2 14 2 3 3" xfId="32738" xr:uid="{00000000-0005-0000-0000-0000204D0000}"/>
    <cellStyle name="Ergebnis 2 14 2 4" xfId="13201" xr:uid="{00000000-0005-0000-0000-0000214D0000}"/>
    <cellStyle name="Ergebnis 2 14 2 5" xfId="24928" xr:uid="{00000000-0005-0000-0000-0000224D0000}"/>
    <cellStyle name="Ergebnis 2 14 3" xfId="2771" xr:uid="{00000000-0005-0000-0000-0000234D0000}"/>
    <cellStyle name="Ergebnis 2 14 3 2" xfId="6676" xr:uid="{00000000-0005-0000-0000-0000244D0000}"/>
    <cellStyle name="Ergebnis 2 14 3 2 2" xfId="18404" xr:uid="{00000000-0005-0000-0000-0000254D0000}"/>
    <cellStyle name="Ergebnis 2 14 3 2 3" xfId="30131" xr:uid="{00000000-0005-0000-0000-0000264D0000}"/>
    <cellStyle name="Ergebnis 2 14 3 3" xfId="10581" xr:uid="{00000000-0005-0000-0000-0000274D0000}"/>
    <cellStyle name="Ergebnis 2 14 3 3 2" xfId="22309" xr:uid="{00000000-0005-0000-0000-0000284D0000}"/>
    <cellStyle name="Ergebnis 2 14 3 3 3" xfId="34036" xr:uid="{00000000-0005-0000-0000-0000294D0000}"/>
    <cellStyle name="Ergebnis 2 14 3 4" xfId="14499" xr:uid="{00000000-0005-0000-0000-00002A4D0000}"/>
    <cellStyle name="Ergebnis 2 14 3 5" xfId="26226" xr:uid="{00000000-0005-0000-0000-00002B4D0000}"/>
    <cellStyle name="Ergebnis 2 14 4" xfId="4080" xr:uid="{00000000-0005-0000-0000-00002C4D0000}"/>
    <cellStyle name="Ergebnis 2 14 4 2" xfId="15808" xr:uid="{00000000-0005-0000-0000-00002D4D0000}"/>
    <cellStyle name="Ergebnis 2 14 4 3" xfId="27535" xr:uid="{00000000-0005-0000-0000-00002E4D0000}"/>
    <cellStyle name="Ergebnis 2 14 5" xfId="7985" xr:uid="{00000000-0005-0000-0000-00002F4D0000}"/>
    <cellStyle name="Ergebnis 2 14 5 2" xfId="19713" xr:uid="{00000000-0005-0000-0000-0000304D0000}"/>
    <cellStyle name="Ergebnis 2 14 5 3" xfId="31440" xr:uid="{00000000-0005-0000-0000-0000314D0000}"/>
    <cellStyle name="Ergebnis 2 14 6" xfId="11903" xr:uid="{00000000-0005-0000-0000-0000324D0000}"/>
    <cellStyle name="Ergebnis 2 14 7" xfId="23630" xr:uid="{00000000-0005-0000-0000-0000334D0000}"/>
    <cellStyle name="Ergebnis 2 15" xfId="164" xr:uid="{00000000-0005-0000-0000-0000344D0000}"/>
    <cellStyle name="Ergebnis 2 15 2" xfId="4069" xr:uid="{00000000-0005-0000-0000-0000354D0000}"/>
    <cellStyle name="Ergebnis 2 15 2 2" xfId="15797" xr:uid="{00000000-0005-0000-0000-0000364D0000}"/>
    <cellStyle name="Ergebnis 2 15 2 3" xfId="27524" xr:uid="{00000000-0005-0000-0000-0000374D0000}"/>
    <cellStyle name="Ergebnis 2 15 3" xfId="7974" xr:uid="{00000000-0005-0000-0000-0000384D0000}"/>
    <cellStyle name="Ergebnis 2 15 3 2" xfId="19702" xr:uid="{00000000-0005-0000-0000-0000394D0000}"/>
    <cellStyle name="Ergebnis 2 15 3 3" xfId="31429" xr:uid="{00000000-0005-0000-0000-00003A4D0000}"/>
    <cellStyle name="Ergebnis 2 15 4" xfId="11892" xr:uid="{00000000-0005-0000-0000-00003B4D0000}"/>
    <cellStyle name="Ergebnis 2 15 5" xfId="23619" xr:uid="{00000000-0005-0000-0000-00003C4D0000}"/>
    <cellStyle name="Ergebnis 2 16" xfId="153" xr:uid="{00000000-0005-0000-0000-00003D4D0000}"/>
    <cellStyle name="Ergebnis 2 16 2" xfId="11881" xr:uid="{00000000-0005-0000-0000-00003E4D0000}"/>
    <cellStyle name="Ergebnis 2 16 3" xfId="23608" xr:uid="{00000000-0005-0000-0000-00003F4D0000}"/>
    <cellStyle name="Ergebnis 2 17" xfId="131" xr:uid="{00000000-0005-0000-0000-0000404D0000}"/>
    <cellStyle name="Ergebnis 2 18" xfId="147" xr:uid="{00000000-0005-0000-0000-0000414D0000}"/>
    <cellStyle name="Ergebnis 2 19" xfId="125" xr:uid="{00000000-0005-0000-0000-0000424D0000}"/>
    <cellStyle name="Ergebnis 2 2" xfId="106" xr:uid="{00000000-0005-0000-0000-0000434D0000}"/>
    <cellStyle name="Ergebnis 2 2 10" xfId="2801" xr:uid="{00000000-0005-0000-0000-0000444D0000}"/>
    <cellStyle name="Ergebnis 2 2 10 2" xfId="6706" xr:uid="{00000000-0005-0000-0000-0000454D0000}"/>
    <cellStyle name="Ergebnis 2 2 10 2 2" xfId="18434" xr:uid="{00000000-0005-0000-0000-0000464D0000}"/>
    <cellStyle name="Ergebnis 2 2 10 2 3" xfId="30161" xr:uid="{00000000-0005-0000-0000-0000474D0000}"/>
    <cellStyle name="Ergebnis 2 2 10 3" xfId="10611" xr:uid="{00000000-0005-0000-0000-0000484D0000}"/>
    <cellStyle name="Ergebnis 2 2 10 3 2" xfId="22339" xr:uid="{00000000-0005-0000-0000-0000494D0000}"/>
    <cellStyle name="Ergebnis 2 2 10 3 3" xfId="34066" xr:uid="{00000000-0005-0000-0000-00004A4D0000}"/>
    <cellStyle name="Ergebnis 2 2 10 4" xfId="14529" xr:uid="{00000000-0005-0000-0000-00004B4D0000}"/>
    <cellStyle name="Ergebnis 2 2 10 5" xfId="26256" xr:uid="{00000000-0005-0000-0000-00004C4D0000}"/>
    <cellStyle name="Ergebnis 2 2 11" xfId="4110" xr:uid="{00000000-0005-0000-0000-00004D4D0000}"/>
    <cellStyle name="Ergebnis 2 2 11 2" xfId="15838" xr:uid="{00000000-0005-0000-0000-00004E4D0000}"/>
    <cellStyle name="Ergebnis 2 2 11 3" xfId="27565" xr:uid="{00000000-0005-0000-0000-00004F4D0000}"/>
    <cellStyle name="Ergebnis 2 2 12" xfId="8015" xr:uid="{00000000-0005-0000-0000-0000504D0000}"/>
    <cellStyle name="Ergebnis 2 2 12 2" xfId="19743" xr:uid="{00000000-0005-0000-0000-0000514D0000}"/>
    <cellStyle name="Ergebnis 2 2 12 3" xfId="31470" xr:uid="{00000000-0005-0000-0000-0000524D0000}"/>
    <cellStyle name="Ergebnis 2 2 13" xfId="11933" xr:uid="{00000000-0005-0000-0000-0000534D0000}"/>
    <cellStyle name="Ergebnis 2 2 14" xfId="23660" xr:uid="{00000000-0005-0000-0000-0000544D0000}"/>
    <cellStyle name="Ergebnis 2 2 15" xfId="35334" xr:uid="{00000000-0005-0000-0000-0000554D0000}"/>
    <cellStyle name="Ergebnis 2 2 16" xfId="35348" xr:uid="{00000000-0005-0000-0000-0000564D0000}"/>
    <cellStyle name="Ergebnis 2 2 17" xfId="35359" xr:uid="{00000000-0005-0000-0000-0000574D0000}"/>
    <cellStyle name="Ergebnis 2 2 18" xfId="205" xr:uid="{00000000-0005-0000-0000-0000584D0000}"/>
    <cellStyle name="Ergebnis 2 2 2" xfId="378" xr:uid="{00000000-0005-0000-0000-0000594D0000}"/>
    <cellStyle name="Ergebnis 2 2 2 10" xfId="12106" xr:uid="{00000000-0005-0000-0000-00005A4D0000}"/>
    <cellStyle name="Ergebnis 2 2 2 11" xfId="23833" xr:uid="{00000000-0005-0000-0000-00005B4D0000}"/>
    <cellStyle name="Ergebnis 2 2 2 2" xfId="477" xr:uid="{00000000-0005-0000-0000-00005C4D0000}"/>
    <cellStyle name="Ergebnis 2 2 2 2 2" xfId="906" xr:uid="{00000000-0005-0000-0000-00005D4D0000}"/>
    <cellStyle name="Ergebnis 2 2 2 2 2 2" xfId="2204" xr:uid="{00000000-0005-0000-0000-00005E4D0000}"/>
    <cellStyle name="Ergebnis 2 2 2 2 2 2 2" xfId="6109" xr:uid="{00000000-0005-0000-0000-00005F4D0000}"/>
    <cellStyle name="Ergebnis 2 2 2 2 2 2 2 2" xfId="17837" xr:uid="{00000000-0005-0000-0000-0000604D0000}"/>
    <cellStyle name="Ergebnis 2 2 2 2 2 2 2 3" xfId="29564" xr:uid="{00000000-0005-0000-0000-0000614D0000}"/>
    <cellStyle name="Ergebnis 2 2 2 2 2 2 3" xfId="10014" xr:uid="{00000000-0005-0000-0000-0000624D0000}"/>
    <cellStyle name="Ergebnis 2 2 2 2 2 2 3 2" xfId="21742" xr:uid="{00000000-0005-0000-0000-0000634D0000}"/>
    <cellStyle name="Ergebnis 2 2 2 2 2 2 3 3" xfId="33469" xr:uid="{00000000-0005-0000-0000-0000644D0000}"/>
    <cellStyle name="Ergebnis 2 2 2 2 2 2 4" xfId="13932" xr:uid="{00000000-0005-0000-0000-0000654D0000}"/>
    <cellStyle name="Ergebnis 2 2 2 2 2 2 5" xfId="25659" xr:uid="{00000000-0005-0000-0000-0000664D0000}"/>
    <cellStyle name="Ergebnis 2 2 2 2 2 3" xfId="3502" xr:uid="{00000000-0005-0000-0000-0000674D0000}"/>
    <cellStyle name="Ergebnis 2 2 2 2 2 3 2" xfId="7407" xr:uid="{00000000-0005-0000-0000-0000684D0000}"/>
    <cellStyle name="Ergebnis 2 2 2 2 2 3 2 2" xfId="19135" xr:uid="{00000000-0005-0000-0000-0000694D0000}"/>
    <cellStyle name="Ergebnis 2 2 2 2 2 3 2 3" xfId="30862" xr:uid="{00000000-0005-0000-0000-00006A4D0000}"/>
    <cellStyle name="Ergebnis 2 2 2 2 2 3 3" xfId="11312" xr:uid="{00000000-0005-0000-0000-00006B4D0000}"/>
    <cellStyle name="Ergebnis 2 2 2 2 2 3 3 2" xfId="23040" xr:uid="{00000000-0005-0000-0000-00006C4D0000}"/>
    <cellStyle name="Ergebnis 2 2 2 2 2 3 3 3" xfId="34767" xr:uid="{00000000-0005-0000-0000-00006D4D0000}"/>
    <cellStyle name="Ergebnis 2 2 2 2 2 3 4" xfId="15230" xr:uid="{00000000-0005-0000-0000-00006E4D0000}"/>
    <cellStyle name="Ergebnis 2 2 2 2 2 3 5" xfId="26957" xr:uid="{00000000-0005-0000-0000-00006F4D0000}"/>
    <cellStyle name="Ergebnis 2 2 2 2 2 4" xfId="4811" xr:uid="{00000000-0005-0000-0000-0000704D0000}"/>
    <cellStyle name="Ergebnis 2 2 2 2 2 4 2" xfId="16539" xr:uid="{00000000-0005-0000-0000-0000714D0000}"/>
    <cellStyle name="Ergebnis 2 2 2 2 2 4 3" xfId="28266" xr:uid="{00000000-0005-0000-0000-0000724D0000}"/>
    <cellStyle name="Ergebnis 2 2 2 2 2 5" xfId="8716" xr:uid="{00000000-0005-0000-0000-0000734D0000}"/>
    <cellStyle name="Ergebnis 2 2 2 2 2 5 2" xfId="20444" xr:uid="{00000000-0005-0000-0000-0000744D0000}"/>
    <cellStyle name="Ergebnis 2 2 2 2 2 5 3" xfId="32171" xr:uid="{00000000-0005-0000-0000-0000754D0000}"/>
    <cellStyle name="Ergebnis 2 2 2 2 2 6" xfId="12634" xr:uid="{00000000-0005-0000-0000-0000764D0000}"/>
    <cellStyle name="Ergebnis 2 2 2 2 2 7" xfId="24361" xr:uid="{00000000-0005-0000-0000-0000774D0000}"/>
    <cellStyle name="Ergebnis 2 2 2 2 3" xfId="1335" xr:uid="{00000000-0005-0000-0000-0000784D0000}"/>
    <cellStyle name="Ergebnis 2 2 2 2 3 2" xfId="2633" xr:uid="{00000000-0005-0000-0000-0000794D0000}"/>
    <cellStyle name="Ergebnis 2 2 2 2 3 2 2" xfId="6538" xr:uid="{00000000-0005-0000-0000-00007A4D0000}"/>
    <cellStyle name="Ergebnis 2 2 2 2 3 2 2 2" xfId="18266" xr:uid="{00000000-0005-0000-0000-00007B4D0000}"/>
    <cellStyle name="Ergebnis 2 2 2 2 3 2 2 3" xfId="29993" xr:uid="{00000000-0005-0000-0000-00007C4D0000}"/>
    <cellStyle name="Ergebnis 2 2 2 2 3 2 3" xfId="10443" xr:uid="{00000000-0005-0000-0000-00007D4D0000}"/>
    <cellStyle name="Ergebnis 2 2 2 2 3 2 3 2" xfId="22171" xr:uid="{00000000-0005-0000-0000-00007E4D0000}"/>
    <cellStyle name="Ergebnis 2 2 2 2 3 2 3 3" xfId="33898" xr:uid="{00000000-0005-0000-0000-00007F4D0000}"/>
    <cellStyle name="Ergebnis 2 2 2 2 3 2 4" xfId="14361" xr:uid="{00000000-0005-0000-0000-0000804D0000}"/>
    <cellStyle name="Ergebnis 2 2 2 2 3 2 5" xfId="26088" xr:uid="{00000000-0005-0000-0000-0000814D0000}"/>
    <cellStyle name="Ergebnis 2 2 2 2 3 3" xfId="3931" xr:uid="{00000000-0005-0000-0000-0000824D0000}"/>
    <cellStyle name="Ergebnis 2 2 2 2 3 3 2" xfId="7836" xr:uid="{00000000-0005-0000-0000-0000834D0000}"/>
    <cellStyle name="Ergebnis 2 2 2 2 3 3 2 2" xfId="19564" xr:uid="{00000000-0005-0000-0000-0000844D0000}"/>
    <cellStyle name="Ergebnis 2 2 2 2 3 3 2 3" xfId="31291" xr:uid="{00000000-0005-0000-0000-0000854D0000}"/>
    <cellStyle name="Ergebnis 2 2 2 2 3 3 3" xfId="11741" xr:uid="{00000000-0005-0000-0000-0000864D0000}"/>
    <cellStyle name="Ergebnis 2 2 2 2 3 3 3 2" xfId="23469" xr:uid="{00000000-0005-0000-0000-0000874D0000}"/>
    <cellStyle name="Ergebnis 2 2 2 2 3 3 3 3" xfId="35196" xr:uid="{00000000-0005-0000-0000-0000884D0000}"/>
    <cellStyle name="Ergebnis 2 2 2 2 3 3 4" xfId="15659" xr:uid="{00000000-0005-0000-0000-0000894D0000}"/>
    <cellStyle name="Ergebnis 2 2 2 2 3 3 5" xfId="27386" xr:uid="{00000000-0005-0000-0000-00008A4D0000}"/>
    <cellStyle name="Ergebnis 2 2 2 2 3 4" xfId="5240" xr:uid="{00000000-0005-0000-0000-00008B4D0000}"/>
    <cellStyle name="Ergebnis 2 2 2 2 3 4 2" xfId="16968" xr:uid="{00000000-0005-0000-0000-00008C4D0000}"/>
    <cellStyle name="Ergebnis 2 2 2 2 3 4 3" xfId="28695" xr:uid="{00000000-0005-0000-0000-00008D4D0000}"/>
    <cellStyle name="Ergebnis 2 2 2 2 3 5" xfId="9145" xr:uid="{00000000-0005-0000-0000-00008E4D0000}"/>
    <cellStyle name="Ergebnis 2 2 2 2 3 5 2" xfId="20873" xr:uid="{00000000-0005-0000-0000-00008F4D0000}"/>
    <cellStyle name="Ergebnis 2 2 2 2 3 5 3" xfId="32600" xr:uid="{00000000-0005-0000-0000-0000904D0000}"/>
    <cellStyle name="Ergebnis 2 2 2 2 3 6" xfId="13063" xr:uid="{00000000-0005-0000-0000-0000914D0000}"/>
    <cellStyle name="Ergebnis 2 2 2 2 3 7" xfId="24790" xr:uid="{00000000-0005-0000-0000-0000924D0000}"/>
    <cellStyle name="Ergebnis 2 2 2 2 4" xfId="1775" xr:uid="{00000000-0005-0000-0000-0000934D0000}"/>
    <cellStyle name="Ergebnis 2 2 2 2 4 2" xfId="5680" xr:uid="{00000000-0005-0000-0000-0000944D0000}"/>
    <cellStyle name="Ergebnis 2 2 2 2 4 2 2" xfId="17408" xr:uid="{00000000-0005-0000-0000-0000954D0000}"/>
    <cellStyle name="Ergebnis 2 2 2 2 4 2 3" xfId="29135" xr:uid="{00000000-0005-0000-0000-0000964D0000}"/>
    <cellStyle name="Ergebnis 2 2 2 2 4 3" xfId="9585" xr:uid="{00000000-0005-0000-0000-0000974D0000}"/>
    <cellStyle name="Ergebnis 2 2 2 2 4 3 2" xfId="21313" xr:uid="{00000000-0005-0000-0000-0000984D0000}"/>
    <cellStyle name="Ergebnis 2 2 2 2 4 3 3" xfId="33040" xr:uid="{00000000-0005-0000-0000-0000994D0000}"/>
    <cellStyle name="Ergebnis 2 2 2 2 4 4" xfId="13503" xr:uid="{00000000-0005-0000-0000-00009A4D0000}"/>
    <cellStyle name="Ergebnis 2 2 2 2 4 5" xfId="25230" xr:uid="{00000000-0005-0000-0000-00009B4D0000}"/>
    <cellStyle name="Ergebnis 2 2 2 2 5" xfId="3073" xr:uid="{00000000-0005-0000-0000-00009C4D0000}"/>
    <cellStyle name="Ergebnis 2 2 2 2 5 2" xfId="6978" xr:uid="{00000000-0005-0000-0000-00009D4D0000}"/>
    <cellStyle name="Ergebnis 2 2 2 2 5 2 2" xfId="18706" xr:uid="{00000000-0005-0000-0000-00009E4D0000}"/>
    <cellStyle name="Ergebnis 2 2 2 2 5 2 3" xfId="30433" xr:uid="{00000000-0005-0000-0000-00009F4D0000}"/>
    <cellStyle name="Ergebnis 2 2 2 2 5 3" xfId="10883" xr:uid="{00000000-0005-0000-0000-0000A04D0000}"/>
    <cellStyle name="Ergebnis 2 2 2 2 5 3 2" xfId="22611" xr:uid="{00000000-0005-0000-0000-0000A14D0000}"/>
    <cellStyle name="Ergebnis 2 2 2 2 5 3 3" xfId="34338" xr:uid="{00000000-0005-0000-0000-0000A24D0000}"/>
    <cellStyle name="Ergebnis 2 2 2 2 5 4" xfId="14801" xr:uid="{00000000-0005-0000-0000-0000A34D0000}"/>
    <cellStyle name="Ergebnis 2 2 2 2 5 5" xfId="26528" xr:uid="{00000000-0005-0000-0000-0000A44D0000}"/>
    <cellStyle name="Ergebnis 2 2 2 2 6" xfId="4382" xr:uid="{00000000-0005-0000-0000-0000A54D0000}"/>
    <cellStyle name="Ergebnis 2 2 2 2 6 2" xfId="16110" xr:uid="{00000000-0005-0000-0000-0000A64D0000}"/>
    <cellStyle name="Ergebnis 2 2 2 2 6 3" xfId="27837" xr:uid="{00000000-0005-0000-0000-0000A74D0000}"/>
    <cellStyle name="Ergebnis 2 2 2 2 7" xfId="8287" xr:uid="{00000000-0005-0000-0000-0000A84D0000}"/>
    <cellStyle name="Ergebnis 2 2 2 2 7 2" xfId="20015" xr:uid="{00000000-0005-0000-0000-0000A94D0000}"/>
    <cellStyle name="Ergebnis 2 2 2 2 7 3" xfId="31742" xr:uid="{00000000-0005-0000-0000-0000AA4D0000}"/>
    <cellStyle name="Ergebnis 2 2 2 2 8" xfId="12205" xr:uid="{00000000-0005-0000-0000-0000AB4D0000}"/>
    <cellStyle name="Ergebnis 2 2 2 2 9" xfId="23932" xr:uid="{00000000-0005-0000-0000-0000AC4D0000}"/>
    <cellStyle name="Ergebnis 2 2 2 3" xfId="576" xr:uid="{00000000-0005-0000-0000-0000AD4D0000}"/>
    <cellStyle name="Ergebnis 2 2 2 3 2" xfId="1005" xr:uid="{00000000-0005-0000-0000-0000AE4D0000}"/>
    <cellStyle name="Ergebnis 2 2 2 3 2 2" xfId="2303" xr:uid="{00000000-0005-0000-0000-0000AF4D0000}"/>
    <cellStyle name="Ergebnis 2 2 2 3 2 2 2" xfId="6208" xr:uid="{00000000-0005-0000-0000-0000B04D0000}"/>
    <cellStyle name="Ergebnis 2 2 2 3 2 2 2 2" xfId="17936" xr:uid="{00000000-0005-0000-0000-0000B14D0000}"/>
    <cellStyle name="Ergebnis 2 2 2 3 2 2 2 3" xfId="29663" xr:uid="{00000000-0005-0000-0000-0000B24D0000}"/>
    <cellStyle name="Ergebnis 2 2 2 3 2 2 3" xfId="10113" xr:uid="{00000000-0005-0000-0000-0000B34D0000}"/>
    <cellStyle name="Ergebnis 2 2 2 3 2 2 3 2" xfId="21841" xr:uid="{00000000-0005-0000-0000-0000B44D0000}"/>
    <cellStyle name="Ergebnis 2 2 2 3 2 2 3 3" xfId="33568" xr:uid="{00000000-0005-0000-0000-0000B54D0000}"/>
    <cellStyle name="Ergebnis 2 2 2 3 2 2 4" xfId="14031" xr:uid="{00000000-0005-0000-0000-0000B64D0000}"/>
    <cellStyle name="Ergebnis 2 2 2 3 2 2 5" xfId="25758" xr:uid="{00000000-0005-0000-0000-0000B74D0000}"/>
    <cellStyle name="Ergebnis 2 2 2 3 2 3" xfId="3601" xr:uid="{00000000-0005-0000-0000-0000B84D0000}"/>
    <cellStyle name="Ergebnis 2 2 2 3 2 3 2" xfId="7506" xr:uid="{00000000-0005-0000-0000-0000B94D0000}"/>
    <cellStyle name="Ergebnis 2 2 2 3 2 3 2 2" xfId="19234" xr:uid="{00000000-0005-0000-0000-0000BA4D0000}"/>
    <cellStyle name="Ergebnis 2 2 2 3 2 3 2 3" xfId="30961" xr:uid="{00000000-0005-0000-0000-0000BB4D0000}"/>
    <cellStyle name="Ergebnis 2 2 2 3 2 3 3" xfId="11411" xr:uid="{00000000-0005-0000-0000-0000BC4D0000}"/>
    <cellStyle name="Ergebnis 2 2 2 3 2 3 3 2" xfId="23139" xr:uid="{00000000-0005-0000-0000-0000BD4D0000}"/>
    <cellStyle name="Ergebnis 2 2 2 3 2 3 3 3" xfId="34866" xr:uid="{00000000-0005-0000-0000-0000BE4D0000}"/>
    <cellStyle name="Ergebnis 2 2 2 3 2 3 4" xfId="15329" xr:uid="{00000000-0005-0000-0000-0000BF4D0000}"/>
    <cellStyle name="Ergebnis 2 2 2 3 2 3 5" xfId="27056" xr:uid="{00000000-0005-0000-0000-0000C04D0000}"/>
    <cellStyle name="Ergebnis 2 2 2 3 2 4" xfId="4910" xr:uid="{00000000-0005-0000-0000-0000C14D0000}"/>
    <cellStyle name="Ergebnis 2 2 2 3 2 4 2" xfId="16638" xr:uid="{00000000-0005-0000-0000-0000C24D0000}"/>
    <cellStyle name="Ergebnis 2 2 2 3 2 4 3" xfId="28365" xr:uid="{00000000-0005-0000-0000-0000C34D0000}"/>
    <cellStyle name="Ergebnis 2 2 2 3 2 5" xfId="8815" xr:uid="{00000000-0005-0000-0000-0000C44D0000}"/>
    <cellStyle name="Ergebnis 2 2 2 3 2 5 2" xfId="20543" xr:uid="{00000000-0005-0000-0000-0000C54D0000}"/>
    <cellStyle name="Ergebnis 2 2 2 3 2 5 3" xfId="32270" xr:uid="{00000000-0005-0000-0000-0000C64D0000}"/>
    <cellStyle name="Ergebnis 2 2 2 3 2 6" xfId="12733" xr:uid="{00000000-0005-0000-0000-0000C74D0000}"/>
    <cellStyle name="Ergebnis 2 2 2 3 2 7" xfId="24460" xr:uid="{00000000-0005-0000-0000-0000C84D0000}"/>
    <cellStyle name="Ergebnis 2 2 2 3 3" xfId="1434" xr:uid="{00000000-0005-0000-0000-0000C94D0000}"/>
    <cellStyle name="Ergebnis 2 2 2 3 3 2" xfId="2732" xr:uid="{00000000-0005-0000-0000-0000CA4D0000}"/>
    <cellStyle name="Ergebnis 2 2 2 3 3 2 2" xfId="6637" xr:uid="{00000000-0005-0000-0000-0000CB4D0000}"/>
    <cellStyle name="Ergebnis 2 2 2 3 3 2 2 2" xfId="18365" xr:uid="{00000000-0005-0000-0000-0000CC4D0000}"/>
    <cellStyle name="Ergebnis 2 2 2 3 3 2 2 3" xfId="30092" xr:uid="{00000000-0005-0000-0000-0000CD4D0000}"/>
    <cellStyle name="Ergebnis 2 2 2 3 3 2 3" xfId="10542" xr:uid="{00000000-0005-0000-0000-0000CE4D0000}"/>
    <cellStyle name="Ergebnis 2 2 2 3 3 2 3 2" xfId="22270" xr:uid="{00000000-0005-0000-0000-0000CF4D0000}"/>
    <cellStyle name="Ergebnis 2 2 2 3 3 2 3 3" xfId="33997" xr:uid="{00000000-0005-0000-0000-0000D04D0000}"/>
    <cellStyle name="Ergebnis 2 2 2 3 3 2 4" xfId="14460" xr:uid="{00000000-0005-0000-0000-0000D14D0000}"/>
    <cellStyle name="Ergebnis 2 2 2 3 3 2 5" xfId="26187" xr:uid="{00000000-0005-0000-0000-0000D24D0000}"/>
    <cellStyle name="Ergebnis 2 2 2 3 3 3" xfId="4030" xr:uid="{00000000-0005-0000-0000-0000D34D0000}"/>
    <cellStyle name="Ergebnis 2 2 2 3 3 3 2" xfId="7935" xr:uid="{00000000-0005-0000-0000-0000D44D0000}"/>
    <cellStyle name="Ergebnis 2 2 2 3 3 3 2 2" xfId="19663" xr:uid="{00000000-0005-0000-0000-0000D54D0000}"/>
    <cellStyle name="Ergebnis 2 2 2 3 3 3 2 3" xfId="31390" xr:uid="{00000000-0005-0000-0000-0000D64D0000}"/>
    <cellStyle name="Ergebnis 2 2 2 3 3 3 3" xfId="11840" xr:uid="{00000000-0005-0000-0000-0000D74D0000}"/>
    <cellStyle name="Ergebnis 2 2 2 3 3 3 3 2" xfId="23568" xr:uid="{00000000-0005-0000-0000-0000D84D0000}"/>
    <cellStyle name="Ergebnis 2 2 2 3 3 3 3 3" xfId="35295" xr:uid="{00000000-0005-0000-0000-0000D94D0000}"/>
    <cellStyle name="Ergebnis 2 2 2 3 3 3 4" xfId="15758" xr:uid="{00000000-0005-0000-0000-0000DA4D0000}"/>
    <cellStyle name="Ergebnis 2 2 2 3 3 3 5" xfId="27485" xr:uid="{00000000-0005-0000-0000-0000DB4D0000}"/>
    <cellStyle name="Ergebnis 2 2 2 3 3 4" xfId="5339" xr:uid="{00000000-0005-0000-0000-0000DC4D0000}"/>
    <cellStyle name="Ergebnis 2 2 2 3 3 4 2" xfId="17067" xr:uid="{00000000-0005-0000-0000-0000DD4D0000}"/>
    <cellStyle name="Ergebnis 2 2 2 3 3 4 3" xfId="28794" xr:uid="{00000000-0005-0000-0000-0000DE4D0000}"/>
    <cellStyle name="Ergebnis 2 2 2 3 3 5" xfId="9244" xr:uid="{00000000-0005-0000-0000-0000DF4D0000}"/>
    <cellStyle name="Ergebnis 2 2 2 3 3 5 2" xfId="20972" xr:uid="{00000000-0005-0000-0000-0000E04D0000}"/>
    <cellStyle name="Ergebnis 2 2 2 3 3 5 3" xfId="32699" xr:uid="{00000000-0005-0000-0000-0000E14D0000}"/>
    <cellStyle name="Ergebnis 2 2 2 3 3 6" xfId="13162" xr:uid="{00000000-0005-0000-0000-0000E24D0000}"/>
    <cellStyle name="Ergebnis 2 2 2 3 3 7" xfId="24889" xr:uid="{00000000-0005-0000-0000-0000E34D0000}"/>
    <cellStyle name="Ergebnis 2 2 2 3 4" xfId="1874" xr:uid="{00000000-0005-0000-0000-0000E44D0000}"/>
    <cellStyle name="Ergebnis 2 2 2 3 4 2" xfId="5779" xr:uid="{00000000-0005-0000-0000-0000E54D0000}"/>
    <cellStyle name="Ergebnis 2 2 2 3 4 2 2" xfId="17507" xr:uid="{00000000-0005-0000-0000-0000E64D0000}"/>
    <cellStyle name="Ergebnis 2 2 2 3 4 2 3" xfId="29234" xr:uid="{00000000-0005-0000-0000-0000E74D0000}"/>
    <cellStyle name="Ergebnis 2 2 2 3 4 3" xfId="9684" xr:uid="{00000000-0005-0000-0000-0000E84D0000}"/>
    <cellStyle name="Ergebnis 2 2 2 3 4 3 2" xfId="21412" xr:uid="{00000000-0005-0000-0000-0000E94D0000}"/>
    <cellStyle name="Ergebnis 2 2 2 3 4 3 3" xfId="33139" xr:uid="{00000000-0005-0000-0000-0000EA4D0000}"/>
    <cellStyle name="Ergebnis 2 2 2 3 4 4" xfId="13602" xr:uid="{00000000-0005-0000-0000-0000EB4D0000}"/>
    <cellStyle name="Ergebnis 2 2 2 3 4 5" xfId="25329" xr:uid="{00000000-0005-0000-0000-0000EC4D0000}"/>
    <cellStyle name="Ergebnis 2 2 2 3 5" xfId="3172" xr:uid="{00000000-0005-0000-0000-0000ED4D0000}"/>
    <cellStyle name="Ergebnis 2 2 2 3 5 2" xfId="7077" xr:uid="{00000000-0005-0000-0000-0000EE4D0000}"/>
    <cellStyle name="Ergebnis 2 2 2 3 5 2 2" xfId="18805" xr:uid="{00000000-0005-0000-0000-0000EF4D0000}"/>
    <cellStyle name="Ergebnis 2 2 2 3 5 2 3" xfId="30532" xr:uid="{00000000-0005-0000-0000-0000F04D0000}"/>
    <cellStyle name="Ergebnis 2 2 2 3 5 3" xfId="10982" xr:uid="{00000000-0005-0000-0000-0000F14D0000}"/>
    <cellStyle name="Ergebnis 2 2 2 3 5 3 2" xfId="22710" xr:uid="{00000000-0005-0000-0000-0000F24D0000}"/>
    <cellStyle name="Ergebnis 2 2 2 3 5 3 3" xfId="34437" xr:uid="{00000000-0005-0000-0000-0000F34D0000}"/>
    <cellStyle name="Ergebnis 2 2 2 3 5 4" xfId="14900" xr:uid="{00000000-0005-0000-0000-0000F44D0000}"/>
    <cellStyle name="Ergebnis 2 2 2 3 5 5" xfId="26627" xr:uid="{00000000-0005-0000-0000-0000F54D0000}"/>
    <cellStyle name="Ergebnis 2 2 2 3 6" xfId="4481" xr:uid="{00000000-0005-0000-0000-0000F64D0000}"/>
    <cellStyle name="Ergebnis 2 2 2 3 6 2" xfId="16209" xr:uid="{00000000-0005-0000-0000-0000F74D0000}"/>
    <cellStyle name="Ergebnis 2 2 2 3 6 3" xfId="27936" xr:uid="{00000000-0005-0000-0000-0000F84D0000}"/>
    <cellStyle name="Ergebnis 2 2 2 3 7" xfId="8386" xr:uid="{00000000-0005-0000-0000-0000F94D0000}"/>
    <cellStyle name="Ergebnis 2 2 2 3 7 2" xfId="20114" xr:uid="{00000000-0005-0000-0000-0000FA4D0000}"/>
    <cellStyle name="Ergebnis 2 2 2 3 7 3" xfId="31841" xr:uid="{00000000-0005-0000-0000-0000FB4D0000}"/>
    <cellStyle name="Ergebnis 2 2 2 3 8" xfId="12304" xr:uid="{00000000-0005-0000-0000-0000FC4D0000}"/>
    <cellStyle name="Ergebnis 2 2 2 3 9" xfId="24031" xr:uid="{00000000-0005-0000-0000-0000FD4D0000}"/>
    <cellStyle name="Ergebnis 2 2 2 4" xfId="807" xr:uid="{00000000-0005-0000-0000-0000FE4D0000}"/>
    <cellStyle name="Ergebnis 2 2 2 4 2" xfId="2105" xr:uid="{00000000-0005-0000-0000-0000FF4D0000}"/>
    <cellStyle name="Ergebnis 2 2 2 4 2 2" xfId="6010" xr:uid="{00000000-0005-0000-0000-0000004E0000}"/>
    <cellStyle name="Ergebnis 2 2 2 4 2 2 2" xfId="17738" xr:uid="{00000000-0005-0000-0000-0000014E0000}"/>
    <cellStyle name="Ergebnis 2 2 2 4 2 2 3" xfId="29465" xr:uid="{00000000-0005-0000-0000-0000024E0000}"/>
    <cellStyle name="Ergebnis 2 2 2 4 2 3" xfId="9915" xr:uid="{00000000-0005-0000-0000-0000034E0000}"/>
    <cellStyle name="Ergebnis 2 2 2 4 2 3 2" xfId="21643" xr:uid="{00000000-0005-0000-0000-0000044E0000}"/>
    <cellStyle name="Ergebnis 2 2 2 4 2 3 3" xfId="33370" xr:uid="{00000000-0005-0000-0000-0000054E0000}"/>
    <cellStyle name="Ergebnis 2 2 2 4 2 4" xfId="13833" xr:uid="{00000000-0005-0000-0000-0000064E0000}"/>
    <cellStyle name="Ergebnis 2 2 2 4 2 5" xfId="25560" xr:uid="{00000000-0005-0000-0000-0000074E0000}"/>
    <cellStyle name="Ergebnis 2 2 2 4 3" xfId="3403" xr:uid="{00000000-0005-0000-0000-0000084E0000}"/>
    <cellStyle name="Ergebnis 2 2 2 4 3 2" xfId="7308" xr:uid="{00000000-0005-0000-0000-0000094E0000}"/>
    <cellStyle name="Ergebnis 2 2 2 4 3 2 2" xfId="19036" xr:uid="{00000000-0005-0000-0000-00000A4E0000}"/>
    <cellStyle name="Ergebnis 2 2 2 4 3 2 3" xfId="30763" xr:uid="{00000000-0005-0000-0000-00000B4E0000}"/>
    <cellStyle name="Ergebnis 2 2 2 4 3 3" xfId="11213" xr:uid="{00000000-0005-0000-0000-00000C4E0000}"/>
    <cellStyle name="Ergebnis 2 2 2 4 3 3 2" xfId="22941" xr:uid="{00000000-0005-0000-0000-00000D4E0000}"/>
    <cellStyle name="Ergebnis 2 2 2 4 3 3 3" xfId="34668" xr:uid="{00000000-0005-0000-0000-00000E4E0000}"/>
    <cellStyle name="Ergebnis 2 2 2 4 3 4" xfId="15131" xr:uid="{00000000-0005-0000-0000-00000F4E0000}"/>
    <cellStyle name="Ergebnis 2 2 2 4 3 5" xfId="26858" xr:uid="{00000000-0005-0000-0000-0000104E0000}"/>
    <cellStyle name="Ergebnis 2 2 2 4 4" xfId="4712" xr:uid="{00000000-0005-0000-0000-0000114E0000}"/>
    <cellStyle name="Ergebnis 2 2 2 4 4 2" xfId="16440" xr:uid="{00000000-0005-0000-0000-0000124E0000}"/>
    <cellStyle name="Ergebnis 2 2 2 4 4 3" xfId="28167" xr:uid="{00000000-0005-0000-0000-0000134E0000}"/>
    <cellStyle name="Ergebnis 2 2 2 4 5" xfId="8617" xr:uid="{00000000-0005-0000-0000-0000144E0000}"/>
    <cellStyle name="Ergebnis 2 2 2 4 5 2" xfId="20345" xr:uid="{00000000-0005-0000-0000-0000154E0000}"/>
    <cellStyle name="Ergebnis 2 2 2 4 5 3" xfId="32072" xr:uid="{00000000-0005-0000-0000-0000164E0000}"/>
    <cellStyle name="Ergebnis 2 2 2 4 6" xfId="12535" xr:uid="{00000000-0005-0000-0000-0000174E0000}"/>
    <cellStyle name="Ergebnis 2 2 2 4 7" xfId="24262" xr:uid="{00000000-0005-0000-0000-0000184E0000}"/>
    <cellStyle name="Ergebnis 2 2 2 5" xfId="1236" xr:uid="{00000000-0005-0000-0000-0000194E0000}"/>
    <cellStyle name="Ergebnis 2 2 2 5 2" xfId="2534" xr:uid="{00000000-0005-0000-0000-00001A4E0000}"/>
    <cellStyle name="Ergebnis 2 2 2 5 2 2" xfId="6439" xr:uid="{00000000-0005-0000-0000-00001B4E0000}"/>
    <cellStyle name="Ergebnis 2 2 2 5 2 2 2" xfId="18167" xr:uid="{00000000-0005-0000-0000-00001C4E0000}"/>
    <cellStyle name="Ergebnis 2 2 2 5 2 2 3" xfId="29894" xr:uid="{00000000-0005-0000-0000-00001D4E0000}"/>
    <cellStyle name="Ergebnis 2 2 2 5 2 3" xfId="10344" xr:uid="{00000000-0005-0000-0000-00001E4E0000}"/>
    <cellStyle name="Ergebnis 2 2 2 5 2 3 2" xfId="22072" xr:uid="{00000000-0005-0000-0000-00001F4E0000}"/>
    <cellStyle name="Ergebnis 2 2 2 5 2 3 3" xfId="33799" xr:uid="{00000000-0005-0000-0000-0000204E0000}"/>
    <cellStyle name="Ergebnis 2 2 2 5 2 4" xfId="14262" xr:uid="{00000000-0005-0000-0000-0000214E0000}"/>
    <cellStyle name="Ergebnis 2 2 2 5 2 5" xfId="25989" xr:uid="{00000000-0005-0000-0000-0000224E0000}"/>
    <cellStyle name="Ergebnis 2 2 2 5 3" xfId="3832" xr:uid="{00000000-0005-0000-0000-0000234E0000}"/>
    <cellStyle name="Ergebnis 2 2 2 5 3 2" xfId="7737" xr:uid="{00000000-0005-0000-0000-0000244E0000}"/>
    <cellStyle name="Ergebnis 2 2 2 5 3 2 2" xfId="19465" xr:uid="{00000000-0005-0000-0000-0000254E0000}"/>
    <cellStyle name="Ergebnis 2 2 2 5 3 2 3" xfId="31192" xr:uid="{00000000-0005-0000-0000-0000264E0000}"/>
    <cellStyle name="Ergebnis 2 2 2 5 3 3" xfId="11642" xr:uid="{00000000-0005-0000-0000-0000274E0000}"/>
    <cellStyle name="Ergebnis 2 2 2 5 3 3 2" xfId="23370" xr:uid="{00000000-0005-0000-0000-0000284E0000}"/>
    <cellStyle name="Ergebnis 2 2 2 5 3 3 3" xfId="35097" xr:uid="{00000000-0005-0000-0000-0000294E0000}"/>
    <cellStyle name="Ergebnis 2 2 2 5 3 4" xfId="15560" xr:uid="{00000000-0005-0000-0000-00002A4E0000}"/>
    <cellStyle name="Ergebnis 2 2 2 5 3 5" xfId="27287" xr:uid="{00000000-0005-0000-0000-00002B4E0000}"/>
    <cellStyle name="Ergebnis 2 2 2 5 4" xfId="5141" xr:uid="{00000000-0005-0000-0000-00002C4E0000}"/>
    <cellStyle name="Ergebnis 2 2 2 5 4 2" xfId="16869" xr:uid="{00000000-0005-0000-0000-00002D4E0000}"/>
    <cellStyle name="Ergebnis 2 2 2 5 4 3" xfId="28596" xr:uid="{00000000-0005-0000-0000-00002E4E0000}"/>
    <cellStyle name="Ergebnis 2 2 2 5 5" xfId="9046" xr:uid="{00000000-0005-0000-0000-00002F4E0000}"/>
    <cellStyle name="Ergebnis 2 2 2 5 5 2" xfId="20774" xr:uid="{00000000-0005-0000-0000-0000304E0000}"/>
    <cellStyle name="Ergebnis 2 2 2 5 5 3" xfId="32501" xr:uid="{00000000-0005-0000-0000-0000314E0000}"/>
    <cellStyle name="Ergebnis 2 2 2 5 6" xfId="12964" xr:uid="{00000000-0005-0000-0000-0000324E0000}"/>
    <cellStyle name="Ergebnis 2 2 2 5 7" xfId="24691" xr:uid="{00000000-0005-0000-0000-0000334E0000}"/>
    <cellStyle name="Ergebnis 2 2 2 6" xfId="1676" xr:uid="{00000000-0005-0000-0000-0000344E0000}"/>
    <cellStyle name="Ergebnis 2 2 2 6 2" xfId="5581" xr:uid="{00000000-0005-0000-0000-0000354E0000}"/>
    <cellStyle name="Ergebnis 2 2 2 6 2 2" xfId="17309" xr:uid="{00000000-0005-0000-0000-0000364E0000}"/>
    <cellStyle name="Ergebnis 2 2 2 6 2 3" xfId="29036" xr:uid="{00000000-0005-0000-0000-0000374E0000}"/>
    <cellStyle name="Ergebnis 2 2 2 6 3" xfId="9486" xr:uid="{00000000-0005-0000-0000-0000384E0000}"/>
    <cellStyle name="Ergebnis 2 2 2 6 3 2" xfId="21214" xr:uid="{00000000-0005-0000-0000-0000394E0000}"/>
    <cellStyle name="Ergebnis 2 2 2 6 3 3" xfId="32941" xr:uid="{00000000-0005-0000-0000-00003A4E0000}"/>
    <cellStyle name="Ergebnis 2 2 2 6 4" xfId="13404" xr:uid="{00000000-0005-0000-0000-00003B4E0000}"/>
    <cellStyle name="Ergebnis 2 2 2 6 5" xfId="25131" xr:uid="{00000000-0005-0000-0000-00003C4E0000}"/>
    <cellStyle name="Ergebnis 2 2 2 7" xfId="2974" xr:uid="{00000000-0005-0000-0000-00003D4E0000}"/>
    <cellStyle name="Ergebnis 2 2 2 7 2" xfId="6879" xr:uid="{00000000-0005-0000-0000-00003E4E0000}"/>
    <cellStyle name="Ergebnis 2 2 2 7 2 2" xfId="18607" xr:uid="{00000000-0005-0000-0000-00003F4E0000}"/>
    <cellStyle name="Ergebnis 2 2 2 7 2 3" xfId="30334" xr:uid="{00000000-0005-0000-0000-0000404E0000}"/>
    <cellStyle name="Ergebnis 2 2 2 7 3" xfId="10784" xr:uid="{00000000-0005-0000-0000-0000414E0000}"/>
    <cellStyle name="Ergebnis 2 2 2 7 3 2" xfId="22512" xr:uid="{00000000-0005-0000-0000-0000424E0000}"/>
    <cellStyle name="Ergebnis 2 2 2 7 3 3" xfId="34239" xr:uid="{00000000-0005-0000-0000-0000434E0000}"/>
    <cellStyle name="Ergebnis 2 2 2 7 4" xfId="14702" xr:uid="{00000000-0005-0000-0000-0000444E0000}"/>
    <cellStyle name="Ergebnis 2 2 2 7 5" xfId="26429" xr:uid="{00000000-0005-0000-0000-0000454E0000}"/>
    <cellStyle name="Ergebnis 2 2 2 8" xfId="4283" xr:uid="{00000000-0005-0000-0000-0000464E0000}"/>
    <cellStyle name="Ergebnis 2 2 2 8 2" xfId="16011" xr:uid="{00000000-0005-0000-0000-0000474E0000}"/>
    <cellStyle name="Ergebnis 2 2 2 8 3" xfId="27738" xr:uid="{00000000-0005-0000-0000-0000484E0000}"/>
    <cellStyle name="Ergebnis 2 2 2 9" xfId="8188" xr:uid="{00000000-0005-0000-0000-0000494E0000}"/>
    <cellStyle name="Ergebnis 2 2 2 9 2" xfId="19916" xr:uid="{00000000-0005-0000-0000-00004A4E0000}"/>
    <cellStyle name="Ergebnis 2 2 2 9 3" xfId="31643" xr:uid="{00000000-0005-0000-0000-00004B4E0000}"/>
    <cellStyle name="Ergebnis 2 2 3" xfId="400" xr:uid="{00000000-0005-0000-0000-00004C4E0000}"/>
    <cellStyle name="Ergebnis 2 2 3 10" xfId="12128" xr:uid="{00000000-0005-0000-0000-00004D4E0000}"/>
    <cellStyle name="Ergebnis 2 2 3 11" xfId="23855" xr:uid="{00000000-0005-0000-0000-00004E4E0000}"/>
    <cellStyle name="Ergebnis 2 2 3 2" xfId="499" xr:uid="{00000000-0005-0000-0000-00004F4E0000}"/>
    <cellStyle name="Ergebnis 2 2 3 2 2" xfId="928" xr:uid="{00000000-0005-0000-0000-0000504E0000}"/>
    <cellStyle name="Ergebnis 2 2 3 2 2 2" xfId="2226" xr:uid="{00000000-0005-0000-0000-0000514E0000}"/>
    <cellStyle name="Ergebnis 2 2 3 2 2 2 2" xfId="6131" xr:uid="{00000000-0005-0000-0000-0000524E0000}"/>
    <cellStyle name="Ergebnis 2 2 3 2 2 2 2 2" xfId="17859" xr:uid="{00000000-0005-0000-0000-0000534E0000}"/>
    <cellStyle name="Ergebnis 2 2 3 2 2 2 2 3" xfId="29586" xr:uid="{00000000-0005-0000-0000-0000544E0000}"/>
    <cellStyle name="Ergebnis 2 2 3 2 2 2 3" xfId="10036" xr:uid="{00000000-0005-0000-0000-0000554E0000}"/>
    <cellStyle name="Ergebnis 2 2 3 2 2 2 3 2" xfId="21764" xr:uid="{00000000-0005-0000-0000-0000564E0000}"/>
    <cellStyle name="Ergebnis 2 2 3 2 2 2 3 3" xfId="33491" xr:uid="{00000000-0005-0000-0000-0000574E0000}"/>
    <cellStyle name="Ergebnis 2 2 3 2 2 2 4" xfId="13954" xr:uid="{00000000-0005-0000-0000-0000584E0000}"/>
    <cellStyle name="Ergebnis 2 2 3 2 2 2 5" xfId="25681" xr:uid="{00000000-0005-0000-0000-0000594E0000}"/>
    <cellStyle name="Ergebnis 2 2 3 2 2 3" xfId="3524" xr:uid="{00000000-0005-0000-0000-00005A4E0000}"/>
    <cellStyle name="Ergebnis 2 2 3 2 2 3 2" xfId="7429" xr:uid="{00000000-0005-0000-0000-00005B4E0000}"/>
    <cellStyle name="Ergebnis 2 2 3 2 2 3 2 2" xfId="19157" xr:uid="{00000000-0005-0000-0000-00005C4E0000}"/>
    <cellStyle name="Ergebnis 2 2 3 2 2 3 2 3" xfId="30884" xr:uid="{00000000-0005-0000-0000-00005D4E0000}"/>
    <cellStyle name="Ergebnis 2 2 3 2 2 3 3" xfId="11334" xr:uid="{00000000-0005-0000-0000-00005E4E0000}"/>
    <cellStyle name="Ergebnis 2 2 3 2 2 3 3 2" xfId="23062" xr:uid="{00000000-0005-0000-0000-00005F4E0000}"/>
    <cellStyle name="Ergebnis 2 2 3 2 2 3 3 3" xfId="34789" xr:uid="{00000000-0005-0000-0000-0000604E0000}"/>
    <cellStyle name="Ergebnis 2 2 3 2 2 3 4" xfId="15252" xr:uid="{00000000-0005-0000-0000-0000614E0000}"/>
    <cellStyle name="Ergebnis 2 2 3 2 2 3 5" xfId="26979" xr:uid="{00000000-0005-0000-0000-0000624E0000}"/>
    <cellStyle name="Ergebnis 2 2 3 2 2 4" xfId="4833" xr:uid="{00000000-0005-0000-0000-0000634E0000}"/>
    <cellStyle name="Ergebnis 2 2 3 2 2 4 2" xfId="16561" xr:uid="{00000000-0005-0000-0000-0000644E0000}"/>
    <cellStyle name="Ergebnis 2 2 3 2 2 4 3" xfId="28288" xr:uid="{00000000-0005-0000-0000-0000654E0000}"/>
    <cellStyle name="Ergebnis 2 2 3 2 2 5" xfId="8738" xr:uid="{00000000-0005-0000-0000-0000664E0000}"/>
    <cellStyle name="Ergebnis 2 2 3 2 2 5 2" xfId="20466" xr:uid="{00000000-0005-0000-0000-0000674E0000}"/>
    <cellStyle name="Ergebnis 2 2 3 2 2 5 3" xfId="32193" xr:uid="{00000000-0005-0000-0000-0000684E0000}"/>
    <cellStyle name="Ergebnis 2 2 3 2 2 6" xfId="12656" xr:uid="{00000000-0005-0000-0000-0000694E0000}"/>
    <cellStyle name="Ergebnis 2 2 3 2 2 7" xfId="24383" xr:uid="{00000000-0005-0000-0000-00006A4E0000}"/>
    <cellStyle name="Ergebnis 2 2 3 2 3" xfId="1357" xr:uid="{00000000-0005-0000-0000-00006B4E0000}"/>
    <cellStyle name="Ergebnis 2 2 3 2 3 2" xfId="2655" xr:uid="{00000000-0005-0000-0000-00006C4E0000}"/>
    <cellStyle name="Ergebnis 2 2 3 2 3 2 2" xfId="6560" xr:uid="{00000000-0005-0000-0000-00006D4E0000}"/>
    <cellStyle name="Ergebnis 2 2 3 2 3 2 2 2" xfId="18288" xr:uid="{00000000-0005-0000-0000-00006E4E0000}"/>
    <cellStyle name="Ergebnis 2 2 3 2 3 2 2 3" xfId="30015" xr:uid="{00000000-0005-0000-0000-00006F4E0000}"/>
    <cellStyle name="Ergebnis 2 2 3 2 3 2 3" xfId="10465" xr:uid="{00000000-0005-0000-0000-0000704E0000}"/>
    <cellStyle name="Ergebnis 2 2 3 2 3 2 3 2" xfId="22193" xr:uid="{00000000-0005-0000-0000-0000714E0000}"/>
    <cellStyle name="Ergebnis 2 2 3 2 3 2 3 3" xfId="33920" xr:uid="{00000000-0005-0000-0000-0000724E0000}"/>
    <cellStyle name="Ergebnis 2 2 3 2 3 2 4" xfId="14383" xr:uid="{00000000-0005-0000-0000-0000734E0000}"/>
    <cellStyle name="Ergebnis 2 2 3 2 3 2 5" xfId="26110" xr:uid="{00000000-0005-0000-0000-0000744E0000}"/>
    <cellStyle name="Ergebnis 2 2 3 2 3 3" xfId="3953" xr:uid="{00000000-0005-0000-0000-0000754E0000}"/>
    <cellStyle name="Ergebnis 2 2 3 2 3 3 2" xfId="7858" xr:uid="{00000000-0005-0000-0000-0000764E0000}"/>
    <cellStyle name="Ergebnis 2 2 3 2 3 3 2 2" xfId="19586" xr:uid="{00000000-0005-0000-0000-0000774E0000}"/>
    <cellStyle name="Ergebnis 2 2 3 2 3 3 2 3" xfId="31313" xr:uid="{00000000-0005-0000-0000-0000784E0000}"/>
    <cellStyle name="Ergebnis 2 2 3 2 3 3 3" xfId="11763" xr:uid="{00000000-0005-0000-0000-0000794E0000}"/>
    <cellStyle name="Ergebnis 2 2 3 2 3 3 3 2" xfId="23491" xr:uid="{00000000-0005-0000-0000-00007A4E0000}"/>
    <cellStyle name="Ergebnis 2 2 3 2 3 3 3 3" xfId="35218" xr:uid="{00000000-0005-0000-0000-00007B4E0000}"/>
    <cellStyle name="Ergebnis 2 2 3 2 3 3 4" xfId="15681" xr:uid="{00000000-0005-0000-0000-00007C4E0000}"/>
    <cellStyle name="Ergebnis 2 2 3 2 3 3 5" xfId="27408" xr:uid="{00000000-0005-0000-0000-00007D4E0000}"/>
    <cellStyle name="Ergebnis 2 2 3 2 3 4" xfId="5262" xr:uid="{00000000-0005-0000-0000-00007E4E0000}"/>
    <cellStyle name="Ergebnis 2 2 3 2 3 4 2" xfId="16990" xr:uid="{00000000-0005-0000-0000-00007F4E0000}"/>
    <cellStyle name="Ergebnis 2 2 3 2 3 4 3" xfId="28717" xr:uid="{00000000-0005-0000-0000-0000804E0000}"/>
    <cellStyle name="Ergebnis 2 2 3 2 3 5" xfId="9167" xr:uid="{00000000-0005-0000-0000-0000814E0000}"/>
    <cellStyle name="Ergebnis 2 2 3 2 3 5 2" xfId="20895" xr:uid="{00000000-0005-0000-0000-0000824E0000}"/>
    <cellStyle name="Ergebnis 2 2 3 2 3 5 3" xfId="32622" xr:uid="{00000000-0005-0000-0000-0000834E0000}"/>
    <cellStyle name="Ergebnis 2 2 3 2 3 6" xfId="13085" xr:uid="{00000000-0005-0000-0000-0000844E0000}"/>
    <cellStyle name="Ergebnis 2 2 3 2 3 7" xfId="24812" xr:uid="{00000000-0005-0000-0000-0000854E0000}"/>
    <cellStyle name="Ergebnis 2 2 3 2 4" xfId="1797" xr:uid="{00000000-0005-0000-0000-0000864E0000}"/>
    <cellStyle name="Ergebnis 2 2 3 2 4 2" xfId="5702" xr:uid="{00000000-0005-0000-0000-0000874E0000}"/>
    <cellStyle name="Ergebnis 2 2 3 2 4 2 2" xfId="17430" xr:uid="{00000000-0005-0000-0000-0000884E0000}"/>
    <cellStyle name="Ergebnis 2 2 3 2 4 2 3" xfId="29157" xr:uid="{00000000-0005-0000-0000-0000894E0000}"/>
    <cellStyle name="Ergebnis 2 2 3 2 4 3" xfId="9607" xr:uid="{00000000-0005-0000-0000-00008A4E0000}"/>
    <cellStyle name="Ergebnis 2 2 3 2 4 3 2" xfId="21335" xr:uid="{00000000-0005-0000-0000-00008B4E0000}"/>
    <cellStyle name="Ergebnis 2 2 3 2 4 3 3" xfId="33062" xr:uid="{00000000-0005-0000-0000-00008C4E0000}"/>
    <cellStyle name="Ergebnis 2 2 3 2 4 4" xfId="13525" xr:uid="{00000000-0005-0000-0000-00008D4E0000}"/>
    <cellStyle name="Ergebnis 2 2 3 2 4 5" xfId="25252" xr:uid="{00000000-0005-0000-0000-00008E4E0000}"/>
    <cellStyle name="Ergebnis 2 2 3 2 5" xfId="3095" xr:uid="{00000000-0005-0000-0000-00008F4E0000}"/>
    <cellStyle name="Ergebnis 2 2 3 2 5 2" xfId="7000" xr:uid="{00000000-0005-0000-0000-0000904E0000}"/>
    <cellStyle name="Ergebnis 2 2 3 2 5 2 2" xfId="18728" xr:uid="{00000000-0005-0000-0000-0000914E0000}"/>
    <cellStyle name="Ergebnis 2 2 3 2 5 2 3" xfId="30455" xr:uid="{00000000-0005-0000-0000-0000924E0000}"/>
    <cellStyle name="Ergebnis 2 2 3 2 5 3" xfId="10905" xr:uid="{00000000-0005-0000-0000-0000934E0000}"/>
    <cellStyle name="Ergebnis 2 2 3 2 5 3 2" xfId="22633" xr:uid="{00000000-0005-0000-0000-0000944E0000}"/>
    <cellStyle name="Ergebnis 2 2 3 2 5 3 3" xfId="34360" xr:uid="{00000000-0005-0000-0000-0000954E0000}"/>
    <cellStyle name="Ergebnis 2 2 3 2 5 4" xfId="14823" xr:uid="{00000000-0005-0000-0000-0000964E0000}"/>
    <cellStyle name="Ergebnis 2 2 3 2 5 5" xfId="26550" xr:uid="{00000000-0005-0000-0000-0000974E0000}"/>
    <cellStyle name="Ergebnis 2 2 3 2 6" xfId="4404" xr:uid="{00000000-0005-0000-0000-0000984E0000}"/>
    <cellStyle name="Ergebnis 2 2 3 2 6 2" xfId="16132" xr:uid="{00000000-0005-0000-0000-0000994E0000}"/>
    <cellStyle name="Ergebnis 2 2 3 2 6 3" xfId="27859" xr:uid="{00000000-0005-0000-0000-00009A4E0000}"/>
    <cellStyle name="Ergebnis 2 2 3 2 7" xfId="8309" xr:uid="{00000000-0005-0000-0000-00009B4E0000}"/>
    <cellStyle name="Ergebnis 2 2 3 2 7 2" xfId="20037" xr:uid="{00000000-0005-0000-0000-00009C4E0000}"/>
    <cellStyle name="Ergebnis 2 2 3 2 7 3" xfId="31764" xr:uid="{00000000-0005-0000-0000-00009D4E0000}"/>
    <cellStyle name="Ergebnis 2 2 3 2 8" xfId="12227" xr:uid="{00000000-0005-0000-0000-00009E4E0000}"/>
    <cellStyle name="Ergebnis 2 2 3 2 9" xfId="23954" xr:uid="{00000000-0005-0000-0000-00009F4E0000}"/>
    <cellStyle name="Ergebnis 2 2 3 3" xfId="598" xr:uid="{00000000-0005-0000-0000-0000A04E0000}"/>
    <cellStyle name="Ergebnis 2 2 3 3 2" xfId="1027" xr:uid="{00000000-0005-0000-0000-0000A14E0000}"/>
    <cellStyle name="Ergebnis 2 2 3 3 2 2" xfId="2325" xr:uid="{00000000-0005-0000-0000-0000A24E0000}"/>
    <cellStyle name="Ergebnis 2 2 3 3 2 2 2" xfId="6230" xr:uid="{00000000-0005-0000-0000-0000A34E0000}"/>
    <cellStyle name="Ergebnis 2 2 3 3 2 2 2 2" xfId="17958" xr:uid="{00000000-0005-0000-0000-0000A44E0000}"/>
    <cellStyle name="Ergebnis 2 2 3 3 2 2 2 3" xfId="29685" xr:uid="{00000000-0005-0000-0000-0000A54E0000}"/>
    <cellStyle name="Ergebnis 2 2 3 3 2 2 3" xfId="10135" xr:uid="{00000000-0005-0000-0000-0000A64E0000}"/>
    <cellStyle name="Ergebnis 2 2 3 3 2 2 3 2" xfId="21863" xr:uid="{00000000-0005-0000-0000-0000A74E0000}"/>
    <cellStyle name="Ergebnis 2 2 3 3 2 2 3 3" xfId="33590" xr:uid="{00000000-0005-0000-0000-0000A84E0000}"/>
    <cellStyle name="Ergebnis 2 2 3 3 2 2 4" xfId="14053" xr:uid="{00000000-0005-0000-0000-0000A94E0000}"/>
    <cellStyle name="Ergebnis 2 2 3 3 2 2 5" xfId="25780" xr:uid="{00000000-0005-0000-0000-0000AA4E0000}"/>
    <cellStyle name="Ergebnis 2 2 3 3 2 3" xfId="3623" xr:uid="{00000000-0005-0000-0000-0000AB4E0000}"/>
    <cellStyle name="Ergebnis 2 2 3 3 2 3 2" xfId="7528" xr:uid="{00000000-0005-0000-0000-0000AC4E0000}"/>
    <cellStyle name="Ergebnis 2 2 3 3 2 3 2 2" xfId="19256" xr:uid="{00000000-0005-0000-0000-0000AD4E0000}"/>
    <cellStyle name="Ergebnis 2 2 3 3 2 3 2 3" xfId="30983" xr:uid="{00000000-0005-0000-0000-0000AE4E0000}"/>
    <cellStyle name="Ergebnis 2 2 3 3 2 3 3" xfId="11433" xr:uid="{00000000-0005-0000-0000-0000AF4E0000}"/>
    <cellStyle name="Ergebnis 2 2 3 3 2 3 3 2" xfId="23161" xr:uid="{00000000-0005-0000-0000-0000B04E0000}"/>
    <cellStyle name="Ergebnis 2 2 3 3 2 3 3 3" xfId="34888" xr:uid="{00000000-0005-0000-0000-0000B14E0000}"/>
    <cellStyle name="Ergebnis 2 2 3 3 2 3 4" xfId="15351" xr:uid="{00000000-0005-0000-0000-0000B24E0000}"/>
    <cellStyle name="Ergebnis 2 2 3 3 2 3 5" xfId="27078" xr:uid="{00000000-0005-0000-0000-0000B34E0000}"/>
    <cellStyle name="Ergebnis 2 2 3 3 2 4" xfId="4932" xr:uid="{00000000-0005-0000-0000-0000B44E0000}"/>
    <cellStyle name="Ergebnis 2 2 3 3 2 4 2" xfId="16660" xr:uid="{00000000-0005-0000-0000-0000B54E0000}"/>
    <cellStyle name="Ergebnis 2 2 3 3 2 4 3" xfId="28387" xr:uid="{00000000-0005-0000-0000-0000B64E0000}"/>
    <cellStyle name="Ergebnis 2 2 3 3 2 5" xfId="8837" xr:uid="{00000000-0005-0000-0000-0000B74E0000}"/>
    <cellStyle name="Ergebnis 2 2 3 3 2 5 2" xfId="20565" xr:uid="{00000000-0005-0000-0000-0000B84E0000}"/>
    <cellStyle name="Ergebnis 2 2 3 3 2 5 3" xfId="32292" xr:uid="{00000000-0005-0000-0000-0000B94E0000}"/>
    <cellStyle name="Ergebnis 2 2 3 3 2 6" xfId="12755" xr:uid="{00000000-0005-0000-0000-0000BA4E0000}"/>
    <cellStyle name="Ergebnis 2 2 3 3 2 7" xfId="24482" xr:uid="{00000000-0005-0000-0000-0000BB4E0000}"/>
    <cellStyle name="Ergebnis 2 2 3 3 3" xfId="1456" xr:uid="{00000000-0005-0000-0000-0000BC4E0000}"/>
    <cellStyle name="Ergebnis 2 2 3 3 3 2" xfId="2754" xr:uid="{00000000-0005-0000-0000-0000BD4E0000}"/>
    <cellStyle name="Ergebnis 2 2 3 3 3 2 2" xfId="6659" xr:uid="{00000000-0005-0000-0000-0000BE4E0000}"/>
    <cellStyle name="Ergebnis 2 2 3 3 3 2 2 2" xfId="18387" xr:uid="{00000000-0005-0000-0000-0000BF4E0000}"/>
    <cellStyle name="Ergebnis 2 2 3 3 3 2 2 3" xfId="30114" xr:uid="{00000000-0005-0000-0000-0000C04E0000}"/>
    <cellStyle name="Ergebnis 2 2 3 3 3 2 3" xfId="10564" xr:uid="{00000000-0005-0000-0000-0000C14E0000}"/>
    <cellStyle name="Ergebnis 2 2 3 3 3 2 3 2" xfId="22292" xr:uid="{00000000-0005-0000-0000-0000C24E0000}"/>
    <cellStyle name="Ergebnis 2 2 3 3 3 2 3 3" xfId="34019" xr:uid="{00000000-0005-0000-0000-0000C34E0000}"/>
    <cellStyle name="Ergebnis 2 2 3 3 3 2 4" xfId="14482" xr:uid="{00000000-0005-0000-0000-0000C44E0000}"/>
    <cellStyle name="Ergebnis 2 2 3 3 3 2 5" xfId="26209" xr:uid="{00000000-0005-0000-0000-0000C54E0000}"/>
    <cellStyle name="Ergebnis 2 2 3 3 3 3" xfId="4052" xr:uid="{00000000-0005-0000-0000-0000C64E0000}"/>
    <cellStyle name="Ergebnis 2 2 3 3 3 3 2" xfId="7957" xr:uid="{00000000-0005-0000-0000-0000C74E0000}"/>
    <cellStyle name="Ergebnis 2 2 3 3 3 3 2 2" xfId="19685" xr:uid="{00000000-0005-0000-0000-0000C84E0000}"/>
    <cellStyle name="Ergebnis 2 2 3 3 3 3 2 3" xfId="31412" xr:uid="{00000000-0005-0000-0000-0000C94E0000}"/>
    <cellStyle name="Ergebnis 2 2 3 3 3 3 3" xfId="11862" xr:uid="{00000000-0005-0000-0000-0000CA4E0000}"/>
    <cellStyle name="Ergebnis 2 2 3 3 3 3 3 2" xfId="23590" xr:uid="{00000000-0005-0000-0000-0000CB4E0000}"/>
    <cellStyle name="Ergebnis 2 2 3 3 3 3 3 3" xfId="35317" xr:uid="{00000000-0005-0000-0000-0000CC4E0000}"/>
    <cellStyle name="Ergebnis 2 2 3 3 3 3 4" xfId="15780" xr:uid="{00000000-0005-0000-0000-0000CD4E0000}"/>
    <cellStyle name="Ergebnis 2 2 3 3 3 3 5" xfId="27507" xr:uid="{00000000-0005-0000-0000-0000CE4E0000}"/>
    <cellStyle name="Ergebnis 2 2 3 3 3 4" xfId="5361" xr:uid="{00000000-0005-0000-0000-0000CF4E0000}"/>
    <cellStyle name="Ergebnis 2 2 3 3 3 4 2" xfId="17089" xr:uid="{00000000-0005-0000-0000-0000D04E0000}"/>
    <cellStyle name="Ergebnis 2 2 3 3 3 4 3" xfId="28816" xr:uid="{00000000-0005-0000-0000-0000D14E0000}"/>
    <cellStyle name="Ergebnis 2 2 3 3 3 5" xfId="9266" xr:uid="{00000000-0005-0000-0000-0000D24E0000}"/>
    <cellStyle name="Ergebnis 2 2 3 3 3 5 2" xfId="20994" xr:uid="{00000000-0005-0000-0000-0000D34E0000}"/>
    <cellStyle name="Ergebnis 2 2 3 3 3 5 3" xfId="32721" xr:uid="{00000000-0005-0000-0000-0000D44E0000}"/>
    <cellStyle name="Ergebnis 2 2 3 3 3 6" xfId="13184" xr:uid="{00000000-0005-0000-0000-0000D54E0000}"/>
    <cellStyle name="Ergebnis 2 2 3 3 3 7" xfId="24911" xr:uid="{00000000-0005-0000-0000-0000D64E0000}"/>
    <cellStyle name="Ergebnis 2 2 3 3 4" xfId="1896" xr:uid="{00000000-0005-0000-0000-0000D74E0000}"/>
    <cellStyle name="Ergebnis 2 2 3 3 4 2" xfId="5801" xr:uid="{00000000-0005-0000-0000-0000D84E0000}"/>
    <cellStyle name="Ergebnis 2 2 3 3 4 2 2" xfId="17529" xr:uid="{00000000-0005-0000-0000-0000D94E0000}"/>
    <cellStyle name="Ergebnis 2 2 3 3 4 2 3" xfId="29256" xr:uid="{00000000-0005-0000-0000-0000DA4E0000}"/>
    <cellStyle name="Ergebnis 2 2 3 3 4 3" xfId="9706" xr:uid="{00000000-0005-0000-0000-0000DB4E0000}"/>
    <cellStyle name="Ergebnis 2 2 3 3 4 3 2" xfId="21434" xr:uid="{00000000-0005-0000-0000-0000DC4E0000}"/>
    <cellStyle name="Ergebnis 2 2 3 3 4 3 3" xfId="33161" xr:uid="{00000000-0005-0000-0000-0000DD4E0000}"/>
    <cellStyle name="Ergebnis 2 2 3 3 4 4" xfId="13624" xr:uid="{00000000-0005-0000-0000-0000DE4E0000}"/>
    <cellStyle name="Ergebnis 2 2 3 3 4 5" xfId="25351" xr:uid="{00000000-0005-0000-0000-0000DF4E0000}"/>
    <cellStyle name="Ergebnis 2 2 3 3 5" xfId="3194" xr:uid="{00000000-0005-0000-0000-0000E04E0000}"/>
    <cellStyle name="Ergebnis 2 2 3 3 5 2" xfId="7099" xr:uid="{00000000-0005-0000-0000-0000E14E0000}"/>
    <cellStyle name="Ergebnis 2 2 3 3 5 2 2" xfId="18827" xr:uid="{00000000-0005-0000-0000-0000E24E0000}"/>
    <cellStyle name="Ergebnis 2 2 3 3 5 2 3" xfId="30554" xr:uid="{00000000-0005-0000-0000-0000E34E0000}"/>
    <cellStyle name="Ergebnis 2 2 3 3 5 3" xfId="11004" xr:uid="{00000000-0005-0000-0000-0000E44E0000}"/>
    <cellStyle name="Ergebnis 2 2 3 3 5 3 2" xfId="22732" xr:uid="{00000000-0005-0000-0000-0000E54E0000}"/>
    <cellStyle name="Ergebnis 2 2 3 3 5 3 3" xfId="34459" xr:uid="{00000000-0005-0000-0000-0000E64E0000}"/>
    <cellStyle name="Ergebnis 2 2 3 3 5 4" xfId="14922" xr:uid="{00000000-0005-0000-0000-0000E74E0000}"/>
    <cellStyle name="Ergebnis 2 2 3 3 5 5" xfId="26649" xr:uid="{00000000-0005-0000-0000-0000E84E0000}"/>
    <cellStyle name="Ergebnis 2 2 3 3 6" xfId="4503" xr:uid="{00000000-0005-0000-0000-0000E94E0000}"/>
    <cellStyle name="Ergebnis 2 2 3 3 6 2" xfId="16231" xr:uid="{00000000-0005-0000-0000-0000EA4E0000}"/>
    <cellStyle name="Ergebnis 2 2 3 3 6 3" xfId="27958" xr:uid="{00000000-0005-0000-0000-0000EB4E0000}"/>
    <cellStyle name="Ergebnis 2 2 3 3 7" xfId="8408" xr:uid="{00000000-0005-0000-0000-0000EC4E0000}"/>
    <cellStyle name="Ergebnis 2 2 3 3 7 2" xfId="20136" xr:uid="{00000000-0005-0000-0000-0000ED4E0000}"/>
    <cellStyle name="Ergebnis 2 2 3 3 7 3" xfId="31863" xr:uid="{00000000-0005-0000-0000-0000EE4E0000}"/>
    <cellStyle name="Ergebnis 2 2 3 3 8" xfId="12326" xr:uid="{00000000-0005-0000-0000-0000EF4E0000}"/>
    <cellStyle name="Ergebnis 2 2 3 3 9" xfId="24053" xr:uid="{00000000-0005-0000-0000-0000F04E0000}"/>
    <cellStyle name="Ergebnis 2 2 3 4" xfId="829" xr:uid="{00000000-0005-0000-0000-0000F14E0000}"/>
    <cellStyle name="Ergebnis 2 2 3 4 2" xfId="2127" xr:uid="{00000000-0005-0000-0000-0000F24E0000}"/>
    <cellStyle name="Ergebnis 2 2 3 4 2 2" xfId="6032" xr:uid="{00000000-0005-0000-0000-0000F34E0000}"/>
    <cellStyle name="Ergebnis 2 2 3 4 2 2 2" xfId="17760" xr:uid="{00000000-0005-0000-0000-0000F44E0000}"/>
    <cellStyle name="Ergebnis 2 2 3 4 2 2 3" xfId="29487" xr:uid="{00000000-0005-0000-0000-0000F54E0000}"/>
    <cellStyle name="Ergebnis 2 2 3 4 2 3" xfId="9937" xr:uid="{00000000-0005-0000-0000-0000F64E0000}"/>
    <cellStyle name="Ergebnis 2 2 3 4 2 3 2" xfId="21665" xr:uid="{00000000-0005-0000-0000-0000F74E0000}"/>
    <cellStyle name="Ergebnis 2 2 3 4 2 3 3" xfId="33392" xr:uid="{00000000-0005-0000-0000-0000F84E0000}"/>
    <cellStyle name="Ergebnis 2 2 3 4 2 4" xfId="13855" xr:uid="{00000000-0005-0000-0000-0000F94E0000}"/>
    <cellStyle name="Ergebnis 2 2 3 4 2 5" xfId="25582" xr:uid="{00000000-0005-0000-0000-0000FA4E0000}"/>
    <cellStyle name="Ergebnis 2 2 3 4 3" xfId="3425" xr:uid="{00000000-0005-0000-0000-0000FB4E0000}"/>
    <cellStyle name="Ergebnis 2 2 3 4 3 2" xfId="7330" xr:uid="{00000000-0005-0000-0000-0000FC4E0000}"/>
    <cellStyle name="Ergebnis 2 2 3 4 3 2 2" xfId="19058" xr:uid="{00000000-0005-0000-0000-0000FD4E0000}"/>
    <cellStyle name="Ergebnis 2 2 3 4 3 2 3" xfId="30785" xr:uid="{00000000-0005-0000-0000-0000FE4E0000}"/>
    <cellStyle name="Ergebnis 2 2 3 4 3 3" xfId="11235" xr:uid="{00000000-0005-0000-0000-0000FF4E0000}"/>
    <cellStyle name="Ergebnis 2 2 3 4 3 3 2" xfId="22963" xr:uid="{00000000-0005-0000-0000-0000004F0000}"/>
    <cellStyle name="Ergebnis 2 2 3 4 3 3 3" xfId="34690" xr:uid="{00000000-0005-0000-0000-0000014F0000}"/>
    <cellStyle name="Ergebnis 2 2 3 4 3 4" xfId="15153" xr:uid="{00000000-0005-0000-0000-0000024F0000}"/>
    <cellStyle name="Ergebnis 2 2 3 4 3 5" xfId="26880" xr:uid="{00000000-0005-0000-0000-0000034F0000}"/>
    <cellStyle name="Ergebnis 2 2 3 4 4" xfId="4734" xr:uid="{00000000-0005-0000-0000-0000044F0000}"/>
    <cellStyle name="Ergebnis 2 2 3 4 4 2" xfId="16462" xr:uid="{00000000-0005-0000-0000-0000054F0000}"/>
    <cellStyle name="Ergebnis 2 2 3 4 4 3" xfId="28189" xr:uid="{00000000-0005-0000-0000-0000064F0000}"/>
    <cellStyle name="Ergebnis 2 2 3 4 5" xfId="8639" xr:uid="{00000000-0005-0000-0000-0000074F0000}"/>
    <cellStyle name="Ergebnis 2 2 3 4 5 2" xfId="20367" xr:uid="{00000000-0005-0000-0000-0000084F0000}"/>
    <cellStyle name="Ergebnis 2 2 3 4 5 3" xfId="32094" xr:uid="{00000000-0005-0000-0000-0000094F0000}"/>
    <cellStyle name="Ergebnis 2 2 3 4 6" xfId="12557" xr:uid="{00000000-0005-0000-0000-00000A4F0000}"/>
    <cellStyle name="Ergebnis 2 2 3 4 7" xfId="24284" xr:uid="{00000000-0005-0000-0000-00000B4F0000}"/>
    <cellStyle name="Ergebnis 2 2 3 5" xfId="1258" xr:uid="{00000000-0005-0000-0000-00000C4F0000}"/>
    <cellStyle name="Ergebnis 2 2 3 5 2" xfId="2556" xr:uid="{00000000-0005-0000-0000-00000D4F0000}"/>
    <cellStyle name="Ergebnis 2 2 3 5 2 2" xfId="6461" xr:uid="{00000000-0005-0000-0000-00000E4F0000}"/>
    <cellStyle name="Ergebnis 2 2 3 5 2 2 2" xfId="18189" xr:uid="{00000000-0005-0000-0000-00000F4F0000}"/>
    <cellStyle name="Ergebnis 2 2 3 5 2 2 3" xfId="29916" xr:uid="{00000000-0005-0000-0000-0000104F0000}"/>
    <cellStyle name="Ergebnis 2 2 3 5 2 3" xfId="10366" xr:uid="{00000000-0005-0000-0000-0000114F0000}"/>
    <cellStyle name="Ergebnis 2 2 3 5 2 3 2" xfId="22094" xr:uid="{00000000-0005-0000-0000-0000124F0000}"/>
    <cellStyle name="Ergebnis 2 2 3 5 2 3 3" xfId="33821" xr:uid="{00000000-0005-0000-0000-0000134F0000}"/>
    <cellStyle name="Ergebnis 2 2 3 5 2 4" xfId="14284" xr:uid="{00000000-0005-0000-0000-0000144F0000}"/>
    <cellStyle name="Ergebnis 2 2 3 5 2 5" xfId="26011" xr:uid="{00000000-0005-0000-0000-0000154F0000}"/>
    <cellStyle name="Ergebnis 2 2 3 5 3" xfId="3854" xr:uid="{00000000-0005-0000-0000-0000164F0000}"/>
    <cellStyle name="Ergebnis 2 2 3 5 3 2" xfId="7759" xr:uid="{00000000-0005-0000-0000-0000174F0000}"/>
    <cellStyle name="Ergebnis 2 2 3 5 3 2 2" xfId="19487" xr:uid="{00000000-0005-0000-0000-0000184F0000}"/>
    <cellStyle name="Ergebnis 2 2 3 5 3 2 3" xfId="31214" xr:uid="{00000000-0005-0000-0000-0000194F0000}"/>
    <cellStyle name="Ergebnis 2 2 3 5 3 3" xfId="11664" xr:uid="{00000000-0005-0000-0000-00001A4F0000}"/>
    <cellStyle name="Ergebnis 2 2 3 5 3 3 2" xfId="23392" xr:uid="{00000000-0005-0000-0000-00001B4F0000}"/>
    <cellStyle name="Ergebnis 2 2 3 5 3 3 3" xfId="35119" xr:uid="{00000000-0005-0000-0000-00001C4F0000}"/>
    <cellStyle name="Ergebnis 2 2 3 5 3 4" xfId="15582" xr:uid="{00000000-0005-0000-0000-00001D4F0000}"/>
    <cellStyle name="Ergebnis 2 2 3 5 3 5" xfId="27309" xr:uid="{00000000-0005-0000-0000-00001E4F0000}"/>
    <cellStyle name="Ergebnis 2 2 3 5 4" xfId="5163" xr:uid="{00000000-0005-0000-0000-00001F4F0000}"/>
    <cellStyle name="Ergebnis 2 2 3 5 4 2" xfId="16891" xr:uid="{00000000-0005-0000-0000-0000204F0000}"/>
    <cellStyle name="Ergebnis 2 2 3 5 4 3" xfId="28618" xr:uid="{00000000-0005-0000-0000-0000214F0000}"/>
    <cellStyle name="Ergebnis 2 2 3 5 5" xfId="9068" xr:uid="{00000000-0005-0000-0000-0000224F0000}"/>
    <cellStyle name="Ergebnis 2 2 3 5 5 2" xfId="20796" xr:uid="{00000000-0005-0000-0000-0000234F0000}"/>
    <cellStyle name="Ergebnis 2 2 3 5 5 3" xfId="32523" xr:uid="{00000000-0005-0000-0000-0000244F0000}"/>
    <cellStyle name="Ergebnis 2 2 3 5 6" xfId="12986" xr:uid="{00000000-0005-0000-0000-0000254F0000}"/>
    <cellStyle name="Ergebnis 2 2 3 5 7" xfId="24713" xr:uid="{00000000-0005-0000-0000-0000264F0000}"/>
    <cellStyle name="Ergebnis 2 2 3 6" xfId="1698" xr:uid="{00000000-0005-0000-0000-0000274F0000}"/>
    <cellStyle name="Ergebnis 2 2 3 6 2" xfId="5603" xr:uid="{00000000-0005-0000-0000-0000284F0000}"/>
    <cellStyle name="Ergebnis 2 2 3 6 2 2" xfId="17331" xr:uid="{00000000-0005-0000-0000-0000294F0000}"/>
    <cellStyle name="Ergebnis 2 2 3 6 2 3" xfId="29058" xr:uid="{00000000-0005-0000-0000-00002A4F0000}"/>
    <cellStyle name="Ergebnis 2 2 3 6 3" xfId="9508" xr:uid="{00000000-0005-0000-0000-00002B4F0000}"/>
    <cellStyle name="Ergebnis 2 2 3 6 3 2" xfId="21236" xr:uid="{00000000-0005-0000-0000-00002C4F0000}"/>
    <cellStyle name="Ergebnis 2 2 3 6 3 3" xfId="32963" xr:uid="{00000000-0005-0000-0000-00002D4F0000}"/>
    <cellStyle name="Ergebnis 2 2 3 6 4" xfId="13426" xr:uid="{00000000-0005-0000-0000-00002E4F0000}"/>
    <cellStyle name="Ergebnis 2 2 3 6 5" xfId="25153" xr:uid="{00000000-0005-0000-0000-00002F4F0000}"/>
    <cellStyle name="Ergebnis 2 2 3 7" xfId="2996" xr:uid="{00000000-0005-0000-0000-0000304F0000}"/>
    <cellStyle name="Ergebnis 2 2 3 7 2" xfId="6901" xr:uid="{00000000-0005-0000-0000-0000314F0000}"/>
    <cellStyle name="Ergebnis 2 2 3 7 2 2" xfId="18629" xr:uid="{00000000-0005-0000-0000-0000324F0000}"/>
    <cellStyle name="Ergebnis 2 2 3 7 2 3" xfId="30356" xr:uid="{00000000-0005-0000-0000-0000334F0000}"/>
    <cellStyle name="Ergebnis 2 2 3 7 3" xfId="10806" xr:uid="{00000000-0005-0000-0000-0000344F0000}"/>
    <cellStyle name="Ergebnis 2 2 3 7 3 2" xfId="22534" xr:uid="{00000000-0005-0000-0000-0000354F0000}"/>
    <cellStyle name="Ergebnis 2 2 3 7 3 3" xfId="34261" xr:uid="{00000000-0005-0000-0000-0000364F0000}"/>
    <cellStyle name="Ergebnis 2 2 3 7 4" xfId="14724" xr:uid="{00000000-0005-0000-0000-0000374F0000}"/>
    <cellStyle name="Ergebnis 2 2 3 7 5" xfId="26451" xr:uid="{00000000-0005-0000-0000-0000384F0000}"/>
    <cellStyle name="Ergebnis 2 2 3 8" xfId="4305" xr:uid="{00000000-0005-0000-0000-0000394F0000}"/>
    <cellStyle name="Ergebnis 2 2 3 8 2" xfId="16033" xr:uid="{00000000-0005-0000-0000-00003A4F0000}"/>
    <cellStyle name="Ergebnis 2 2 3 8 3" xfId="27760" xr:uid="{00000000-0005-0000-0000-00003B4F0000}"/>
    <cellStyle name="Ergebnis 2 2 3 9" xfId="8210" xr:uid="{00000000-0005-0000-0000-00003C4F0000}"/>
    <cellStyle name="Ergebnis 2 2 3 9 2" xfId="19938" xr:uid="{00000000-0005-0000-0000-00003D4F0000}"/>
    <cellStyle name="Ergebnis 2 2 3 9 3" xfId="31665" xr:uid="{00000000-0005-0000-0000-00003E4F0000}"/>
    <cellStyle name="Ergebnis 2 2 4" xfId="355" xr:uid="{00000000-0005-0000-0000-00003F4F0000}"/>
    <cellStyle name="Ergebnis 2 2 4 2" xfId="784" xr:uid="{00000000-0005-0000-0000-0000404F0000}"/>
    <cellStyle name="Ergebnis 2 2 4 2 2" xfId="2082" xr:uid="{00000000-0005-0000-0000-0000414F0000}"/>
    <cellStyle name="Ergebnis 2 2 4 2 2 2" xfId="5987" xr:uid="{00000000-0005-0000-0000-0000424F0000}"/>
    <cellStyle name="Ergebnis 2 2 4 2 2 2 2" xfId="17715" xr:uid="{00000000-0005-0000-0000-0000434F0000}"/>
    <cellStyle name="Ergebnis 2 2 4 2 2 2 3" xfId="29442" xr:uid="{00000000-0005-0000-0000-0000444F0000}"/>
    <cellStyle name="Ergebnis 2 2 4 2 2 3" xfId="9892" xr:uid="{00000000-0005-0000-0000-0000454F0000}"/>
    <cellStyle name="Ergebnis 2 2 4 2 2 3 2" xfId="21620" xr:uid="{00000000-0005-0000-0000-0000464F0000}"/>
    <cellStyle name="Ergebnis 2 2 4 2 2 3 3" xfId="33347" xr:uid="{00000000-0005-0000-0000-0000474F0000}"/>
    <cellStyle name="Ergebnis 2 2 4 2 2 4" xfId="13810" xr:uid="{00000000-0005-0000-0000-0000484F0000}"/>
    <cellStyle name="Ergebnis 2 2 4 2 2 5" xfId="25537" xr:uid="{00000000-0005-0000-0000-0000494F0000}"/>
    <cellStyle name="Ergebnis 2 2 4 2 3" xfId="3380" xr:uid="{00000000-0005-0000-0000-00004A4F0000}"/>
    <cellStyle name="Ergebnis 2 2 4 2 3 2" xfId="7285" xr:uid="{00000000-0005-0000-0000-00004B4F0000}"/>
    <cellStyle name="Ergebnis 2 2 4 2 3 2 2" xfId="19013" xr:uid="{00000000-0005-0000-0000-00004C4F0000}"/>
    <cellStyle name="Ergebnis 2 2 4 2 3 2 3" xfId="30740" xr:uid="{00000000-0005-0000-0000-00004D4F0000}"/>
    <cellStyle name="Ergebnis 2 2 4 2 3 3" xfId="11190" xr:uid="{00000000-0005-0000-0000-00004E4F0000}"/>
    <cellStyle name="Ergebnis 2 2 4 2 3 3 2" xfId="22918" xr:uid="{00000000-0005-0000-0000-00004F4F0000}"/>
    <cellStyle name="Ergebnis 2 2 4 2 3 3 3" xfId="34645" xr:uid="{00000000-0005-0000-0000-0000504F0000}"/>
    <cellStyle name="Ergebnis 2 2 4 2 3 4" xfId="15108" xr:uid="{00000000-0005-0000-0000-0000514F0000}"/>
    <cellStyle name="Ergebnis 2 2 4 2 3 5" xfId="26835" xr:uid="{00000000-0005-0000-0000-0000524F0000}"/>
    <cellStyle name="Ergebnis 2 2 4 2 4" xfId="4689" xr:uid="{00000000-0005-0000-0000-0000534F0000}"/>
    <cellStyle name="Ergebnis 2 2 4 2 4 2" xfId="16417" xr:uid="{00000000-0005-0000-0000-0000544F0000}"/>
    <cellStyle name="Ergebnis 2 2 4 2 4 3" xfId="28144" xr:uid="{00000000-0005-0000-0000-0000554F0000}"/>
    <cellStyle name="Ergebnis 2 2 4 2 5" xfId="8594" xr:uid="{00000000-0005-0000-0000-0000564F0000}"/>
    <cellStyle name="Ergebnis 2 2 4 2 5 2" xfId="20322" xr:uid="{00000000-0005-0000-0000-0000574F0000}"/>
    <cellStyle name="Ergebnis 2 2 4 2 5 3" xfId="32049" xr:uid="{00000000-0005-0000-0000-0000584F0000}"/>
    <cellStyle name="Ergebnis 2 2 4 2 6" xfId="12512" xr:uid="{00000000-0005-0000-0000-0000594F0000}"/>
    <cellStyle name="Ergebnis 2 2 4 2 7" xfId="24239" xr:uid="{00000000-0005-0000-0000-00005A4F0000}"/>
    <cellStyle name="Ergebnis 2 2 4 3" xfId="1213" xr:uid="{00000000-0005-0000-0000-00005B4F0000}"/>
    <cellStyle name="Ergebnis 2 2 4 3 2" xfId="2511" xr:uid="{00000000-0005-0000-0000-00005C4F0000}"/>
    <cellStyle name="Ergebnis 2 2 4 3 2 2" xfId="6416" xr:uid="{00000000-0005-0000-0000-00005D4F0000}"/>
    <cellStyle name="Ergebnis 2 2 4 3 2 2 2" xfId="18144" xr:uid="{00000000-0005-0000-0000-00005E4F0000}"/>
    <cellStyle name="Ergebnis 2 2 4 3 2 2 3" xfId="29871" xr:uid="{00000000-0005-0000-0000-00005F4F0000}"/>
    <cellStyle name="Ergebnis 2 2 4 3 2 3" xfId="10321" xr:uid="{00000000-0005-0000-0000-0000604F0000}"/>
    <cellStyle name="Ergebnis 2 2 4 3 2 3 2" xfId="22049" xr:uid="{00000000-0005-0000-0000-0000614F0000}"/>
    <cellStyle name="Ergebnis 2 2 4 3 2 3 3" xfId="33776" xr:uid="{00000000-0005-0000-0000-0000624F0000}"/>
    <cellStyle name="Ergebnis 2 2 4 3 2 4" xfId="14239" xr:uid="{00000000-0005-0000-0000-0000634F0000}"/>
    <cellStyle name="Ergebnis 2 2 4 3 2 5" xfId="25966" xr:uid="{00000000-0005-0000-0000-0000644F0000}"/>
    <cellStyle name="Ergebnis 2 2 4 3 3" xfId="3809" xr:uid="{00000000-0005-0000-0000-0000654F0000}"/>
    <cellStyle name="Ergebnis 2 2 4 3 3 2" xfId="7714" xr:uid="{00000000-0005-0000-0000-0000664F0000}"/>
    <cellStyle name="Ergebnis 2 2 4 3 3 2 2" xfId="19442" xr:uid="{00000000-0005-0000-0000-0000674F0000}"/>
    <cellStyle name="Ergebnis 2 2 4 3 3 2 3" xfId="31169" xr:uid="{00000000-0005-0000-0000-0000684F0000}"/>
    <cellStyle name="Ergebnis 2 2 4 3 3 3" xfId="11619" xr:uid="{00000000-0005-0000-0000-0000694F0000}"/>
    <cellStyle name="Ergebnis 2 2 4 3 3 3 2" xfId="23347" xr:uid="{00000000-0005-0000-0000-00006A4F0000}"/>
    <cellStyle name="Ergebnis 2 2 4 3 3 3 3" xfId="35074" xr:uid="{00000000-0005-0000-0000-00006B4F0000}"/>
    <cellStyle name="Ergebnis 2 2 4 3 3 4" xfId="15537" xr:uid="{00000000-0005-0000-0000-00006C4F0000}"/>
    <cellStyle name="Ergebnis 2 2 4 3 3 5" xfId="27264" xr:uid="{00000000-0005-0000-0000-00006D4F0000}"/>
    <cellStyle name="Ergebnis 2 2 4 3 4" xfId="5118" xr:uid="{00000000-0005-0000-0000-00006E4F0000}"/>
    <cellStyle name="Ergebnis 2 2 4 3 4 2" xfId="16846" xr:uid="{00000000-0005-0000-0000-00006F4F0000}"/>
    <cellStyle name="Ergebnis 2 2 4 3 4 3" xfId="28573" xr:uid="{00000000-0005-0000-0000-0000704F0000}"/>
    <cellStyle name="Ergebnis 2 2 4 3 5" xfId="9023" xr:uid="{00000000-0005-0000-0000-0000714F0000}"/>
    <cellStyle name="Ergebnis 2 2 4 3 5 2" xfId="20751" xr:uid="{00000000-0005-0000-0000-0000724F0000}"/>
    <cellStyle name="Ergebnis 2 2 4 3 5 3" xfId="32478" xr:uid="{00000000-0005-0000-0000-0000734F0000}"/>
    <cellStyle name="Ergebnis 2 2 4 3 6" xfId="12941" xr:uid="{00000000-0005-0000-0000-0000744F0000}"/>
    <cellStyle name="Ergebnis 2 2 4 3 7" xfId="24668" xr:uid="{00000000-0005-0000-0000-0000754F0000}"/>
    <cellStyle name="Ergebnis 2 2 4 4" xfId="1653" xr:uid="{00000000-0005-0000-0000-0000764F0000}"/>
    <cellStyle name="Ergebnis 2 2 4 4 2" xfId="5558" xr:uid="{00000000-0005-0000-0000-0000774F0000}"/>
    <cellStyle name="Ergebnis 2 2 4 4 2 2" xfId="17286" xr:uid="{00000000-0005-0000-0000-0000784F0000}"/>
    <cellStyle name="Ergebnis 2 2 4 4 2 3" xfId="29013" xr:uid="{00000000-0005-0000-0000-0000794F0000}"/>
    <cellStyle name="Ergebnis 2 2 4 4 3" xfId="9463" xr:uid="{00000000-0005-0000-0000-00007A4F0000}"/>
    <cellStyle name="Ergebnis 2 2 4 4 3 2" xfId="21191" xr:uid="{00000000-0005-0000-0000-00007B4F0000}"/>
    <cellStyle name="Ergebnis 2 2 4 4 3 3" xfId="32918" xr:uid="{00000000-0005-0000-0000-00007C4F0000}"/>
    <cellStyle name="Ergebnis 2 2 4 4 4" xfId="13381" xr:uid="{00000000-0005-0000-0000-00007D4F0000}"/>
    <cellStyle name="Ergebnis 2 2 4 4 5" xfId="25108" xr:uid="{00000000-0005-0000-0000-00007E4F0000}"/>
    <cellStyle name="Ergebnis 2 2 4 5" xfId="2951" xr:uid="{00000000-0005-0000-0000-00007F4F0000}"/>
    <cellStyle name="Ergebnis 2 2 4 5 2" xfId="6856" xr:uid="{00000000-0005-0000-0000-0000804F0000}"/>
    <cellStyle name="Ergebnis 2 2 4 5 2 2" xfId="18584" xr:uid="{00000000-0005-0000-0000-0000814F0000}"/>
    <cellStyle name="Ergebnis 2 2 4 5 2 3" xfId="30311" xr:uid="{00000000-0005-0000-0000-0000824F0000}"/>
    <cellStyle name="Ergebnis 2 2 4 5 3" xfId="10761" xr:uid="{00000000-0005-0000-0000-0000834F0000}"/>
    <cellStyle name="Ergebnis 2 2 4 5 3 2" xfId="22489" xr:uid="{00000000-0005-0000-0000-0000844F0000}"/>
    <cellStyle name="Ergebnis 2 2 4 5 3 3" xfId="34216" xr:uid="{00000000-0005-0000-0000-0000854F0000}"/>
    <cellStyle name="Ergebnis 2 2 4 5 4" xfId="14679" xr:uid="{00000000-0005-0000-0000-0000864F0000}"/>
    <cellStyle name="Ergebnis 2 2 4 5 5" xfId="26406" xr:uid="{00000000-0005-0000-0000-0000874F0000}"/>
    <cellStyle name="Ergebnis 2 2 4 6" xfId="4260" xr:uid="{00000000-0005-0000-0000-0000884F0000}"/>
    <cellStyle name="Ergebnis 2 2 4 6 2" xfId="15988" xr:uid="{00000000-0005-0000-0000-0000894F0000}"/>
    <cellStyle name="Ergebnis 2 2 4 6 3" xfId="27715" xr:uid="{00000000-0005-0000-0000-00008A4F0000}"/>
    <cellStyle name="Ergebnis 2 2 4 7" xfId="8165" xr:uid="{00000000-0005-0000-0000-00008B4F0000}"/>
    <cellStyle name="Ergebnis 2 2 4 7 2" xfId="19893" xr:uid="{00000000-0005-0000-0000-00008C4F0000}"/>
    <cellStyle name="Ergebnis 2 2 4 7 3" xfId="31620" xr:uid="{00000000-0005-0000-0000-00008D4F0000}"/>
    <cellStyle name="Ergebnis 2 2 4 8" xfId="12083" xr:uid="{00000000-0005-0000-0000-00008E4F0000}"/>
    <cellStyle name="Ergebnis 2 2 4 9" xfId="23810" xr:uid="{00000000-0005-0000-0000-00008F4F0000}"/>
    <cellStyle name="Ergebnis 2 2 5" xfId="454" xr:uid="{00000000-0005-0000-0000-0000904F0000}"/>
    <cellStyle name="Ergebnis 2 2 5 2" xfId="883" xr:uid="{00000000-0005-0000-0000-0000914F0000}"/>
    <cellStyle name="Ergebnis 2 2 5 2 2" xfId="2181" xr:uid="{00000000-0005-0000-0000-0000924F0000}"/>
    <cellStyle name="Ergebnis 2 2 5 2 2 2" xfId="6086" xr:uid="{00000000-0005-0000-0000-0000934F0000}"/>
    <cellStyle name="Ergebnis 2 2 5 2 2 2 2" xfId="17814" xr:uid="{00000000-0005-0000-0000-0000944F0000}"/>
    <cellStyle name="Ergebnis 2 2 5 2 2 2 3" xfId="29541" xr:uid="{00000000-0005-0000-0000-0000954F0000}"/>
    <cellStyle name="Ergebnis 2 2 5 2 2 3" xfId="9991" xr:uid="{00000000-0005-0000-0000-0000964F0000}"/>
    <cellStyle name="Ergebnis 2 2 5 2 2 3 2" xfId="21719" xr:uid="{00000000-0005-0000-0000-0000974F0000}"/>
    <cellStyle name="Ergebnis 2 2 5 2 2 3 3" xfId="33446" xr:uid="{00000000-0005-0000-0000-0000984F0000}"/>
    <cellStyle name="Ergebnis 2 2 5 2 2 4" xfId="13909" xr:uid="{00000000-0005-0000-0000-0000994F0000}"/>
    <cellStyle name="Ergebnis 2 2 5 2 2 5" xfId="25636" xr:uid="{00000000-0005-0000-0000-00009A4F0000}"/>
    <cellStyle name="Ergebnis 2 2 5 2 3" xfId="3479" xr:uid="{00000000-0005-0000-0000-00009B4F0000}"/>
    <cellStyle name="Ergebnis 2 2 5 2 3 2" xfId="7384" xr:uid="{00000000-0005-0000-0000-00009C4F0000}"/>
    <cellStyle name="Ergebnis 2 2 5 2 3 2 2" xfId="19112" xr:uid="{00000000-0005-0000-0000-00009D4F0000}"/>
    <cellStyle name="Ergebnis 2 2 5 2 3 2 3" xfId="30839" xr:uid="{00000000-0005-0000-0000-00009E4F0000}"/>
    <cellStyle name="Ergebnis 2 2 5 2 3 3" xfId="11289" xr:uid="{00000000-0005-0000-0000-00009F4F0000}"/>
    <cellStyle name="Ergebnis 2 2 5 2 3 3 2" xfId="23017" xr:uid="{00000000-0005-0000-0000-0000A04F0000}"/>
    <cellStyle name="Ergebnis 2 2 5 2 3 3 3" xfId="34744" xr:uid="{00000000-0005-0000-0000-0000A14F0000}"/>
    <cellStyle name="Ergebnis 2 2 5 2 3 4" xfId="15207" xr:uid="{00000000-0005-0000-0000-0000A24F0000}"/>
    <cellStyle name="Ergebnis 2 2 5 2 3 5" xfId="26934" xr:uid="{00000000-0005-0000-0000-0000A34F0000}"/>
    <cellStyle name="Ergebnis 2 2 5 2 4" xfId="4788" xr:uid="{00000000-0005-0000-0000-0000A44F0000}"/>
    <cellStyle name="Ergebnis 2 2 5 2 4 2" xfId="16516" xr:uid="{00000000-0005-0000-0000-0000A54F0000}"/>
    <cellStyle name="Ergebnis 2 2 5 2 4 3" xfId="28243" xr:uid="{00000000-0005-0000-0000-0000A64F0000}"/>
    <cellStyle name="Ergebnis 2 2 5 2 5" xfId="8693" xr:uid="{00000000-0005-0000-0000-0000A74F0000}"/>
    <cellStyle name="Ergebnis 2 2 5 2 5 2" xfId="20421" xr:uid="{00000000-0005-0000-0000-0000A84F0000}"/>
    <cellStyle name="Ergebnis 2 2 5 2 5 3" xfId="32148" xr:uid="{00000000-0005-0000-0000-0000A94F0000}"/>
    <cellStyle name="Ergebnis 2 2 5 2 6" xfId="12611" xr:uid="{00000000-0005-0000-0000-0000AA4F0000}"/>
    <cellStyle name="Ergebnis 2 2 5 2 7" xfId="24338" xr:uid="{00000000-0005-0000-0000-0000AB4F0000}"/>
    <cellStyle name="Ergebnis 2 2 5 3" xfId="1312" xr:uid="{00000000-0005-0000-0000-0000AC4F0000}"/>
    <cellStyle name="Ergebnis 2 2 5 3 2" xfId="2610" xr:uid="{00000000-0005-0000-0000-0000AD4F0000}"/>
    <cellStyle name="Ergebnis 2 2 5 3 2 2" xfId="6515" xr:uid="{00000000-0005-0000-0000-0000AE4F0000}"/>
    <cellStyle name="Ergebnis 2 2 5 3 2 2 2" xfId="18243" xr:uid="{00000000-0005-0000-0000-0000AF4F0000}"/>
    <cellStyle name="Ergebnis 2 2 5 3 2 2 3" xfId="29970" xr:uid="{00000000-0005-0000-0000-0000B04F0000}"/>
    <cellStyle name="Ergebnis 2 2 5 3 2 3" xfId="10420" xr:uid="{00000000-0005-0000-0000-0000B14F0000}"/>
    <cellStyle name="Ergebnis 2 2 5 3 2 3 2" xfId="22148" xr:uid="{00000000-0005-0000-0000-0000B24F0000}"/>
    <cellStyle name="Ergebnis 2 2 5 3 2 3 3" xfId="33875" xr:uid="{00000000-0005-0000-0000-0000B34F0000}"/>
    <cellStyle name="Ergebnis 2 2 5 3 2 4" xfId="14338" xr:uid="{00000000-0005-0000-0000-0000B44F0000}"/>
    <cellStyle name="Ergebnis 2 2 5 3 2 5" xfId="26065" xr:uid="{00000000-0005-0000-0000-0000B54F0000}"/>
    <cellStyle name="Ergebnis 2 2 5 3 3" xfId="3908" xr:uid="{00000000-0005-0000-0000-0000B64F0000}"/>
    <cellStyle name="Ergebnis 2 2 5 3 3 2" xfId="7813" xr:uid="{00000000-0005-0000-0000-0000B74F0000}"/>
    <cellStyle name="Ergebnis 2 2 5 3 3 2 2" xfId="19541" xr:uid="{00000000-0005-0000-0000-0000B84F0000}"/>
    <cellStyle name="Ergebnis 2 2 5 3 3 2 3" xfId="31268" xr:uid="{00000000-0005-0000-0000-0000B94F0000}"/>
    <cellStyle name="Ergebnis 2 2 5 3 3 3" xfId="11718" xr:uid="{00000000-0005-0000-0000-0000BA4F0000}"/>
    <cellStyle name="Ergebnis 2 2 5 3 3 3 2" xfId="23446" xr:uid="{00000000-0005-0000-0000-0000BB4F0000}"/>
    <cellStyle name="Ergebnis 2 2 5 3 3 3 3" xfId="35173" xr:uid="{00000000-0005-0000-0000-0000BC4F0000}"/>
    <cellStyle name="Ergebnis 2 2 5 3 3 4" xfId="15636" xr:uid="{00000000-0005-0000-0000-0000BD4F0000}"/>
    <cellStyle name="Ergebnis 2 2 5 3 3 5" xfId="27363" xr:uid="{00000000-0005-0000-0000-0000BE4F0000}"/>
    <cellStyle name="Ergebnis 2 2 5 3 4" xfId="5217" xr:uid="{00000000-0005-0000-0000-0000BF4F0000}"/>
    <cellStyle name="Ergebnis 2 2 5 3 4 2" xfId="16945" xr:uid="{00000000-0005-0000-0000-0000C04F0000}"/>
    <cellStyle name="Ergebnis 2 2 5 3 4 3" xfId="28672" xr:uid="{00000000-0005-0000-0000-0000C14F0000}"/>
    <cellStyle name="Ergebnis 2 2 5 3 5" xfId="9122" xr:uid="{00000000-0005-0000-0000-0000C24F0000}"/>
    <cellStyle name="Ergebnis 2 2 5 3 5 2" xfId="20850" xr:uid="{00000000-0005-0000-0000-0000C34F0000}"/>
    <cellStyle name="Ergebnis 2 2 5 3 5 3" xfId="32577" xr:uid="{00000000-0005-0000-0000-0000C44F0000}"/>
    <cellStyle name="Ergebnis 2 2 5 3 6" xfId="13040" xr:uid="{00000000-0005-0000-0000-0000C54F0000}"/>
    <cellStyle name="Ergebnis 2 2 5 3 7" xfId="24767" xr:uid="{00000000-0005-0000-0000-0000C64F0000}"/>
    <cellStyle name="Ergebnis 2 2 5 4" xfId="1752" xr:uid="{00000000-0005-0000-0000-0000C74F0000}"/>
    <cellStyle name="Ergebnis 2 2 5 4 2" xfId="5657" xr:uid="{00000000-0005-0000-0000-0000C84F0000}"/>
    <cellStyle name="Ergebnis 2 2 5 4 2 2" xfId="17385" xr:uid="{00000000-0005-0000-0000-0000C94F0000}"/>
    <cellStyle name="Ergebnis 2 2 5 4 2 3" xfId="29112" xr:uid="{00000000-0005-0000-0000-0000CA4F0000}"/>
    <cellStyle name="Ergebnis 2 2 5 4 3" xfId="9562" xr:uid="{00000000-0005-0000-0000-0000CB4F0000}"/>
    <cellStyle name="Ergebnis 2 2 5 4 3 2" xfId="21290" xr:uid="{00000000-0005-0000-0000-0000CC4F0000}"/>
    <cellStyle name="Ergebnis 2 2 5 4 3 3" xfId="33017" xr:uid="{00000000-0005-0000-0000-0000CD4F0000}"/>
    <cellStyle name="Ergebnis 2 2 5 4 4" xfId="13480" xr:uid="{00000000-0005-0000-0000-0000CE4F0000}"/>
    <cellStyle name="Ergebnis 2 2 5 4 5" xfId="25207" xr:uid="{00000000-0005-0000-0000-0000CF4F0000}"/>
    <cellStyle name="Ergebnis 2 2 5 5" xfId="3050" xr:uid="{00000000-0005-0000-0000-0000D04F0000}"/>
    <cellStyle name="Ergebnis 2 2 5 5 2" xfId="6955" xr:uid="{00000000-0005-0000-0000-0000D14F0000}"/>
    <cellStyle name="Ergebnis 2 2 5 5 2 2" xfId="18683" xr:uid="{00000000-0005-0000-0000-0000D24F0000}"/>
    <cellStyle name="Ergebnis 2 2 5 5 2 3" xfId="30410" xr:uid="{00000000-0005-0000-0000-0000D34F0000}"/>
    <cellStyle name="Ergebnis 2 2 5 5 3" xfId="10860" xr:uid="{00000000-0005-0000-0000-0000D44F0000}"/>
    <cellStyle name="Ergebnis 2 2 5 5 3 2" xfId="22588" xr:uid="{00000000-0005-0000-0000-0000D54F0000}"/>
    <cellStyle name="Ergebnis 2 2 5 5 3 3" xfId="34315" xr:uid="{00000000-0005-0000-0000-0000D64F0000}"/>
    <cellStyle name="Ergebnis 2 2 5 5 4" xfId="14778" xr:uid="{00000000-0005-0000-0000-0000D74F0000}"/>
    <cellStyle name="Ergebnis 2 2 5 5 5" xfId="26505" xr:uid="{00000000-0005-0000-0000-0000D84F0000}"/>
    <cellStyle name="Ergebnis 2 2 5 6" xfId="4359" xr:uid="{00000000-0005-0000-0000-0000D94F0000}"/>
    <cellStyle name="Ergebnis 2 2 5 6 2" xfId="16087" xr:uid="{00000000-0005-0000-0000-0000DA4F0000}"/>
    <cellStyle name="Ergebnis 2 2 5 6 3" xfId="27814" xr:uid="{00000000-0005-0000-0000-0000DB4F0000}"/>
    <cellStyle name="Ergebnis 2 2 5 7" xfId="8264" xr:uid="{00000000-0005-0000-0000-0000DC4F0000}"/>
    <cellStyle name="Ergebnis 2 2 5 7 2" xfId="19992" xr:uid="{00000000-0005-0000-0000-0000DD4F0000}"/>
    <cellStyle name="Ergebnis 2 2 5 7 3" xfId="31719" xr:uid="{00000000-0005-0000-0000-0000DE4F0000}"/>
    <cellStyle name="Ergebnis 2 2 5 8" xfId="12182" xr:uid="{00000000-0005-0000-0000-0000DF4F0000}"/>
    <cellStyle name="Ergebnis 2 2 5 9" xfId="23909" xr:uid="{00000000-0005-0000-0000-0000E04F0000}"/>
    <cellStyle name="Ergebnis 2 2 6" xfId="553" xr:uid="{00000000-0005-0000-0000-0000E14F0000}"/>
    <cellStyle name="Ergebnis 2 2 6 2" xfId="982" xr:uid="{00000000-0005-0000-0000-0000E24F0000}"/>
    <cellStyle name="Ergebnis 2 2 6 2 2" xfId="2280" xr:uid="{00000000-0005-0000-0000-0000E34F0000}"/>
    <cellStyle name="Ergebnis 2 2 6 2 2 2" xfId="6185" xr:uid="{00000000-0005-0000-0000-0000E44F0000}"/>
    <cellStyle name="Ergebnis 2 2 6 2 2 2 2" xfId="17913" xr:uid="{00000000-0005-0000-0000-0000E54F0000}"/>
    <cellStyle name="Ergebnis 2 2 6 2 2 2 3" xfId="29640" xr:uid="{00000000-0005-0000-0000-0000E64F0000}"/>
    <cellStyle name="Ergebnis 2 2 6 2 2 3" xfId="10090" xr:uid="{00000000-0005-0000-0000-0000E74F0000}"/>
    <cellStyle name="Ergebnis 2 2 6 2 2 3 2" xfId="21818" xr:uid="{00000000-0005-0000-0000-0000E84F0000}"/>
    <cellStyle name="Ergebnis 2 2 6 2 2 3 3" xfId="33545" xr:uid="{00000000-0005-0000-0000-0000E94F0000}"/>
    <cellStyle name="Ergebnis 2 2 6 2 2 4" xfId="14008" xr:uid="{00000000-0005-0000-0000-0000EA4F0000}"/>
    <cellStyle name="Ergebnis 2 2 6 2 2 5" xfId="25735" xr:uid="{00000000-0005-0000-0000-0000EB4F0000}"/>
    <cellStyle name="Ergebnis 2 2 6 2 3" xfId="3578" xr:uid="{00000000-0005-0000-0000-0000EC4F0000}"/>
    <cellStyle name="Ergebnis 2 2 6 2 3 2" xfId="7483" xr:uid="{00000000-0005-0000-0000-0000ED4F0000}"/>
    <cellStyle name="Ergebnis 2 2 6 2 3 2 2" xfId="19211" xr:uid="{00000000-0005-0000-0000-0000EE4F0000}"/>
    <cellStyle name="Ergebnis 2 2 6 2 3 2 3" xfId="30938" xr:uid="{00000000-0005-0000-0000-0000EF4F0000}"/>
    <cellStyle name="Ergebnis 2 2 6 2 3 3" xfId="11388" xr:uid="{00000000-0005-0000-0000-0000F04F0000}"/>
    <cellStyle name="Ergebnis 2 2 6 2 3 3 2" xfId="23116" xr:uid="{00000000-0005-0000-0000-0000F14F0000}"/>
    <cellStyle name="Ergebnis 2 2 6 2 3 3 3" xfId="34843" xr:uid="{00000000-0005-0000-0000-0000F24F0000}"/>
    <cellStyle name="Ergebnis 2 2 6 2 3 4" xfId="15306" xr:uid="{00000000-0005-0000-0000-0000F34F0000}"/>
    <cellStyle name="Ergebnis 2 2 6 2 3 5" xfId="27033" xr:uid="{00000000-0005-0000-0000-0000F44F0000}"/>
    <cellStyle name="Ergebnis 2 2 6 2 4" xfId="4887" xr:uid="{00000000-0005-0000-0000-0000F54F0000}"/>
    <cellStyle name="Ergebnis 2 2 6 2 4 2" xfId="16615" xr:uid="{00000000-0005-0000-0000-0000F64F0000}"/>
    <cellStyle name="Ergebnis 2 2 6 2 4 3" xfId="28342" xr:uid="{00000000-0005-0000-0000-0000F74F0000}"/>
    <cellStyle name="Ergebnis 2 2 6 2 5" xfId="8792" xr:uid="{00000000-0005-0000-0000-0000F84F0000}"/>
    <cellStyle name="Ergebnis 2 2 6 2 5 2" xfId="20520" xr:uid="{00000000-0005-0000-0000-0000F94F0000}"/>
    <cellStyle name="Ergebnis 2 2 6 2 5 3" xfId="32247" xr:uid="{00000000-0005-0000-0000-0000FA4F0000}"/>
    <cellStyle name="Ergebnis 2 2 6 2 6" xfId="12710" xr:uid="{00000000-0005-0000-0000-0000FB4F0000}"/>
    <cellStyle name="Ergebnis 2 2 6 2 7" xfId="24437" xr:uid="{00000000-0005-0000-0000-0000FC4F0000}"/>
    <cellStyle name="Ergebnis 2 2 6 3" xfId="1411" xr:uid="{00000000-0005-0000-0000-0000FD4F0000}"/>
    <cellStyle name="Ergebnis 2 2 6 3 2" xfId="2709" xr:uid="{00000000-0005-0000-0000-0000FE4F0000}"/>
    <cellStyle name="Ergebnis 2 2 6 3 2 2" xfId="6614" xr:uid="{00000000-0005-0000-0000-0000FF4F0000}"/>
    <cellStyle name="Ergebnis 2 2 6 3 2 2 2" xfId="18342" xr:uid="{00000000-0005-0000-0000-000000500000}"/>
    <cellStyle name="Ergebnis 2 2 6 3 2 2 3" xfId="30069" xr:uid="{00000000-0005-0000-0000-000001500000}"/>
    <cellStyle name="Ergebnis 2 2 6 3 2 3" xfId="10519" xr:uid="{00000000-0005-0000-0000-000002500000}"/>
    <cellStyle name="Ergebnis 2 2 6 3 2 3 2" xfId="22247" xr:uid="{00000000-0005-0000-0000-000003500000}"/>
    <cellStyle name="Ergebnis 2 2 6 3 2 3 3" xfId="33974" xr:uid="{00000000-0005-0000-0000-000004500000}"/>
    <cellStyle name="Ergebnis 2 2 6 3 2 4" xfId="14437" xr:uid="{00000000-0005-0000-0000-000005500000}"/>
    <cellStyle name="Ergebnis 2 2 6 3 2 5" xfId="26164" xr:uid="{00000000-0005-0000-0000-000006500000}"/>
    <cellStyle name="Ergebnis 2 2 6 3 3" xfId="4007" xr:uid="{00000000-0005-0000-0000-000007500000}"/>
    <cellStyle name="Ergebnis 2 2 6 3 3 2" xfId="7912" xr:uid="{00000000-0005-0000-0000-000008500000}"/>
    <cellStyle name="Ergebnis 2 2 6 3 3 2 2" xfId="19640" xr:uid="{00000000-0005-0000-0000-000009500000}"/>
    <cellStyle name="Ergebnis 2 2 6 3 3 2 3" xfId="31367" xr:uid="{00000000-0005-0000-0000-00000A500000}"/>
    <cellStyle name="Ergebnis 2 2 6 3 3 3" xfId="11817" xr:uid="{00000000-0005-0000-0000-00000B500000}"/>
    <cellStyle name="Ergebnis 2 2 6 3 3 3 2" xfId="23545" xr:uid="{00000000-0005-0000-0000-00000C500000}"/>
    <cellStyle name="Ergebnis 2 2 6 3 3 3 3" xfId="35272" xr:uid="{00000000-0005-0000-0000-00000D500000}"/>
    <cellStyle name="Ergebnis 2 2 6 3 3 4" xfId="15735" xr:uid="{00000000-0005-0000-0000-00000E500000}"/>
    <cellStyle name="Ergebnis 2 2 6 3 3 5" xfId="27462" xr:uid="{00000000-0005-0000-0000-00000F500000}"/>
    <cellStyle name="Ergebnis 2 2 6 3 4" xfId="5316" xr:uid="{00000000-0005-0000-0000-000010500000}"/>
    <cellStyle name="Ergebnis 2 2 6 3 4 2" xfId="17044" xr:uid="{00000000-0005-0000-0000-000011500000}"/>
    <cellStyle name="Ergebnis 2 2 6 3 4 3" xfId="28771" xr:uid="{00000000-0005-0000-0000-000012500000}"/>
    <cellStyle name="Ergebnis 2 2 6 3 5" xfId="9221" xr:uid="{00000000-0005-0000-0000-000013500000}"/>
    <cellStyle name="Ergebnis 2 2 6 3 5 2" xfId="20949" xr:uid="{00000000-0005-0000-0000-000014500000}"/>
    <cellStyle name="Ergebnis 2 2 6 3 5 3" xfId="32676" xr:uid="{00000000-0005-0000-0000-000015500000}"/>
    <cellStyle name="Ergebnis 2 2 6 3 6" xfId="13139" xr:uid="{00000000-0005-0000-0000-000016500000}"/>
    <cellStyle name="Ergebnis 2 2 6 3 7" xfId="24866" xr:uid="{00000000-0005-0000-0000-000017500000}"/>
    <cellStyle name="Ergebnis 2 2 6 4" xfId="1851" xr:uid="{00000000-0005-0000-0000-000018500000}"/>
    <cellStyle name="Ergebnis 2 2 6 4 2" xfId="5756" xr:uid="{00000000-0005-0000-0000-000019500000}"/>
    <cellStyle name="Ergebnis 2 2 6 4 2 2" xfId="17484" xr:uid="{00000000-0005-0000-0000-00001A500000}"/>
    <cellStyle name="Ergebnis 2 2 6 4 2 3" xfId="29211" xr:uid="{00000000-0005-0000-0000-00001B500000}"/>
    <cellStyle name="Ergebnis 2 2 6 4 3" xfId="9661" xr:uid="{00000000-0005-0000-0000-00001C500000}"/>
    <cellStyle name="Ergebnis 2 2 6 4 3 2" xfId="21389" xr:uid="{00000000-0005-0000-0000-00001D500000}"/>
    <cellStyle name="Ergebnis 2 2 6 4 3 3" xfId="33116" xr:uid="{00000000-0005-0000-0000-00001E500000}"/>
    <cellStyle name="Ergebnis 2 2 6 4 4" xfId="13579" xr:uid="{00000000-0005-0000-0000-00001F500000}"/>
    <cellStyle name="Ergebnis 2 2 6 4 5" xfId="25306" xr:uid="{00000000-0005-0000-0000-000020500000}"/>
    <cellStyle name="Ergebnis 2 2 6 5" xfId="3149" xr:uid="{00000000-0005-0000-0000-000021500000}"/>
    <cellStyle name="Ergebnis 2 2 6 5 2" xfId="7054" xr:uid="{00000000-0005-0000-0000-000022500000}"/>
    <cellStyle name="Ergebnis 2 2 6 5 2 2" xfId="18782" xr:uid="{00000000-0005-0000-0000-000023500000}"/>
    <cellStyle name="Ergebnis 2 2 6 5 2 3" xfId="30509" xr:uid="{00000000-0005-0000-0000-000024500000}"/>
    <cellStyle name="Ergebnis 2 2 6 5 3" xfId="10959" xr:uid="{00000000-0005-0000-0000-000025500000}"/>
    <cellStyle name="Ergebnis 2 2 6 5 3 2" xfId="22687" xr:uid="{00000000-0005-0000-0000-000026500000}"/>
    <cellStyle name="Ergebnis 2 2 6 5 3 3" xfId="34414" xr:uid="{00000000-0005-0000-0000-000027500000}"/>
    <cellStyle name="Ergebnis 2 2 6 5 4" xfId="14877" xr:uid="{00000000-0005-0000-0000-000028500000}"/>
    <cellStyle name="Ergebnis 2 2 6 5 5" xfId="26604" xr:uid="{00000000-0005-0000-0000-000029500000}"/>
    <cellStyle name="Ergebnis 2 2 6 6" xfId="4458" xr:uid="{00000000-0005-0000-0000-00002A500000}"/>
    <cellStyle name="Ergebnis 2 2 6 6 2" xfId="16186" xr:uid="{00000000-0005-0000-0000-00002B500000}"/>
    <cellStyle name="Ergebnis 2 2 6 6 3" xfId="27913" xr:uid="{00000000-0005-0000-0000-00002C500000}"/>
    <cellStyle name="Ergebnis 2 2 6 7" xfId="8363" xr:uid="{00000000-0005-0000-0000-00002D500000}"/>
    <cellStyle name="Ergebnis 2 2 6 7 2" xfId="20091" xr:uid="{00000000-0005-0000-0000-00002E500000}"/>
    <cellStyle name="Ergebnis 2 2 6 7 3" xfId="31818" xr:uid="{00000000-0005-0000-0000-00002F500000}"/>
    <cellStyle name="Ergebnis 2 2 6 8" xfId="12281" xr:uid="{00000000-0005-0000-0000-000030500000}"/>
    <cellStyle name="Ergebnis 2 2 6 9" xfId="24008" xr:uid="{00000000-0005-0000-0000-000031500000}"/>
    <cellStyle name="Ergebnis 2 2 7" xfId="634" xr:uid="{00000000-0005-0000-0000-000032500000}"/>
    <cellStyle name="Ergebnis 2 2 7 2" xfId="1932" xr:uid="{00000000-0005-0000-0000-000033500000}"/>
    <cellStyle name="Ergebnis 2 2 7 2 2" xfId="5837" xr:uid="{00000000-0005-0000-0000-000034500000}"/>
    <cellStyle name="Ergebnis 2 2 7 2 2 2" xfId="17565" xr:uid="{00000000-0005-0000-0000-000035500000}"/>
    <cellStyle name="Ergebnis 2 2 7 2 2 3" xfId="29292" xr:uid="{00000000-0005-0000-0000-000036500000}"/>
    <cellStyle name="Ergebnis 2 2 7 2 3" xfId="9742" xr:uid="{00000000-0005-0000-0000-000037500000}"/>
    <cellStyle name="Ergebnis 2 2 7 2 3 2" xfId="21470" xr:uid="{00000000-0005-0000-0000-000038500000}"/>
    <cellStyle name="Ergebnis 2 2 7 2 3 3" xfId="33197" xr:uid="{00000000-0005-0000-0000-000039500000}"/>
    <cellStyle name="Ergebnis 2 2 7 2 4" xfId="13660" xr:uid="{00000000-0005-0000-0000-00003A500000}"/>
    <cellStyle name="Ergebnis 2 2 7 2 5" xfId="25387" xr:uid="{00000000-0005-0000-0000-00003B500000}"/>
    <cellStyle name="Ergebnis 2 2 7 3" xfId="3230" xr:uid="{00000000-0005-0000-0000-00003C500000}"/>
    <cellStyle name="Ergebnis 2 2 7 3 2" xfId="7135" xr:uid="{00000000-0005-0000-0000-00003D500000}"/>
    <cellStyle name="Ergebnis 2 2 7 3 2 2" xfId="18863" xr:uid="{00000000-0005-0000-0000-00003E500000}"/>
    <cellStyle name="Ergebnis 2 2 7 3 2 3" xfId="30590" xr:uid="{00000000-0005-0000-0000-00003F500000}"/>
    <cellStyle name="Ergebnis 2 2 7 3 3" xfId="11040" xr:uid="{00000000-0005-0000-0000-000040500000}"/>
    <cellStyle name="Ergebnis 2 2 7 3 3 2" xfId="22768" xr:uid="{00000000-0005-0000-0000-000041500000}"/>
    <cellStyle name="Ergebnis 2 2 7 3 3 3" xfId="34495" xr:uid="{00000000-0005-0000-0000-000042500000}"/>
    <cellStyle name="Ergebnis 2 2 7 3 4" xfId="14958" xr:uid="{00000000-0005-0000-0000-000043500000}"/>
    <cellStyle name="Ergebnis 2 2 7 3 5" xfId="26685" xr:uid="{00000000-0005-0000-0000-000044500000}"/>
    <cellStyle name="Ergebnis 2 2 7 4" xfId="4539" xr:uid="{00000000-0005-0000-0000-000045500000}"/>
    <cellStyle name="Ergebnis 2 2 7 4 2" xfId="16267" xr:uid="{00000000-0005-0000-0000-000046500000}"/>
    <cellStyle name="Ergebnis 2 2 7 4 3" xfId="27994" xr:uid="{00000000-0005-0000-0000-000047500000}"/>
    <cellStyle name="Ergebnis 2 2 7 5" xfId="8444" xr:uid="{00000000-0005-0000-0000-000048500000}"/>
    <cellStyle name="Ergebnis 2 2 7 5 2" xfId="20172" xr:uid="{00000000-0005-0000-0000-000049500000}"/>
    <cellStyle name="Ergebnis 2 2 7 5 3" xfId="31899" xr:uid="{00000000-0005-0000-0000-00004A500000}"/>
    <cellStyle name="Ergebnis 2 2 7 6" xfId="12362" xr:uid="{00000000-0005-0000-0000-00004B500000}"/>
    <cellStyle name="Ergebnis 2 2 7 7" xfId="24089" xr:uid="{00000000-0005-0000-0000-00004C500000}"/>
    <cellStyle name="Ergebnis 2 2 8" xfId="1063" xr:uid="{00000000-0005-0000-0000-00004D500000}"/>
    <cellStyle name="Ergebnis 2 2 8 2" xfId="2361" xr:uid="{00000000-0005-0000-0000-00004E500000}"/>
    <cellStyle name="Ergebnis 2 2 8 2 2" xfId="6266" xr:uid="{00000000-0005-0000-0000-00004F500000}"/>
    <cellStyle name="Ergebnis 2 2 8 2 2 2" xfId="17994" xr:uid="{00000000-0005-0000-0000-000050500000}"/>
    <cellStyle name="Ergebnis 2 2 8 2 2 3" xfId="29721" xr:uid="{00000000-0005-0000-0000-000051500000}"/>
    <cellStyle name="Ergebnis 2 2 8 2 3" xfId="10171" xr:uid="{00000000-0005-0000-0000-000052500000}"/>
    <cellStyle name="Ergebnis 2 2 8 2 3 2" xfId="21899" xr:uid="{00000000-0005-0000-0000-000053500000}"/>
    <cellStyle name="Ergebnis 2 2 8 2 3 3" xfId="33626" xr:uid="{00000000-0005-0000-0000-000054500000}"/>
    <cellStyle name="Ergebnis 2 2 8 2 4" xfId="14089" xr:uid="{00000000-0005-0000-0000-000055500000}"/>
    <cellStyle name="Ergebnis 2 2 8 2 5" xfId="25816" xr:uid="{00000000-0005-0000-0000-000056500000}"/>
    <cellStyle name="Ergebnis 2 2 8 3" xfId="3659" xr:uid="{00000000-0005-0000-0000-000057500000}"/>
    <cellStyle name="Ergebnis 2 2 8 3 2" xfId="7564" xr:uid="{00000000-0005-0000-0000-000058500000}"/>
    <cellStyle name="Ergebnis 2 2 8 3 2 2" xfId="19292" xr:uid="{00000000-0005-0000-0000-000059500000}"/>
    <cellStyle name="Ergebnis 2 2 8 3 2 3" xfId="31019" xr:uid="{00000000-0005-0000-0000-00005A500000}"/>
    <cellStyle name="Ergebnis 2 2 8 3 3" xfId="11469" xr:uid="{00000000-0005-0000-0000-00005B500000}"/>
    <cellStyle name="Ergebnis 2 2 8 3 3 2" xfId="23197" xr:uid="{00000000-0005-0000-0000-00005C500000}"/>
    <cellStyle name="Ergebnis 2 2 8 3 3 3" xfId="34924" xr:uid="{00000000-0005-0000-0000-00005D500000}"/>
    <cellStyle name="Ergebnis 2 2 8 3 4" xfId="15387" xr:uid="{00000000-0005-0000-0000-00005E500000}"/>
    <cellStyle name="Ergebnis 2 2 8 3 5" xfId="27114" xr:uid="{00000000-0005-0000-0000-00005F500000}"/>
    <cellStyle name="Ergebnis 2 2 8 4" xfId="4968" xr:uid="{00000000-0005-0000-0000-000060500000}"/>
    <cellStyle name="Ergebnis 2 2 8 4 2" xfId="16696" xr:uid="{00000000-0005-0000-0000-000061500000}"/>
    <cellStyle name="Ergebnis 2 2 8 4 3" xfId="28423" xr:uid="{00000000-0005-0000-0000-000062500000}"/>
    <cellStyle name="Ergebnis 2 2 8 5" xfId="8873" xr:uid="{00000000-0005-0000-0000-000063500000}"/>
    <cellStyle name="Ergebnis 2 2 8 5 2" xfId="20601" xr:uid="{00000000-0005-0000-0000-000064500000}"/>
    <cellStyle name="Ergebnis 2 2 8 5 3" xfId="32328" xr:uid="{00000000-0005-0000-0000-000065500000}"/>
    <cellStyle name="Ergebnis 2 2 8 6" xfId="12791" xr:uid="{00000000-0005-0000-0000-000066500000}"/>
    <cellStyle name="Ergebnis 2 2 8 7" xfId="24518" xr:uid="{00000000-0005-0000-0000-000067500000}"/>
    <cellStyle name="Ergebnis 2 2 9" xfId="1503" xr:uid="{00000000-0005-0000-0000-000068500000}"/>
    <cellStyle name="Ergebnis 2 2 9 2" xfId="5408" xr:uid="{00000000-0005-0000-0000-000069500000}"/>
    <cellStyle name="Ergebnis 2 2 9 2 2" xfId="17136" xr:uid="{00000000-0005-0000-0000-00006A500000}"/>
    <cellStyle name="Ergebnis 2 2 9 2 3" xfId="28863" xr:uid="{00000000-0005-0000-0000-00006B500000}"/>
    <cellStyle name="Ergebnis 2 2 9 3" xfId="9313" xr:uid="{00000000-0005-0000-0000-00006C500000}"/>
    <cellStyle name="Ergebnis 2 2 9 3 2" xfId="21041" xr:uid="{00000000-0005-0000-0000-00006D500000}"/>
    <cellStyle name="Ergebnis 2 2 9 3 3" xfId="32768" xr:uid="{00000000-0005-0000-0000-00006E500000}"/>
    <cellStyle name="Ergebnis 2 2 9 4" xfId="13231" xr:uid="{00000000-0005-0000-0000-00006F500000}"/>
    <cellStyle name="Ergebnis 2 2 9 5" xfId="24958" xr:uid="{00000000-0005-0000-0000-000070500000}"/>
    <cellStyle name="Ergebnis 2 20" xfId="117" xr:uid="{00000000-0005-0000-0000-000071500000}"/>
    <cellStyle name="Ergebnis 2 21" xfId="35370" xr:uid="{00000000-0005-0000-0000-000072500000}"/>
    <cellStyle name="Ergebnis 2 22" xfId="35461" xr:uid="{00000000-0005-0000-0000-000073500000}"/>
    <cellStyle name="Ergebnis 2 3" xfId="212" xr:uid="{00000000-0005-0000-0000-000074500000}"/>
    <cellStyle name="Ergebnis 2 3 10" xfId="2808" xr:uid="{00000000-0005-0000-0000-000075500000}"/>
    <cellStyle name="Ergebnis 2 3 10 2" xfId="6713" xr:uid="{00000000-0005-0000-0000-000076500000}"/>
    <cellStyle name="Ergebnis 2 3 10 2 2" xfId="18441" xr:uid="{00000000-0005-0000-0000-000077500000}"/>
    <cellStyle name="Ergebnis 2 3 10 2 3" xfId="30168" xr:uid="{00000000-0005-0000-0000-000078500000}"/>
    <cellStyle name="Ergebnis 2 3 10 3" xfId="10618" xr:uid="{00000000-0005-0000-0000-000079500000}"/>
    <cellStyle name="Ergebnis 2 3 10 3 2" xfId="22346" xr:uid="{00000000-0005-0000-0000-00007A500000}"/>
    <cellStyle name="Ergebnis 2 3 10 3 3" xfId="34073" xr:uid="{00000000-0005-0000-0000-00007B500000}"/>
    <cellStyle name="Ergebnis 2 3 10 4" xfId="14536" xr:uid="{00000000-0005-0000-0000-00007C500000}"/>
    <cellStyle name="Ergebnis 2 3 10 5" xfId="26263" xr:uid="{00000000-0005-0000-0000-00007D500000}"/>
    <cellStyle name="Ergebnis 2 3 11" xfId="4117" xr:uid="{00000000-0005-0000-0000-00007E500000}"/>
    <cellStyle name="Ergebnis 2 3 11 2" xfId="15845" xr:uid="{00000000-0005-0000-0000-00007F500000}"/>
    <cellStyle name="Ergebnis 2 3 11 3" xfId="27572" xr:uid="{00000000-0005-0000-0000-000080500000}"/>
    <cellStyle name="Ergebnis 2 3 12" xfId="8022" xr:uid="{00000000-0005-0000-0000-000081500000}"/>
    <cellStyle name="Ergebnis 2 3 12 2" xfId="19750" xr:uid="{00000000-0005-0000-0000-000082500000}"/>
    <cellStyle name="Ergebnis 2 3 12 3" xfId="31477" xr:uid="{00000000-0005-0000-0000-000083500000}"/>
    <cellStyle name="Ergebnis 2 3 13" xfId="11940" xr:uid="{00000000-0005-0000-0000-000084500000}"/>
    <cellStyle name="Ergebnis 2 3 14" xfId="23667" xr:uid="{00000000-0005-0000-0000-000085500000}"/>
    <cellStyle name="Ergebnis 2 3 2" xfId="380" xr:uid="{00000000-0005-0000-0000-000086500000}"/>
    <cellStyle name="Ergebnis 2 3 2 10" xfId="12108" xr:uid="{00000000-0005-0000-0000-000087500000}"/>
    <cellStyle name="Ergebnis 2 3 2 11" xfId="23835" xr:uid="{00000000-0005-0000-0000-000088500000}"/>
    <cellStyle name="Ergebnis 2 3 2 2" xfId="479" xr:uid="{00000000-0005-0000-0000-000089500000}"/>
    <cellStyle name="Ergebnis 2 3 2 2 2" xfId="908" xr:uid="{00000000-0005-0000-0000-00008A500000}"/>
    <cellStyle name="Ergebnis 2 3 2 2 2 2" xfId="2206" xr:uid="{00000000-0005-0000-0000-00008B500000}"/>
    <cellStyle name="Ergebnis 2 3 2 2 2 2 2" xfId="6111" xr:uid="{00000000-0005-0000-0000-00008C500000}"/>
    <cellStyle name="Ergebnis 2 3 2 2 2 2 2 2" xfId="17839" xr:uid="{00000000-0005-0000-0000-00008D500000}"/>
    <cellStyle name="Ergebnis 2 3 2 2 2 2 2 3" xfId="29566" xr:uid="{00000000-0005-0000-0000-00008E500000}"/>
    <cellStyle name="Ergebnis 2 3 2 2 2 2 3" xfId="10016" xr:uid="{00000000-0005-0000-0000-00008F500000}"/>
    <cellStyle name="Ergebnis 2 3 2 2 2 2 3 2" xfId="21744" xr:uid="{00000000-0005-0000-0000-000090500000}"/>
    <cellStyle name="Ergebnis 2 3 2 2 2 2 3 3" xfId="33471" xr:uid="{00000000-0005-0000-0000-000091500000}"/>
    <cellStyle name="Ergebnis 2 3 2 2 2 2 4" xfId="13934" xr:uid="{00000000-0005-0000-0000-000092500000}"/>
    <cellStyle name="Ergebnis 2 3 2 2 2 2 5" xfId="25661" xr:uid="{00000000-0005-0000-0000-000093500000}"/>
    <cellStyle name="Ergebnis 2 3 2 2 2 3" xfId="3504" xr:uid="{00000000-0005-0000-0000-000094500000}"/>
    <cellStyle name="Ergebnis 2 3 2 2 2 3 2" xfId="7409" xr:uid="{00000000-0005-0000-0000-000095500000}"/>
    <cellStyle name="Ergebnis 2 3 2 2 2 3 2 2" xfId="19137" xr:uid="{00000000-0005-0000-0000-000096500000}"/>
    <cellStyle name="Ergebnis 2 3 2 2 2 3 2 3" xfId="30864" xr:uid="{00000000-0005-0000-0000-000097500000}"/>
    <cellStyle name="Ergebnis 2 3 2 2 2 3 3" xfId="11314" xr:uid="{00000000-0005-0000-0000-000098500000}"/>
    <cellStyle name="Ergebnis 2 3 2 2 2 3 3 2" xfId="23042" xr:uid="{00000000-0005-0000-0000-000099500000}"/>
    <cellStyle name="Ergebnis 2 3 2 2 2 3 3 3" xfId="34769" xr:uid="{00000000-0005-0000-0000-00009A500000}"/>
    <cellStyle name="Ergebnis 2 3 2 2 2 3 4" xfId="15232" xr:uid="{00000000-0005-0000-0000-00009B500000}"/>
    <cellStyle name="Ergebnis 2 3 2 2 2 3 5" xfId="26959" xr:uid="{00000000-0005-0000-0000-00009C500000}"/>
    <cellStyle name="Ergebnis 2 3 2 2 2 4" xfId="4813" xr:uid="{00000000-0005-0000-0000-00009D500000}"/>
    <cellStyle name="Ergebnis 2 3 2 2 2 4 2" xfId="16541" xr:uid="{00000000-0005-0000-0000-00009E500000}"/>
    <cellStyle name="Ergebnis 2 3 2 2 2 4 3" xfId="28268" xr:uid="{00000000-0005-0000-0000-00009F500000}"/>
    <cellStyle name="Ergebnis 2 3 2 2 2 5" xfId="8718" xr:uid="{00000000-0005-0000-0000-0000A0500000}"/>
    <cellStyle name="Ergebnis 2 3 2 2 2 5 2" xfId="20446" xr:uid="{00000000-0005-0000-0000-0000A1500000}"/>
    <cellStyle name="Ergebnis 2 3 2 2 2 5 3" xfId="32173" xr:uid="{00000000-0005-0000-0000-0000A2500000}"/>
    <cellStyle name="Ergebnis 2 3 2 2 2 6" xfId="12636" xr:uid="{00000000-0005-0000-0000-0000A3500000}"/>
    <cellStyle name="Ergebnis 2 3 2 2 2 7" xfId="24363" xr:uid="{00000000-0005-0000-0000-0000A4500000}"/>
    <cellStyle name="Ergebnis 2 3 2 2 3" xfId="1337" xr:uid="{00000000-0005-0000-0000-0000A5500000}"/>
    <cellStyle name="Ergebnis 2 3 2 2 3 2" xfId="2635" xr:uid="{00000000-0005-0000-0000-0000A6500000}"/>
    <cellStyle name="Ergebnis 2 3 2 2 3 2 2" xfId="6540" xr:uid="{00000000-0005-0000-0000-0000A7500000}"/>
    <cellStyle name="Ergebnis 2 3 2 2 3 2 2 2" xfId="18268" xr:uid="{00000000-0005-0000-0000-0000A8500000}"/>
    <cellStyle name="Ergebnis 2 3 2 2 3 2 2 3" xfId="29995" xr:uid="{00000000-0005-0000-0000-0000A9500000}"/>
    <cellStyle name="Ergebnis 2 3 2 2 3 2 3" xfId="10445" xr:uid="{00000000-0005-0000-0000-0000AA500000}"/>
    <cellStyle name="Ergebnis 2 3 2 2 3 2 3 2" xfId="22173" xr:uid="{00000000-0005-0000-0000-0000AB500000}"/>
    <cellStyle name="Ergebnis 2 3 2 2 3 2 3 3" xfId="33900" xr:uid="{00000000-0005-0000-0000-0000AC500000}"/>
    <cellStyle name="Ergebnis 2 3 2 2 3 2 4" xfId="14363" xr:uid="{00000000-0005-0000-0000-0000AD500000}"/>
    <cellStyle name="Ergebnis 2 3 2 2 3 2 5" xfId="26090" xr:uid="{00000000-0005-0000-0000-0000AE500000}"/>
    <cellStyle name="Ergebnis 2 3 2 2 3 3" xfId="3933" xr:uid="{00000000-0005-0000-0000-0000AF500000}"/>
    <cellStyle name="Ergebnis 2 3 2 2 3 3 2" xfId="7838" xr:uid="{00000000-0005-0000-0000-0000B0500000}"/>
    <cellStyle name="Ergebnis 2 3 2 2 3 3 2 2" xfId="19566" xr:uid="{00000000-0005-0000-0000-0000B1500000}"/>
    <cellStyle name="Ergebnis 2 3 2 2 3 3 2 3" xfId="31293" xr:uid="{00000000-0005-0000-0000-0000B2500000}"/>
    <cellStyle name="Ergebnis 2 3 2 2 3 3 3" xfId="11743" xr:uid="{00000000-0005-0000-0000-0000B3500000}"/>
    <cellStyle name="Ergebnis 2 3 2 2 3 3 3 2" xfId="23471" xr:uid="{00000000-0005-0000-0000-0000B4500000}"/>
    <cellStyle name="Ergebnis 2 3 2 2 3 3 3 3" xfId="35198" xr:uid="{00000000-0005-0000-0000-0000B5500000}"/>
    <cellStyle name="Ergebnis 2 3 2 2 3 3 4" xfId="15661" xr:uid="{00000000-0005-0000-0000-0000B6500000}"/>
    <cellStyle name="Ergebnis 2 3 2 2 3 3 5" xfId="27388" xr:uid="{00000000-0005-0000-0000-0000B7500000}"/>
    <cellStyle name="Ergebnis 2 3 2 2 3 4" xfId="5242" xr:uid="{00000000-0005-0000-0000-0000B8500000}"/>
    <cellStyle name="Ergebnis 2 3 2 2 3 4 2" xfId="16970" xr:uid="{00000000-0005-0000-0000-0000B9500000}"/>
    <cellStyle name="Ergebnis 2 3 2 2 3 4 3" xfId="28697" xr:uid="{00000000-0005-0000-0000-0000BA500000}"/>
    <cellStyle name="Ergebnis 2 3 2 2 3 5" xfId="9147" xr:uid="{00000000-0005-0000-0000-0000BB500000}"/>
    <cellStyle name="Ergebnis 2 3 2 2 3 5 2" xfId="20875" xr:uid="{00000000-0005-0000-0000-0000BC500000}"/>
    <cellStyle name="Ergebnis 2 3 2 2 3 5 3" xfId="32602" xr:uid="{00000000-0005-0000-0000-0000BD500000}"/>
    <cellStyle name="Ergebnis 2 3 2 2 3 6" xfId="13065" xr:uid="{00000000-0005-0000-0000-0000BE500000}"/>
    <cellStyle name="Ergebnis 2 3 2 2 3 7" xfId="24792" xr:uid="{00000000-0005-0000-0000-0000BF500000}"/>
    <cellStyle name="Ergebnis 2 3 2 2 4" xfId="1777" xr:uid="{00000000-0005-0000-0000-0000C0500000}"/>
    <cellStyle name="Ergebnis 2 3 2 2 4 2" xfId="5682" xr:uid="{00000000-0005-0000-0000-0000C1500000}"/>
    <cellStyle name="Ergebnis 2 3 2 2 4 2 2" xfId="17410" xr:uid="{00000000-0005-0000-0000-0000C2500000}"/>
    <cellStyle name="Ergebnis 2 3 2 2 4 2 3" xfId="29137" xr:uid="{00000000-0005-0000-0000-0000C3500000}"/>
    <cellStyle name="Ergebnis 2 3 2 2 4 3" xfId="9587" xr:uid="{00000000-0005-0000-0000-0000C4500000}"/>
    <cellStyle name="Ergebnis 2 3 2 2 4 3 2" xfId="21315" xr:uid="{00000000-0005-0000-0000-0000C5500000}"/>
    <cellStyle name="Ergebnis 2 3 2 2 4 3 3" xfId="33042" xr:uid="{00000000-0005-0000-0000-0000C6500000}"/>
    <cellStyle name="Ergebnis 2 3 2 2 4 4" xfId="13505" xr:uid="{00000000-0005-0000-0000-0000C7500000}"/>
    <cellStyle name="Ergebnis 2 3 2 2 4 5" xfId="25232" xr:uid="{00000000-0005-0000-0000-0000C8500000}"/>
    <cellStyle name="Ergebnis 2 3 2 2 5" xfId="3075" xr:uid="{00000000-0005-0000-0000-0000C9500000}"/>
    <cellStyle name="Ergebnis 2 3 2 2 5 2" xfId="6980" xr:uid="{00000000-0005-0000-0000-0000CA500000}"/>
    <cellStyle name="Ergebnis 2 3 2 2 5 2 2" xfId="18708" xr:uid="{00000000-0005-0000-0000-0000CB500000}"/>
    <cellStyle name="Ergebnis 2 3 2 2 5 2 3" xfId="30435" xr:uid="{00000000-0005-0000-0000-0000CC500000}"/>
    <cellStyle name="Ergebnis 2 3 2 2 5 3" xfId="10885" xr:uid="{00000000-0005-0000-0000-0000CD500000}"/>
    <cellStyle name="Ergebnis 2 3 2 2 5 3 2" xfId="22613" xr:uid="{00000000-0005-0000-0000-0000CE500000}"/>
    <cellStyle name="Ergebnis 2 3 2 2 5 3 3" xfId="34340" xr:uid="{00000000-0005-0000-0000-0000CF500000}"/>
    <cellStyle name="Ergebnis 2 3 2 2 5 4" xfId="14803" xr:uid="{00000000-0005-0000-0000-0000D0500000}"/>
    <cellStyle name="Ergebnis 2 3 2 2 5 5" xfId="26530" xr:uid="{00000000-0005-0000-0000-0000D1500000}"/>
    <cellStyle name="Ergebnis 2 3 2 2 6" xfId="4384" xr:uid="{00000000-0005-0000-0000-0000D2500000}"/>
    <cellStyle name="Ergebnis 2 3 2 2 6 2" xfId="16112" xr:uid="{00000000-0005-0000-0000-0000D3500000}"/>
    <cellStyle name="Ergebnis 2 3 2 2 6 3" xfId="27839" xr:uid="{00000000-0005-0000-0000-0000D4500000}"/>
    <cellStyle name="Ergebnis 2 3 2 2 7" xfId="8289" xr:uid="{00000000-0005-0000-0000-0000D5500000}"/>
    <cellStyle name="Ergebnis 2 3 2 2 7 2" xfId="20017" xr:uid="{00000000-0005-0000-0000-0000D6500000}"/>
    <cellStyle name="Ergebnis 2 3 2 2 7 3" xfId="31744" xr:uid="{00000000-0005-0000-0000-0000D7500000}"/>
    <cellStyle name="Ergebnis 2 3 2 2 8" xfId="12207" xr:uid="{00000000-0005-0000-0000-0000D8500000}"/>
    <cellStyle name="Ergebnis 2 3 2 2 9" xfId="23934" xr:uid="{00000000-0005-0000-0000-0000D9500000}"/>
    <cellStyle name="Ergebnis 2 3 2 3" xfId="578" xr:uid="{00000000-0005-0000-0000-0000DA500000}"/>
    <cellStyle name="Ergebnis 2 3 2 3 2" xfId="1007" xr:uid="{00000000-0005-0000-0000-0000DB500000}"/>
    <cellStyle name="Ergebnis 2 3 2 3 2 2" xfId="2305" xr:uid="{00000000-0005-0000-0000-0000DC500000}"/>
    <cellStyle name="Ergebnis 2 3 2 3 2 2 2" xfId="6210" xr:uid="{00000000-0005-0000-0000-0000DD500000}"/>
    <cellStyle name="Ergebnis 2 3 2 3 2 2 2 2" xfId="17938" xr:uid="{00000000-0005-0000-0000-0000DE500000}"/>
    <cellStyle name="Ergebnis 2 3 2 3 2 2 2 3" xfId="29665" xr:uid="{00000000-0005-0000-0000-0000DF500000}"/>
    <cellStyle name="Ergebnis 2 3 2 3 2 2 3" xfId="10115" xr:uid="{00000000-0005-0000-0000-0000E0500000}"/>
    <cellStyle name="Ergebnis 2 3 2 3 2 2 3 2" xfId="21843" xr:uid="{00000000-0005-0000-0000-0000E1500000}"/>
    <cellStyle name="Ergebnis 2 3 2 3 2 2 3 3" xfId="33570" xr:uid="{00000000-0005-0000-0000-0000E2500000}"/>
    <cellStyle name="Ergebnis 2 3 2 3 2 2 4" xfId="14033" xr:uid="{00000000-0005-0000-0000-0000E3500000}"/>
    <cellStyle name="Ergebnis 2 3 2 3 2 2 5" xfId="25760" xr:uid="{00000000-0005-0000-0000-0000E4500000}"/>
    <cellStyle name="Ergebnis 2 3 2 3 2 3" xfId="3603" xr:uid="{00000000-0005-0000-0000-0000E5500000}"/>
    <cellStyle name="Ergebnis 2 3 2 3 2 3 2" xfId="7508" xr:uid="{00000000-0005-0000-0000-0000E6500000}"/>
    <cellStyle name="Ergebnis 2 3 2 3 2 3 2 2" xfId="19236" xr:uid="{00000000-0005-0000-0000-0000E7500000}"/>
    <cellStyle name="Ergebnis 2 3 2 3 2 3 2 3" xfId="30963" xr:uid="{00000000-0005-0000-0000-0000E8500000}"/>
    <cellStyle name="Ergebnis 2 3 2 3 2 3 3" xfId="11413" xr:uid="{00000000-0005-0000-0000-0000E9500000}"/>
    <cellStyle name="Ergebnis 2 3 2 3 2 3 3 2" xfId="23141" xr:uid="{00000000-0005-0000-0000-0000EA500000}"/>
    <cellStyle name="Ergebnis 2 3 2 3 2 3 3 3" xfId="34868" xr:uid="{00000000-0005-0000-0000-0000EB500000}"/>
    <cellStyle name="Ergebnis 2 3 2 3 2 3 4" xfId="15331" xr:uid="{00000000-0005-0000-0000-0000EC500000}"/>
    <cellStyle name="Ergebnis 2 3 2 3 2 3 5" xfId="27058" xr:uid="{00000000-0005-0000-0000-0000ED500000}"/>
    <cellStyle name="Ergebnis 2 3 2 3 2 4" xfId="4912" xr:uid="{00000000-0005-0000-0000-0000EE500000}"/>
    <cellStyle name="Ergebnis 2 3 2 3 2 4 2" xfId="16640" xr:uid="{00000000-0005-0000-0000-0000EF500000}"/>
    <cellStyle name="Ergebnis 2 3 2 3 2 4 3" xfId="28367" xr:uid="{00000000-0005-0000-0000-0000F0500000}"/>
    <cellStyle name="Ergebnis 2 3 2 3 2 5" xfId="8817" xr:uid="{00000000-0005-0000-0000-0000F1500000}"/>
    <cellStyle name="Ergebnis 2 3 2 3 2 5 2" xfId="20545" xr:uid="{00000000-0005-0000-0000-0000F2500000}"/>
    <cellStyle name="Ergebnis 2 3 2 3 2 5 3" xfId="32272" xr:uid="{00000000-0005-0000-0000-0000F3500000}"/>
    <cellStyle name="Ergebnis 2 3 2 3 2 6" xfId="12735" xr:uid="{00000000-0005-0000-0000-0000F4500000}"/>
    <cellStyle name="Ergebnis 2 3 2 3 2 7" xfId="24462" xr:uid="{00000000-0005-0000-0000-0000F5500000}"/>
    <cellStyle name="Ergebnis 2 3 2 3 3" xfId="1436" xr:uid="{00000000-0005-0000-0000-0000F6500000}"/>
    <cellStyle name="Ergebnis 2 3 2 3 3 2" xfId="2734" xr:uid="{00000000-0005-0000-0000-0000F7500000}"/>
    <cellStyle name="Ergebnis 2 3 2 3 3 2 2" xfId="6639" xr:uid="{00000000-0005-0000-0000-0000F8500000}"/>
    <cellStyle name="Ergebnis 2 3 2 3 3 2 2 2" xfId="18367" xr:uid="{00000000-0005-0000-0000-0000F9500000}"/>
    <cellStyle name="Ergebnis 2 3 2 3 3 2 2 3" xfId="30094" xr:uid="{00000000-0005-0000-0000-0000FA500000}"/>
    <cellStyle name="Ergebnis 2 3 2 3 3 2 3" xfId="10544" xr:uid="{00000000-0005-0000-0000-0000FB500000}"/>
    <cellStyle name="Ergebnis 2 3 2 3 3 2 3 2" xfId="22272" xr:uid="{00000000-0005-0000-0000-0000FC500000}"/>
    <cellStyle name="Ergebnis 2 3 2 3 3 2 3 3" xfId="33999" xr:uid="{00000000-0005-0000-0000-0000FD500000}"/>
    <cellStyle name="Ergebnis 2 3 2 3 3 2 4" xfId="14462" xr:uid="{00000000-0005-0000-0000-0000FE500000}"/>
    <cellStyle name="Ergebnis 2 3 2 3 3 2 5" xfId="26189" xr:uid="{00000000-0005-0000-0000-0000FF500000}"/>
    <cellStyle name="Ergebnis 2 3 2 3 3 3" xfId="4032" xr:uid="{00000000-0005-0000-0000-000000510000}"/>
    <cellStyle name="Ergebnis 2 3 2 3 3 3 2" xfId="7937" xr:uid="{00000000-0005-0000-0000-000001510000}"/>
    <cellStyle name="Ergebnis 2 3 2 3 3 3 2 2" xfId="19665" xr:uid="{00000000-0005-0000-0000-000002510000}"/>
    <cellStyle name="Ergebnis 2 3 2 3 3 3 2 3" xfId="31392" xr:uid="{00000000-0005-0000-0000-000003510000}"/>
    <cellStyle name="Ergebnis 2 3 2 3 3 3 3" xfId="11842" xr:uid="{00000000-0005-0000-0000-000004510000}"/>
    <cellStyle name="Ergebnis 2 3 2 3 3 3 3 2" xfId="23570" xr:uid="{00000000-0005-0000-0000-000005510000}"/>
    <cellStyle name="Ergebnis 2 3 2 3 3 3 3 3" xfId="35297" xr:uid="{00000000-0005-0000-0000-000006510000}"/>
    <cellStyle name="Ergebnis 2 3 2 3 3 3 4" xfId="15760" xr:uid="{00000000-0005-0000-0000-000007510000}"/>
    <cellStyle name="Ergebnis 2 3 2 3 3 3 5" xfId="27487" xr:uid="{00000000-0005-0000-0000-000008510000}"/>
    <cellStyle name="Ergebnis 2 3 2 3 3 4" xfId="5341" xr:uid="{00000000-0005-0000-0000-000009510000}"/>
    <cellStyle name="Ergebnis 2 3 2 3 3 4 2" xfId="17069" xr:uid="{00000000-0005-0000-0000-00000A510000}"/>
    <cellStyle name="Ergebnis 2 3 2 3 3 4 3" xfId="28796" xr:uid="{00000000-0005-0000-0000-00000B510000}"/>
    <cellStyle name="Ergebnis 2 3 2 3 3 5" xfId="9246" xr:uid="{00000000-0005-0000-0000-00000C510000}"/>
    <cellStyle name="Ergebnis 2 3 2 3 3 5 2" xfId="20974" xr:uid="{00000000-0005-0000-0000-00000D510000}"/>
    <cellStyle name="Ergebnis 2 3 2 3 3 5 3" xfId="32701" xr:uid="{00000000-0005-0000-0000-00000E510000}"/>
    <cellStyle name="Ergebnis 2 3 2 3 3 6" xfId="13164" xr:uid="{00000000-0005-0000-0000-00000F510000}"/>
    <cellStyle name="Ergebnis 2 3 2 3 3 7" xfId="24891" xr:uid="{00000000-0005-0000-0000-000010510000}"/>
    <cellStyle name="Ergebnis 2 3 2 3 4" xfId="1876" xr:uid="{00000000-0005-0000-0000-000011510000}"/>
    <cellStyle name="Ergebnis 2 3 2 3 4 2" xfId="5781" xr:uid="{00000000-0005-0000-0000-000012510000}"/>
    <cellStyle name="Ergebnis 2 3 2 3 4 2 2" xfId="17509" xr:uid="{00000000-0005-0000-0000-000013510000}"/>
    <cellStyle name="Ergebnis 2 3 2 3 4 2 3" xfId="29236" xr:uid="{00000000-0005-0000-0000-000014510000}"/>
    <cellStyle name="Ergebnis 2 3 2 3 4 3" xfId="9686" xr:uid="{00000000-0005-0000-0000-000015510000}"/>
    <cellStyle name="Ergebnis 2 3 2 3 4 3 2" xfId="21414" xr:uid="{00000000-0005-0000-0000-000016510000}"/>
    <cellStyle name="Ergebnis 2 3 2 3 4 3 3" xfId="33141" xr:uid="{00000000-0005-0000-0000-000017510000}"/>
    <cellStyle name="Ergebnis 2 3 2 3 4 4" xfId="13604" xr:uid="{00000000-0005-0000-0000-000018510000}"/>
    <cellStyle name="Ergebnis 2 3 2 3 4 5" xfId="25331" xr:uid="{00000000-0005-0000-0000-000019510000}"/>
    <cellStyle name="Ergebnis 2 3 2 3 5" xfId="3174" xr:uid="{00000000-0005-0000-0000-00001A510000}"/>
    <cellStyle name="Ergebnis 2 3 2 3 5 2" xfId="7079" xr:uid="{00000000-0005-0000-0000-00001B510000}"/>
    <cellStyle name="Ergebnis 2 3 2 3 5 2 2" xfId="18807" xr:uid="{00000000-0005-0000-0000-00001C510000}"/>
    <cellStyle name="Ergebnis 2 3 2 3 5 2 3" xfId="30534" xr:uid="{00000000-0005-0000-0000-00001D510000}"/>
    <cellStyle name="Ergebnis 2 3 2 3 5 3" xfId="10984" xr:uid="{00000000-0005-0000-0000-00001E510000}"/>
    <cellStyle name="Ergebnis 2 3 2 3 5 3 2" xfId="22712" xr:uid="{00000000-0005-0000-0000-00001F510000}"/>
    <cellStyle name="Ergebnis 2 3 2 3 5 3 3" xfId="34439" xr:uid="{00000000-0005-0000-0000-000020510000}"/>
    <cellStyle name="Ergebnis 2 3 2 3 5 4" xfId="14902" xr:uid="{00000000-0005-0000-0000-000021510000}"/>
    <cellStyle name="Ergebnis 2 3 2 3 5 5" xfId="26629" xr:uid="{00000000-0005-0000-0000-000022510000}"/>
    <cellStyle name="Ergebnis 2 3 2 3 6" xfId="4483" xr:uid="{00000000-0005-0000-0000-000023510000}"/>
    <cellStyle name="Ergebnis 2 3 2 3 6 2" xfId="16211" xr:uid="{00000000-0005-0000-0000-000024510000}"/>
    <cellStyle name="Ergebnis 2 3 2 3 6 3" xfId="27938" xr:uid="{00000000-0005-0000-0000-000025510000}"/>
    <cellStyle name="Ergebnis 2 3 2 3 7" xfId="8388" xr:uid="{00000000-0005-0000-0000-000026510000}"/>
    <cellStyle name="Ergebnis 2 3 2 3 7 2" xfId="20116" xr:uid="{00000000-0005-0000-0000-000027510000}"/>
    <cellStyle name="Ergebnis 2 3 2 3 7 3" xfId="31843" xr:uid="{00000000-0005-0000-0000-000028510000}"/>
    <cellStyle name="Ergebnis 2 3 2 3 8" xfId="12306" xr:uid="{00000000-0005-0000-0000-000029510000}"/>
    <cellStyle name="Ergebnis 2 3 2 3 9" xfId="24033" xr:uid="{00000000-0005-0000-0000-00002A510000}"/>
    <cellStyle name="Ergebnis 2 3 2 4" xfId="809" xr:uid="{00000000-0005-0000-0000-00002B510000}"/>
    <cellStyle name="Ergebnis 2 3 2 4 2" xfId="2107" xr:uid="{00000000-0005-0000-0000-00002C510000}"/>
    <cellStyle name="Ergebnis 2 3 2 4 2 2" xfId="6012" xr:uid="{00000000-0005-0000-0000-00002D510000}"/>
    <cellStyle name="Ergebnis 2 3 2 4 2 2 2" xfId="17740" xr:uid="{00000000-0005-0000-0000-00002E510000}"/>
    <cellStyle name="Ergebnis 2 3 2 4 2 2 3" xfId="29467" xr:uid="{00000000-0005-0000-0000-00002F510000}"/>
    <cellStyle name="Ergebnis 2 3 2 4 2 3" xfId="9917" xr:uid="{00000000-0005-0000-0000-000030510000}"/>
    <cellStyle name="Ergebnis 2 3 2 4 2 3 2" xfId="21645" xr:uid="{00000000-0005-0000-0000-000031510000}"/>
    <cellStyle name="Ergebnis 2 3 2 4 2 3 3" xfId="33372" xr:uid="{00000000-0005-0000-0000-000032510000}"/>
    <cellStyle name="Ergebnis 2 3 2 4 2 4" xfId="13835" xr:uid="{00000000-0005-0000-0000-000033510000}"/>
    <cellStyle name="Ergebnis 2 3 2 4 2 5" xfId="25562" xr:uid="{00000000-0005-0000-0000-000034510000}"/>
    <cellStyle name="Ergebnis 2 3 2 4 3" xfId="3405" xr:uid="{00000000-0005-0000-0000-000035510000}"/>
    <cellStyle name="Ergebnis 2 3 2 4 3 2" xfId="7310" xr:uid="{00000000-0005-0000-0000-000036510000}"/>
    <cellStyle name="Ergebnis 2 3 2 4 3 2 2" xfId="19038" xr:uid="{00000000-0005-0000-0000-000037510000}"/>
    <cellStyle name="Ergebnis 2 3 2 4 3 2 3" xfId="30765" xr:uid="{00000000-0005-0000-0000-000038510000}"/>
    <cellStyle name="Ergebnis 2 3 2 4 3 3" xfId="11215" xr:uid="{00000000-0005-0000-0000-000039510000}"/>
    <cellStyle name="Ergebnis 2 3 2 4 3 3 2" xfId="22943" xr:uid="{00000000-0005-0000-0000-00003A510000}"/>
    <cellStyle name="Ergebnis 2 3 2 4 3 3 3" xfId="34670" xr:uid="{00000000-0005-0000-0000-00003B510000}"/>
    <cellStyle name="Ergebnis 2 3 2 4 3 4" xfId="15133" xr:uid="{00000000-0005-0000-0000-00003C510000}"/>
    <cellStyle name="Ergebnis 2 3 2 4 3 5" xfId="26860" xr:uid="{00000000-0005-0000-0000-00003D510000}"/>
    <cellStyle name="Ergebnis 2 3 2 4 4" xfId="4714" xr:uid="{00000000-0005-0000-0000-00003E510000}"/>
    <cellStyle name="Ergebnis 2 3 2 4 4 2" xfId="16442" xr:uid="{00000000-0005-0000-0000-00003F510000}"/>
    <cellStyle name="Ergebnis 2 3 2 4 4 3" xfId="28169" xr:uid="{00000000-0005-0000-0000-000040510000}"/>
    <cellStyle name="Ergebnis 2 3 2 4 5" xfId="8619" xr:uid="{00000000-0005-0000-0000-000041510000}"/>
    <cellStyle name="Ergebnis 2 3 2 4 5 2" xfId="20347" xr:uid="{00000000-0005-0000-0000-000042510000}"/>
    <cellStyle name="Ergebnis 2 3 2 4 5 3" xfId="32074" xr:uid="{00000000-0005-0000-0000-000043510000}"/>
    <cellStyle name="Ergebnis 2 3 2 4 6" xfId="12537" xr:uid="{00000000-0005-0000-0000-000044510000}"/>
    <cellStyle name="Ergebnis 2 3 2 4 7" xfId="24264" xr:uid="{00000000-0005-0000-0000-000045510000}"/>
    <cellStyle name="Ergebnis 2 3 2 5" xfId="1238" xr:uid="{00000000-0005-0000-0000-000046510000}"/>
    <cellStyle name="Ergebnis 2 3 2 5 2" xfId="2536" xr:uid="{00000000-0005-0000-0000-000047510000}"/>
    <cellStyle name="Ergebnis 2 3 2 5 2 2" xfId="6441" xr:uid="{00000000-0005-0000-0000-000048510000}"/>
    <cellStyle name="Ergebnis 2 3 2 5 2 2 2" xfId="18169" xr:uid="{00000000-0005-0000-0000-000049510000}"/>
    <cellStyle name="Ergebnis 2 3 2 5 2 2 3" xfId="29896" xr:uid="{00000000-0005-0000-0000-00004A510000}"/>
    <cellStyle name="Ergebnis 2 3 2 5 2 3" xfId="10346" xr:uid="{00000000-0005-0000-0000-00004B510000}"/>
    <cellStyle name="Ergebnis 2 3 2 5 2 3 2" xfId="22074" xr:uid="{00000000-0005-0000-0000-00004C510000}"/>
    <cellStyle name="Ergebnis 2 3 2 5 2 3 3" xfId="33801" xr:uid="{00000000-0005-0000-0000-00004D510000}"/>
    <cellStyle name="Ergebnis 2 3 2 5 2 4" xfId="14264" xr:uid="{00000000-0005-0000-0000-00004E510000}"/>
    <cellStyle name="Ergebnis 2 3 2 5 2 5" xfId="25991" xr:uid="{00000000-0005-0000-0000-00004F510000}"/>
    <cellStyle name="Ergebnis 2 3 2 5 3" xfId="3834" xr:uid="{00000000-0005-0000-0000-000050510000}"/>
    <cellStyle name="Ergebnis 2 3 2 5 3 2" xfId="7739" xr:uid="{00000000-0005-0000-0000-000051510000}"/>
    <cellStyle name="Ergebnis 2 3 2 5 3 2 2" xfId="19467" xr:uid="{00000000-0005-0000-0000-000052510000}"/>
    <cellStyle name="Ergebnis 2 3 2 5 3 2 3" xfId="31194" xr:uid="{00000000-0005-0000-0000-000053510000}"/>
    <cellStyle name="Ergebnis 2 3 2 5 3 3" xfId="11644" xr:uid="{00000000-0005-0000-0000-000054510000}"/>
    <cellStyle name="Ergebnis 2 3 2 5 3 3 2" xfId="23372" xr:uid="{00000000-0005-0000-0000-000055510000}"/>
    <cellStyle name="Ergebnis 2 3 2 5 3 3 3" xfId="35099" xr:uid="{00000000-0005-0000-0000-000056510000}"/>
    <cellStyle name="Ergebnis 2 3 2 5 3 4" xfId="15562" xr:uid="{00000000-0005-0000-0000-000057510000}"/>
    <cellStyle name="Ergebnis 2 3 2 5 3 5" xfId="27289" xr:uid="{00000000-0005-0000-0000-000058510000}"/>
    <cellStyle name="Ergebnis 2 3 2 5 4" xfId="5143" xr:uid="{00000000-0005-0000-0000-000059510000}"/>
    <cellStyle name="Ergebnis 2 3 2 5 4 2" xfId="16871" xr:uid="{00000000-0005-0000-0000-00005A510000}"/>
    <cellStyle name="Ergebnis 2 3 2 5 4 3" xfId="28598" xr:uid="{00000000-0005-0000-0000-00005B510000}"/>
    <cellStyle name="Ergebnis 2 3 2 5 5" xfId="9048" xr:uid="{00000000-0005-0000-0000-00005C510000}"/>
    <cellStyle name="Ergebnis 2 3 2 5 5 2" xfId="20776" xr:uid="{00000000-0005-0000-0000-00005D510000}"/>
    <cellStyle name="Ergebnis 2 3 2 5 5 3" xfId="32503" xr:uid="{00000000-0005-0000-0000-00005E510000}"/>
    <cellStyle name="Ergebnis 2 3 2 5 6" xfId="12966" xr:uid="{00000000-0005-0000-0000-00005F510000}"/>
    <cellStyle name="Ergebnis 2 3 2 5 7" xfId="24693" xr:uid="{00000000-0005-0000-0000-000060510000}"/>
    <cellStyle name="Ergebnis 2 3 2 6" xfId="1678" xr:uid="{00000000-0005-0000-0000-000061510000}"/>
    <cellStyle name="Ergebnis 2 3 2 6 2" xfId="5583" xr:uid="{00000000-0005-0000-0000-000062510000}"/>
    <cellStyle name="Ergebnis 2 3 2 6 2 2" xfId="17311" xr:uid="{00000000-0005-0000-0000-000063510000}"/>
    <cellStyle name="Ergebnis 2 3 2 6 2 3" xfId="29038" xr:uid="{00000000-0005-0000-0000-000064510000}"/>
    <cellStyle name="Ergebnis 2 3 2 6 3" xfId="9488" xr:uid="{00000000-0005-0000-0000-000065510000}"/>
    <cellStyle name="Ergebnis 2 3 2 6 3 2" xfId="21216" xr:uid="{00000000-0005-0000-0000-000066510000}"/>
    <cellStyle name="Ergebnis 2 3 2 6 3 3" xfId="32943" xr:uid="{00000000-0005-0000-0000-000067510000}"/>
    <cellStyle name="Ergebnis 2 3 2 6 4" xfId="13406" xr:uid="{00000000-0005-0000-0000-000068510000}"/>
    <cellStyle name="Ergebnis 2 3 2 6 5" xfId="25133" xr:uid="{00000000-0005-0000-0000-000069510000}"/>
    <cellStyle name="Ergebnis 2 3 2 7" xfId="2976" xr:uid="{00000000-0005-0000-0000-00006A510000}"/>
    <cellStyle name="Ergebnis 2 3 2 7 2" xfId="6881" xr:uid="{00000000-0005-0000-0000-00006B510000}"/>
    <cellStyle name="Ergebnis 2 3 2 7 2 2" xfId="18609" xr:uid="{00000000-0005-0000-0000-00006C510000}"/>
    <cellStyle name="Ergebnis 2 3 2 7 2 3" xfId="30336" xr:uid="{00000000-0005-0000-0000-00006D510000}"/>
    <cellStyle name="Ergebnis 2 3 2 7 3" xfId="10786" xr:uid="{00000000-0005-0000-0000-00006E510000}"/>
    <cellStyle name="Ergebnis 2 3 2 7 3 2" xfId="22514" xr:uid="{00000000-0005-0000-0000-00006F510000}"/>
    <cellStyle name="Ergebnis 2 3 2 7 3 3" xfId="34241" xr:uid="{00000000-0005-0000-0000-000070510000}"/>
    <cellStyle name="Ergebnis 2 3 2 7 4" xfId="14704" xr:uid="{00000000-0005-0000-0000-000071510000}"/>
    <cellStyle name="Ergebnis 2 3 2 7 5" xfId="26431" xr:uid="{00000000-0005-0000-0000-000072510000}"/>
    <cellStyle name="Ergebnis 2 3 2 8" xfId="4285" xr:uid="{00000000-0005-0000-0000-000073510000}"/>
    <cellStyle name="Ergebnis 2 3 2 8 2" xfId="16013" xr:uid="{00000000-0005-0000-0000-000074510000}"/>
    <cellStyle name="Ergebnis 2 3 2 8 3" xfId="27740" xr:uid="{00000000-0005-0000-0000-000075510000}"/>
    <cellStyle name="Ergebnis 2 3 2 9" xfId="8190" xr:uid="{00000000-0005-0000-0000-000076510000}"/>
    <cellStyle name="Ergebnis 2 3 2 9 2" xfId="19918" xr:uid="{00000000-0005-0000-0000-000077510000}"/>
    <cellStyle name="Ergebnis 2 3 2 9 3" xfId="31645" xr:uid="{00000000-0005-0000-0000-000078510000}"/>
    <cellStyle name="Ergebnis 2 3 3" xfId="402" xr:uid="{00000000-0005-0000-0000-000079510000}"/>
    <cellStyle name="Ergebnis 2 3 3 10" xfId="12130" xr:uid="{00000000-0005-0000-0000-00007A510000}"/>
    <cellStyle name="Ergebnis 2 3 3 11" xfId="23857" xr:uid="{00000000-0005-0000-0000-00007B510000}"/>
    <cellStyle name="Ergebnis 2 3 3 2" xfId="501" xr:uid="{00000000-0005-0000-0000-00007C510000}"/>
    <cellStyle name="Ergebnis 2 3 3 2 2" xfId="930" xr:uid="{00000000-0005-0000-0000-00007D510000}"/>
    <cellStyle name="Ergebnis 2 3 3 2 2 2" xfId="2228" xr:uid="{00000000-0005-0000-0000-00007E510000}"/>
    <cellStyle name="Ergebnis 2 3 3 2 2 2 2" xfId="6133" xr:uid="{00000000-0005-0000-0000-00007F510000}"/>
    <cellStyle name="Ergebnis 2 3 3 2 2 2 2 2" xfId="17861" xr:uid="{00000000-0005-0000-0000-000080510000}"/>
    <cellStyle name="Ergebnis 2 3 3 2 2 2 2 3" xfId="29588" xr:uid="{00000000-0005-0000-0000-000081510000}"/>
    <cellStyle name="Ergebnis 2 3 3 2 2 2 3" xfId="10038" xr:uid="{00000000-0005-0000-0000-000082510000}"/>
    <cellStyle name="Ergebnis 2 3 3 2 2 2 3 2" xfId="21766" xr:uid="{00000000-0005-0000-0000-000083510000}"/>
    <cellStyle name="Ergebnis 2 3 3 2 2 2 3 3" xfId="33493" xr:uid="{00000000-0005-0000-0000-000084510000}"/>
    <cellStyle name="Ergebnis 2 3 3 2 2 2 4" xfId="13956" xr:uid="{00000000-0005-0000-0000-000085510000}"/>
    <cellStyle name="Ergebnis 2 3 3 2 2 2 5" xfId="25683" xr:uid="{00000000-0005-0000-0000-000086510000}"/>
    <cellStyle name="Ergebnis 2 3 3 2 2 3" xfId="3526" xr:uid="{00000000-0005-0000-0000-000087510000}"/>
    <cellStyle name="Ergebnis 2 3 3 2 2 3 2" xfId="7431" xr:uid="{00000000-0005-0000-0000-000088510000}"/>
    <cellStyle name="Ergebnis 2 3 3 2 2 3 2 2" xfId="19159" xr:uid="{00000000-0005-0000-0000-000089510000}"/>
    <cellStyle name="Ergebnis 2 3 3 2 2 3 2 3" xfId="30886" xr:uid="{00000000-0005-0000-0000-00008A510000}"/>
    <cellStyle name="Ergebnis 2 3 3 2 2 3 3" xfId="11336" xr:uid="{00000000-0005-0000-0000-00008B510000}"/>
    <cellStyle name="Ergebnis 2 3 3 2 2 3 3 2" xfId="23064" xr:uid="{00000000-0005-0000-0000-00008C510000}"/>
    <cellStyle name="Ergebnis 2 3 3 2 2 3 3 3" xfId="34791" xr:uid="{00000000-0005-0000-0000-00008D510000}"/>
    <cellStyle name="Ergebnis 2 3 3 2 2 3 4" xfId="15254" xr:uid="{00000000-0005-0000-0000-00008E510000}"/>
    <cellStyle name="Ergebnis 2 3 3 2 2 3 5" xfId="26981" xr:uid="{00000000-0005-0000-0000-00008F510000}"/>
    <cellStyle name="Ergebnis 2 3 3 2 2 4" xfId="4835" xr:uid="{00000000-0005-0000-0000-000090510000}"/>
    <cellStyle name="Ergebnis 2 3 3 2 2 4 2" xfId="16563" xr:uid="{00000000-0005-0000-0000-000091510000}"/>
    <cellStyle name="Ergebnis 2 3 3 2 2 4 3" xfId="28290" xr:uid="{00000000-0005-0000-0000-000092510000}"/>
    <cellStyle name="Ergebnis 2 3 3 2 2 5" xfId="8740" xr:uid="{00000000-0005-0000-0000-000093510000}"/>
    <cellStyle name="Ergebnis 2 3 3 2 2 5 2" xfId="20468" xr:uid="{00000000-0005-0000-0000-000094510000}"/>
    <cellStyle name="Ergebnis 2 3 3 2 2 5 3" xfId="32195" xr:uid="{00000000-0005-0000-0000-000095510000}"/>
    <cellStyle name="Ergebnis 2 3 3 2 2 6" xfId="12658" xr:uid="{00000000-0005-0000-0000-000096510000}"/>
    <cellStyle name="Ergebnis 2 3 3 2 2 7" xfId="24385" xr:uid="{00000000-0005-0000-0000-000097510000}"/>
    <cellStyle name="Ergebnis 2 3 3 2 3" xfId="1359" xr:uid="{00000000-0005-0000-0000-000098510000}"/>
    <cellStyle name="Ergebnis 2 3 3 2 3 2" xfId="2657" xr:uid="{00000000-0005-0000-0000-000099510000}"/>
    <cellStyle name="Ergebnis 2 3 3 2 3 2 2" xfId="6562" xr:uid="{00000000-0005-0000-0000-00009A510000}"/>
    <cellStyle name="Ergebnis 2 3 3 2 3 2 2 2" xfId="18290" xr:uid="{00000000-0005-0000-0000-00009B510000}"/>
    <cellStyle name="Ergebnis 2 3 3 2 3 2 2 3" xfId="30017" xr:uid="{00000000-0005-0000-0000-00009C510000}"/>
    <cellStyle name="Ergebnis 2 3 3 2 3 2 3" xfId="10467" xr:uid="{00000000-0005-0000-0000-00009D510000}"/>
    <cellStyle name="Ergebnis 2 3 3 2 3 2 3 2" xfId="22195" xr:uid="{00000000-0005-0000-0000-00009E510000}"/>
    <cellStyle name="Ergebnis 2 3 3 2 3 2 3 3" xfId="33922" xr:uid="{00000000-0005-0000-0000-00009F510000}"/>
    <cellStyle name="Ergebnis 2 3 3 2 3 2 4" xfId="14385" xr:uid="{00000000-0005-0000-0000-0000A0510000}"/>
    <cellStyle name="Ergebnis 2 3 3 2 3 2 5" xfId="26112" xr:uid="{00000000-0005-0000-0000-0000A1510000}"/>
    <cellStyle name="Ergebnis 2 3 3 2 3 3" xfId="3955" xr:uid="{00000000-0005-0000-0000-0000A2510000}"/>
    <cellStyle name="Ergebnis 2 3 3 2 3 3 2" xfId="7860" xr:uid="{00000000-0005-0000-0000-0000A3510000}"/>
    <cellStyle name="Ergebnis 2 3 3 2 3 3 2 2" xfId="19588" xr:uid="{00000000-0005-0000-0000-0000A4510000}"/>
    <cellStyle name="Ergebnis 2 3 3 2 3 3 2 3" xfId="31315" xr:uid="{00000000-0005-0000-0000-0000A5510000}"/>
    <cellStyle name="Ergebnis 2 3 3 2 3 3 3" xfId="11765" xr:uid="{00000000-0005-0000-0000-0000A6510000}"/>
    <cellStyle name="Ergebnis 2 3 3 2 3 3 3 2" xfId="23493" xr:uid="{00000000-0005-0000-0000-0000A7510000}"/>
    <cellStyle name="Ergebnis 2 3 3 2 3 3 3 3" xfId="35220" xr:uid="{00000000-0005-0000-0000-0000A8510000}"/>
    <cellStyle name="Ergebnis 2 3 3 2 3 3 4" xfId="15683" xr:uid="{00000000-0005-0000-0000-0000A9510000}"/>
    <cellStyle name="Ergebnis 2 3 3 2 3 3 5" xfId="27410" xr:uid="{00000000-0005-0000-0000-0000AA510000}"/>
    <cellStyle name="Ergebnis 2 3 3 2 3 4" xfId="5264" xr:uid="{00000000-0005-0000-0000-0000AB510000}"/>
    <cellStyle name="Ergebnis 2 3 3 2 3 4 2" xfId="16992" xr:uid="{00000000-0005-0000-0000-0000AC510000}"/>
    <cellStyle name="Ergebnis 2 3 3 2 3 4 3" xfId="28719" xr:uid="{00000000-0005-0000-0000-0000AD510000}"/>
    <cellStyle name="Ergebnis 2 3 3 2 3 5" xfId="9169" xr:uid="{00000000-0005-0000-0000-0000AE510000}"/>
    <cellStyle name="Ergebnis 2 3 3 2 3 5 2" xfId="20897" xr:uid="{00000000-0005-0000-0000-0000AF510000}"/>
    <cellStyle name="Ergebnis 2 3 3 2 3 5 3" xfId="32624" xr:uid="{00000000-0005-0000-0000-0000B0510000}"/>
    <cellStyle name="Ergebnis 2 3 3 2 3 6" xfId="13087" xr:uid="{00000000-0005-0000-0000-0000B1510000}"/>
    <cellStyle name="Ergebnis 2 3 3 2 3 7" xfId="24814" xr:uid="{00000000-0005-0000-0000-0000B2510000}"/>
    <cellStyle name="Ergebnis 2 3 3 2 4" xfId="1799" xr:uid="{00000000-0005-0000-0000-0000B3510000}"/>
    <cellStyle name="Ergebnis 2 3 3 2 4 2" xfId="5704" xr:uid="{00000000-0005-0000-0000-0000B4510000}"/>
    <cellStyle name="Ergebnis 2 3 3 2 4 2 2" xfId="17432" xr:uid="{00000000-0005-0000-0000-0000B5510000}"/>
    <cellStyle name="Ergebnis 2 3 3 2 4 2 3" xfId="29159" xr:uid="{00000000-0005-0000-0000-0000B6510000}"/>
    <cellStyle name="Ergebnis 2 3 3 2 4 3" xfId="9609" xr:uid="{00000000-0005-0000-0000-0000B7510000}"/>
    <cellStyle name="Ergebnis 2 3 3 2 4 3 2" xfId="21337" xr:uid="{00000000-0005-0000-0000-0000B8510000}"/>
    <cellStyle name="Ergebnis 2 3 3 2 4 3 3" xfId="33064" xr:uid="{00000000-0005-0000-0000-0000B9510000}"/>
    <cellStyle name="Ergebnis 2 3 3 2 4 4" xfId="13527" xr:uid="{00000000-0005-0000-0000-0000BA510000}"/>
    <cellStyle name="Ergebnis 2 3 3 2 4 5" xfId="25254" xr:uid="{00000000-0005-0000-0000-0000BB510000}"/>
    <cellStyle name="Ergebnis 2 3 3 2 5" xfId="3097" xr:uid="{00000000-0005-0000-0000-0000BC510000}"/>
    <cellStyle name="Ergebnis 2 3 3 2 5 2" xfId="7002" xr:uid="{00000000-0005-0000-0000-0000BD510000}"/>
    <cellStyle name="Ergebnis 2 3 3 2 5 2 2" xfId="18730" xr:uid="{00000000-0005-0000-0000-0000BE510000}"/>
    <cellStyle name="Ergebnis 2 3 3 2 5 2 3" xfId="30457" xr:uid="{00000000-0005-0000-0000-0000BF510000}"/>
    <cellStyle name="Ergebnis 2 3 3 2 5 3" xfId="10907" xr:uid="{00000000-0005-0000-0000-0000C0510000}"/>
    <cellStyle name="Ergebnis 2 3 3 2 5 3 2" xfId="22635" xr:uid="{00000000-0005-0000-0000-0000C1510000}"/>
    <cellStyle name="Ergebnis 2 3 3 2 5 3 3" xfId="34362" xr:uid="{00000000-0005-0000-0000-0000C2510000}"/>
    <cellStyle name="Ergebnis 2 3 3 2 5 4" xfId="14825" xr:uid="{00000000-0005-0000-0000-0000C3510000}"/>
    <cellStyle name="Ergebnis 2 3 3 2 5 5" xfId="26552" xr:uid="{00000000-0005-0000-0000-0000C4510000}"/>
    <cellStyle name="Ergebnis 2 3 3 2 6" xfId="4406" xr:uid="{00000000-0005-0000-0000-0000C5510000}"/>
    <cellStyle name="Ergebnis 2 3 3 2 6 2" xfId="16134" xr:uid="{00000000-0005-0000-0000-0000C6510000}"/>
    <cellStyle name="Ergebnis 2 3 3 2 6 3" xfId="27861" xr:uid="{00000000-0005-0000-0000-0000C7510000}"/>
    <cellStyle name="Ergebnis 2 3 3 2 7" xfId="8311" xr:uid="{00000000-0005-0000-0000-0000C8510000}"/>
    <cellStyle name="Ergebnis 2 3 3 2 7 2" xfId="20039" xr:uid="{00000000-0005-0000-0000-0000C9510000}"/>
    <cellStyle name="Ergebnis 2 3 3 2 7 3" xfId="31766" xr:uid="{00000000-0005-0000-0000-0000CA510000}"/>
    <cellStyle name="Ergebnis 2 3 3 2 8" xfId="12229" xr:uid="{00000000-0005-0000-0000-0000CB510000}"/>
    <cellStyle name="Ergebnis 2 3 3 2 9" xfId="23956" xr:uid="{00000000-0005-0000-0000-0000CC510000}"/>
    <cellStyle name="Ergebnis 2 3 3 3" xfId="600" xr:uid="{00000000-0005-0000-0000-0000CD510000}"/>
    <cellStyle name="Ergebnis 2 3 3 3 2" xfId="1029" xr:uid="{00000000-0005-0000-0000-0000CE510000}"/>
    <cellStyle name="Ergebnis 2 3 3 3 2 2" xfId="2327" xr:uid="{00000000-0005-0000-0000-0000CF510000}"/>
    <cellStyle name="Ergebnis 2 3 3 3 2 2 2" xfId="6232" xr:uid="{00000000-0005-0000-0000-0000D0510000}"/>
    <cellStyle name="Ergebnis 2 3 3 3 2 2 2 2" xfId="17960" xr:uid="{00000000-0005-0000-0000-0000D1510000}"/>
    <cellStyle name="Ergebnis 2 3 3 3 2 2 2 3" xfId="29687" xr:uid="{00000000-0005-0000-0000-0000D2510000}"/>
    <cellStyle name="Ergebnis 2 3 3 3 2 2 3" xfId="10137" xr:uid="{00000000-0005-0000-0000-0000D3510000}"/>
    <cellStyle name="Ergebnis 2 3 3 3 2 2 3 2" xfId="21865" xr:uid="{00000000-0005-0000-0000-0000D4510000}"/>
    <cellStyle name="Ergebnis 2 3 3 3 2 2 3 3" xfId="33592" xr:uid="{00000000-0005-0000-0000-0000D5510000}"/>
    <cellStyle name="Ergebnis 2 3 3 3 2 2 4" xfId="14055" xr:uid="{00000000-0005-0000-0000-0000D6510000}"/>
    <cellStyle name="Ergebnis 2 3 3 3 2 2 5" xfId="25782" xr:uid="{00000000-0005-0000-0000-0000D7510000}"/>
    <cellStyle name="Ergebnis 2 3 3 3 2 3" xfId="3625" xr:uid="{00000000-0005-0000-0000-0000D8510000}"/>
    <cellStyle name="Ergebnis 2 3 3 3 2 3 2" xfId="7530" xr:uid="{00000000-0005-0000-0000-0000D9510000}"/>
    <cellStyle name="Ergebnis 2 3 3 3 2 3 2 2" xfId="19258" xr:uid="{00000000-0005-0000-0000-0000DA510000}"/>
    <cellStyle name="Ergebnis 2 3 3 3 2 3 2 3" xfId="30985" xr:uid="{00000000-0005-0000-0000-0000DB510000}"/>
    <cellStyle name="Ergebnis 2 3 3 3 2 3 3" xfId="11435" xr:uid="{00000000-0005-0000-0000-0000DC510000}"/>
    <cellStyle name="Ergebnis 2 3 3 3 2 3 3 2" xfId="23163" xr:uid="{00000000-0005-0000-0000-0000DD510000}"/>
    <cellStyle name="Ergebnis 2 3 3 3 2 3 3 3" xfId="34890" xr:uid="{00000000-0005-0000-0000-0000DE510000}"/>
    <cellStyle name="Ergebnis 2 3 3 3 2 3 4" xfId="15353" xr:uid="{00000000-0005-0000-0000-0000DF510000}"/>
    <cellStyle name="Ergebnis 2 3 3 3 2 3 5" xfId="27080" xr:uid="{00000000-0005-0000-0000-0000E0510000}"/>
    <cellStyle name="Ergebnis 2 3 3 3 2 4" xfId="4934" xr:uid="{00000000-0005-0000-0000-0000E1510000}"/>
    <cellStyle name="Ergebnis 2 3 3 3 2 4 2" xfId="16662" xr:uid="{00000000-0005-0000-0000-0000E2510000}"/>
    <cellStyle name="Ergebnis 2 3 3 3 2 4 3" xfId="28389" xr:uid="{00000000-0005-0000-0000-0000E3510000}"/>
    <cellStyle name="Ergebnis 2 3 3 3 2 5" xfId="8839" xr:uid="{00000000-0005-0000-0000-0000E4510000}"/>
    <cellStyle name="Ergebnis 2 3 3 3 2 5 2" xfId="20567" xr:uid="{00000000-0005-0000-0000-0000E5510000}"/>
    <cellStyle name="Ergebnis 2 3 3 3 2 5 3" xfId="32294" xr:uid="{00000000-0005-0000-0000-0000E6510000}"/>
    <cellStyle name="Ergebnis 2 3 3 3 2 6" xfId="12757" xr:uid="{00000000-0005-0000-0000-0000E7510000}"/>
    <cellStyle name="Ergebnis 2 3 3 3 2 7" xfId="24484" xr:uid="{00000000-0005-0000-0000-0000E8510000}"/>
    <cellStyle name="Ergebnis 2 3 3 3 3" xfId="1458" xr:uid="{00000000-0005-0000-0000-0000E9510000}"/>
    <cellStyle name="Ergebnis 2 3 3 3 3 2" xfId="2756" xr:uid="{00000000-0005-0000-0000-0000EA510000}"/>
    <cellStyle name="Ergebnis 2 3 3 3 3 2 2" xfId="6661" xr:uid="{00000000-0005-0000-0000-0000EB510000}"/>
    <cellStyle name="Ergebnis 2 3 3 3 3 2 2 2" xfId="18389" xr:uid="{00000000-0005-0000-0000-0000EC510000}"/>
    <cellStyle name="Ergebnis 2 3 3 3 3 2 2 3" xfId="30116" xr:uid="{00000000-0005-0000-0000-0000ED510000}"/>
    <cellStyle name="Ergebnis 2 3 3 3 3 2 3" xfId="10566" xr:uid="{00000000-0005-0000-0000-0000EE510000}"/>
    <cellStyle name="Ergebnis 2 3 3 3 3 2 3 2" xfId="22294" xr:uid="{00000000-0005-0000-0000-0000EF510000}"/>
    <cellStyle name="Ergebnis 2 3 3 3 3 2 3 3" xfId="34021" xr:uid="{00000000-0005-0000-0000-0000F0510000}"/>
    <cellStyle name="Ergebnis 2 3 3 3 3 2 4" xfId="14484" xr:uid="{00000000-0005-0000-0000-0000F1510000}"/>
    <cellStyle name="Ergebnis 2 3 3 3 3 2 5" xfId="26211" xr:uid="{00000000-0005-0000-0000-0000F2510000}"/>
    <cellStyle name="Ergebnis 2 3 3 3 3 3" xfId="4054" xr:uid="{00000000-0005-0000-0000-0000F3510000}"/>
    <cellStyle name="Ergebnis 2 3 3 3 3 3 2" xfId="7959" xr:uid="{00000000-0005-0000-0000-0000F4510000}"/>
    <cellStyle name="Ergebnis 2 3 3 3 3 3 2 2" xfId="19687" xr:uid="{00000000-0005-0000-0000-0000F5510000}"/>
    <cellStyle name="Ergebnis 2 3 3 3 3 3 2 3" xfId="31414" xr:uid="{00000000-0005-0000-0000-0000F6510000}"/>
    <cellStyle name="Ergebnis 2 3 3 3 3 3 3" xfId="11864" xr:uid="{00000000-0005-0000-0000-0000F7510000}"/>
    <cellStyle name="Ergebnis 2 3 3 3 3 3 3 2" xfId="23592" xr:uid="{00000000-0005-0000-0000-0000F8510000}"/>
    <cellStyle name="Ergebnis 2 3 3 3 3 3 3 3" xfId="35319" xr:uid="{00000000-0005-0000-0000-0000F9510000}"/>
    <cellStyle name="Ergebnis 2 3 3 3 3 3 4" xfId="15782" xr:uid="{00000000-0005-0000-0000-0000FA510000}"/>
    <cellStyle name="Ergebnis 2 3 3 3 3 3 5" xfId="27509" xr:uid="{00000000-0005-0000-0000-0000FB510000}"/>
    <cellStyle name="Ergebnis 2 3 3 3 3 4" xfId="5363" xr:uid="{00000000-0005-0000-0000-0000FC510000}"/>
    <cellStyle name="Ergebnis 2 3 3 3 3 4 2" xfId="17091" xr:uid="{00000000-0005-0000-0000-0000FD510000}"/>
    <cellStyle name="Ergebnis 2 3 3 3 3 4 3" xfId="28818" xr:uid="{00000000-0005-0000-0000-0000FE510000}"/>
    <cellStyle name="Ergebnis 2 3 3 3 3 5" xfId="9268" xr:uid="{00000000-0005-0000-0000-0000FF510000}"/>
    <cellStyle name="Ergebnis 2 3 3 3 3 5 2" xfId="20996" xr:uid="{00000000-0005-0000-0000-000000520000}"/>
    <cellStyle name="Ergebnis 2 3 3 3 3 5 3" xfId="32723" xr:uid="{00000000-0005-0000-0000-000001520000}"/>
    <cellStyle name="Ergebnis 2 3 3 3 3 6" xfId="13186" xr:uid="{00000000-0005-0000-0000-000002520000}"/>
    <cellStyle name="Ergebnis 2 3 3 3 3 7" xfId="24913" xr:uid="{00000000-0005-0000-0000-000003520000}"/>
    <cellStyle name="Ergebnis 2 3 3 3 4" xfId="1898" xr:uid="{00000000-0005-0000-0000-000004520000}"/>
    <cellStyle name="Ergebnis 2 3 3 3 4 2" xfId="5803" xr:uid="{00000000-0005-0000-0000-000005520000}"/>
    <cellStyle name="Ergebnis 2 3 3 3 4 2 2" xfId="17531" xr:uid="{00000000-0005-0000-0000-000006520000}"/>
    <cellStyle name="Ergebnis 2 3 3 3 4 2 3" xfId="29258" xr:uid="{00000000-0005-0000-0000-000007520000}"/>
    <cellStyle name="Ergebnis 2 3 3 3 4 3" xfId="9708" xr:uid="{00000000-0005-0000-0000-000008520000}"/>
    <cellStyle name="Ergebnis 2 3 3 3 4 3 2" xfId="21436" xr:uid="{00000000-0005-0000-0000-000009520000}"/>
    <cellStyle name="Ergebnis 2 3 3 3 4 3 3" xfId="33163" xr:uid="{00000000-0005-0000-0000-00000A520000}"/>
    <cellStyle name="Ergebnis 2 3 3 3 4 4" xfId="13626" xr:uid="{00000000-0005-0000-0000-00000B520000}"/>
    <cellStyle name="Ergebnis 2 3 3 3 4 5" xfId="25353" xr:uid="{00000000-0005-0000-0000-00000C520000}"/>
    <cellStyle name="Ergebnis 2 3 3 3 5" xfId="3196" xr:uid="{00000000-0005-0000-0000-00000D520000}"/>
    <cellStyle name="Ergebnis 2 3 3 3 5 2" xfId="7101" xr:uid="{00000000-0005-0000-0000-00000E520000}"/>
    <cellStyle name="Ergebnis 2 3 3 3 5 2 2" xfId="18829" xr:uid="{00000000-0005-0000-0000-00000F520000}"/>
    <cellStyle name="Ergebnis 2 3 3 3 5 2 3" xfId="30556" xr:uid="{00000000-0005-0000-0000-000010520000}"/>
    <cellStyle name="Ergebnis 2 3 3 3 5 3" xfId="11006" xr:uid="{00000000-0005-0000-0000-000011520000}"/>
    <cellStyle name="Ergebnis 2 3 3 3 5 3 2" xfId="22734" xr:uid="{00000000-0005-0000-0000-000012520000}"/>
    <cellStyle name="Ergebnis 2 3 3 3 5 3 3" xfId="34461" xr:uid="{00000000-0005-0000-0000-000013520000}"/>
    <cellStyle name="Ergebnis 2 3 3 3 5 4" xfId="14924" xr:uid="{00000000-0005-0000-0000-000014520000}"/>
    <cellStyle name="Ergebnis 2 3 3 3 5 5" xfId="26651" xr:uid="{00000000-0005-0000-0000-000015520000}"/>
    <cellStyle name="Ergebnis 2 3 3 3 6" xfId="4505" xr:uid="{00000000-0005-0000-0000-000016520000}"/>
    <cellStyle name="Ergebnis 2 3 3 3 6 2" xfId="16233" xr:uid="{00000000-0005-0000-0000-000017520000}"/>
    <cellStyle name="Ergebnis 2 3 3 3 6 3" xfId="27960" xr:uid="{00000000-0005-0000-0000-000018520000}"/>
    <cellStyle name="Ergebnis 2 3 3 3 7" xfId="8410" xr:uid="{00000000-0005-0000-0000-000019520000}"/>
    <cellStyle name="Ergebnis 2 3 3 3 7 2" xfId="20138" xr:uid="{00000000-0005-0000-0000-00001A520000}"/>
    <cellStyle name="Ergebnis 2 3 3 3 7 3" xfId="31865" xr:uid="{00000000-0005-0000-0000-00001B520000}"/>
    <cellStyle name="Ergebnis 2 3 3 3 8" xfId="12328" xr:uid="{00000000-0005-0000-0000-00001C520000}"/>
    <cellStyle name="Ergebnis 2 3 3 3 9" xfId="24055" xr:uid="{00000000-0005-0000-0000-00001D520000}"/>
    <cellStyle name="Ergebnis 2 3 3 4" xfId="831" xr:uid="{00000000-0005-0000-0000-00001E520000}"/>
    <cellStyle name="Ergebnis 2 3 3 4 2" xfId="2129" xr:uid="{00000000-0005-0000-0000-00001F520000}"/>
    <cellStyle name="Ergebnis 2 3 3 4 2 2" xfId="6034" xr:uid="{00000000-0005-0000-0000-000020520000}"/>
    <cellStyle name="Ergebnis 2 3 3 4 2 2 2" xfId="17762" xr:uid="{00000000-0005-0000-0000-000021520000}"/>
    <cellStyle name="Ergebnis 2 3 3 4 2 2 3" xfId="29489" xr:uid="{00000000-0005-0000-0000-000022520000}"/>
    <cellStyle name="Ergebnis 2 3 3 4 2 3" xfId="9939" xr:uid="{00000000-0005-0000-0000-000023520000}"/>
    <cellStyle name="Ergebnis 2 3 3 4 2 3 2" xfId="21667" xr:uid="{00000000-0005-0000-0000-000024520000}"/>
    <cellStyle name="Ergebnis 2 3 3 4 2 3 3" xfId="33394" xr:uid="{00000000-0005-0000-0000-000025520000}"/>
    <cellStyle name="Ergebnis 2 3 3 4 2 4" xfId="13857" xr:uid="{00000000-0005-0000-0000-000026520000}"/>
    <cellStyle name="Ergebnis 2 3 3 4 2 5" xfId="25584" xr:uid="{00000000-0005-0000-0000-000027520000}"/>
    <cellStyle name="Ergebnis 2 3 3 4 3" xfId="3427" xr:uid="{00000000-0005-0000-0000-000028520000}"/>
    <cellStyle name="Ergebnis 2 3 3 4 3 2" xfId="7332" xr:uid="{00000000-0005-0000-0000-000029520000}"/>
    <cellStyle name="Ergebnis 2 3 3 4 3 2 2" xfId="19060" xr:uid="{00000000-0005-0000-0000-00002A520000}"/>
    <cellStyle name="Ergebnis 2 3 3 4 3 2 3" xfId="30787" xr:uid="{00000000-0005-0000-0000-00002B520000}"/>
    <cellStyle name="Ergebnis 2 3 3 4 3 3" xfId="11237" xr:uid="{00000000-0005-0000-0000-00002C520000}"/>
    <cellStyle name="Ergebnis 2 3 3 4 3 3 2" xfId="22965" xr:uid="{00000000-0005-0000-0000-00002D520000}"/>
    <cellStyle name="Ergebnis 2 3 3 4 3 3 3" xfId="34692" xr:uid="{00000000-0005-0000-0000-00002E520000}"/>
    <cellStyle name="Ergebnis 2 3 3 4 3 4" xfId="15155" xr:uid="{00000000-0005-0000-0000-00002F520000}"/>
    <cellStyle name="Ergebnis 2 3 3 4 3 5" xfId="26882" xr:uid="{00000000-0005-0000-0000-000030520000}"/>
    <cellStyle name="Ergebnis 2 3 3 4 4" xfId="4736" xr:uid="{00000000-0005-0000-0000-000031520000}"/>
    <cellStyle name="Ergebnis 2 3 3 4 4 2" xfId="16464" xr:uid="{00000000-0005-0000-0000-000032520000}"/>
    <cellStyle name="Ergebnis 2 3 3 4 4 3" xfId="28191" xr:uid="{00000000-0005-0000-0000-000033520000}"/>
    <cellStyle name="Ergebnis 2 3 3 4 5" xfId="8641" xr:uid="{00000000-0005-0000-0000-000034520000}"/>
    <cellStyle name="Ergebnis 2 3 3 4 5 2" xfId="20369" xr:uid="{00000000-0005-0000-0000-000035520000}"/>
    <cellStyle name="Ergebnis 2 3 3 4 5 3" xfId="32096" xr:uid="{00000000-0005-0000-0000-000036520000}"/>
    <cellStyle name="Ergebnis 2 3 3 4 6" xfId="12559" xr:uid="{00000000-0005-0000-0000-000037520000}"/>
    <cellStyle name="Ergebnis 2 3 3 4 7" xfId="24286" xr:uid="{00000000-0005-0000-0000-000038520000}"/>
    <cellStyle name="Ergebnis 2 3 3 5" xfId="1260" xr:uid="{00000000-0005-0000-0000-000039520000}"/>
    <cellStyle name="Ergebnis 2 3 3 5 2" xfId="2558" xr:uid="{00000000-0005-0000-0000-00003A520000}"/>
    <cellStyle name="Ergebnis 2 3 3 5 2 2" xfId="6463" xr:uid="{00000000-0005-0000-0000-00003B520000}"/>
    <cellStyle name="Ergebnis 2 3 3 5 2 2 2" xfId="18191" xr:uid="{00000000-0005-0000-0000-00003C520000}"/>
    <cellStyle name="Ergebnis 2 3 3 5 2 2 3" xfId="29918" xr:uid="{00000000-0005-0000-0000-00003D520000}"/>
    <cellStyle name="Ergebnis 2 3 3 5 2 3" xfId="10368" xr:uid="{00000000-0005-0000-0000-00003E520000}"/>
    <cellStyle name="Ergebnis 2 3 3 5 2 3 2" xfId="22096" xr:uid="{00000000-0005-0000-0000-00003F520000}"/>
    <cellStyle name="Ergebnis 2 3 3 5 2 3 3" xfId="33823" xr:uid="{00000000-0005-0000-0000-000040520000}"/>
    <cellStyle name="Ergebnis 2 3 3 5 2 4" xfId="14286" xr:uid="{00000000-0005-0000-0000-000041520000}"/>
    <cellStyle name="Ergebnis 2 3 3 5 2 5" xfId="26013" xr:uid="{00000000-0005-0000-0000-000042520000}"/>
    <cellStyle name="Ergebnis 2 3 3 5 3" xfId="3856" xr:uid="{00000000-0005-0000-0000-000043520000}"/>
    <cellStyle name="Ergebnis 2 3 3 5 3 2" xfId="7761" xr:uid="{00000000-0005-0000-0000-000044520000}"/>
    <cellStyle name="Ergebnis 2 3 3 5 3 2 2" xfId="19489" xr:uid="{00000000-0005-0000-0000-000045520000}"/>
    <cellStyle name="Ergebnis 2 3 3 5 3 2 3" xfId="31216" xr:uid="{00000000-0005-0000-0000-000046520000}"/>
    <cellStyle name="Ergebnis 2 3 3 5 3 3" xfId="11666" xr:uid="{00000000-0005-0000-0000-000047520000}"/>
    <cellStyle name="Ergebnis 2 3 3 5 3 3 2" xfId="23394" xr:uid="{00000000-0005-0000-0000-000048520000}"/>
    <cellStyle name="Ergebnis 2 3 3 5 3 3 3" xfId="35121" xr:uid="{00000000-0005-0000-0000-000049520000}"/>
    <cellStyle name="Ergebnis 2 3 3 5 3 4" xfId="15584" xr:uid="{00000000-0005-0000-0000-00004A520000}"/>
    <cellStyle name="Ergebnis 2 3 3 5 3 5" xfId="27311" xr:uid="{00000000-0005-0000-0000-00004B520000}"/>
    <cellStyle name="Ergebnis 2 3 3 5 4" xfId="5165" xr:uid="{00000000-0005-0000-0000-00004C520000}"/>
    <cellStyle name="Ergebnis 2 3 3 5 4 2" xfId="16893" xr:uid="{00000000-0005-0000-0000-00004D520000}"/>
    <cellStyle name="Ergebnis 2 3 3 5 4 3" xfId="28620" xr:uid="{00000000-0005-0000-0000-00004E520000}"/>
    <cellStyle name="Ergebnis 2 3 3 5 5" xfId="9070" xr:uid="{00000000-0005-0000-0000-00004F520000}"/>
    <cellStyle name="Ergebnis 2 3 3 5 5 2" xfId="20798" xr:uid="{00000000-0005-0000-0000-000050520000}"/>
    <cellStyle name="Ergebnis 2 3 3 5 5 3" xfId="32525" xr:uid="{00000000-0005-0000-0000-000051520000}"/>
    <cellStyle name="Ergebnis 2 3 3 5 6" xfId="12988" xr:uid="{00000000-0005-0000-0000-000052520000}"/>
    <cellStyle name="Ergebnis 2 3 3 5 7" xfId="24715" xr:uid="{00000000-0005-0000-0000-000053520000}"/>
    <cellStyle name="Ergebnis 2 3 3 6" xfId="1700" xr:uid="{00000000-0005-0000-0000-000054520000}"/>
    <cellStyle name="Ergebnis 2 3 3 6 2" xfId="5605" xr:uid="{00000000-0005-0000-0000-000055520000}"/>
    <cellStyle name="Ergebnis 2 3 3 6 2 2" xfId="17333" xr:uid="{00000000-0005-0000-0000-000056520000}"/>
    <cellStyle name="Ergebnis 2 3 3 6 2 3" xfId="29060" xr:uid="{00000000-0005-0000-0000-000057520000}"/>
    <cellStyle name="Ergebnis 2 3 3 6 3" xfId="9510" xr:uid="{00000000-0005-0000-0000-000058520000}"/>
    <cellStyle name="Ergebnis 2 3 3 6 3 2" xfId="21238" xr:uid="{00000000-0005-0000-0000-000059520000}"/>
    <cellStyle name="Ergebnis 2 3 3 6 3 3" xfId="32965" xr:uid="{00000000-0005-0000-0000-00005A520000}"/>
    <cellStyle name="Ergebnis 2 3 3 6 4" xfId="13428" xr:uid="{00000000-0005-0000-0000-00005B520000}"/>
    <cellStyle name="Ergebnis 2 3 3 6 5" xfId="25155" xr:uid="{00000000-0005-0000-0000-00005C520000}"/>
    <cellStyle name="Ergebnis 2 3 3 7" xfId="2998" xr:uid="{00000000-0005-0000-0000-00005D520000}"/>
    <cellStyle name="Ergebnis 2 3 3 7 2" xfId="6903" xr:uid="{00000000-0005-0000-0000-00005E520000}"/>
    <cellStyle name="Ergebnis 2 3 3 7 2 2" xfId="18631" xr:uid="{00000000-0005-0000-0000-00005F520000}"/>
    <cellStyle name="Ergebnis 2 3 3 7 2 3" xfId="30358" xr:uid="{00000000-0005-0000-0000-000060520000}"/>
    <cellStyle name="Ergebnis 2 3 3 7 3" xfId="10808" xr:uid="{00000000-0005-0000-0000-000061520000}"/>
    <cellStyle name="Ergebnis 2 3 3 7 3 2" xfId="22536" xr:uid="{00000000-0005-0000-0000-000062520000}"/>
    <cellStyle name="Ergebnis 2 3 3 7 3 3" xfId="34263" xr:uid="{00000000-0005-0000-0000-000063520000}"/>
    <cellStyle name="Ergebnis 2 3 3 7 4" xfId="14726" xr:uid="{00000000-0005-0000-0000-000064520000}"/>
    <cellStyle name="Ergebnis 2 3 3 7 5" xfId="26453" xr:uid="{00000000-0005-0000-0000-000065520000}"/>
    <cellStyle name="Ergebnis 2 3 3 8" xfId="4307" xr:uid="{00000000-0005-0000-0000-000066520000}"/>
    <cellStyle name="Ergebnis 2 3 3 8 2" xfId="16035" xr:uid="{00000000-0005-0000-0000-000067520000}"/>
    <cellStyle name="Ergebnis 2 3 3 8 3" xfId="27762" xr:uid="{00000000-0005-0000-0000-000068520000}"/>
    <cellStyle name="Ergebnis 2 3 3 9" xfId="8212" xr:uid="{00000000-0005-0000-0000-000069520000}"/>
    <cellStyle name="Ergebnis 2 3 3 9 2" xfId="19940" xr:uid="{00000000-0005-0000-0000-00006A520000}"/>
    <cellStyle name="Ergebnis 2 3 3 9 3" xfId="31667" xr:uid="{00000000-0005-0000-0000-00006B520000}"/>
    <cellStyle name="Ergebnis 2 3 4" xfId="357" xr:uid="{00000000-0005-0000-0000-00006C520000}"/>
    <cellStyle name="Ergebnis 2 3 4 2" xfId="786" xr:uid="{00000000-0005-0000-0000-00006D520000}"/>
    <cellStyle name="Ergebnis 2 3 4 2 2" xfId="2084" xr:uid="{00000000-0005-0000-0000-00006E520000}"/>
    <cellStyle name="Ergebnis 2 3 4 2 2 2" xfId="5989" xr:uid="{00000000-0005-0000-0000-00006F520000}"/>
    <cellStyle name="Ergebnis 2 3 4 2 2 2 2" xfId="17717" xr:uid="{00000000-0005-0000-0000-000070520000}"/>
    <cellStyle name="Ergebnis 2 3 4 2 2 2 3" xfId="29444" xr:uid="{00000000-0005-0000-0000-000071520000}"/>
    <cellStyle name="Ergebnis 2 3 4 2 2 3" xfId="9894" xr:uid="{00000000-0005-0000-0000-000072520000}"/>
    <cellStyle name="Ergebnis 2 3 4 2 2 3 2" xfId="21622" xr:uid="{00000000-0005-0000-0000-000073520000}"/>
    <cellStyle name="Ergebnis 2 3 4 2 2 3 3" xfId="33349" xr:uid="{00000000-0005-0000-0000-000074520000}"/>
    <cellStyle name="Ergebnis 2 3 4 2 2 4" xfId="13812" xr:uid="{00000000-0005-0000-0000-000075520000}"/>
    <cellStyle name="Ergebnis 2 3 4 2 2 5" xfId="25539" xr:uid="{00000000-0005-0000-0000-000076520000}"/>
    <cellStyle name="Ergebnis 2 3 4 2 3" xfId="3382" xr:uid="{00000000-0005-0000-0000-000077520000}"/>
    <cellStyle name="Ergebnis 2 3 4 2 3 2" xfId="7287" xr:uid="{00000000-0005-0000-0000-000078520000}"/>
    <cellStyle name="Ergebnis 2 3 4 2 3 2 2" xfId="19015" xr:uid="{00000000-0005-0000-0000-000079520000}"/>
    <cellStyle name="Ergebnis 2 3 4 2 3 2 3" xfId="30742" xr:uid="{00000000-0005-0000-0000-00007A520000}"/>
    <cellStyle name="Ergebnis 2 3 4 2 3 3" xfId="11192" xr:uid="{00000000-0005-0000-0000-00007B520000}"/>
    <cellStyle name="Ergebnis 2 3 4 2 3 3 2" xfId="22920" xr:uid="{00000000-0005-0000-0000-00007C520000}"/>
    <cellStyle name="Ergebnis 2 3 4 2 3 3 3" xfId="34647" xr:uid="{00000000-0005-0000-0000-00007D520000}"/>
    <cellStyle name="Ergebnis 2 3 4 2 3 4" xfId="15110" xr:uid="{00000000-0005-0000-0000-00007E520000}"/>
    <cellStyle name="Ergebnis 2 3 4 2 3 5" xfId="26837" xr:uid="{00000000-0005-0000-0000-00007F520000}"/>
    <cellStyle name="Ergebnis 2 3 4 2 4" xfId="4691" xr:uid="{00000000-0005-0000-0000-000080520000}"/>
    <cellStyle name="Ergebnis 2 3 4 2 4 2" xfId="16419" xr:uid="{00000000-0005-0000-0000-000081520000}"/>
    <cellStyle name="Ergebnis 2 3 4 2 4 3" xfId="28146" xr:uid="{00000000-0005-0000-0000-000082520000}"/>
    <cellStyle name="Ergebnis 2 3 4 2 5" xfId="8596" xr:uid="{00000000-0005-0000-0000-000083520000}"/>
    <cellStyle name="Ergebnis 2 3 4 2 5 2" xfId="20324" xr:uid="{00000000-0005-0000-0000-000084520000}"/>
    <cellStyle name="Ergebnis 2 3 4 2 5 3" xfId="32051" xr:uid="{00000000-0005-0000-0000-000085520000}"/>
    <cellStyle name="Ergebnis 2 3 4 2 6" xfId="12514" xr:uid="{00000000-0005-0000-0000-000086520000}"/>
    <cellStyle name="Ergebnis 2 3 4 2 7" xfId="24241" xr:uid="{00000000-0005-0000-0000-000087520000}"/>
    <cellStyle name="Ergebnis 2 3 4 3" xfId="1215" xr:uid="{00000000-0005-0000-0000-000088520000}"/>
    <cellStyle name="Ergebnis 2 3 4 3 2" xfId="2513" xr:uid="{00000000-0005-0000-0000-000089520000}"/>
    <cellStyle name="Ergebnis 2 3 4 3 2 2" xfId="6418" xr:uid="{00000000-0005-0000-0000-00008A520000}"/>
    <cellStyle name="Ergebnis 2 3 4 3 2 2 2" xfId="18146" xr:uid="{00000000-0005-0000-0000-00008B520000}"/>
    <cellStyle name="Ergebnis 2 3 4 3 2 2 3" xfId="29873" xr:uid="{00000000-0005-0000-0000-00008C520000}"/>
    <cellStyle name="Ergebnis 2 3 4 3 2 3" xfId="10323" xr:uid="{00000000-0005-0000-0000-00008D520000}"/>
    <cellStyle name="Ergebnis 2 3 4 3 2 3 2" xfId="22051" xr:uid="{00000000-0005-0000-0000-00008E520000}"/>
    <cellStyle name="Ergebnis 2 3 4 3 2 3 3" xfId="33778" xr:uid="{00000000-0005-0000-0000-00008F520000}"/>
    <cellStyle name="Ergebnis 2 3 4 3 2 4" xfId="14241" xr:uid="{00000000-0005-0000-0000-000090520000}"/>
    <cellStyle name="Ergebnis 2 3 4 3 2 5" xfId="25968" xr:uid="{00000000-0005-0000-0000-000091520000}"/>
    <cellStyle name="Ergebnis 2 3 4 3 3" xfId="3811" xr:uid="{00000000-0005-0000-0000-000092520000}"/>
    <cellStyle name="Ergebnis 2 3 4 3 3 2" xfId="7716" xr:uid="{00000000-0005-0000-0000-000093520000}"/>
    <cellStyle name="Ergebnis 2 3 4 3 3 2 2" xfId="19444" xr:uid="{00000000-0005-0000-0000-000094520000}"/>
    <cellStyle name="Ergebnis 2 3 4 3 3 2 3" xfId="31171" xr:uid="{00000000-0005-0000-0000-000095520000}"/>
    <cellStyle name="Ergebnis 2 3 4 3 3 3" xfId="11621" xr:uid="{00000000-0005-0000-0000-000096520000}"/>
    <cellStyle name="Ergebnis 2 3 4 3 3 3 2" xfId="23349" xr:uid="{00000000-0005-0000-0000-000097520000}"/>
    <cellStyle name="Ergebnis 2 3 4 3 3 3 3" xfId="35076" xr:uid="{00000000-0005-0000-0000-000098520000}"/>
    <cellStyle name="Ergebnis 2 3 4 3 3 4" xfId="15539" xr:uid="{00000000-0005-0000-0000-000099520000}"/>
    <cellStyle name="Ergebnis 2 3 4 3 3 5" xfId="27266" xr:uid="{00000000-0005-0000-0000-00009A520000}"/>
    <cellStyle name="Ergebnis 2 3 4 3 4" xfId="5120" xr:uid="{00000000-0005-0000-0000-00009B520000}"/>
    <cellStyle name="Ergebnis 2 3 4 3 4 2" xfId="16848" xr:uid="{00000000-0005-0000-0000-00009C520000}"/>
    <cellStyle name="Ergebnis 2 3 4 3 4 3" xfId="28575" xr:uid="{00000000-0005-0000-0000-00009D520000}"/>
    <cellStyle name="Ergebnis 2 3 4 3 5" xfId="9025" xr:uid="{00000000-0005-0000-0000-00009E520000}"/>
    <cellStyle name="Ergebnis 2 3 4 3 5 2" xfId="20753" xr:uid="{00000000-0005-0000-0000-00009F520000}"/>
    <cellStyle name="Ergebnis 2 3 4 3 5 3" xfId="32480" xr:uid="{00000000-0005-0000-0000-0000A0520000}"/>
    <cellStyle name="Ergebnis 2 3 4 3 6" xfId="12943" xr:uid="{00000000-0005-0000-0000-0000A1520000}"/>
    <cellStyle name="Ergebnis 2 3 4 3 7" xfId="24670" xr:uid="{00000000-0005-0000-0000-0000A2520000}"/>
    <cellStyle name="Ergebnis 2 3 4 4" xfId="1655" xr:uid="{00000000-0005-0000-0000-0000A3520000}"/>
    <cellStyle name="Ergebnis 2 3 4 4 2" xfId="5560" xr:uid="{00000000-0005-0000-0000-0000A4520000}"/>
    <cellStyle name="Ergebnis 2 3 4 4 2 2" xfId="17288" xr:uid="{00000000-0005-0000-0000-0000A5520000}"/>
    <cellStyle name="Ergebnis 2 3 4 4 2 3" xfId="29015" xr:uid="{00000000-0005-0000-0000-0000A6520000}"/>
    <cellStyle name="Ergebnis 2 3 4 4 3" xfId="9465" xr:uid="{00000000-0005-0000-0000-0000A7520000}"/>
    <cellStyle name="Ergebnis 2 3 4 4 3 2" xfId="21193" xr:uid="{00000000-0005-0000-0000-0000A8520000}"/>
    <cellStyle name="Ergebnis 2 3 4 4 3 3" xfId="32920" xr:uid="{00000000-0005-0000-0000-0000A9520000}"/>
    <cellStyle name="Ergebnis 2 3 4 4 4" xfId="13383" xr:uid="{00000000-0005-0000-0000-0000AA520000}"/>
    <cellStyle name="Ergebnis 2 3 4 4 5" xfId="25110" xr:uid="{00000000-0005-0000-0000-0000AB520000}"/>
    <cellStyle name="Ergebnis 2 3 4 5" xfId="2953" xr:uid="{00000000-0005-0000-0000-0000AC520000}"/>
    <cellStyle name="Ergebnis 2 3 4 5 2" xfId="6858" xr:uid="{00000000-0005-0000-0000-0000AD520000}"/>
    <cellStyle name="Ergebnis 2 3 4 5 2 2" xfId="18586" xr:uid="{00000000-0005-0000-0000-0000AE520000}"/>
    <cellStyle name="Ergebnis 2 3 4 5 2 3" xfId="30313" xr:uid="{00000000-0005-0000-0000-0000AF520000}"/>
    <cellStyle name="Ergebnis 2 3 4 5 3" xfId="10763" xr:uid="{00000000-0005-0000-0000-0000B0520000}"/>
    <cellStyle name="Ergebnis 2 3 4 5 3 2" xfId="22491" xr:uid="{00000000-0005-0000-0000-0000B1520000}"/>
    <cellStyle name="Ergebnis 2 3 4 5 3 3" xfId="34218" xr:uid="{00000000-0005-0000-0000-0000B2520000}"/>
    <cellStyle name="Ergebnis 2 3 4 5 4" xfId="14681" xr:uid="{00000000-0005-0000-0000-0000B3520000}"/>
    <cellStyle name="Ergebnis 2 3 4 5 5" xfId="26408" xr:uid="{00000000-0005-0000-0000-0000B4520000}"/>
    <cellStyle name="Ergebnis 2 3 4 6" xfId="4262" xr:uid="{00000000-0005-0000-0000-0000B5520000}"/>
    <cellStyle name="Ergebnis 2 3 4 6 2" xfId="15990" xr:uid="{00000000-0005-0000-0000-0000B6520000}"/>
    <cellStyle name="Ergebnis 2 3 4 6 3" xfId="27717" xr:uid="{00000000-0005-0000-0000-0000B7520000}"/>
    <cellStyle name="Ergebnis 2 3 4 7" xfId="8167" xr:uid="{00000000-0005-0000-0000-0000B8520000}"/>
    <cellStyle name="Ergebnis 2 3 4 7 2" xfId="19895" xr:uid="{00000000-0005-0000-0000-0000B9520000}"/>
    <cellStyle name="Ergebnis 2 3 4 7 3" xfId="31622" xr:uid="{00000000-0005-0000-0000-0000BA520000}"/>
    <cellStyle name="Ergebnis 2 3 4 8" xfId="12085" xr:uid="{00000000-0005-0000-0000-0000BB520000}"/>
    <cellStyle name="Ergebnis 2 3 4 9" xfId="23812" xr:uid="{00000000-0005-0000-0000-0000BC520000}"/>
    <cellStyle name="Ergebnis 2 3 5" xfId="456" xr:uid="{00000000-0005-0000-0000-0000BD520000}"/>
    <cellStyle name="Ergebnis 2 3 5 2" xfId="885" xr:uid="{00000000-0005-0000-0000-0000BE520000}"/>
    <cellStyle name="Ergebnis 2 3 5 2 2" xfId="2183" xr:uid="{00000000-0005-0000-0000-0000BF520000}"/>
    <cellStyle name="Ergebnis 2 3 5 2 2 2" xfId="6088" xr:uid="{00000000-0005-0000-0000-0000C0520000}"/>
    <cellStyle name="Ergebnis 2 3 5 2 2 2 2" xfId="17816" xr:uid="{00000000-0005-0000-0000-0000C1520000}"/>
    <cellStyle name="Ergebnis 2 3 5 2 2 2 3" xfId="29543" xr:uid="{00000000-0005-0000-0000-0000C2520000}"/>
    <cellStyle name="Ergebnis 2 3 5 2 2 3" xfId="9993" xr:uid="{00000000-0005-0000-0000-0000C3520000}"/>
    <cellStyle name="Ergebnis 2 3 5 2 2 3 2" xfId="21721" xr:uid="{00000000-0005-0000-0000-0000C4520000}"/>
    <cellStyle name="Ergebnis 2 3 5 2 2 3 3" xfId="33448" xr:uid="{00000000-0005-0000-0000-0000C5520000}"/>
    <cellStyle name="Ergebnis 2 3 5 2 2 4" xfId="13911" xr:uid="{00000000-0005-0000-0000-0000C6520000}"/>
    <cellStyle name="Ergebnis 2 3 5 2 2 5" xfId="25638" xr:uid="{00000000-0005-0000-0000-0000C7520000}"/>
    <cellStyle name="Ergebnis 2 3 5 2 3" xfId="3481" xr:uid="{00000000-0005-0000-0000-0000C8520000}"/>
    <cellStyle name="Ergebnis 2 3 5 2 3 2" xfId="7386" xr:uid="{00000000-0005-0000-0000-0000C9520000}"/>
    <cellStyle name="Ergebnis 2 3 5 2 3 2 2" xfId="19114" xr:uid="{00000000-0005-0000-0000-0000CA520000}"/>
    <cellStyle name="Ergebnis 2 3 5 2 3 2 3" xfId="30841" xr:uid="{00000000-0005-0000-0000-0000CB520000}"/>
    <cellStyle name="Ergebnis 2 3 5 2 3 3" xfId="11291" xr:uid="{00000000-0005-0000-0000-0000CC520000}"/>
    <cellStyle name="Ergebnis 2 3 5 2 3 3 2" xfId="23019" xr:uid="{00000000-0005-0000-0000-0000CD520000}"/>
    <cellStyle name="Ergebnis 2 3 5 2 3 3 3" xfId="34746" xr:uid="{00000000-0005-0000-0000-0000CE520000}"/>
    <cellStyle name="Ergebnis 2 3 5 2 3 4" xfId="15209" xr:uid="{00000000-0005-0000-0000-0000CF520000}"/>
    <cellStyle name="Ergebnis 2 3 5 2 3 5" xfId="26936" xr:uid="{00000000-0005-0000-0000-0000D0520000}"/>
    <cellStyle name="Ergebnis 2 3 5 2 4" xfId="4790" xr:uid="{00000000-0005-0000-0000-0000D1520000}"/>
    <cellStyle name="Ergebnis 2 3 5 2 4 2" xfId="16518" xr:uid="{00000000-0005-0000-0000-0000D2520000}"/>
    <cellStyle name="Ergebnis 2 3 5 2 4 3" xfId="28245" xr:uid="{00000000-0005-0000-0000-0000D3520000}"/>
    <cellStyle name="Ergebnis 2 3 5 2 5" xfId="8695" xr:uid="{00000000-0005-0000-0000-0000D4520000}"/>
    <cellStyle name="Ergebnis 2 3 5 2 5 2" xfId="20423" xr:uid="{00000000-0005-0000-0000-0000D5520000}"/>
    <cellStyle name="Ergebnis 2 3 5 2 5 3" xfId="32150" xr:uid="{00000000-0005-0000-0000-0000D6520000}"/>
    <cellStyle name="Ergebnis 2 3 5 2 6" xfId="12613" xr:uid="{00000000-0005-0000-0000-0000D7520000}"/>
    <cellStyle name="Ergebnis 2 3 5 2 7" xfId="24340" xr:uid="{00000000-0005-0000-0000-0000D8520000}"/>
    <cellStyle name="Ergebnis 2 3 5 3" xfId="1314" xr:uid="{00000000-0005-0000-0000-0000D9520000}"/>
    <cellStyle name="Ergebnis 2 3 5 3 2" xfId="2612" xr:uid="{00000000-0005-0000-0000-0000DA520000}"/>
    <cellStyle name="Ergebnis 2 3 5 3 2 2" xfId="6517" xr:uid="{00000000-0005-0000-0000-0000DB520000}"/>
    <cellStyle name="Ergebnis 2 3 5 3 2 2 2" xfId="18245" xr:uid="{00000000-0005-0000-0000-0000DC520000}"/>
    <cellStyle name="Ergebnis 2 3 5 3 2 2 3" xfId="29972" xr:uid="{00000000-0005-0000-0000-0000DD520000}"/>
    <cellStyle name="Ergebnis 2 3 5 3 2 3" xfId="10422" xr:uid="{00000000-0005-0000-0000-0000DE520000}"/>
    <cellStyle name="Ergebnis 2 3 5 3 2 3 2" xfId="22150" xr:uid="{00000000-0005-0000-0000-0000DF520000}"/>
    <cellStyle name="Ergebnis 2 3 5 3 2 3 3" xfId="33877" xr:uid="{00000000-0005-0000-0000-0000E0520000}"/>
    <cellStyle name="Ergebnis 2 3 5 3 2 4" xfId="14340" xr:uid="{00000000-0005-0000-0000-0000E1520000}"/>
    <cellStyle name="Ergebnis 2 3 5 3 2 5" xfId="26067" xr:uid="{00000000-0005-0000-0000-0000E2520000}"/>
    <cellStyle name="Ergebnis 2 3 5 3 3" xfId="3910" xr:uid="{00000000-0005-0000-0000-0000E3520000}"/>
    <cellStyle name="Ergebnis 2 3 5 3 3 2" xfId="7815" xr:uid="{00000000-0005-0000-0000-0000E4520000}"/>
    <cellStyle name="Ergebnis 2 3 5 3 3 2 2" xfId="19543" xr:uid="{00000000-0005-0000-0000-0000E5520000}"/>
    <cellStyle name="Ergebnis 2 3 5 3 3 2 3" xfId="31270" xr:uid="{00000000-0005-0000-0000-0000E6520000}"/>
    <cellStyle name="Ergebnis 2 3 5 3 3 3" xfId="11720" xr:uid="{00000000-0005-0000-0000-0000E7520000}"/>
    <cellStyle name="Ergebnis 2 3 5 3 3 3 2" xfId="23448" xr:uid="{00000000-0005-0000-0000-0000E8520000}"/>
    <cellStyle name="Ergebnis 2 3 5 3 3 3 3" xfId="35175" xr:uid="{00000000-0005-0000-0000-0000E9520000}"/>
    <cellStyle name="Ergebnis 2 3 5 3 3 4" xfId="15638" xr:uid="{00000000-0005-0000-0000-0000EA520000}"/>
    <cellStyle name="Ergebnis 2 3 5 3 3 5" xfId="27365" xr:uid="{00000000-0005-0000-0000-0000EB520000}"/>
    <cellStyle name="Ergebnis 2 3 5 3 4" xfId="5219" xr:uid="{00000000-0005-0000-0000-0000EC520000}"/>
    <cellStyle name="Ergebnis 2 3 5 3 4 2" xfId="16947" xr:uid="{00000000-0005-0000-0000-0000ED520000}"/>
    <cellStyle name="Ergebnis 2 3 5 3 4 3" xfId="28674" xr:uid="{00000000-0005-0000-0000-0000EE520000}"/>
    <cellStyle name="Ergebnis 2 3 5 3 5" xfId="9124" xr:uid="{00000000-0005-0000-0000-0000EF520000}"/>
    <cellStyle name="Ergebnis 2 3 5 3 5 2" xfId="20852" xr:uid="{00000000-0005-0000-0000-0000F0520000}"/>
    <cellStyle name="Ergebnis 2 3 5 3 5 3" xfId="32579" xr:uid="{00000000-0005-0000-0000-0000F1520000}"/>
    <cellStyle name="Ergebnis 2 3 5 3 6" xfId="13042" xr:uid="{00000000-0005-0000-0000-0000F2520000}"/>
    <cellStyle name="Ergebnis 2 3 5 3 7" xfId="24769" xr:uid="{00000000-0005-0000-0000-0000F3520000}"/>
    <cellStyle name="Ergebnis 2 3 5 4" xfId="1754" xr:uid="{00000000-0005-0000-0000-0000F4520000}"/>
    <cellStyle name="Ergebnis 2 3 5 4 2" xfId="5659" xr:uid="{00000000-0005-0000-0000-0000F5520000}"/>
    <cellStyle name="Ergebnis 2 3 5 4 2 2" xfId="17387" xr:uid="{00000000-0005-0000-0000-0000F6520000}"/>
    <cellStyle name="Ergebnis 2 3 5 4 2 3" xfId="29114" xr:uid="{00000000-0005-0000-0000-0000F7520000}"/>
    <cellStyle name="Ergebnis 2 3 5 4 3" xfId="9564" xr:uid="{00000000-0005-0000-0000-0000F8520000}"/>
    <cellStyle name="Ergebnis 2 3 5 4 3 2" xfId="21292" xr:uid="{00000000-0005-0000-0000-0000F9520000}"/>
    <cellStyle name="Ergebnis 2 3 5 4 3 3" xfId="33019" xr:uid="{00000000-0005-0000-0000-0000FA520000}"/>
    <cellStyle name="Ergebnis 2 3 5 4 4" xfId="13482" xr:uid="{00000000-0005-0000-0000-0000FB520000}"/>
    <cellStyle name="Ergebnis 2 3 5 4 5" xfId="25209" xr:uid="{00000000-0005-0000-0000-0000FC520000}"/>
    <cellStyle name="Ergebnis 2 3 5 5" xfId="3052" xr:uid="{00000000-0005-0000-0000-0000FD520000}"/>
    <cellStyle name="Ergebnis 2 3 5 5 2" xfId="6957" xr:uid="{00000000-0005-0000-0000-0000FE520000}"/>
    <cellStyle name="Ergebnis 2 3 5 5 2 2" xfId="18685" xr:uid="{00000000-0005-0000-0000-0000FF520000}"/>
    <cellStyle name="Ergebnis 2 3 5 5 2 3" xfId="30412" xr:uid="{00000000-0005-0000-0000-000000530000}"/>
    <cellStyle name="Ergebnis 2 3 5 5 3" xfId="10862" xr:uid="{00000000-0005-0000-0000-000001530000}"/>
    <cellStyle name="Ergebnis 2 3 5 5 3 2" xfId="22590" xr:uid="{00000000-0005-0000-0000-000002530000}"/>
    <cellStyle name="Ergebnis 2 3 5 5 3 3" xfId="34317" xr:uid="{00000000-0005-0000-0000-000003530000}"/>
    <cellStyle name="Ergebnis 2 3 5 5 4" xfId="14780" xr:uid="{00000000-0005-0000-0000-000004530000}"/>
    <cellStyle name="Ergebnis 2 3 5 5 5" xfId="26507" xr:uid="{00000000-0005-0000-0000-000005530000}"/>
    <cellStyle name="Ergebnis 2 3 5 6" xfId="4361" xr:uid="{00000000-0005-0000-0000-000006530000}"/>
    <cellStyle name="Ergebnis 2 3 5 6 2" xfId="16089" xr:uid="{00000000-0005-0000-0000-000007530000}"/>
    <cellStyle name="Ergebnis 2 3 5 6 3" xfId="27816" xr:uid="{00000000-0005-0000-0000-000008530000}"/>
    <cellStyle name="Ergebnis 2 3 5 7" xfId="8266" xr:uid="{00000000-0005-0000-0000-000009530000}"/>
    <cellStyle name="Ergebnis 2 3 5 7 2" xfId="19994" xr:uid="{00000000-0005-0000-0000-00000A530000}"/>
    <cellStyle name="Ergebnis 2 3 5 7 3" xfId="31721" xr:uid="{00000000-0005-0000-0000-00000B530000}"/>
    <cellStyle name="Ergebnis 2 3 5 8" xfId="12184" xr:uid="{00000000-0005-0000-0000-00000C530000}"/>
    <cellStyle name="Ergebnis 2 3 5 9" xfId="23911" xr:uid="{00000000-0005-0000-0000-00000D530000}"/>
    <cellStyle name="Ergebnis 2 3 6" xfId="555" xr:uid="{00000000-0005-0000-0000-00000E530000}"/>
    <cellStyle name="Ergebnis 2 3 6 2" xfId="984" xr:uid="{00000000-0005-0000-0000-00000F530000}"/>
    <cellStyle name="Ergebnis 2 3 6 2 2" xfId="2282" xr:uid="{00000000-0005-0000-0000-000010530000}"/>
    <cellStyle name="Ergebnis 2 3 6 2 2 2" xfId="6187" xr:uid="{00000000-0005-0000-0000-000011530000}"/>
    <cellStyle name="Ergebnis 2 3 6 2 2 2 2" xfId="17915" xr:uid="{00000000-0005-0000-0000-000012530000}"/>
    <cellStyle name="Ergebnis 2 3 6 2 2 2 3" xfId="29642" xr:uid="{00000000-0005-0000-0000-000013530000}"/>
    <cellStyle name="Ergebnis 2 3 6 2 2 3" xfId="10092" xr:uid="{00000000-0005-0000-0000-000014530000}"/>
    <cellStyle name="Ergebnis 2 3 6 2 2 3 2" xfId="21820" xr:uid="{00000000-0005-0000-0000-000015530000}"/>
    <cellStyle name="Ergebnis 2 3 6 2 2 3 3" xfId="33547" xr:uid="{00000000-0005-0000-0000-000016530000}"/>
    <cellStyle name="Ergebnis 2 3 6 2 2 4" xfId="14010" xr:uid="{00000000-0005-0000-0000-000017530000}"/>
    <cellStyle name="Ergebnis 2 3 6 2 2 5" xfId="25737" xr:uid="{00000000-0005-0000-0000-000018530000}"/>
    <cellStyle name="Ergebnis 2 3 6 2 3" xfId="3580" xr:uid="{00000000-0005-0000-0000-000019530000}"/>
    <cellStyle name="Ergebnis 2 3 6 2 3 2" xfId="7485" xr:uid="{00000000-0005-0000-0000-00001A530000}"/>
    <cellStyle name="Ergebnis 2 3 6 2 3 2 2" xfId="19213" xr:uid="{00000000-0005-0000-0000-00001B530000}"/>
    <cellStyle name="Ergebnis 2 3 6 2 3 2 3" xfId="30940" xr:uid="{00000000-0005-0000-0000-00001C530000}"/>
    <cellStyle name="Ergebnis 2 3 6 2 3 3" xfId="11390" xr:uid="{00000000-0005-0000-0000-00001D530000}"/>
    <cellStyle name="Ergebnis 2 3 6 2 3 3 2" xfId="23118" xr:uid="{00000000-0005-0000-0000-00001E530000}"/>
    <cellStyle name="Ergebnis 2 3 6 2 3 3 3" xfId="34845" xr:uid="{00000000-0005-0000-0000-00001F530000}"/>
    <cellStyle name="Ergebnis 2 3 6 2 3 4" xfId="15308" xr:uid="{00000000-0005-0000-0000-000020530000}"/>
    <cellStyle name="Ergebnis 2 3 6 2 3 5" xfId="27035" xr:uid="{00000000-0005-0000-0000-000021530000}"/>
    <cellStyle name="Ergebnis 2 3 6 2 4" xfId="4889" xr:uid="{00000000-0005-0000-0000-000022530000}"/>
    <cellStyle name="Ergebnis 2 3 6 2 4 2" xfId="16617" xr:uid="{00000000-0005-0000-0000-000023530000}"/>
    <cellStyle name="Ergebnis 2 3 6 2 4 3" xfId="28344" xr:uid="{00000000-0005-0000-0000-000024530000}"/>
    <cellStyle name="Ergebnis 2 3 6 2 5" xfId="8794" xr:uid="{00000000-0005-0000-0000-000025530000}"/>
    <cellStyle name="Ergebnis 2 3 6 2 5 2" xfId="20522" xr:uid="{00000000-0005-0000-0000-000026530000}"/>
    <cellStyle name="Ergebnis 2 3 6 2 5 3" xfId="32249" xr:uid="{00000000-0005-0000-0000-000027530000}"/>
    <cellStyle name="Ergebnis 2 3 6 2 6" xfId="12712" xr:uid="{00000000-0005-0000-0000-000028530000}"/>
    <cellStyle name="Ergebnis 2 3 6 2 7" xfId="24439" xr:uid="{00000000-0005-0000-0000-000029530000}"/>
    <cellStyle name="Ergebnis 2 3 6 3" xfId="1413" xr:uid="{00000000-0005-0000-0000-00002A530000}"/>
    <cellStyle name="Ergebnis 2 3 6 3 2" xfId="2711" xr:uid="{00000000-0005-0000-0000-00002B530000}"/>
    <cellStyle name="Ergebnis 2 3 6 3 2 2" xfId="6616" xr:uid="{00000000-0005-0000-0000-00002C530000}"/>
    <cellStyle name="Ergebnis 2 3 6 3 2 2 2" xfId="18344" xr:uid="{00000000-0005-0000-0000-00002D530000}"/>
    <cellStyle name="Ergebnis 2 3 6 3 2 2 3" xfId="30071" xr:uid="{00000000-0005-0000-0000-00002E530000}"/>
    <cellStyle name="Ergebnis 2 3 6 3 2 3" xfId="10521" xr:uid="{00000000-0005-0000-0000-00002F530000}"/>
    <cellStyle name="Ergebnis 2 3 6 3 2 3 2" xfId="22249" xr:uid="{00000000-0005-0000-0000-000030530000}"/>
    <cellStyle name="Ergebnis 2 3 6 3 2 3 3" xfId="33976" xr:uid="{00000000-0005-0000-0000-000031530000}"/>
    <cellStyle name="Ergebnis 2 3 6 3 2 4" xfId="14439" xr:uid="{00000000-0005-0000-0000-000032530000}"/>
    <cellStyle name="Ergebnis 2 3 6 3 2 5" xfId="26166" xr:uid="{00000000-0005-0000-0000-000033530000}"/>
    <cellStyle name="Ergebnis 2 3 6 3 3" xfId="4009" xr:uid="{00000000-0005-0000-0000-000034530000}"/>
    <cellStyle name="Ergebnis 2 3 6 3 3 2" xfId="7914" xr:uid="{00000000-0005-0000-0000-000035530000}"/>
    <cellStyle name="Ergebnis 2 3 6 3 3 2 2" xfId="19642" xr:uid="{00000000-0005-0000-0000-000036530000}"/>
    <cellStyle name="Ergebnis 2 3 6 3 3 2 3" xfId="31369" xr:uid="{00000000-0005-0000-0000-000037530000}"/>
    <cellStyle name="Ergebnis 2 3 6 3 3 3" xfId="11819" xr:uid="{00000000-0005-0000-0000-000038530000}"/>
    <cellStyle name="Ergebnis 2 3 6 3 3 3 2" xfId="23547" xr:uid="{00000000-0005-0000-0000-000039530000}"/>
    <cellStyle name="Ergebnis 2 3 6 3 3 3 3" xfId="35274" xr:uid="{00000000-0005-0000-0000-00003A530000}"/>
    <cellStyle name="Ergebnis 2 3 6 3 3 4" xfId="15737" xr:uid="{00000000-0005-0000-0000-00003B530000}"/>
    <cellStyle name="Ergebnis 2 3 6 3 3 5" xfId="27464" xr:uid="{00000000-0005-0000-0000-00003C530000}"/>
    <cellStyle name="Ergebnis 2 3 6 3 4" xfId="5318" xr:uid="{00000000-0005-0000-0000-00003D530000}"/>
    <cellStyle name="Ergebnis 2 3 6 3 4 2" xfId="17046" xr:uid="{00000000-0005-0000-0000-00003E530000}"/>
    <cellStyle name="Ergebnis 2 3 6 3 4 3" xfId="28773" xr:uid="{00000000-0005-0000-0000-00003F530000}"/>
    <cellStyle name="Ergebnis 2 3 6 3 5" xfId="9223" xr:uid="{00000000-0005-0000-0000-000040530000}"/>
    <cellStyle name="Ergebnis 2 3 6 3 5 2" xfId="20951" xr:uid="{00000000-0005-0000-0000-000041530000}"/>
    <cellStyle name="Ergebnis 2 3 6 3 5 3" xfId="32678" xr:uid="{00000000-0005-0000-0000-000042530000}"/>
    <cellStyle name="Ergebnis 2 3 6 3 6" xfId="13141" xr:uid="{00000000-0005-0000-0000-000043530000}"/>
    <cellStyle name="Ergebnis 2 3 6 3 7" xfId="24868" xr:uid="{00000000-0005-0000-0000-000044530000}"/>
    <cellStyle name="Ergebnis 2 3 6 4" xfId="1853" xr:uid="{00000000-0005-0000-0000-000045530000}"/>
    <cellStyle name="Ergebnis 2 3 6 4 2" xfId="5758" xr:uid="{00000000-0005-0000-0000-000046530000}"/>
    <cellStyle name="Ergebnis 2 3 6 4 2 2" xfId="17486" xr:uid="{00000000-0005-0000-0000-000047530000}"/>
    <cellStyle name="Ergebnis 2 3 6 4 2 3" xfId="29213" xr:uid="{00000000-0005-0000-0000-000048530000}"/>
    <cellStyle name="Ergebnis 2 3 6 4 3" xfId="9663" xr:uid="{00000000-0005-0000-0000-000049530000}"/>
    <cellStyle name="Ergebnis 2 3 6 4 3 2" xfId="21391" xr:uid="{00000000-0005-0000-0000-00004A530000}"/>
    <cellStyle name="Ergebnis 2 3 6 4 3 3" xfId="33118" xr:uid="{00000000-0005-0000-0000-00004B530000}"/>
    <cellStyle name="Ergebnis 2 3 6 4 4" xfId="13581" xr:uid="{00000000-0005-0000-0000-00004C530000}"/>
    <cellStyle name="Ergebnis 2 3 6 4 5" xfId="25308" xr:uid="{00000000-0005-0000-0000-00004D530000}"/>
    <cellStyle name="Ergebnis 2 3 6 5" xfId="3151" xr:uid="{00000000-0005-0000-0000-00004E530000}"/>
    <cellStyle name="Ergebnis 2 3 6 5 2" xfId="7056" xr:uid="{00000000-0005-0000-0000-00004F530000}"/>
    <cellStyle name="Ergebnis 2 3 6 5 2 2" xfId="18784" xr:uid="{00000000-0005-0000-0000-000050530000}"/>
    <cellStyle name="Ergebnis 2 3 6 5 2 3" xfId="30511" xr:uid="{00000000-0005-0000-0000-000051530000}"/>
    <cellStyle name="Ergebnis 2 3 6 5 3" xfId="10961" xr:uid="{00000000-0005-0000-0000-000052530000}"/>
    <cellStyle name="Ergebnis 2 3 6 5 3 2" xfId="22689" xr:uid="{00000000-0005-0000-0000-000053530000}"/>
    <cellStyle name="Ergebnis 2 3 6 5 3 3" xfId="34416" xr:uid="{00000000-0005-0000-0000-000054530000}"/>
    <cellStyle name="Ergebnis 2 3 6 5 4" xfId="14879" xr:uid="{00000000-0005-0000-0000-000055530000}"/>
    <cellStyle name="Ergebnis 2 3 6 5 5" xfId="26606" xr:uid="{00000000-0005-0000-0000-000056530000}"/>
    <cellStyle name="Ergebnis 2 3 6 6" xfId="4460" xr:uid="{00000000-0005-0000-0000-000057530000}"/>
    <cellStyle name="Ergebnis 2 3 6 6 2" xfId="16188" xr:uid="{00000000-0005-0000-0000-000058530000}"/>
    <cellStyle name="Ergebnis 2 3 6 6 3" xfId="27915" xr:uid="{00000000-0005-0000-0000-000059530000}"/>
    <cellStyle name="Ergebnis 2 3 6 7" xfId="8365" xr:uid="{00000000-0005-0000-0000-00005A530000}"/>
    <cellStyle name="Ergebnis 2 3 6 7 2" xfId="20093" xr:uid="{00000000-0005-0000-0000-00005B530000}"/>
    <cellStyle name="Ergebnis 2 3 6 7 3" xfId="31820" xr:uid="{00000000-0005-0000-0000-00005C530000}"/>
    <cellStyle name="Ergebnis 2 3 6 8" xfId="12283" xr:uid="{00000000-0005-0000-0000-00005D530000}"/>
    <cellStyle name="Ergebnis 2 3 6 9" xfId="24010" xr:uid="{00000000-0005-0000-0000-00005E530000}"/>
    <cellStyle name="Ergebnis 2 3 7" xfId="641" xr:uid="{00000000-0005-0000-0000-00005F530000}"/>
    <cellStyle name="Ergebnis 2 3 7 2" xfId="1939" xr:uid="{00000000-0005-0000-0000-000060530000}"/>
    <cellStyle name="Ergebnis 2 3 7 2 2" xfId="5844" xr:uid="{00000000-0005-0000-0000-000061530000}"/>
    <cellStyle name="Ergebnis 2 3 7 2 2 2" xfId="17572" xr:uid="{00000000-0005-0000-0000-000062530000}"/>
    <cellStyle name="Ergebnis 2 3 7 2 2 3" xfId="29299" xr:uid="{00000000-0005-0000-0000-000063530000}"/>
    <cellStyle name="Ergebnis 2 3 7 2 3" xfId="9749" xr:uid="{00000000-0005-0000-0000-000064530000}"/>
    <cellStyle name="Ergebnis 2 3 7 2 3 2" xfId="21477" xr:uid="{00000000-0005-0000-0000-000065530000}"/>
    <cellStyle name="Ergebnis 2 3 7 2 3 3" xfId="33204" xr:uid="{00000000-0005-0000-0000-000066530000}"/>
    <cellStyle name="Ergebnis 2 3 7 2 4" xfId="13667" xr:uid="{00000000-0005-0000-0000-000067530000}"/>
    <cellStyle name="Ergebnis 2 3 7 2 5" xfId="25394" xr:uid="{00000000-0005-0000-0000-000068530000}"/>
    <cellStyle name="Ergebnis 2 3 7 3" xfId="3237" xr:uid="{00000000-0005-0000-0000-000069530000}"/>
    <cellStyle name="Ergebnis 2 3 7 3 2" xfId="7142" xr:uid="{00000000-0005-0000-0000-00006A530000}"/>
    <cellStyle name="Ergebnis 2 3 7 3 2 2" xfId="18870" xr:uid="{00000000-0005-0000-0000-00006B530000}"/>
    <cellStyle name="Ergebnis 2 3 7 3 2 3" xfId="30597" xr:uid="{00000000-0005-0000-0000-00006C530000}"/>
    <cellStyle name="Ergebnis 2 3 7 3 3" xfId="11047" xr:uid="{00000000-0005-0000-0000-00006D530000}"/>
    <cellStyle name="Ergebnis 2 3 7 3 3 2" xfId="22775" xr:uid="{00000000-0005-0000-0000-00006E530000}"/>
    <cellStyle name="Ergebnis 2 3 7 3 3 3" xfId="34502" xr:uid="{00000000-0005-0000-0000-00006F530000}"/>
    <cellStyle name="Ergebnis 2 3 7 3 4" xfId="14965" xr:uid="{00000000-0005-0000-0000-000070530000}"/>
    <cellStyle name="Ergebnis 2 3 7 3 5" xfId="26692" xr:uid="{00000000-0005-0000-0000-000071530000}"/>
    <cellStyle name="Ergebnis 2 3 7 4" xfId="4546" xr:uid="{00000000-0005-0000-0000-000072530000}"/>
    <cellStyle name="Ergebnis 2 3 7 4 2" xfId="16274" xr:uid="{00000000-0005-0000-0000-000073530000}"/>
    <cellStyle name="Ergebnis 2 3 7 4 3" xfId="28001" xr:uid="{00000000-0005-0000-0000-000074530000}"/>
    <cellStyle name="Ergebnis 2 3 7 5" xfId="8451" xr:uid="{00000000-0005-0000-0000-000075530000}"/>
    <cellStyle name="Ergebnis 2 3 7 5 2" xfId="20179" xr:uid="{00000000-0005-0000-0000-000076530000}"/>
    <cellStyle name="Ergebnis 2 3 7 5 3" xfId="31906" xr:uid="{00000000-0005-0000-0000-000077530000}"/>
    <cellStyle name="Ergebnis 2 3 7 6" xfId="12369" xr:uid="{00000000-0005-0000-0000-000078530000}"/>
    <cellStyle name="Ergebnis 2 3 7 7" xfId="24096" xr:uid="{00000000-0005-0000-0000-000079530000}"/>
    <cellStyle name="Ergebnis 2 3 8" xfId="1070" xr:uid="{00000000-0005-0000-0000-00007A530000}"/>
    <cellStyle name="Ergebnis 2 3 8 2" xfId="2368" xr:uid="{00000000-0005-0000-0000-00007B530000}"/>
    <cellStyle name="Ergebnis 2 3 8 2 2" xfId="6273" xr:uid="{00000000-0005-0000-0000-00007C530000}"/>
    <cellStyle name="Ergebnis 2 3 8 2 2 2" xfId="18001" xr:uid="{00000000-0005-0000-0000-00007D530000}"/>
    <cellStyle name="Ergebnis 2 3 8 2 2 3" xfId="29728" xr:uid="{00000000-0005-0000-0000-00007E530000}"/>
    <cellStyle name="Ergebnis 2 3 8 2 3" xfId="10178" xr:uid="{00000000-0005-0000-0000-00007F530000}"/>
    <cellStyle name="Ergebnis 2 3 8 2 3 2" xfId="21906" xr:uid="{00000000-0005-0000-0000-000080530000}"/>
    <cellStyle name="Ergebnis 2 3 8 2 3 3" xfId="33633" xr:uid="{00000000-0005-0000-0000-000081530000}"/>
    <cellStyle name="Ergebnis 2 3 8 2 4" xfId="14096" xr:uid="{00000000-0005-0000-0000-000082530000}"/>
    <cellStyle name="Ergebnis 2 3 8 2 5" xfId="25823" xr:uid="{00000000-0005-0000-0000-000083530000}"/>
    <cellStyle name="Ergebnis 2 3 8 3" xfId="3666" xr:uid="{00000000-0005-0000-0000-000084530000}"/>
    <cellStyle name="Ergebnis 2 3 8 3 2" xfId="7571" xr:uid="{00000000-0005-0000-0000-000085530000}"/>
    <cellStyle name="Ergebnis 2 3 8 3 2 2" xfId="19299" xr:uid="{00000000-0005-0000-0000-000086530000}"/>
    <cellStyle name="Ergebnis 2 3 8 3 2 3" xfId="31026" xr:uid="{00000000-0005-0000-0000-000087530000}"/>
    <cellStyle name="Ergebnis 2 3 8 3 3" xfId="11476" xr:uid="{00000000-0005-0000-0000-000088530000}"/>
    <cellStyle name="Ergebnis 2 3 8 3 3 2" xfId="23204" xr:uid="{00000000-0005-0000-0000-000089530000}"/>
    <cellStyle name="Ergebnis 2 3 8 3 3 3" xfId="34931" xr:uid="{00000000-0005-0000-0000-00008A530000}"/>
    <cellStyle name="Ergebnis 2 3 8 3 4" xfId="15394" xr:uid="{00000000-0005-0000-0000-00008B530000}"/>
    <cellStyle name="Ergebnis 2 3 8 3 5" xfId="27121" xr:uid="{00000000-0005-0000-0000-00008C530000}"/>
    <cellStyle name="Ergebnis 2 3 8 4" xfId="4975" xr:uid="{00000000-0005-0000-0000-00008D530000}"/>
    <cellStyle name="Ergebnis 2 3 8 4 2" xfId="16703" xr:uid="{00000000-0005-0000-0000-00008E530000}"/>
    <cellStyle name="Ergebnis 2 3 8 4 3" xfId="28430" xr:uid="{00000000-0005-0000-0000-00008F530000}"/>
    <cellStyle name="Ergebnis 2 3 8 5" xfId="8880" xr:uid="{00000000-0005-0000-0000-000090530000}"/>
    <cellStyle name="Ergebnis 2 3 8 5 2" xfId="20608" xr:uid="{00000000-0005-0000-0000-000091530000}"/>
    <cellStyle name="Ergebnis 2 3 8 5 3" xfId="32335" xr:uid="{00000000-0005-0000-0000-000092530000}"/>
    <cellStyle name="Ergebnis 2 3 8 6" xfId="12798" xr:uid="{00000000-0005-0000-0000-000093530000}"/>
    <cellStyle name="Ergebnis 2 3 8 7" xfId="24525" xr:uid="{00000000-0005-0000-0000-000094530000}"/>
    <cellStyle name="Ergebnis 2 3 9" xfId="1510" xr:uid="{00000000-0005-0000-0000-000095530000}"/>
    <cellStyle name="Ergebnis 2 3 9 2" xfId="5415" xr:uid="{00000000-0005-0000-0000-000096530000}"/>
    <cellStyle name="Ergebnis 2 3 9 2 2" xfId="17143" xr:uid="{00000000-0005-0000-0000-000097530000}"/>
    <cellStyle name="Ergebnis 2 3 9 2 3" xfId="28870" xr:uid="{00000000-0005-0000-0000-000098530000}"/>
    <cellStyle name="Ergebnis 2 3 9 3" xfId="9320" xr:uid="{00000000-0005-0000-0000-000099530000}"/>
    <cellStyle name="Ergebnis 2 3 9 3 2" xfId="21048" xr:uid="{00000000-0005-0000-0000-00009A530000}"/>
    <cellStyle name="Ergebnis 2 3 9 3 3" xfId="32775" xr:uid="{00000000-0005-0000-0000-00009B530000}"/>
    <cellStyle name="Ergebnis 2 3 9 4" xfId="13238" xr:uid="{00000000-0005-0000-0000-00009C530000}"/>
    <cellStyle name="Ergebnis 2 3 9 5" xfId="24965" xr:uid="{00000000-0005-0000-0000-00009D530000}"/>
    <cellStyle name="Ergebnis 2 4" xfId="210" xr:uid="{00000000-0005-0000-0000-00009E530000}"/>
    <cellStyle name="Ergebnis 2 4 10" xfId="8020" xr:uid="{00000000-0005-0000-0000-00009F530000}"/>
    <cellStyle name="Ergebnis 2 4 10 2" xfId="19748" xr:uid="{00000000-0005-0000-0000-0000A0530000}"/>
    <cellStyle name="Ergebnis 2 4 10 3" xfId="31475" xr:uid="{00000000-0005-0000-0000-0000A1530000}"/>
    <cellStyle name="Ergebnis 2 4 11" xfId="11938" xr:uid="{00000000-0005-0000-0000-0000A2530000}"/>
    <cellStyle name="Ergebnis 2 4 12" xfId="23665" xr:uid="{00000000-0005-0000-0000-0000A3530000}"/>
    <cellStyle name="Ergebnis 2 4 2" xfId="325" xr:uid="{00000000-0005-0000-0000-0000A4530000}"/>
    <cellStyle name="Ergebnis 2 4 2 2" xfId="754" xr:uid="{00000000-0005-0000-0000-0000A5530000}"/>
    <cellStyle name="Ergebnis 2 4 2 2 2" xfId="2052" xr:uid="{00000000-0005-0000-0000-0000A6530000}"/>
    <cellStyle name="Ergebnis 2 4 2 2 2 2" xfId="5957" xr:uid="{00000000-0005-0000-0000-0000A7530000}"/>
    <cellStyle name="Ergebnis 2 4 2 2 2 2 2" xfId="17685" xr:uid="{00000000-0005-0000-0000-0000A8530000}"/>
    <cellStyle name="Ergebnis 2 4 2 2 2 2 3" xfId="29412" xr:uid="{00000000-0005-0000-0000-0000A9530000}"/>
    <cellStyle name="Ergebnis 2 4 2 2 2 3" xfId="9862" xr:uid="{00000000-0005-0000-0000-0000AA530000}"/>
    <cellStyle name="Ergebnis 2 4 2 2 2 3 2" xfId="21590" xr:uid="{00000000-0005-0000-0000-0000AB530000}"/>
    <cellStyle name="Ergebnis 2 4 2 2 2 3 3" xfId="33317" xr:uid="{00000000-0005-0000-0000-0000AC530000}"/>
    <cellStyle name="Ergebnis 2 4 2 2 2 4" xfId="13780" xr:uid="{00000000-0005-0000-0000-0000AD530000}"/>
    <cellStyle name="Ergebnis 2 4 2 2 2 5" xfId="25507" xr:uid="{00000000-0005-0000-0000-0000AE530000}"/>
    <cellStyle name="Ergebnis 2 4 2 2 3" xfId="3350" xr:uid="{00000000-0005-0000-0000-0000AF530000}"/>
    <cellStyle name="Ergebnis 2 4 2 2 3 2" xfId="7255" xr:uid="{00000000-0005-0000-0000-0000B0530000}"/>
    <cellStyle name="Ergebnis 2 4 2 2 3 2 2" xfId="18983" xr:uid="{00000000-0005-0000-0000-0000B1530000}"/>
    <cellStyle name="Ergebnis 2 4 2 2 3 2 3" xfId="30710" xr:uid="{00000000-0005-0000-0000-0000B2530000}"/>
    <cellStyle name="Ergebnis 2 4 2 2 3 3" xfId="11160" xr:uid="{00000000-0005-0000-0000-0000B3530000}"/>
    <cellStyle name="Ergebnis 2 4 2 2 3 3 2" xfId="22888" xr:uid="{00000000-0005-0000-0000-0000B4530000}"/>
    <cellStyle name="Ergebnis 2 4 2 2 3 3 3" xfId="34615" xr:uid="{00000000-0005-0000-0000-0000B5530000}"/>
    <cellStyle name="Ergebnis 2 4 2 2 3 4" xfId="15078" xr:uid="{00000000-0005-0000-0000-0000B6530000}"/>
    <cellStyle name="Ergebnis 2 4 2 2 3 5" xfId="26805" xr:uid="{00000000-0005-0000-0000-0000B7530000}"/>
    <cellStyle name="Ergebnis 2 4 2 2 4" xfId="4659" xr:uid="{00000000-0005-0000-0000-0000B8530000}"/>
    <cellStyle name="Ergebnis 2 4 2 2 4 2" xfId="16387" xr:uid="{00000000-0005-0000-0000-0000B9530000}"/>
    <cellStyle name="Ergebnis 2 4 2 2 4 3" xfId="28114" xr:uid="{00000000-0005-0000-0000-0000BA530000}"/>
    <cellStyle name="Ergebnis 2 4 2 2 5" xfId="8564" xr:uid="{00000000-0005-0000-0000-0000BB530000}"/>
    <cellStyle name="Ergebnis 2 4 2 2 5 2" xfId="20292" xr:uid="{00000000-0005-0000-0000-0000BC530000}"/>
    <cellStyle name="Ergebnis 2 4 2 2 5 3" xfId="32019" xr:uid="{00000000-0005-0000-0000-0000BD530000}"/>
    <cellStyle name="Ergebnis 2 4 2 2 6" xfId="12482" xr:uid="{00000000-0005-0000-0000-0000BE530000}"/>
    <cellStyle name="Ergebnis 2 4 2 2 7" xfId="24209" xr:uid="{00000000-0005-0000-0000-0000BF530000}"/>
    <cellStyle name="Ergebnis 2 4 2 3" xfId="1183" xr:uid="{00000000-0005-0000-0000-0000C0530000}"/>
    <cellStyle name="Ergebnis 2 4 2 3 2" xfId="2481" xr:uid="{00000000-0005-0000-0000-0000C1530000}"/>
    <cellStyle name="Ergebnis 2 4 2 3 2 2" xfId="6386" xr:uid="{00000000-0005-0000-0000-0000C2530000}"/>
    <cellStyle name="Ergebnis 2 4 2 3 2 2 2" xfId="18114" xr:uid="{00000000-0005-0000-0000-0000C3530000}"/>
    <cellStyle name="Ergebnis 2 4 2 3 2 2 3" xfId="29841" xr:uid="{00000000-0005-0000-0000-0000C4530000}"/>
    <cellStyle name="Ergebnis 2 4 2 3 2 3" xfId="10291" xr:uid="{00000000-0005-0000-0000-0000C5530000}"/>
    <cellStyle name="Ergebnis 2 4 2 3 2 3 2" xfId="22019" xr:uid="{00000000-0005-0000-0000-0000C6530000}"/>
    <cellStyle name="Ergebnis 2 4 2 3 2 3 3" xfId="33746" xr:uid="{00000000-0005-0000-0000-0000C7530000}"/>
    <cellStyle name="Ergebnis 2 4 2 3 2 4" xfId="14209" xr:uid="{00000000-0005-0000-0000-0000C8530000}"/>
    <cellStyle name="Ergebnis 2 4 2 3 2 5" xfId="25936" xr:uid="{00000000-0005-0000-0000-0000C9530000}"/>
    <cellStyle name="Ergebnis 2 4 2 3 3" xfId="3779" xr:uid="{00000000-0005-0000-0000-0000CA530000}"/>
    <cellStyle name="Ergebnis 2 4 2 3 3 2" xfId="7684" xr:uid="{00000000-0005-0000-0000-0000CB530000}"/>
    <cellStyle name="Ergebnis 2 4 2 3 3 2 2" xfId="19412" xr:uid="{00000000-0005-0000-0000-0000CC530000}"/>
    <cellStyle name="Ergebnis 2 4 2 3 3 2 3" xfId="31139" xr:uid="{00000000-0005-0000-0000-0000CD530000}"/>
    <cellStyle name="Ergebnis 2 4 2 3 3 3" xfId="11589" xr:uid="{00000000-0005-0000-0000-0000CE530000}"/>
    <cellStyle name="Ergebnis 2 4 2 3 3 3 2" xfId="23317" xr:uid="{00000000-0005-0000-0000-0000CF530000}"/>
    <cellStyle name="Ergebnis 2 4 2 3 3 3 3" xfId="35044" xr:uid="{00000000-0005-0000-0000-0000D0530000}"/>
    <cellStyle name="Ergebnis 2 4 2 3 3 4" xfId="15507" xr:uid="{00000000-0005-0000-0000-0000D1530000}"/>
    <cellStyle name="Ergebnis 2 4 2 3 3 5" xfId="27234" xr:uid="{00000000-0005-0000-0000-0000D2530000}"/>
    <cellStyle name="Ergebnis 2 4 2 3 4" xfId="5088" xr:uid="{00000000-0005-0000-0000-0000D3530000}"/>
    <cellStyle name="Ergebnis 2 4 2 3 4 2" xfId="16816" xr:uid="{00000000-0005-0000-0000-0000D4530000}"/>
    <cellStyle name="Ergebnis 2 4 2 3 4 3" xfId="28543" xr:uid="{00000000-0005-0000-0000-0000D5530000}"/>
    <cellStyle name="Ergebnis 2 4 2 3 5" xfId="8993" xr:uid="{00000000-0005-0000-0000-0000D6530000}"/>
    <cellStyle name="Ergebnis 2 4 2 3 5 2" xfId="20721" xr:uid="{00000000-0005-0000-0000-0000D7530000}"/>
    <cellStyle name="Ergebnis 2 4 2 3 5 3" xfId="32448" xr:uid="{00000000-0005-0000-0000-0000D8530000}"/>
    <cellStyle name="Ergebnis 2 4 2 3 6" xfId="12911" xr:uid="{00000000-0005-0000-0000-0000D9530000}"/>
    <cellStyle name="Ergebnis 2 4 2 3 7" xfId="24638" xr:uid="{00000000-0005-0000-0000-0000DA530000}"/>
    <cellStyle name="Ergebnis 2 4 2 4" xfId="1623" xr:uid="{00000000-0005-0000-0000-0000DB530000}"/>
    <cellStyle name="Ergebnis 2 4 2 4 2" xfId="5528" xr:uid="{00000000-0005-0000-0000-0000DC530000}"/>
    <cellStyle name="Ergebnis 2 4 2 4 2 2" xfId="17256" xr:uid="{00000000-0005-0000-0000-0000DD530000}"/>
    <cellStyle name="Ergebnis 2 4 2 4 2 3" xfId="28983" xr:uid="{00000000-0005-0000-0000-0000DE530000}"/>
    <cellStyle name="Ergebnis 2 4 2 4 3" xfId="9433" xr:uid="{00000000-0005-0000-0000-0000DF530000}"/>
    <cellStyle name="Ergebnis 2 4 2 4 3 2" xfId="21161" xr:uid="{00000000-0005-0000-0000-0000E0530000}"/>
    <cellStyle name="Ergebnis 2 4 2 4 3 3" xfId="32888" xr:uid="{00000000-0005-0000-0000-0000E1530000}"/>
    <cellStyle name="Ergebnis 2 4 2 4 4" xfId="13351" xr:uid="{00000000-0005-0000-0000-0000E2530000}"/>
    <cellStyle name="Ergebnis 2 4 2 4 5" xfId="25078" xr:uid="{00000000-0005-0000-0000-0000E3530000}"/>
    <cellStyle name="Ergebnis 2 4 2 5" xfId="2921" xr:uid="{00000000-0005-0000-0000-0000E4530000}"/>
    <cellStyle name="Ergebnis 2 4 2 5 2" xfId="6826" xr:uid="{00000000-0005-0000-0000-0000E5530000}"/>
    <cellStyle name="Ergebnis 2 4 2 5 2 2" xfId="18554" xr:uid="{00000000-0005-0000-0000-0000E6530000}"/>
    <cellStyle name="Ergebnis 2 4 2 5 2 3" xfId="30281" xr:uid="{00000000-0005-0000-0000-0000E7530000}"/>
    <cellStyle name="Ergebnis 2 4 2 5 3" xfId="10731" xr:uid="{00000000-0005-0000-0000-0000E8530000}"/>
    <cellStyle name="Ergebnis 2 4 2 5 3 2" xfId="22459" xr:uid="{00000000-0005-0000-0000-0000E9530000}"/>
    <cellStyle name="Ergebnis 2 4 2 5 3 3" xfId="34186" xr:uid="{00000000-0005-0000-0000-0000EA530000}"/>
    <cellStyle name="Ergebnis 2 4 2 5 4" xfId="14649" xr:uid="{00000000-0005-0000-0000-0000EB530000}"/>
    <cellStyle name="Ergebnis 2 4 2 5 5" xfId="26376" xr:uid="{00000000-0005-0000-0000-0000EC530000}"/>
    <cellStyle name="Ergebnis 2 4 2 6" xfId="4230" xr:uid="{00000000-0005-0000-0000-0000ED530000}"/>
    <cellStyle name="Ergebnis 2 4 2 6 2" xfId="15958" xr:uid="{00000000-0005-0000-0000-0000EE530000}"/>
    <cellStyle name="Ergebnis 2 4 2 6 3" xfId="27685" xr:uid="{00000000-0005-0000-0000-0000EF530000}"/>
    <cellStyle name="Ergebnis 2 4 2 7" xfId="8135" xr:uid="{00000000-0005-0000-0000-0000F0530000}"/>
    <cellStyle name="Ergebnis 2 4 2 7 2" xfId="19863" xr:uid="{00000000-0005-0000-0000-0000F1530000}"/>
    <cellStyle name="Ergebnis 2 4 2 7 3" xfId="31590" xr:uid="{00000000-0005-0000-0000-0000F2530000}"/>
    <cellStyle name="Ergebnis 2 4 2 8" xfId="12053" xr:uid="{00000000-0005-0000-0000-0000F3530000}"/>
    <cellStyle name="Ergebnis 2 4 2 9" xfId="23780" xr:uid="{00000000-0005-0000-0000-0000F4530000}"/>
    <cellStyle name="Ergebnis 2 4 3" xfId="424" xr:uid="{00000000-0005-0000-0000-0000F5530000}"/>
    <cellStyle name="Ergebnis 2 4 3 2" xfId="853" xr:uid="{00000000-0005-0000-0000-0000F6530000}"/>
    <cellStyle name="Ergebnis 2 4 3 2 2" xfId="2151" xr:uid="{00000000-0005-0000-0000-0000F7530000}"/>
    <cellStyle name="Ergebnis 2 4 3 2 2 2" xfId="6056" xr:uid="{00000000-0005-0000-0000-0000F8530000}"/>
    <cellStyle name="Ergebnis 2 4 3 2 2 2 2" xfId="17784" xr:uid="{00000000-0005-0000-0000-0000F9530000}"/>
    <cellStyle name="Ergebnis 2 4 3 2 2 2 3" xfId="29511" xr:uid="{00000000-0005-0000-0000-0000FA530000}"/>
    <cellStyle name="Ergebnis 2 4 3 2 2 3" xfId="9961" xr:uid="{00000000-0005-0000-0000-0000FB530000}"/>
    <cellStyle name="Ergebnis 2 4 3 2 2 3 2" xfId="21689" xr:uid="{00000000-0005-0000-0000-0000FC530000}"/>
    <cellStyle name="Ergebnis 2 4 3 2 2 3 3" xfId="33416" xr:uid="{00000000-0005-0000-0000-0000FD530000}"/>
    <cellStyle name="Ergebnis 2 4 3 2 2 4" xfId="13879" xr:uid="{00000000-0005-0000-0000-0000FE530000}"/>
    <cellStyle name="Ergebnis 2 4 3 2 2 5" xfId="25606" xr:uid="{00000000-0005-0000-0000-0000FF530000}"/>
    <cellStyle name="Ergebnis 2 4 3 2 3" xfId="3449" xr:uid="{00000000-0005-0000-0000-000000540000}"/>
    <cellStyle name="Ergebnis 2 4 3 2 3 2" xfId="7354" xr:uid="{00000000-0005-0000-0000-000001540000}"/>
    <cellStyle name="Ergebnis 2 4 3 2 3 2 2" xfId="19082" xr:uid="{00000000-0005-0000-0000-000002540000}"/>
    <cellStyle name="Ergebnis 2 4 3 2 3 2 3" xfId="30809" xr:uid="{00000000-0005-0000-0000-000003540000}"/>
    <cellStyle name="Ergebnis 2 4 3 2 3 3" xfId="11259" xr:uid="{00000000-0005-0000-0000-000004540000}"/>
    <cellStyle name="Ergebnis 2 4 3 2 3 3 2" xfId="22987" xr:uid="{00000000-0005-0000-0000-000005540000}"/>
    <cellStyle name="Ergebnis 2 4 3 2 3 3 3" xfId="34714" xr:uid="{00000000-0005-0000-0000-000006540000}"/>
    <cellStyle name="Ergebnis 2 4 3 2 3 4" xfId="15177" xr:uid="{00000000-0005-0000-0000-000007540000}"/>
    <cellStyle name="Ergebnis 2 4 3 2 3 5" xfId="26904" xr:uid="{00000000-0005-0000-0000-000008540000}"/>
    <cellStyle name="Ergebnis 2 4 3 2 4" xfId="4758" xr:uid="{00000000-0005-0000-0000-000009540000}"/>
    <cellStyle name="Ergebnis 2 4 3 2 4 2" xfId="16486" xr:uid="{00000000-0005-0000-0000-00000A540000}"/>
    <cellStyle name="Ergebnis 2 4 3 2 4 3" xfId="28213" xr:uid="{00000000-0005-0000-0000-00000B540000}"/>
    <cellStyle name="Ergebnis 2 4 3 2 5" xfId="8663" xr:uid="{00000000-0005-0000-0000-00000C540000}"/>
    <cellStyle name="Ergebnis 2 4 3 2 5 2" xfId="20391" xr:uid="{00000000-0005-0000-0000-00000D540000}"/>
    <cellStyle name="Ergebnis 2 4 3 2 5 3" xfId="32118" xr:uid="{00000000-0005-0000-0000-00000E540000}"/>
    <cellStyle name="Ergebnis 2 4 3 2 6" xfId="12581" xr:uid="{00000000-0005-0000-0000-00000F540000}"/>
    <cellStyle name="Ergebnis 2 4 3 2 7" xfId="24308" xr:uid="{00000000-0005-0000-0000-000010540000}"/>
    <cellStyle name="Ergebnis 2 4 3 3" xfId="1282" xr:uid="{00000000-0005-0000-0000-000011540000}"/>
    <cellStyle name="Ergebnis 2 4 3 3 2" xfId="2580" xr:uid="{00000000-0005-0000-0000-000012540000}"/>
    <cellStyle name="Ergebnis 2 4 3 3 2 2" xfId="6485" xr:uid="{00000000-0005-0000-0000-000013540000}"/>
    <cellStyle name="Ergebnis 2 4 3 3 2 2 2" xfId="18213" xr:uid="{00000000-0005-0000-0000-000014540000}"/>
    <cellStyle name="Ergebnis 2 4 3 3 2 2 3" xfId="29940" xr:uid="{00000000-0005-0000-0000-000015540000}"/>
    <cellStyle name="Ergebnis 2 4 3 3 2 3" xfId="10390" xr:uid="{00000000-0005-0000-0000-000016540000}"/>
    <cellStyle name="Ergebnis 2 4 3 3 2 3 2" xfId="22118" xr:uid="{00000000-0005-0000-0000-000017540000}"/>
    <cellStyle name="Ergebnis 2 4 3 3 2 3 3" xfId="33845" xr:uid="{00000000-0005-0000-0000-000018540000}"/>
    <cellStyle name="Ergebnis 2 4 3 3 2 4" xfId="14308" xr:uid="{00000000-0005-0000-0000-000019540000}"/>
    <cellStyle name="Ergebnis 2 4 3 3 2 5" xfId="26035" xr:uid="{00000000-0005-0000-0000-00001A540000}"/>
    <cellStyle name="Ergebnis 2 4 3 3 3" xfId="3878" xr:uid="{00000000-0005-0000-0000-00001B540000}"/>
    <cellStyle name="Ergebnis 2 4 3 3 3 2" xfId="7783" xr:uid="{00000000-0005-0000-0000-00001C540000}"/>
    <cellStyle name="Ergebnis 2 4 3 3 3 2 2" xfId="19511" xr:uid="{00000000-0005-0000-0000-00001D540000}"/>
    <cellStyle name="Ergebnis 2 4 3 3 3 2 3" xfId="31238" xr:uid="{00000000-0005-0000-0000-00001E540000}"/>
    <cellStyle name="Ergebnis 2 4 3 3 3 3" xfId="11688" xr:uid="{00000000-0005-0000-0000-00001F540000}"/>
    <cellStyle name="Ergebnis 2 4 3 3 3 3 2" xfId="23416" xr:uid="{00000000-0005-0000-0000-000020540000}"/>
    <cellStyle name="Ergebnis 2 4 3 3 3 3 3" xfId="35143" xr:uid="{00000000-0005-0000-0000-000021540000}"/>
    <cellStyle name="Ergebnis 2 4 3 3 3 4" xfId="15606" xr:uid="{00000000-0005-0000-0000-000022540000}"/>
    <cellStyle name="Ergebnis 2 4 3 3 3 5" xfId="27333" xr:uid="{00000000-0005-0000-0000-000023540000}"/>
    <cellStyle name="Ergebnis 2 4 3 3 4" xfId="5187" xr:uid="{00000000-0005-0000-0000-000024540000}"/>
    <cellStyle name="Ergebnis 2 4 3 3 4 2" xfId="16915" xr:uid="{00000000-0005-0000-0000-000025540000}"/>
    <cellStyle name="Ergebnis 2 4 3 3 4 3" xfId="28642" xr:uid="{00000000-0005-0000-0000-000026540000}"/>
    <cellStyle name="Ergebnis 2 4 3 3 5" xfId="9092" xr:uid="{00000000-0005-0000-0000-000027540000}"/>
    <cellStyle name="Ergebnis 2 4 3 3 5 2" xfId="20820" xr:uid="{00000000-0005-0000-0000-000028540000}"/>
    <cellStyle name="Ergebnis 2 4 3 3 5 3" xfId="32547" xr:uid="{00000000-0005-0000-0000-000029540000}"/>
    <cellStyle name="Ergebnis 2 4 3 3 6" xfId="13010" xr:uid="{00000000-0005-0000-0000-00002A540000}"/>
    <cellStyle name="Ergebnis 2 4 3 3 7" xfId="24737" xr:uid="{00000000-0005-0000-0000-00002B540000}"/>
    <cellStyle name="Ergebnis 2 4 3 4" xfId="1722" xr:uid="{00000000-0005-0000-0000-00002C540000}"/>
    <cellStyle name="Ergebnis 2 4 3 4 2" xfId="5627" xr:uid="{00000000-0005-0000-0000-00002D540000}"/>
    <cellStyle name="Ergebnis 2 4 3 4 2 2" xfId="17355" xr:uid="{00000000-0005-0000-0000-00002E540000}"/>
    <cellStyle name="Ergebnis 2 4 3 4 2 3" xfId="29082" xr:uid="{00000000-0005-0000-0000-00002F540000}"/>
    <cellStyle name="Ergebnis 2 4 3 4 3" xfId="9532" xr:uid="{00000000-0005-0000-0000-000030540000}"/>
    <cellStyle name="Ergebnis 2 4 3 4 3 2" xfId="21260" xr:uid="{00000000-0005-0000-0000-000031540000}"/>
    <cellStyle name="Ergebnis 2 4 3 4 3 3" xfId="32987" xr:uid="{00000000-0005-0000-0000-000032540000}"/>
    <cellStyle name="Ergebnis 2 4 3 4 4" xfId="13450" xr:uid="{00000000-0005-0000-0000-000033540000}"/>
    <cellStyle name="Ergebnis 2 4 3 4 5" xfId="25177" xr:uid="{00000000-0005-0000-0000-000034540000}"/>
    <cellStyle name="Ergebnis 2 4 3 5" xfId="3020" xr:uid="{00000000-0005-0000-0000-000035540000}"/>
    <cellStyle name="Ergebnis 2 4 3 5 2" xfId="6925" xr:uid="{00000000-0005-0000-0000-000036540000}"/>
    <cellStyle name="Ergebnis 2 4 3 5 2 2" xfId="18653" xr:uid="{00000000-0005-0000-0000-000037540000}"/>
    <cellStyle name="Ergebnis 2 4 3 5 2 3" xfId="30380" xr:uid="{00000000-0005-0000-0000-000038540000}"/>
    <cellStyle name="Ergebnis 2 4 3 5 3" xfId="10830" xr:uid="{00000000-0005-0000-0000-000039540000}"/>
    <cellStyle name="Ergebnis 2 4 3 5 3 2" xfId="22558" xr:uid="{00000000-0005-0000-0000-00003A540000}"/>
    <cellStyle name="Ergebnis 2 4 3 5 3 3" xfId="34285" xr:uid="{00000000-0005-0000-0000-00003B540000}"/>
    <cellStyle name="Ergebnis 2 4 3 5 4" xfId="14748" xr:uid="{00000000-0005-0000-0000-00003C540000}"/>
    <cellStyle name="Ergebnis 2 4 3 5 5" xfId="26475" xr:uid="{00000000-0005-0000-0000-00003D540000}"/>
    <cellStyle name="Ergebnis 2 4 3 6" xfId="4329" xr:uid="{00000000-0005-0000-0000-00003E540000}"/>
    <cellStyle name="Ergebnis 2 4 3 6 2" xfId="16057" xr:uid="{00000000-0005-0000-0000-00003F540000}"/>
    <cellStyle name="Ergebnis 2 4 3 6 3" xfId="27784" xr:uid="{00000000-0005-0000-0000-000040540000}"/>
    <cellStyle name="Ergebnis 2 4 3 7" xfId="8234" xr:uid="{00000000-0005-0000-0000-000041540000}"/>
    <cellStyle name="Ergebnis 2 4 3 7 2" xfId="19962" xr:uid="{00000000-0005-0000-0000-000042540000}"/>
    <cellStyle name="Ergebnis 2 4 3 7 3" xfId="31689" xr:uid="{00000000-0005-0000-0000-000043540000}"/>
    <cellStyle name="Ergebnis 2 4 3 8" xfId="12152" xr:uid="{00000000-0005-0000-0000-000044540000}"/>
    <cellStyle name="Ergebnis 2 4 3 9" xfId="23879" xr:uid="{00000000-0005-0000-0000-000045540000}"/>
    <cellStyle name="Ergebnis 2 4 4" xfId="523" xr:uid="{00000000-0005-0000-0000-000046540000}"/>
    <cellStyle name="Ergebnis 2 4 4 2" xfId="952" xr:uid="{00000000-0005-0000-0000-000047540000}"/>
    <cellStyle name="Ergebnis 2 4 4 2 2" xfId="2250" xr:uid="{00000000-0005-0000-0000-000048540000}"/>
    <cellStyle name="Ergebnis 2 4 4 2 2 2" xfId="6155" xr:uid="{00000000-0005-0000-0000-000049540000}"/>
    <cellStyle name="Ergebnis 2 4 4 2 2 2 2" xfId="17883" xr:uid="{00000000-0005-0000-0000-00004A540000}"/>
    <cellStyle name="Ergebnis 2 4 4 2 2 2 3" xfId="29610" xr:uid="{00000000-0005-0000-0000-00004B540000}"/>
    <cellStyle name="Ergebnis 2 4 4 2 2 3" xfId="10060" xr:uid="{00000000-0005-0000-0000-00004C540000}"/>
    <cellStyle name="Ergebnis 2 4 4 2 2 3 2" xfId="21788" xr:uid="{00000000-0005-0000-0000-00004D540000}"/>
    <cellStyle name="Ergebnis 2 4 4 2 2 3 3" xfId="33515" xr:uid="{00000000-0005-0000-0000-00004E540000}"/>
    <cellStyle name="Ergebnis 2 4 4 2 2 4" xfId="13978" xr:uid="{00000000-0005-0000-0000-00004F540000}"/>
    <cellStyle name="Ergebnis 2 4 4 2 2 5" xfId="25705" xr:uid="{00000000-0005-0000-0000-000050540000}"/>
    <cellStyle name="Ergebnis 2 4 4 2 3" xfId="3548" xr:uid="{00000000-0005-0000-0000-000051540000}"/>
    <cellStyle name="Ergebnis 2 4 4 2 3 2" xfId="7453" xr:uid="{00000000-0005-0000-0000-000052540000}"/>
    <cellStyle name="Ergebnis 2 4 4 2 3 2 2" xfId="19181" xr:uid="{00000000-0005-0000-0000-000053540000}"/>
    <cellStyle name="Ergebnis 2 4 4 2 3 2 3" xfId="30908" xr:uid="{00000000-0005-0000-0000-000054540000}"/>
    <cellStyle name="Ergebnis 2 4 4 2 3 3" xfId="11358" xr:uid="{00000000-0005-0000-0000-000055540000}"/>
    <cellStyle name="Ergebnis 2 4 4 2 3 3 2" xfId="23086" xr:uid="{00000000-0005-0000-0000-000056540000}"/>
    <cellStyle name="Ergebnis 2 4 4 2 3 3 3" xfId="34813" xr:uid="{00000000-0005-0000-0000-000057540000}"/>
    <cellStyle name="Ergebnis 2 4 4 2 3 4" xfId="15276" xr:uid="{00000000-0005-0000-0000-000058540000}"/>
    <cellStyle name="Ergebnis 2 4 4 2 3 5" xfId="27003" xr:uid="{00000000-0005-0000-0000-000059540000}"/>
    <cellStyle name="Ergebnis 2 4 4 2 4" xfId="4857" xr:uid="{00000000-0005-0000-0000-00005A540000}"/>
    <cellStyle name="Ergebnis 2 4 4 2 4 2" xfId="16585" xr:uid="{00000000-0005-0000-0000-00005B540000}"/>
    <cellStyle name="Ergebnis 2 4 4 2 4 3" xfId="28312" xr:uid="{00000000-0005-0000-0000-00005C540000}"/>
    <cellStyle name="Ergebnis 2 4 4 2 5" xfId="8762" xr:uid="{00000000-0005-0000-0000-00005D540000}"/>
    <cellStyle name="Ergebnis 2 4 4 2 5 2" xfId="20490" xr:uid="{00000000-0005-0000-0000-00005E540000}"/>
    <cellStyle name="Ergebnis 2 4 4 2 5 3" xfId="32217" xr:uid="{00000000-0005-0000-0000-00005F540000}"/>
    <cellStyle name="Ergebnis 2 4 4 2 6" xfId="12680" xr:uid="{00000000-0005-0000-0000-000060540000}"/>
    <cellStyle name="Ergebnis 2 4 4 2 7" xfId="24407" xr:uid="{00000000-0005-0000-0000-000061540000}"/>
    <cellStyle name="Ergebnis 2 4 4 3" xfId="1381" xr:uid="{00000000-0005-0000-0000-000062540000}"/>
    <cellStyle name="Ergebnis 2 4 4 3 2" xfId="2679" xr:uid="{00000000-0005-0000-0000-000063540000}"/>
    <cellStyle name="Ergebnis 2 4 4 3 2 2" xfId="6584" xr:uid="{00000000-0005-0000-0000-000064540000}"/>
    <cellStyle name="Ergebnis 2 4 4 3 2 2 2" xfId="18312" xr:uid="{00000000-0005-0000-0000-000065540000}"/>
    <cellStyle name="Ergebnis 2 4 4 3 2 2 3" xfId="30039" xr:uid="{00000000-0005-0000-0000-000066540000}"/>
    <cellStyle name="Ergebnis 2 4 4 3 2 3" xfId="10489" xr:uid="{00000000-0005-0000-0000-000067540000}"/>
    <cellStyle name="Ergebnis 2 4 4 3 2 3 2" xfId="22217" xr:uid="{00000000-0005-0000-0000-000068540000}"/>
    <cellStyle name="Ergebnis 2 4 4 3 2 3 3" xfId="33944" xr:uid="{00000000-0005-0000-0000-000069540000}"/>
    <cellStyle name="Ergebnis 2 4 4 3 2 4" xfId="14407" xr:uid="{00000000-0005-0000-0000-00006A540000}"/>
    <cellStyle name="Ergebnis 2 4 4 3 2 5" xfId="26134" xr:uid="{00000000-0005-0000-0000-00006B540000}"/>
    <cellStyle name="Ergebnis 2 4 4 3 3" xfId="3977" xr:uid="{00000000-0005-0000-0000-00006C540000}"/>
    <cellStyle name="Ergebnis 2 4 4 3 3 2" xfId="7882" xr:uid="{00000000-0005-0000-0000-00006D540000}"/>
    <cellStyle name="Ergebnis 2 4 4 3 3 2 2" xfId="19610" xr:uid="{00000000-0005-0000-0000-00006E540000}"/>
    <cellStyle name="Ergebnis 2 4 4 3 3 2 3" xfId="31337" xr:uid="{00000000-0005-0000-0000-00006F540000}"/>
    <cellStyle name="Ergebnis 2 4 4 3 3 3" xfId="11787" xr:uid="{00000000-0005-0000-0000-000070540000}"/>
    <cellStyle name="Ergebnis 2 4 4 3 3 3 2" xfId="23515" xr:uid="{00000000-0005-0000-0000-000071540000}"/>
    <cellStyle name="Ergebnis 2 4 4 3 3 3 3" xfId="35242" xr:uid="{00000000-0005-0000-0000-000072540000}"/>
    <cellStyle name="Ergebnis 2 4 4 3 3 4" xfId="15705" xr:uid="{00000000-0005-0000-0000-000073540000}"/>
    <cellStyle name="Ergebnis 2 4 4 3 3 5" xfId="27432" xr:uid="{00000000-0005-0000-0000-000074540000}"/>
    <cellStyle name="Ergebnis 2 4 4 3 4" xfId="5286" xr:uid="{00000000-0005-0000-0000-000075540000}"/>
    <cellStyle name="Ergebnis 2 4 4 3 4 2" xfId="17014" xr:uid="{00000000-0005-0000-0000-000076540000}"/>
    <cellStyle name="Ergebnis 2 4 4 3 4 3" xfId="28741" xr:uid="{00000000-0005-0000-0000-000077540000}"/>
    <cellStyle name="Ergebnis 2 4 4 3 5" xfId="9191" xr:uid="{00000000-0005-0000-0000-000078540000}"/>
    <cellStyle name="Ergebnis 2 4 4 3 5 2" xfId="20919" xr:uid="{00000000-0005-0000-0000-000079540000}"/>
    <cellStyle name="Ergebnis 2 4 4 3 5 3" xfId="32646" xr:uid="{00000000-0005-0000-0000-00007A540000}"/>
    <cellStyle name="Ergebnis 2 4 4 3 6" xfId="13109" xr:uid="{00000000-0005-0000-0000-00007B540000}"/>
    <cellStyle name="Ergebnis 2 4 4 3 7" xfId="24836" xr:uid="{00000000-0005-0000-0000-00007C540000}"/>
    <cellStyle name="Ergebnis 2 4 4 4" xfId="1821" xr:uid="{00000000-0005-0000-0000-00007D540000}"/>
    <cellStyle name="Ergebnis 2 4 4 4 2" xfId="5726" xr:uid="{00000000-0005-0000-0000-00007E540000}"/>
    <cellStyle name="Ergebnis 2 4 4 4 2 2" xfId="17454" xr:uid="{00000000-0005-0000-0000-00007F540000}"/>
    <cellStyle name="Ergebnis 2 4 4 4 2 3" xfId="29181" xr:uid="{00000000-0005-0000-0000-000080540000}"/>
    <cellStyle name="Ergebnis 2 4 4 4 3" xfId="9631" xr:uid="{00000000-0005-0000-0000-000081540000}"/>
    <cellStyle name="Ergebnis 2 4 4 4 3 2" xfId="21359" xr:uid="{00000000-0005-0000-0000-000082540000}"/>
    <cellStyle name="Ergebnis 2 4 4 4 3 3" xfId="33086" xr:uid="{00000000-0005-0000-0000-000083540000}"/>
    <cellStyle name="Ergebnis 2 4 4 4 4" xfId="13549" xr:uid="{00000000-0005-0000-0000-000084540000}"/>
    <cellStyle name="Ergebnis 2 4 4 4 5" xfId="25276" xr:uid="{00000000-0005-0000-0000-000085540000}"/>
    <cellStyle name="Ergebnis 2 4 4 5" xfId="3119" xr:uid="{00000000-0005-0000-0000-000086540000}"/>
    <cellStyle name="Ergebnis 2 4 4 5 2" xfId="7024" xr:uid="{00000000-0005-0000-0000-000087540000}"/>
    <cellStyle name="Ergebnis 2 4 4 5 2 2" xfId="18752" xr:uid="{00000000-0005-0000-0000-000088540000}"/>
    <cellStyle name="Ergebnis 2 4 4 5 2 3" xfId="30479" xr:uid="{00000000-0005-0000-0000-000089540000}"/>
    <cellStyle name="Ergebnis 2 4 4 5 3" xfId="10929" xr:uid="{00000000-0005-0000-0000-00008A540000}"/>
    <cellStyle name="Ergebnis 2 4 4 5 3 2" xfId="22657" xr:uid="{00000000-0005-0000-0000-00008B540000}"/>
    <cellStyle name="Ergebnis 2 4 4 5 3 3" xfId="34384" xr:uid="{00000000-0005-0000-0000-00008C540000}"/>
    <cellStyle name="Ergebnis 2 4 4 5 4" xfId="14847" xr:uid="{00000000-0005-0000-0000-00008D540000}"/>
    <cellStyle name="Ergebnis 2 4 4 5 5" xfId="26574" xr:uid="{00000000-0005-0000-0000-00008E540000}"/>
    <cellStyle name="Ergebnis 2 4 4 6" xfId="4428" xr:uid="{00000000-0005-0000-0000-00008F540000}"/>
    <cellStyle name="Ergebnis 2 4 4 6 2" xfId="16156" xr:uid="{00000000-0005-0000-0000-000090540000}"/>
    <cellStyle name="Ergebnis 2 4 4 6 3" xfId="27883" xr:uid="{00000000-0005-0000-0000-000091540000}"/>
    <cellStyle name="Ergebnis 2 4 4 7" xfId="8333" xr:uid="{00000000-0005-0000-0000-000092540000}"/>
    <cellStyle name="Ergebnis 2 4 4 7 2" xfId="20061" xr:uid="{00000000-0005-0000-0000-000093540000}"/>
    <cellStyle name="Ergebnis 2 4 4 7 3" xfId="31788" xr:uid="{00000000-0005-0000-0000-000094540000}"/>
    <cellStyle name="Ergebnis 2 4 4 8" xfId="12251" xr:uid="{00000000-0005-0000-0000-000095540000}"/>
    <cellStyle name="Ergebnis 2 4 4 9" xfId="23978" xr:uid="{00000000-0005-0000-0000-000096540000}"/>
    <cellStyle name="Ergebnis 2 4 5" xfId="639" xr:uid="{00000000-0005-0000-0000-000097540000}"/>
    <cellStyle name="Ergebnis 2 4 5 2" xfId="1937" xr:uid="{00000000-0005-0000-0000-000098540000}"/>
    <cellStyle name="Ergebnis 2 4 5 2 2" xfId="5842" xr:uid="{00000000-0005-0000-0000-000099540000}"/>
    <cellStyle name="Ergebnis 2 4 5 2 2 2" xfId="17570" xr:uid="{00000000-0005-0000-0000-00009A540000}"/>
    <cellStyle name="Ergebnis 2 4 5 2 2 3" xfId="29297" xr:uid="{00000000-0005-0000-0000-00009B540000}"/>
    <cellStyle name="Ergebnis 2 4 5 2 3" xfId="9747" xr:uid="{00000000-0005-0000-0000-00009C540000}"/>
    <cellStyle name="Ergebnis 2 4 5 2 3 2" xfId="21475" xr:uid="{00000000-0005-0000-0000-00009D540000}"/>
    <cellStyle name="Ergebnis 2 4 5 2 3 3" xfId="33202" xr:uid="{00000000-0005-0000-0000-00009E540000}"/>
    <cellStyle name="Ergebnis 2 4 5 2 4" xfId="13665" xr:uid="{00000000-0005-0000-0000-00009F540000}"/>
    <cellStyle name="Ergebnis 2 4 5 2 5" xfId="25392" xr:uid="{00000000-0005-0000-0000-0000A0540000}"/>
    <cellStyle name="Ergebnis 2 4 5 3" xfId="3235" xr:uid="{00000000-0005-0000-0000-0000A1540000}"/>
    <cellStyle name="Ergebnis 2 4 5 3 2" xfId="7140" xr:uid="{00000000-0005-0000-0000-0000A2540000}"/>
    <cellStyle name="Ergebnis 2 4 5 3 2 2" xfId="18868" xr:uid="{00000000-0005-0000-0000-0000A3540000}"/>
    <cellStyle name="Ergebnis 2 4 5 3 2 3" xfId="30595" xr:uid="{00000000-0005-0000-0000-0000A4540000}"/>
    <cellStyle name="Ergebnis 2 4 5 3 3" xfId="11045" xr:uid="{00000000-0005-0000-0000-0000A5540000}"/>
    <cellStyle name="Ergebnis 2 4 5 3 3 2" xfId="22773" xr:uid="{00000000-0005-0000-0000-0000A6540000}"/>
    <cellStyle name="Ergebnis 2 4 5 3 3 3" xfId="34500" xr:uid="{00000000-0005-0000-0000-0000A7540000}"/>
    <cellStyle name="Ergebnis 2 4 5 3 4" xfId="14963" xr:uid="{00000000-0005-0000-0000-0000A8540000}"/>
    <cellStyle name="Ergebnis 2 4 5 3 5" xfId="26690" xr:uid="{00000000-0005-0000-0000-0000A9540000}"/>
    <cellStyle name="Ergebnis 2 4 5 4" xfId="4544" xr:uid="{00000000-0005-0000-0000-0000AA540000}"/>
    <cellStyle name="Ergebnis 2 4 5 4 2" xfId="16272" xr:uid="{00000000-0005-0000-0000-0000AB540000}"/>
    <cellStyle name="Ergebnis 2 4 5 4 3" xfId="27999" xr:uid="{00000000-0005-0000-0000-0000AC540000}"/>
    <cellStyle name="Ergebnis 2 4 5 5" xfId="8449" xr:uid="{00000000-0005-0000-0000-0000AD540000}"/>
    <cellStyle name="Ergebnis 2 4 5 5 2" xfId="20177" xr:uid="{00000000-0005-0000-0000-0000AE540000}"/>
    <cellStyle name="Ergebnis 2 4 5 5 3" xfId="31904" xr:uid="{00000000-0005-0000-0000-0000AF540000}"/>
    <cellStyle name="Ergebnis 2 4 5 6" xfId="12367" xr:uid="{00000000-0005-0000-0000-0000B0540000}"/>
    <cellStyle name="Ergebnis 2 4 5 7" xfId="24094" xr:uid="{00000000-0005-0000-0000-0000B1540000}"/>
    <cellStyle name="Ergebnis 2 4 6" xfId="1068" xr:uid="{00000000-0005-0000-0000-0000B2540000}"/>
    <cellStyle name="Ergebnis 2 4 6 2" xfId="2366" xr:uid="{00000000-0005-0000-0000-0000B3540000}"/>
    <cellStyle name="Ergebnis 2 4 6 2 2" xfId="6271" xr:uid="{00000000-0005-0000-0000-0000B4540000}"/>
    <cellStyle name="Ergebnis 2 4 6 2 2 2" xfId="17999" xr:uid="{00000000-0005-0000-0000-0000B5540000}"/>
    <cellStyle name="Ergebnis 2 4 6 2 2 3" xfId="29726" xr:uid="{00000000-0005-0000-0000-0000B6540000}"/>
    <cellStyle name="Ergebnis 2 4 6 2 3" xfId="10176" xr:uid="{00000000-0005-0000-0000-0000B7540000}"/>
    <cellStyle name="Ergebnis 2 4 6 2 3 2" xfId="21904" xr:uid="{00000000-0005-0000-0000-0000B8540000}"/>
    <cellStyle name="Ergebnis 2 4 6 2 3 3" xfId="33631" xr:uid="{00000000-0005-0000-0000-0000B9540000}"/>
    <cellStyle name="Ergebnis 2 4 6 2 4" xfId="14094" xr:uid="{00000000-0005-0000-0000-0000BA540000}"/>
    <cellStyle name="Ergebnis 2 4 6 2 5" xfId="25821" xr:uid="{00000000-0005-0000-0000-0000BB540000}"/>
    <cellStyle name="Ergebnis 2 4 6 3" xfId="3664" xr:uid="{00000000-0005-0000-0000-0000BC540000}"/>
    <cellStyle name="Ergebnis 2 4 6 3 2" xfId="7569" xr:uid="{00000000-0005-0000-0000-0000BD540000}"/>
    <cellStyle name="Ergebnis 2 4 6 3 2 2" xfId="19297" xr:uid="{00000000-0005-0000-0000-0000BE540000}"/>
    <cellStyle name="Ergebnis 2 4 6 3 2 3" xfId="31024" xr:uid="{00000000-0005-0000-0000-0000BF540000}"/>
    <cellStyle name="Ergebnis 2 4 6 3 3" xfId="11474" xr:uid="{00000000-0005-0000-0000-0000C0540000}"/>
    <cellStyle name="Ergebnis 2 4 6 3 3 2" xfId="23202" xr:uid="{00000000-0005-0000-0000-0000C1540000}"/>
    <cellStyle name="Ergebnis 2 4 6 3 3 3" xfId="34929" xr:uid="{00000000-0005-0000-0000-0000C2540000}"/>
    <cellStyle name="Ergebnis 2 4 6 3 4" xfId="15392" xr:uid="{00000000-0005-0000-0000-0000C3540000}"/>
    <cellStyle name="Ergebnis 2 4 6 3 5" xfId="27119" xr:uid="{00000000-0005-0000-0000-0000C4540000}"/>
    <cellStyle name="Ergebnis 2 4 6 4" xfId="4973" xr:uid="{00000000-0005-0000-0000-0000C5540000}"/>
    <cellStyle name="Ergebnis 2 4 6 4 2" xfId="16701" xr:uid="{00000000-0005-0000-0000-0000C6540000}"/>
    <cellStyle name="Ergebnis 2 4 6 4 3" xfId="28428" xr:uid="{00000000-0005-0000-0000-0000C7540000}"/>
    <cellStyle name="Ergebnis 2 4 6 5" xfId="8878" xr:uid="{00000000-0005-0000-0000-0000C8540000}"/>
    <cellStyle name="Ergebnis 2 4 6 5 2" xfId="20606" xr:uid="{00000000-0005-0000-0000-0000C9540000}"/>
    <cellStyle name="Ergebnis 2 4 6 5 3" xfId="32333" xr:uid="{00000000-0005-0000-0000-0000CA540000}"/>
    <cellStyle name="Ergebnis 2 4 6 6" xfId="12796" xr:uid="{00000000-0005-0000-0000-0000CB540000}"/>
    <cellStyle name="Ergebnis 2 4 6 7" xfId="24523" xr:uid="{00000000-0005-0000-0000-0000CC540000}"/>
    <cellStyle name="Ergebnis 2 4 7" xfId="1508" xr:uid="{00000000-0005-0000-0000-0000CD540000}"/>
    <cellStyle name="Ergebnis 2 4 7 2" xfId="5413" xr:uid="{00000000-0005-0000-0000-0000CE540000}"/>
    <cellStyle name="Ergebnis 2 4 7 2 2" xfId="17141" xr:uid="{00000000-0005-0000-0000-0000CF540000}"/>
    <cellStyle name="Ergebnis 2 4 7 2 3" xfId="28868" xr:uid="{00000000-0005-0000-0000-0000D0540000}"/>
    <cellStyle name="Ergebnis 2 4 7 3" xfId="9318" xr:uid="{00000000-0005-0000-0000-0000D1540000}"/>
    <cellStyle name="Ergebnis 2 4 7 3 2" xfId="21046" xr:uid="{00000000-0005-0000-0000-0000D2540000}"/>
    <cellStyle name="Ergebnis 2 4 7 3 3" xfId="32773" xr:uid="{00000000-0005-0000-0000-0000D3540000}"/>
    <cellStyle name="Ergebnis 2 4 7 4" xfId="13236" xr:uid="{00000000-0005-0000-0000-0000D4540000}"/>
    <cellStyle name="Ergebnis 2 4 7 5" xfId="24963" xr:uid="{00000000-0005-0000-0000-0000D5540000}"/>
    <cellStyle name="Ergebnis 2 4 8" xfId="2806" xr:uid="{00000000-0005-0000-0000-0000D6540000}"/>
    <cellStyle name="Ergebnis 2 4 8 2" xfId="6711" xr:uid="{00000000-0005-0000-0000-0000D7540000}"/>
    <cellStyle name="Ergebnis 2 4 8 2 2" xfId="18439" xr:uid="{00000000-0005-0000-0000-0000D8540000}"/>
    <cellStyle name="Ergebnis 2 4 8 2 3" xfId="30166" xr:uid="{00000000-0005-0000-0000-0000D9540000}"/>
    <cellStyle name="Ergebnis 2 4 8 3" xfId="10616" xr:uid="{00000000-0005-0000-0000-0000DA540000}"/>
    <cellStyle name="Ergebnis 2 4 8 3 2" xfId="22344" xr:uid="{00000000-0005-0000-0000-0000DB540000}"/>
    <cellStyle name="Ergebnis 2 4 8 3 3" xfId="34071" xr:uid="{00000000-0005-0000-0000-0000DC540000}"/>
    <cellStyle name="Ergebnis 2 4 8 4" xfId="14534" xr:uid="{00000000-0005-0000-0000-0000DD540000}"/>
    <cellStyle name="Ergebnis 2 4 8 5" xfId="26261" xr:uid="{00000000-0005-0000-0000-0000DE540000}"/>
    <cellStyle name="Ergebnis 2 4 9" xfId="4115" xr:uid="{00000000-0005-0000-0000-0000DF540000}"/>
    <cellStyle name="Ergebnis 2 4 9 2" xfId="15843" xr:uid="{00000000-0005-0000-0000-0000E0540000}"/>
    <cellStyle name="Ergebnis 2 4 9 3" xfId="27570" xr:uid="{00000000-0005-0000-0000-0000E1540000}"/>
    <cellStyle name="Ergebnis 2 5" xfId="183" xr:uid="{00000000-0005-0000-0000-0000E2540000}"/>
    <cellStyle name="Ergebnis 2 5 10" xfId="7993" xr:uid="{00000000-0005-0000-0000-0000E3540000}"/>
    <cellStyle name="Ergebnis 2 5 10 2" xfId="19721" xr:uid="{00000000-0005-0000-0000-0000E4540000}"/>
    <cellStyle name="Ergebnis 2 5 10 3" xfId="31448" xr:uid="{00000000-0005-0000-0000-0000E5540000}"/>
    <cellStyle name="Ergebnis 2 5 11" xfId="11911" xr:uid="{00000000-0005-0000-0000-0000E6540000}"/>
    <cellStyle name="Ergebnis 2 5 12" xfId="23638" xr:uid="{00000000-0005-0000-0000-0000E7540000}"/>
    <cellStyle name="Ergebnis 2 5 2" xfId="328" xr:uid="{00000000-0005-0000-0000-0000E8540000}"/>
    <cellStyle name="Ergebnis 2 5 2 2" xfId="757" xr:uid="{00000000-0005-0000-0000-0000E9540000}"/>
    <cellStyle name="Ergebnis 2 5 2 2 2" xfId="2055" xr:uid="{00000000-0005-0000-0000-0000EA540000}"/>
    <cellStyle name="Ergebnis 2 5 2 2 2 2" xfId="5960" xr:uid="{00000000-0005-0000-0000-0000EB540000}"/>
    <cellStyle name="Ergebnis 2 5 2 2 2 2 2" xfId="17688" xr:uid="{00000000-0005-0000-0000-0000EC540000}"/>
    <cellStyle name="Ergebnis 2 5 2 2 2 2 3" xfId="29415" xr:uid="{00000000-0005-0000-0000-0000ED540000}"/>
    <cellStyle name="Ergebnis 2 5 2 2 2 3" xfId="9865" xr:uid="{00000000-0005-0000-0000-0000EE540000}"/>
    <cellStyle name="Ergebnis 2 5 2 2 2 3 2" xfId="21593" xr:uid="{00000000-0005-0000-0000-0000EF540000}"/>
    <cellStyle name="Ergebnis 2 5 2 2 2 3 3" xfId="33320" xr:uid="{00000000-0005-0000-0000-0000F0540000}"/>
    <cellStyle name="Ergebnis 2 5 2 2 2 4" xfId="13783" xr:uid="{00000000-0005-0000-0000-0000F1540000}"/>
    <cellStyle name="Ergebnis 2 5 2 2 2 5" xfId="25510" xr:uid="{00000000-0005-0000-0000-0000F2540000}"/>
    <cellStyle name="Ergebnis 2 5 2 2 3" xfId="3353" xr:uid="{00000000-0005-0000-0000-0000F3540000}"/>
    <cellStyle name="Ergebnis 2 5 2 2 3 2" xfId="7258" xr:uid="{00000000-0005-0000-0000-0000F4540000}"/>
    <cellStyle name="Ergebnis 2 5 2 2 3 2 2" xfId="18986" xr:uid="{00000000-0005-0000-0000-0000F5540000}"/>
    <cellStyle name="Ergebnis 2 5 2 2 3 2 3" xfId="30713" xr:uid="{00000000-0005-0000-0000-0000F6540000}"/>
    <cellStyle name="Ergebnis 2 5 2 2 3 3" xfId="11163" xr:uid="{00000000-0005-0000-0000-0000F7540000}"/>
    <cellStyle name="Ergebnis 2 5 2 2 3 3 2" xfId="22891" xr:uid="{00000000-0005-0000-0000-0000F8540000}"/>
    <cellStyle name="Ergebnis 2 5 2 2 3 3 3" xfId="34618" xr:uid="{00000000-0005-0000-0000-0000F9540000}"/>
    <cellStyle name="Ergebnis 2 5 2 2 3 4" xfId="15081" xr:uid="{00000000-0005-0000-0000-0000FA540000}"/>
    <cellStyle name="Ergebnis 2 5 2 2 3 5" xfId="26808" xr:uid="{00000000-0005-0000-0000-0000FB540000}"/>
    <cellStyle name="Ergebnis 2 5 2 2 4" xfId="4662" xr:uid="{00000000-0005-0000-0000-0000FC540000}"/>
    <cellStyle name="Ergebnis 2 5 2 2 4 2" xfId="16390" xr:uid="{00000000-0005-0000-0000-0000FD540000}"/>
    <cellStyle name="Ergebnis 2 5 2 2 4 3" xfId="28117" xr:uid="{00000000-0005-0000-0000-0000FE540000}"/>
    <cellStyle name="Ergebnis 2 5 2 2 5" xfId="8567" xr:uid="{00000000-0005-0000-0000-0000FF540000}"/>
    <cellStyle name="Ergebnis 2 5 2 2 5 2" xfId="20295" xr:uid="{00000000-0005-0000-0000-000000550000}"/>
    <cellStyle name="Ergebnis 2 5 2 2 5 3" xfId="32022" xr:uid="{00000000-0005-0000-0000-000001550000}"/>
    <cellStyle name="Ergebnis 2 5 2 2 6" xfId="12485" xr:uid="{00000000-0005-0000-0000-000002550000}"/>
    <cellStyle name="Ergebnis 2 5 2 2 7" xfId="24212" xr:uid="{00000000-0005-0000-0000-000003550000}"/>
    <cellStyle name="Ergebnis 2 5 2 3" xfId="1186" xr:uid="{00000000-0005-0000-0000-000004550000}"/>
    <cellStyle name="Ergebnis 2 5 2 3 2" xfId="2484" xr:uid="{00000000-0005-0000-0000-000005550000}"/>
    <cellStyle name="Ergebnis 2 5 2 3 2 2" xfId="6389" xr:uid="{00000000-0005-0000-0000-000006550000}"/>
    <cellStyle name="Ergebnis 2 5 2 3 2 2 2" xfId="18117" xr:uid="{00000000-0005-0000-0000-000007550000}"/>
    <cellStyle name="Ergebnis 2 5 2 3 2 2 3" xfId="29844" xr:uid="{00000000-0005-0000-0000-000008550000}"/>
    <cellStyle name="Ergebnis 2 5 2 3 2 3" xfId="10294" xr:uid="{00000000-0005-0000-0000-000009550000}"/>
    <cellStyle name="Ergebnis 2 5 2 3 2 3 2" xfId="22022" xr:uid="{00000000-0005-0000-0000-00000A550000}"/>
    <cellStyle name="Ergebnis 2 5 2 3 2 3 3" xfId="33749" xr:uid="{00000000-0005-0000-0000-00000B550000}"/>
    <cellStyle name="Ergebnis 2 5 2 3 2 4" xfId="14212" xr:uid="{00000000-0005-0000-0000-00000C550000}"/>
    <cellStyle name="Ergebnis 2 5 2 3 2 5" xfId="25939" xr:uid="{00000000-0005-0000-0000-00000D550000}"/>
    <cellStyle name="Ergebnis 2 5 2 3 3" xfId="3782" xr:uid="{00000000-0005-0000-0000-00000E550000}"/>
    <cellStyle name="Ergebnis 2 5 2 3 3 2" xfId="7687" xr:uid="{00000000-0005-0000-0000-00000F550000}"/>
    <cellStyle name="Ergebnis 2 5 2 3 3 2 2" xfId="19415" xr:uid="{00000000-0005-0000-0000-000010550000}"/>
    <cellStyle name="Ergebnis 2 5 2 3 3 2 3" xfId="31142" xr:uid="{00000000-0005-0000-0000-000011550000}"/>
    <cellStyle name="Ergebnis 2 5 2 3 3 3" xfId="11592" xr:uid="{00000000-0005-0000-0000-000012550000}"/>
    <cellStyle name="Ergebnis 2 5 2 3 3 3 2" xfId="23320" xr:uid="{00000000-0005-0000-0000-000013550000}"/>
    <cellStyle name="Ergebnis 2 5 2 3 3 3 3" xfId="35047" xr:uid="{00000000-0005-0000-0000-000014550000}"/>
    <cellStyle name="Ergebnis 2 5 2 3 3 4" xfId="15510" xr:uid="{00000000-0005-0000-0000-000015550000}"/>
    <cellStyle name="Ergebnis 2 5 2 3 3 5" xfId="27237" xr:uid="{00000000-0005-0000-0000-000016550000}"/>
    <cellStyle name="Ergebnis 2 5 2 3 4" xfId="5091" xr:uid="{00000000-0005-0000-0000-000017550000}"/>
    <cellStyle name="Ergebnis 2 5 2 3 4 2" xfId="16819" xr:uid="{00000000-0005-0000-0000-000018550000}"/>
    <cellStyle name="Ergebnis 2 5 2 3 4 3" xfId="28546" xr:uid="{00000000-0005-0000-0000-000019550000}"/>
    <cellStyle name="Ergebnis 2 5 2 3 5" xfId="8996" xr:uid="{00000000-0005-0000-0000-00001A550000}"/>
    <cellStyle name="Ergebnis 2 5 2 3 5 2" xfId="20724" xr:uid="{00000000-0005-0000-0000-00001B550000}"/>
    <cellStyle name="Ergebnis 2 5 2 3 5 3" xfId="32451" xr:uid="{00000000-0005-0000-0000-00001C550000}"/>
    <cellStyle name="Ergebnis 2 5 2 3 6" xfId="12914" xr:uid="{00000000-0005-0000-0000-00001D550000}"/>
    <cellStyle name="Ergebnis 2 5 2 3 7" xfId="24641" xr:uid="{00000000-0005-0000-0000-00001E550000}"/>
    <cellStyle name="Ergebnis 2 5 2 4" xfId="1626" xr:uid="{00000000-0005-0000-0000-00001F550000}"/>
    <cellStyle name="Ergebnis 2 5 2 4 2" xfId="5531" xr:uid="{00000000-0005-0000-0000-000020550000}"/>
    <cellStyle name="Ergebnis 2 5 2 4 2 2" xfId="17259" xr:uid="{00000000-0005-0000-0000-000021550000}"/>
    <cellStyle name="Ergebnis 2 5 2 4 2 3" xfId="28986" xr:uid="{00000000-0005-0000-0000-000022550000}"/>
    <cellStyle name="Ergebnis 2 5 2 4 3" xfId="9436" xr:uid="{00000000-0005-0000-0000-000023550000}"/>
    <cellStyle name="Ergebnis 2 5 2 4 3 2" xfId="21164" xr:uid="{00000000-0005-0000-0000-000024550000}"/>
    <cellStyle name="Ergebnis 2 5 2 4 3 3" xfId="32891" xr:uid="{00000000-0005-0000-0000-000025550000}"/>
    <cellStyle name="Ergebnis 2 5 2 4 4" xfId="13354" xr:uid="{00000000-0005-0000-0000-000026550000}"/>
    <cellStyle name="Ergebnis 2 5 2 4 5" xfId="25081" xr:uid="{00000000-0005-0000-0000-000027550000}"/>
    <cellStyle name="Ergebnis 2 5 2 5" xfId="2924" xr:uid="{00000000-0005-0000-0000-000028550000}"/>
    <cellStyle name="Ergebnis 2 5 2 5 2" xfId="6829" xr:uid="{00000000-0005-0000-0000-000029550000}"/>
    <cellStyle name="Ergebnis 2 5 2 5 2 2" xfId="18557" xr:uid="{00000000-0005-0000-0000-00002A550000}"/>
    <cellStyle name="Ergebnis 2 5 2 5 2 3" xfId="30284" xr:uid="{00000000-0005-0000-0000-00002B550000}"/>
    <cellStyle name="Ergebnis 2 5 2 5 3" xfId="10734" xr:uid="{00000000-0005-0000-0000-00002C550000}"/>
    <cellStyle name="Ergebnis 2 5 2 5 3 2" xfId="22462" xr:uid="{00000000-0005-0000-0000-00002D550000}"/>
    <cellStyle name="Ergebnis 2 5 2 5 3 3" xfId="34189" xr:uid="{00000000-0005-0000-0000-00002E550000}"/>
    <cellStyle name="Ergebnis 2 5 2 5 4" xfId="14652" xr:uid="{00000000-0005-0000-0000-00002F550000}"/>
    <cellStyle name="Ergebnis 2 5 2 5 5" xfId="26379" xr:uid="{00000000-0005-0000-0000-000030550000}"/>
    <cellStyle name="Ergebnis 2 5 2 6" xfId="4233" xr:uid="{00000000-0005-0000-0000-000031550000}"/>
    <cellStyle name="Ergebnis 2 5 2 6 2" xfId="15961" xr:uid="{00000000-0005-0000-0000-000032550000}"/>
    <cellStyle name="Ergebnis 2 5 2 6 3" xfId="27688" xr:uid="{00000000-0005-0000-0000-000033550000}"/>
    <cellStyle name="Ergebnis 2 5 2 7" xfId="8138" xr:uid="{00000000-0005-0000-0000-000034550000}"/>
    <cellStyle name="Ergebnis 2 5 2 7 2" xfId="19866" xr:uid="{00000000-0005-0000-0000-000035550000}"/>
    <cellStyle name="Ergebnis 2 5 2 7 3" xfId="31593" xr:uid="{00000000-0005-0000-0000-000036550000}"/>
    <cellStyle name="Ergebnis 2 5 2 8" xfId="12056" xr:uid="{00000000-0005-0000-0000-000037550000}"/>
    <cellStyle name="Ergebnis 2 5 2 9" xfId="23783" xr:uid="{00000000-0005-0000-0000-000038550000}"/>
    <cellStyle name="Ergebnis 2 5 3" xfId="427" xr:uid="{00000000-0005-0000-0000-000039550000}"/>
    <cellStyle name="Ergebnis 2 5 3 2" xfId="856" xr:uid="{00000000-0005-0000-0000-00003A550000}"/>
    <cellStyle name="Ergebnis 2 5 3 2 2" xfId="2154" xr:uid="{00000000-0005-0000-0000-00003B550000}"/>
    <cellStyle name="Ergebnis 2 5 3 2 2 2" xfId="6059" xr:uid="{00000000-0005-0000-0000-00003C550000}"/>
    <cellStyle name="Ergebnis 2 5 3 2 2 2 2" xfId="17787" xr:uid="{00000000-0005-0000-0000-00003D550000}"/>
    <cellStyle name="Ergebnis 2 5 3 2 2 2 3" xfId="29514" xr:uid="{00000000-0005-0000-0000-00003E550000}"/>
    <cellStyle name="Ergebnis 2 5 3 2 2 3" xfId="9964" xr:uid="{00000000-0005-0000-0000-00003F550000}"/>
    <cellStyle name="Ergebnis 2 5 3 2 2 3 2" xfId="21692" xr:uid="{00000000-0005-0000-0000-000040550000}"/>
    <cellStyle name="Ergebnis 2 5 3 2 2 3 3" xfId="33419" xr:uid="{00000000-0005-0000-0000-000041550000}"/>
    <cellStyle name="Ergebnis 2 5 3 2 2 4" xfId="13882" xr:uid="{00000000-0005-0000-0000-000042550000}"/>
    <cellStyle name="Ergebnis 2 5 3 2 2 5" xfId="25609" xr:uid="{00000000-0005-0000-0000-000043550000}"/>
    <cellStyle name="Ergebnis 2 5 3 2 3" xfId="3452" xr:uid="{00000000-0005-0000-0000-000044550000}"/>
    <cellStyle name="Ergebnis 2 5 3 2 3 2" xfId="7357" xr:uid="{00000000-0005-0000-0000-000045550000}"/>
    <cellStyle name="Ergebnis 2 5 3 2 3 2 2" xfId="19085" xr:uid="{00000000-0005-0000-0000-000046550000}"/>
    <cellStyle name="Ergebnis 2 5 3 2 3 2 3" xfId="30812" xr:uid="{00000000-0005-0000-0000-000047550000}"/>
    <cellStyle name="Ergebnis 2 5 3 2 3 3" xfId="11262" xr:uid="{00000000-0005-0000-0000-000048550000}"/>
    <cellStyle name="Ergebnis 2 5 3 2 3 3 2" xfId="22990" xr:uid="{00000000-0005-0000-0000-000049550000}"/>
    <cellStyle name="Ergebnis 2 5 3 2 3 3 3" xfId="34717" xr:uid="{00000000-0005-0000-0000-00004A550000}"/>
    <cellStyle name="Ergebnis 2 5 3 2 3 4" xfId="15180" xr:uid="{00000000-0005-0000-0000-00004B550000}"/>
    <cellStyle name="Ergebnis 2 5 3 2 3 5" xfId="26907" xr:uid="{00000000-0005-0000-0000-00004C550000}"/>
    <cellStyle name="Ergebnis 2 5 3 2 4" xfId="4761" xr:uid="{00000000-0005-0000-0000-00004D550000}"/>
    <cellStyle name="Ergebnis 2 5 3 2 4 2" xfId="16489" xr:uid="{00000000-0005-0000-0000-00004E550000}"/>
    <cellStyle name="Ergebnis 2 5 3 2 4 3" xfId="28216" xr:uid="{00000000-0005-0000-0000-00004F550000}"/>
    <cellStyle name="Ergebnis 2 5 3 2 5" xfId="8666" xr:uid="{00000000-0005-0000-0000-000050550000}"/>
    <cellStyle name="Ergebnis 2 5 3 2 5 2" xfId="20394" xr:uid="{00000000-0005-0000-0000-000051550000}"/>
    <cellStyle name="Ergebnis 2 5 3 2 5 3" xfId="32121" xr:uid="{00000000-0005-0000-0000-000052550000}"/>
    <cellStyle name="Ergebnis 2 5 3 2 6" xfId="12584" xr:uid="{00000000-0005-0000-0000-000053550000}"/>
    <cellStyle name="Ergebnis 2 5 3 2 7" xfId="24311" xr:uid="{00000000-0005-0000-0000-000054550000}"/>
    <cellStyle name="Ergebnis 2 5 3 3" xfId="1285" xr:uid="{00000000-0005-0000-0000-000055550000}"/>
    <cellStyle name="Ergebnis 2 5 3 3 2" xfId="2583" xr:uid="{00000000-0005-0000-0000-000056550000}"/>
    <cellStyle name="Ergebnis 2 5 3 3 2 2" xfId="6488" xr:uid="{00000000-0005-0000-0000-000057550000}"/>
    <cellStyle name="Ergebnis 2 5 3 3 2 2 2" xfId="18216" xr:uid="{00000000-0005-0000-0000-000058550000}"/>
    <cellStyle name="Ergebnis 2 5 3 3 2 2 3" xfId="29943" xr:uid="{00000000-0005-0000-0000-000059550000}"/>
    <cellStyle name="Ergebnis 2 5 3 3 2 3" xfId="10393" xr:uid="{00000000-0005-0000-0000-00005A550000}"/>
    <cellStyle name="Ergebnis 2 5 3 3 2 3 2" xfId="22121" xr:uid="{00000000-0005-0000-0000-00005B550000}"/>
    <cellStyle name="Ergebnis 2 5 3 3 2 3 3" xfId="33848" xr:uid="{00000000-0005-0000-0000-00005C550000}"/>
    <cellStyle name="Ergebnis 2 5 3 3 2 4" xfId="14311" xr:uid="{00000000-0005-0000-0000-00005D550000}"/>
    <cellStyle name="Ergebnis 2 5 3 3 2 5" xfId="26038" xr:uid="{00000000-0005-0000-0000-00005E550000}"/>
    <cellStyle name="Ergebnis 2 5 3 3 3" xfId="3881" xr:uid="{00000000-0005-0000-0000-00005F550000}"/>
    <cellStyle name="Ergebnis 2 5 3 3 3 2" xfId="7786" xr:uid="{00000000-0005-0000-0000-000060550000}"/>
    <cellStyle name="Ergebnis 2 5 3 3 3 2 2" xfId="19514" xr:uid="{00000000-0005-0000-0000-000061550000}"/>
    <cellStyle name="Ergebnis 2 5 3 3 3 2 3" xfId="31241" xr:uid="{00000000-0005-0000-0000-000062550000}"/>
    <cellStyle name="Ergebnis 2 5 3 3 3 3" xfId="11691" xr:uid="{00000000-0005-0000-0000-000063550000}"/>
    <cellStyle name="Ergebnis 2 5 3 3 3 3 2" xfId="23419" xr:uid="{00000000-0005-0000-0000-000064550000}"/>
    <cellStyle name="Ergebnis 2 5 3 3 3 3 3" xfId="35146" xr:uid="{00000000-0005-0000-0000-000065550000}"/>
    <cellStyle name="Ergebnis 2 5 3 3 3 4" xfId="15609" xr:uid="{00000000-0005-0000-0000-000066550000}"/>
    <cellStyle name="Ergebnis 2 5 3 3 3 5" xfId="27336" xr:uid="{00000000-0005-0000-0000-000067550000}"/>
    <cellStyle name="Ergebnis 2 5 3 3 4" xfId="5190" xr:uid="{00000000-0005-0000-0000-000068550000}"/>
    <cellStyle name="Ergebnis 2 5 3 3 4 2" xfId="16918" xr:uid="{00000000-0005-0000-0000-000069550000}"/>
    <cellStyle name="Ergebnis 2 5 3 3 4 3" xfId="28645" xr:uid="{00000000-0005-0000-0000-00006A550000}"/>
    <cellStyle name="Ergebnis 2 5 3 3 5" xfId="9095" xr:uid="{00000000-0005-0000-0000-00006B550000}"/>
    <cellStyle name="Ergebnis 2 5 3 3 5 2" xfId="20823" xr:uid="{00000000-0005-0000-0000-00006C550000}"/>
    <cellStyle name="Ergebnis 2 5 3 3 5 3" xfId="32550" xr:uid="{00000000-0005-0000-0000-00006D550000}"/>
    <cellStyle name="Ergebnis 2 5 3 3 6" xfId="13013" xr:uid="{00000000-0005-0000-0000-00006E550000}"/>
    <cellStyle name="Ergebnis 2 5 3 3 7" xfId="24740" xr:uid="{00000000-0005-0000-0000-00006F550000}"/>
    <cellStyle name="Ergebnis 2 5 3 4" xfId="1725" xr:uid="{00000000-0005-0000-0000-000070550000}"/>
    <cellStyle name="Ergebnis 2 5 3 4 2" xfId="5630" xr:uid="{00000000-0005-0000-0000-000071550000}"/>
    <cellStyle name="Ergebnis 2 5 3 4 2 2" xfId="17358" xr:uid="{00000000-0005-0000-0000-000072550000}"/>
    <cellStyle name="Ergebnis 2 5 3 4 2 3" xfId="29085" xr:uid="{00000000-0005-0000-0000-000073550000}"/>
    <cellStyle name="Ergebnis 2 5 3 4 3" xfId="9535" xr:uid="{00000000-0005-0000-0000-000074550000}"/>
    <cellStyle name="Ergebnis 2 5 3 4 3 2" xfId="21263" xr:uid="{00000000-0005-0000-0000-000075550000}"/>
    <cellStyle name="Ergebnis 2 5 3 4 3 3" xfId="32990" xr:uid="{00000000-0005-0000-0000-000076550000}"/>
    <cellStyle name="Ergebnis 2 5 3 4 4" xfId="13453" xr:uid="{00000000-0005-0000-0000-000077550000}"/>
    <cellStyle name="Ergebnis 2 5 3 4 5" xfId="25180" xr:uid="{00000000-0005-0000-0000-000078550000}"/>
    <cellStyle name="Ergebnis 2 5 3 5" xfId="3023" xr:uid="{00000000-0005-0000-0000-000079550000}"/>
    <cellStyle name="Ergebnis 2 5 3 5 2" xfId="6928" xr:uid="{00000000-0005-0000-0000-00007A550000}"/>
    <cellStyle name="Ergebnis 2 5 3 5 2 2" xfId="18656" xr:uid="{00000000-0005-0000-0000-00007B550000}"/>
    <cellStyle name="Ergebnis 2 5 3 5 2 3" xfId="30383" xr:uid="{00000000-0005-0000-0000-00007C550000}"/>
    <cellStyle name="Ergebnis 2 5 3 5 3" xfId="10833" xr:uid="{00000000-0005-0000-0000-00007D550000}"/>
    <cellStyle name="Ergebnis 2 5 3 5 3 2" xfId="22561" xr:uid="{00000000-0005-0000-0000-00007E550000}"/>
    <cellStyle name="Ergebnis 2 5 3 5 3 3" xfId="34288" xr:uid="{00000000-0005-0000-0000-00007F550000}"/>
    <cellStyle name="Ergebnis 2 5 3 5 4" xfId="14751" xr:uid="{00000000-0005-0000-0000-000080550000}"/>
    <cellStyle name="Ergebnis 2 5 3 5 5" xfId="26478" xr:uid="{00000000-0005-0000-0000-000081550000}"/>
    <cellStyle name="Ergebnis 2 5 3 6" xfId="4332" xr:uid="{00000000-0005-0000-0000-000082550000}"/>
    <cellStyle name="Ergebnis 2 5 3 6 2" xfId="16060" xr:uid="{00000000-0005-0000-0000-000083550000}"/>
    <cellStyle name="Ergebnis 2 5 3 6 3" xfId="27787" xr:uid="{00000000-0005-0000-0000-000084550000}"/>
    <cellStyle name="Ergebnis 2 5 3 7" xfId="8237" xr:uid="{00000000-0005-0000-0000-000085550000}"/>
    <cellStyle name="Ergebnis 2 5 3 7 2" xfId="19965" xr:uid="{00000000-0005-0000-0000-000086550000}"/>
    <cellStyle name="Ergebnis 2 5 3 7 3" xfId="31692" xr:uid="{00000000-0005-0000-0000-000087550000}"/>
    <cellStyle name="Ergebnis 2 5 3 8" xfId="12155" xr:uid="{00000000-0005-0000-0000-000088550000}"/>
    <cellStyle name="Ergebnis 2 5 3 9" xfId="23882" xr:uid="{00000000-0005-0000-0000-000089550000}"/>
    <cellStyle name="Ergebnis 2 5 4" xfId="526" xr:uid="{00000000-0005-0000-0000-00008A550000}"/>
    <cellStyle name="Ergebnis 2 5 4 2" xfId="955" xr:uid="{00000000-0005-0000-0000-00008B550000}"/>
    <cellStyle name="Ergebnis 2 5 4 2 2" xfId="2253" xr:uid="{00000000-0005-0000-0000-00008C550000}"/>
    <cellStyle name="Ergebnis 2 5 4 2 2 2" xfId="6158" xr:uid="{00000000-0005-0000-0000-00008D550000}"/>
    <cellStyle name="Ergebnis 2 5 4 2 2 2 2" xfId="17886" xr:uid="{00000000-0005-0000-0000-00008E550000}"/>
    <cellStyle name="Ergebnis 2 5 4 2 2 2 3" xfId="29613" xr:uid="{00000000-0005-0000-0000-00008F550000}"/>
    <cellStyle name="Ergebnis 2 5 4 2 2 3" xfId="10063" xr:uid="{00000000-0005-0000-0000-000090550000}"/>
    <cellStyle name="Ergebnis 2 5 4 2 2 3 2" xfId="21791" xr:uid="{00000000-0005-0000-0000-000091550000}"/>
    <cellStyle name="Ergebnis 2 5 4 2 2 3 3" xfId="33518" xr:uid="{00000000-0005-0000-0000-000092550000}"/>
    <cellStyle name="Ergebnis 2 5 4 2 2 4" xfId="13981" xr:uid="{00000000-0005-0000-0000-000093550000}"/>
    <cellStyle name="Ergebnis 2 5 4 2 2 5" xfId="25708" xr:uid="{00000000-0005-0000-0000-000094550000}"/>
    <cellStyle name="Ergebnis 2 5 4 2 3" xfId="3551" xr:uid="{00000000-0005-0000-0000-000095550000}"/>
    <cellStyle name="Ergebnis 2 5 4 2 3 2" xfId="7456" xr:uid="{00000000-0005-0000-0000-000096550000}"/>
    <cellStyle name="Ergebnis 2 5 4 2 3 2 2" xfId="19184" xr:uid="{00000000-0005-0000-0000-000097550000}"/>
    <cellStyle name="Ergebnis 2 5 4 2 3 2 3" xfId="30911" xr:uid="{00000000-0005-0000-0000-000098550000}"/>
    <cellStyle name="Ergebnis 2 5 4 2 3 3" xfId="11361" xr:uid="{00000000-0005-0000-0000-000099550000}"/>
    <cellStyle name="Ergebnis 2 5 4 2 3 3 2" xfId="23089" xr:uid="{00000000-0005-0000-0000-00009A550000}"/>
    <cellStyle name="Ergebnis 2 5 4 2 3 3 3" xfId="34816" xr:uid="{00000000-0005-0000-0000-00009B550000}"/>
    <cellStyle name="Ergebnis 2 5 4 2 3 4" xfId="15279" xr:uid="{00000000-0005-0000-0000-00009C550000}"/>
    <cellStyle name="Ergebnis 2 5 4 2 3 5" xfId="27006" xr:uid="{00000000-0005-0000-0000-00009D550000}"/>
    <cellStyle name="Ergebnis 2 5 4 2 4" xfId="4860" xr:uid="{00000000-0005-0000-0000-00009E550000}"/>
    <cellStyle name="Ergebnis 2 5 4 2 4 2" xfId="16588" xr:uid="{00000000-0005-0000-0000-00009F550000}"/>
    <cellStyle name="Ergebnis 2 5 4 2 4 3" xfId="28315" xr:uid="{00000000-0005-0000-0000-0000A0550000}"/>
    <cellStyle name="Ergebnis 2 5 4 2 5" xfId="8765" xr:uid="{00000000-0005-0000-0000-0000A1550000}"/>
    <cellStyle name="Ergebnis 2 5 4 2 5 2" xfId="20493" xr:uid="{00000000-0005-0000-0000-0000A2550000}"/>
    <cellStyle name="Ergebnis 2 5 4 2 5 3" xfId="32220" xr:uid="{00000000-0005-0000-0000-0000A3550000}"/>
    <cellStyle name="Ergebnis 2 5 4 2 6" xfId="12683" xr:uid="{00000000-0005-0000-0000-0000A4550000}"/>
    <cellStyle name="Ergebnis 2 5 4 2 7" xfId="24410" xr:uid="{00000000-0005-0000-0000-0000A5550000}"/>
    <cellStyle name="Ergebnis 2 5 4 3" xfId="1384" xr:uid="{00000000-0005-0000-0000-0000A6550000}"/>
    <cellStyle name="Ergebnis 2 5 4 3 2" xfId="2682" xr:uid="{00000000-0005-0000-0000-0000A7550000}"/>
    <cellStyle name="Ergebnis 2 5 4 3 2 2" xfId="6587" xr:uid="{00000000-0005-0000-0000-0000A8550000}"/>
    <cellStyle name="Ergebnis 2 5 4 3 2 2 2" xfId="18315" xr:uid="{00000000-0005-0000-0000-0000A9550000}"/>
    <cellStyle name="Ergebnis 2 5 4 3 2 2 3" xfId="30042" xr:uid="{00000000-0005-0000-0000-0000AA550000}"/>
    <cellStyle name="Ergebnis 2 5 4 3 2 3" xfId="10492" xr:uid="{00000000-0005-0000-0000-0000AB550000}"/>
    <cellStyle name="Ergebnis 2 5 4 3 2 3 2" xfId="22220" xr:uid="{00000000-0005-0000-0000-0000AC550000}"/>
    <cellStyle name="Ergebnis 2 5 4 3 2 3 3" xfId="33947" xr:uid="{00000000-0005-0000-0000-0000AD550000}"/>
    <cellStyle name="Ergebnis 2 5 4 3 2 4" xfId="14410" xr:uid="{00000000-0005-0000-0000-0000AE550000}"/>
    <cellStyle name="Ergebnis 2 5 4 3 2 5" xfId="26137" xr:uid="{00000000-0005-0000-0000-0000AF550000}"/>
    <cellStyle name="Ergebnis 2 5 4 3 3" xfId="3980" xr:uid="{00000000-0005-0000-0000-0000B0550000}"/>
    <cellStyle name="Ergebnis 2 5 4 3 3 2" xfId="7885" xr:uid="{00000000-0005-0000-0000-0000B1550000}"/>
    <cellStyle name="Ergebnis 2 5 4 3 3 2 2" xfId="19613" xr:uid="{00000000-0005-0000-0000-0000B2550000}"/>
    <cellStyle name="Ergebnis 2 5 4 3 3 2 3" xfId="31340" xr:uid="{00000000-0005-0000-0000-0000B3550000}"/>
    <cellStyle name="Ergebnis 2 5 4 3 3 3" xfId="11790" xr:uid="{00000000-0005-0000-0000-0000B4550000}"/>
    <cellStyle name="Ergebnis 2 5 4 3 3 3 2" xfId="23518" xr:uid="{00000000-0005-0000-0000-0000B5550000}"/>
    <cellStyle name="Ergebnis 2 5 4 3 3 3 3" xfId="35245" xr:uid="{00000000-0005-0000-0000-0000B6550000}"/>
    <cellStyle name="Ergebnis 2 5 4 3 3 4" xfId="15708" xr:uid="{00000000-0005-0000-0000-0000B7550000}"/>
    <cellStyle name="Ergebnis 2 5 4 3 3 5" xfId="27435" xr:uid="{00000000-0005-0000-0000-0000B8550000}"/>
    <cellStyle name="Ergebnis 2 5 4 3 4" xfId="5289" xr:uid="{00000000-0005-0000-0000-0000B9550000}"/>
    <cellStyle name="Ergebnis 2 5 4 3 4 2" xfId="17017" xr:uid="{00000000-0005-0000-0000-0000BA550000}"/>
    <cellStyle name="Ergebnis 2 5 4 3 4 3" xfId="28744" xr:uid="{00000000-0005-0000-0000-0000BB550000}"/>
    <cellStyle name="Ergebnis 2 5 4 3 5" xfId="9194" xr:uid="{00000000-0005-0000-0000-0000BC550000}"/>
    <cellStyle name="Ergebnis 2 5 4 3 5 2" xfId="20922" xr:uid="{00000000-0005-0000-0000-0000BD550000}"/>
    <cellStyle name="Ergebnis 2 5 4 3 5 3" xfId="32649" xr:uid="{00000000-0005-0000-0000-0000BE550000}"/>
    <cellStyle name="Ergebnis 2 5 4 3 6" xfId="13112" xr:uid="{00000000-0005-0000-0000-0000BF550000}"/>
    <cellStyle name="Ergebnis 2 5 4 3 7" xfId="24839" xr:uid="{00000000-0005-0000-0000-0000C0550000}"/>
    <cellStyle name="Ergebnis 2 5 4 4" xfId="1824" xr:uid="{00000000-0005-0000-0000-0000C1550000}"/>
    <cellStyle name="Ergebnis 2 5 4 4 2" xfId="5729" xr:uid="{00000000-0005-0000-0000-0000C2550000}"/>
    <cellStyle name="Ergebnis 2 5 4 4 2 2" xfId="17457" xr:uid="{00000000-0005-0000-0000-0000C3550000}"/>
    <cellStyle name="Ergebnis 2 5 4 4 2 3" xfId="29184" xr:uid="{00000000-0005-0000-0000-0000C4550000}"/>
    <cellStyle name="Ergebnis 2 5 4 4 3" xfId="9634" xr:uid="{00000000-0005-0000-0000-0000C5550000}"/>
    <cellStyle name="Ergebnis 2 5 4 4 3 2" xfId="21362" xr:uid="{00000000-0005-0000-0000-0000C6550000}"/>
    <cellStyle name="Ergebnis 2 5 4 4 3 3" xfId="33089" xr:uid="{00000000-0005-0000-0000-0000C7550000}"/>
    <cellStyle name="Ergebnis 2 5 4 4 4" xfId="13552" xr:uid="{00000000-0005-0000-0000-0000C8550000}"/>
    <cellStyle name="Ergebnis 2 5 4 4 5" xfId="25279" xr:uid="{00000000-0005-0000-0000-0000C9550000}"/>
    <cellStyle name="Ergebnis 2 5 4 5" xfId="3122" xr:uid="{00000000-0005-0000-0000-0000CA550000}"/>
    <cellStyle name="Ergebnis 2 5 4 5 2" xfId="7027" xr:uid="{00000000-0005-0000-0000-0000CB550000}"/>
    <cellStyle name="Ergebnis 2 5 4 5 2 2" xfId="18755" xr:uid="{00000000-0005-0000-0000-0000CC550000}"/>
    <cellStyle name="Ergebnis 2 5 4 5 2 3" xfId="30482" xr:uid="{00000000-0005-0000-0000-0000CD550000}"/>
    <cellStyle name="Ergebnis 2 5 4 5 3" xfId="10932" xr:uid="{00000000-0005-0000-0000-0000CE550000}"/>
    <cellStyle name="Ergebnis 2 5 4 5 3 2" xfId="22660" xr:uid="{00000000-0005-0000-0000-0000CF550000}"/>
    <cellStyle name="Ergebnis 2 5 4 5 3 3" xfId="34387" xr:uid="{00000000-0005-0000-0000-0000D0550000}"/>
    <cellStyle name="Ergebnis 2 5 4 5 4" xfId="14850" xr:uid="{00000000-0005-0000-0000-0000D1550000}"/>
    <cellStyle name="Ergebnis 2 5 4 5 5" xfId="26577" xr:uid="{00000000-0005-0000-0000-0000D2550000}"/>
    <cellStyle name="Ergebnis 2 5 4 6" xfId="4431" xr:uid="{00000000-0005-0000-0000-0000D3550000}"/>
    <cellStyle name="Ergebnis 2 5 4 6 2" xfId="16159" xr:uid="{00000000-0005-0000-0000-0000D4550000}"/>
    <cellStyle name="Ergebnis 2 5 4 6 3" xfId="27886" xr:uid="{00000000-0005-0000-0000-0000D5550000}"/>
    <cellStyle name="Ergebnis 2 5 4 7" xfId="8336" xr:uid="{00000000-0005-0000-0000-0000D6550000}"/>
    <cellStyle name="Ergebnis 2 5 4 7 2" xfId="20064" xr:uid="{00000000-0005-0000-0000-0000D7550000}"/>
    <cellStyle name="Ergebnis 2 5 4 7 3" xfId="31791" xr:uid="{00000000-0005-0000-0000-0000D8550000}"/>
    <cellStyle name="Ergebnis 2 5 4 8" xfId="12254" xr:uid="{00000000-0005-0000-0000-0000D9550000}"/>
    <cellStyle name="Ergebnis 2 5 4 9" xfId="23981" xr:uid="{00000000-0005-0000-0000-0000DA550000}"/>
    <cellStyle name="Ergebnis 2 5 5" xfId="612" xr:uid="{00000000-0005-0000-0000-0000DB550000}"/>
    <cellStyle name="Ergebnis 2 5 5 2" xfId="1910" xr:uid="{00000000-0005-0000-0000-0000DC550000}"/>
    <cellStyle name="Ergebnis 2 5 5 2 2" xfId="5815" xr:uid="{00000000-0005-0000-0000-0000DD550000}"/>
    <cellStyle name="Ergebnis 2 5 5 2 2 2" xfId="17543" xr:uid="{00000000-0005-0000-0000-0000DE550000}"/>
    <cellStyle name="Ergebnis 2 5 5 2 2 3" xfId="29270" xr:uid="{00000000-0005-0000-0000-0000DF550000}"/>
    <cellStyle name="Ergebnis 2 5 5 2 3" xfId="9720" xr:uid="{00000000-0005-0000-0000-0000E0550000}"/>
    <cellStyle name="Ergebnis 2 5 5 2 3 2" xfId="21448" xr:uid="{00000000-0005-0000-0000-0000E1550000}"/>
    <cellStyle name="Ergebnis 2 5 5 2 3 3" xfId="33175" xr:uid="{00000000-0005-0000-0000-0000E2550000}"/>
    <cellStyle name="Ergebnis 2 5 5 2 4" xfId="13638" xr:uid="{00000000-0005-0000-0000-0000E3550000}"/>
    <cellStyle name="Ergebnis 2 5 5 2 5" xfId="25365" xr:uid="{00000000-0005-0000-0000-0000E4550000}"/>
    <cellStyle name="Ergebnis 2 5 5 3" xfId="3208" xr:uid="{00000000-0005-0000-0000-0000E5550000}"/>
    <cellStyle name="Ergebnis 2 5 5 3 2" xfId="7113" xr:uid="{00000000-0005-0000-0000-0000E6550000}"/>
    <cellStyle name="Ergebnis 2 5 5 3 2 2" xfId="18841" xr:uid="{00000000-0005-0000-0000-0000E7550000}"/>
    <cellStyle name="Ergebnis 2 5 5 3 2 3" xfId="30568" xr:uid="{00000000-0005-0000-0000-0000E8550000}"/>
    <cellStyle name="Ergebnis 2 5 5 3 3" xfId="11018" xr:uid="{00000000-0005-0000-0000-0000E9550000}"/>
    <cellStyle name="Ergebnis 2 5 5 3 3 2" xfId="22746" xr:uid="{00000000-0005-0000-0000-0000EA550000}"/>
    <cellStyle name="Ergebnis 2 5 5 3 3 3" xfId="34473" xr:uid="{00000000-0005-0000-0000-0000EB550000}"/>
    <cellStyle name="Ergebnis 2 5 5 3 4" xfId="14936" xr:uid="{00000000-0005-0000-0000-0000EC550000}"/>
    <cellStyle name="Ergebnis 2 5 5 3 5" xfId="26663" xr:uid="{00000000-0005-0000-0000-0000ED550000}"/>
    <cellStyle name="Ergebnis 2 5 5 4" xfId="4517" xr:uid="{00000000-0005-0000-0000-0000EE550000}"/>
    <cellStyle name="Ergebnis 2 5 5 4 2" xfId="16245" xr:uid="{00000000-0005-0000-0000-0000EF550000}"/>
    <cellStyle name="Ergebnis 2 5 5 4 3" xfId="27972" xr:uid="{00000000-0005-0000-0000-0000F0550000}"/>
    <cellStyle name="Ergebnis 2 5 5 5" xfId="8422" xr:uid="{00000000-0005-0000-0000-0000F1550000}"/>
    <cellStyle name="Ergebnis 2 5 5 5 2" xfId="20150" xr:uid="{00000000-0005-0000-0000-0000F2550000}"/>
    <cellStyle name="Ergebnis 2 5 5 5 3" xfId="31877" xr:uid="{00000000-0005-0000-0000-0000F3550000}"/>
    <cellStyle name="Ergebnis 2 5 5 6" xfId="12340" xr:uid="{00000000-0005-0000-0000-0000F4550000}"/>
    <cellStyle name="Ergebnis 2 5 5 7" xfId="24067" xr:uid="{00000000-0005-0000-0000-0000F5550000}"/>
    <cellStyle name="Ergebnis 2 5 6" xfId="1041" xr:uid="{00000000-0005-0000-0000-0000F6550000}"/>
    <cellStyle name="Ergebnis 2 5 6 2" xfId="2339" xr:uid="{00000000-0005-0000-0000-0000F7550000}"/>
    <cellStyle name="Ergebnis 2 5 6 2 2" xfId="6244" xr:uid="{00000000-0005-0000-0000-0000F8550000}"/>
    <cellStyle name="Ergebnis 2 5 6 2 2 2" xfId="17972" xr:uid="{00000000-0005-0000-0000-0000F9550000}"/>
    <cellStyle name="Ergebnis 2 5 6 2 2 3" xfId="29699" xr:uid="{00000000-0005-0000-0000-0000FA550000}"/>
    <cellStyle name="Ergebnis 2 5 6 2 3" xfId="10149" xr:uid="{00000000-0005-0000-0000-0000FB550000}"/>
    <cellStyle name="Ergebnis 2 5 6 2 3 2" xfId="21877" xr:uid="{00000000-0005-0000-0000-0000FC550000}"/>
    <cellStyle name="Ergebnis 2 5 6 2 3 3" xfId="33604" xr:uid="{00000000-0005-0000-0000-0000FD550000}"/>
    <cellStyle name="Ergebnis 2 5 6 2 4" xfId="14067" xr:uid="{00000000-0005-0000-0000-0000FE550000}"/>
    <cellStyle name="Ergebnis 2 5 6 2 5" xfId="25794" xr:uid="{00000000-0005-0000-0000-0000FF550000}"/>
    <cellStyle name="Ergebnis 2 5 6 3" xfId="3637" xr:uid="{00000000-0005-0000-0000-000000560000}"/>
    <cellStyle name="Ergebnis 2 5 6 3 2" xfId="7542" xr:uid="{00000000-0005-0000-0000-000001560000}"/>
    <cellStyle name="Ergebnis 2 5 6 3 2 2" xfId="19270" xr:uid="{00000000-0005-0000-0000-000002560000}"/>
    <cellStyle name="Ergebnis 2 5 6 3 2 3" xfId="30997" xr:uid="{00000000-0005-0000-0000-000003560000}"/>
    <cellStyle name="Ergebnis 2 5 6 3 3" xfId="11447" xr:uid="{00000000-0005-0000-0000-000004560000}"/>
    <cellStyle name="Ergebnis 2 5 6 3 3 2" xfId="23175" xr:uid="{00000000-0005-0000-0000-000005560000}"/>
    <cellStyle name="Ergebnis 2 5 6 3 3 3" xfId="34902" xr:uid="{00000000-0005-0000-0000-000006560000}"/>
    <cellStyle name="Ergebnis 2 5 6 3 4" xfId="15365" xr:uid="{00000000-0005-0000-0000-000007560000}"/>
    <cellStyle name="Ergebnis 2 5 6 3 5" xfId="27092" xr:uid="{00000000-0005-0000-0000-000008560000}"/>
    <cellStyle name="Ergebnis 2 5 6 4" xfId="4946" xr:uid="{00000000-0005-0000-0000-000009560000}"/>
    <cellStyle name="Ergebnis 2 5 6 4 2" xfId="16674" xr:uid="{00000000-0005-0000-0000-00000A560000}"/>
    <cellStyle name="Ergebnis 2 5 6 4 3" xfId="28401" xr:uid="{00000000-0005-0000-0000-00000B560000}"/>
    <cellStyle name="Ergebnis 2 5 6 5" xfId="8851" xr:uid="{00000000-0005-0000-0000-00000C560000}"/>
    <cellStyle name="Ergebnis 2 5 6 5 2" xfId="20579" xr:uid="{00000000-0005-0000-0000-00000D560000}"/>
    <cellStyle name="Ergebnis 2 5 6 5 3" xfId="32306" xr:uid="{00000000-0005-0000-0000-00000E560000}"/>
    <cellStyle name="Ergebnis 2 5 6 6" xfId="12769" xr:uid="{00000000-0005-0000-0000-00000F560000}"/>
    <cellStyle name="Ergebnis 2 5 6 7" xfId="24496" xr:uid="{00000000-0005-0000-0000-000010560000}"/>
    <cellStyle name="Ergebnis 2 5 7" xfId="1481" xr:uid="{00000000-0005-0000-0000-000011560000}"/>
    <cellStyle name="Ergebnis 2 5 7 2" xfId="5386" xr:uid="{00000000-0005-0000-0000-000012560000}"/>
    <cellStyle name="Ergebnis 2 5 7 2 2" xfId="17114" xr:uid="{00000000-0005-0000-0000-000013560000}"/>
    <cellStyle name="Ergebnis 2 5 7 2 3" xfId="28841" xr:uid="{00000000-0005-0000-0000-000014560000}"/>
    <cellStyle name="Ergebnis 2 5 7 3" xfId="9291" xr:uid="{00000000-0005-0000-0000-000015560000}"/>
    <cellStyle name="Ergebnis 2 5 7 3 2" xfId="21019" xr:uid="{00000000-0005-0000-0000-000016560000}"/>
    <cellStyle name="Ergebnis 2 5 7 3 3" xfId="32746" xr:uid="{00000000-0005-0000-0000-000017560000}"/>
    <cellStyle name="Ergebnis 2 5 7 4" xfId="13209" xr:uid="{00000000-0005-0000-0000-000018560000}"/>
    <cellStyle name="Ergebnis 2 5 7 5" xfId="24936" xr:uid="{00000000-0005-0000-0000-000019560000}"/>
    <cellStyle name="Ergebnis 2 5 8" xfId="2779" xr:uid="{00000000-0005-0000-0000-00001A560000}"/>
    <cellStyle name="Ergebnis 2 5 8 2" xfId="6684" xr:uid="{00000000-0005-0000-0000-00001B560000}"/>
    <cellStyle name="Ergebnis 2 5 8 2 2" xfId="18412" xr:uid="{00000000-0005-0000-0000-00001C560000}"/>
    <cellStyle name="Ergebnis 2 5 8 2 3" xfId="30139" xr:uid="{00000000-0005-0000-0000-00001D560000}"/>
    <cellStyle name="Ergebnis 2 5 8 3" xfId="10589" xr:uid="{00000000-0005-0000-0000-00001E560000}"/>
    <cellStyle name="Ergebnis 2 5 8 3 2" xfId="22317" xr:uid="{00000000-0005-0000-0000-00001F560000}"/>
    <cellStyle name="Ergebnis 2 5 8 3 3" xfId="34044" xr:uid="{00000000-0005-0000-0000-000020560000}"/>
    <cellStyle name="Ergebnis 2 5 8 4" xfId="14507" xr:uid="{00000000-0005-0000-0000-000021560000}"/>
    <cellStyle name="Ergebnis 2 5 8 5" xfId="26234" xr:uid="{00000000-0005-0000-0000-000022560000}"/>
    <cellStyle name="Ergebnis 2 5 9" xfId="4088" xr:uid="{00000000-0005-0000-0000-000023560000}"/>
    <cellStyle name="Ergebnis 2 5 9 2" xfId="15816" xr:uid="{00000000-0005-0000-0000-000024560000}"/>
    <cellStyle name="Ergebnis 2 5 9 3" xfId="27543" xr:uid="{00000000-0005-0000-0000-000025560000}"/>
    <cellStyle name="Ergebnis 2 6" xfId="251" xr:uid="{00000000-0005-0000-0000-000026560000}"/>
    <cellStyle name="Ergebnis 2 6 10" xfId="8061" xr:uid="{00000000-0005-0000-0000-000027560000}"/>
    <cellStyle name="Ergebnis 2 6 10 2" xfId="19789" xr:uid="{00000000-0005-0000-0000-000028560000}"/>
    <cellStyle name="Ergebnis 2 6 10 3" xfId="31516" xr:uid="{00000000-0005-0000-0000-000029560000}"/>
    <cellStyle name="Ergebnis 2 6 11" xfId="11979" xr:uid="{00000000-0005-0000-0000-00002A560000}"/>
    <cellStyle name="Ergebnis 2 6 12" xfId="23706" xr:uid="{00000000-0005-0000-0000-00002B560000}"/>
    <cellStyle name="Ergebnis 2 6 2" xfId="327" xr:uid="{00000000-0005-0000-0000-00002C560000}"/>
    <cellStyle name="Ergebnis 2 6 2 2" xfId="756" xr:uid="{00000000-0005-0000-0000-00002D560000}"/>
    <cellStyle name="Ergebnis 2 6 2 2 2" xfId="2054" xr:uid="{00000000-0005-0000-0000-00002E560000}"/>
    <cellStyle name="Ergebnis 2 6 2 2 2 2" xfId="5959" xr:uid="{00000000-0005-0000-0000-00002F560000}"/>
    <cellStyle name="Ergebnis 2 6 2 2 2 2 2" xfId="17687" xr:uid="{00000000-0005-0000-0000-000030560000}"/>
    <cellStyle name="Ergebnis 2 6 2 2 2 2 3" xfId="29414" xr:uid="{00000000-0005-0000-0000-000031560000}"/>
    <cellStyle name="Ergebnis 2 6 2 2 2 3" xfId="9864" xr:uid="{00000000-0005-0000-0000-000032560000}"/>
    <cellStyle name="Ergebnis 2 6 2 2 2 3 2" xfId="21592" xr:uid="{00000000-0005-0000-0000-000033560000}"/>
    <cellStyle name="Ergebnis 2 6 2 2 2 3 3" xfId="33319" xr:uid="{00000000-0005-0000-0000-000034560000}"/>
    <cellStyle name="Ergebnis 2 6 2 2 2 4" xfId="13782" xr:uid="{00000000-0005-0000-0000-000035560000}"/>
    <cellStyle name="Ergebnis 2 6 2 2 2 5" xfId="25509" xr:uid="{00000000-0005-0000-0000-000036560000}"/>
    <cellStyle name="Ergebnis 2 6 2 2 3" xfId="3352" xr:uid="{00000000-0005-0000-0000-000037560000}"/>
    <cellStyle name="Ergebnis 2 6 2 2 3 2" xfId="7257" xr:uid="{00000000-0005-0000-0000-000038560000}"/>
    <cellStyle name="Ergebnis 2 6 2 2 3 2 2" xfId="18985" xr:uid="{00000000-0005-0000-0000-000039560000}"/>
    <cellStyle name="Ergebnis 2 6 2 2 3 2 3" xfId="30712" xr:uid="{00000000-0005-0000-0000-00003A560000}"/>
    <cellStyle name="Ergebnis 2 6 2 2 3 3" xfId="11162" xr:uid="{00000000-0005-0000-0000-00003B560000}"/>
    <cellStyle name="Ergebnis 2 6 2 2 3 3 2" xfId="22890" xr:uid="{00000000-0005-0000-0000-00003C560000}"/>
    <cellStyle name="Ergebnis 2 6 2 2 3 3 3" xfId="34617" xr:uid="{00000000-0005-0000-0000-00003D560000}"/>
    <cellStyle name="Ergebnis 2 6 2 2 3 4" xfId="15080" xr:uid="{00000000-0005-0000-0000-00003E560000}"/>
    <cellStyle name="Ergebnis 2 6 2 2 3 5" xfId="26807" xr:uid="{00000000-0005-0000-0000-00003F560000}"/>
    <cellStyle name="Ergebnis 2 6 2 2 4" xfId="4661" xr:uid="{00000000-0005-0000-0000-000040560000}"/>
    <cellStyle name="Ergebnis 2 6 2 2 4 2" xfId="16389" xr:uid="{00000000-0005-0000-0000-000041560000}"/>
    <cellStyle name="Ergebnis 2 6 2 2 4 3" xfId="28116" xr:uid="{00000000-0005-0000-0000-000042560000}"/>
    <cellStyle name="Ergebnis 2 6 2 2 5" xfId="8566" xr:uid="{00000000-0005-0000-0000-000043560000}"/>
    <cellStyle name="Ergebnis 2 6 2 2 5 2" xfId="20294" xr:uid="{00000000-0005-0000-0000-000044560000}"/>
    <cellStyle name="Ergebnis 2 6 2 2 5 3" xfId="32021" xr:uid="{00000000-0005-0000-0000-000045560000}"/>
    <cellStyle name="Ergebnis 2 6 2 2 6" xfId="12484" xr:uid="{00000000-0005-0000-0000-000046560000}"/>
    <cellStyle name="Ergebnis 2 6 2 2 7" xfId="24211" xr:uid="{00000000-0005-0000-0000-000047560000}"/>
    <cellStyle name="Ergebnis 2 6 2 3" xfId="1185" xr:uid="{00000000-0005-0000-0000-000048560000}"/>
    <cellStyle name="Ergebnis 2 6 2 3 2" xfId="2483" xr:uid="{00000000-0005-0000-0000-000049560000}"/>
    <cellStyle name="Ergebnis 2 6 2 3 2 2" xfId="6388" xr:uid="{00000000-0005-0000-0000-00004A560000}"/>
    <cellStyle name="Ergebnis 2 6 2 3 2 2 2" xfId="18116" xr:uid="{00000000-0005-0000-0000-00004B560000}"/>
    <cellStyle name="Ergebnis 2 6 2 3 2 2 3" xfId="29843" xr:uid="{00000000-0005-0000-0000-00004C560000}"/>
    <cellStyle name="Ergebnis 2 6 2 3 2 3" xfId="10293" xr:uid="{00000000-0005-0000-0000-00004D560000}"/>
    <cellStyle name="Ergebnis 2 6 2 3 2 3 2" xfId="22021" xr:uid="{00000000-0005-0000-0000-00004E560000}"/>
    <cellStyle name="Ergebnis 2 6 2 3 2 3 3" xfId="33748" xr:uid="{00000000-0005-0000-0000-00004F560000}"/>
    <cellStyle name="Ergebnis 2 6 2 3 2 4" xfId="14211" xr:uid="{00000000-0005-0000-0000-000050560000}"/>
    <cellStyle name="Ergebnis 2 6 2 3 2 5" xfId="25938" xr:uid="{00000000-0005-0000-0000-000051560000}"/>
    <cellStyle name="Ergebnis 2 6 2 3 3" xfId="3781" xr:uid="{00000000-0005-0000-0000-000052560000}"/>
    <cellStyle name="Ergebnis 2 6 2 3 3 2" xfId="7686" xr:uid="{00000000-0005-0000-0000-000053560000}"/>
    <cellStyle name="Ergebnis 2 6 2 3 3 2 2" xfId="19414" xr:uid="{00000000-0005-0000-0000-000054560000}"/>
    <cellStyle name="Ergebnis 2 6 2 3 3 2 3" xfId="31141" xr:uid="{00000000-0005-0000-0000-000055560000}"/>
    <cellStyle name="Ergebnis 2 6 2 3 3 3" xfId="11591" xr:uid="{00000000-0005-0000-0000-000056560000}"/>
    <cellStyle name="Ergebnis 2 6 2 3 3 3 2" xfId="23319" xr:uid="{00000000-0005-0000-0000-000057560000}"/>
    <cellStyle name="Ergebnis 2 6 2 3 3 3 3" xfId="35046" xr:uid="{00000000-0005-0000-0000-000058560000}"/>
    <cellStyle name="Ergebnis 2 6 2 3 3 4" xfId="15509" xr:uid="{00000000-0005-0000-0000-000059560000}"/>
    <cellStyle name="Ergebnis 2 6 2 3 3 5" xfId="27236" xr:uid="{00000000-0005-0000-0000-00005A560000}"/>
    <cellStyle name="Ergebnis 2 6 2 3 4" xfId="5090" xr:uid="{00000000-0005-0000-0000-00005B560000}"/>
    <cellStyle name="Ergebnis 2 6 2 3 4 2" xfId="16818" xr:uid="{00000000-0005-0000-0000-00005C560000}"/>
    <cellStyle name="Ergebnis 2 6 2 3 4 3" xfId="28545" xr:uid="{00000000-0005-0000-0000-00005D560000}"/>
    <cellStyle name="Ergebnis 2 6 2 3 5" xfId="8995" xr:uid="{00000000-0005-0000-0000-00005E560000}"/>
    <cellStyle name="Ergebnis 2 6 2 3 5 2" xfId="20723" xr:uid="{00000000-0005-0000-0000-00005F560000}"/>
    <cellStyle name="Ergebnis 2 6 2 3 5 3" xfId="32450" xr:uid="{00000000-0005-0000-0000-000060560000}"/>
    <cellStyle name="Ergebnis 2 6 2 3 6" xfId="12913" xr:uid="{00000000-0005-0000-0000-000061560000}"/>
    <cellStyle name="Ergebnis 2 6 2 3 7" xfId="24640" xr:uid="{00000000-0005-0000-0000-000062560000}"/>
    <cellStyle name="Ergebnis 2 6 2 4" xfId="1625" xr:uid="{00000000-0005-0000-0000-000063560000}"/>
    <cellStyle name="Ergebnis 2 6 2 4 2" xfId="5530" xr:uid="{00000000-0005-0000-0000-000064560000}"/>
    <cellStyle name="Ergebnis 2 6 2 4 2 2" xfId="17258" xr:uid="{00000000-0005-0000-0000-000065560000}"/>
    <cellStyle name="Ergebnis 2 6 2 4 2 3" xfId="28985" xr:uid="{00000000-0005-0000-0000-000066560000}"/>
    <cellStyle name="Ergebnis 2 6 2 4 3" xfId="9435" xr:uid="{00000000-0005-0000-0000-000067560000}"/>
    <cellStyle name="Ergebnis 2 6 2 4 3 2" xfId="21163" xr:uid="{00000000-0005-0000-0000-000068560000}"/>
    <cellStyle name="Ergebnis 2 6 2 4 3 3" xfId="32890" xr:uid="{00000000-0005-0000-0000-000069560000}"/>
    <cellStyle name="Ergebnis 2 6 2 4 4" xfId="13353" xr:uid="{00000000-0005-0000-0000-00006A560000}"/>
    <cellStyle name="Ergebnis 2 6 2 4 5" xfId="25080" xr:uid="{00000000-0005-0000-0000-00006B560000}"/>
    <cellStyle name="Ergebnis 2 6 2 5" xfId="2923" xr:uid="{00000000-0005-0000-0000-00006C560000}"/>
    <cellStyle name="Ergebnis 2 6 2 5 2" xfId="6828" xr:uid="{00000000-0005-0000-0000-00006D560000}"/>
    <cellStyle name="Ergebnis 2 6 2 5 2 2" xfId="18556" xr:uid="{00000000-0005-0000-0000-00006E560000}"/>
    <cellStyle name="Ergebnis 2 6 2 5 2 3" xfId="30283" xr:uid="{00000000-0005-0000-0000-00006F560000}"/>
    <cellStyle name="Ergebnis 2 6 2 5 3" xfId="10733" xr:uid="{00000000-0005-0000-0000-000070560000}"/>
    <cellStyle name="Ergebnis 2 6 2 5 3 2" xfId="22461" xr:uid="{00000000-0005-0000-0000-000071560000}"/>
    <cellStyle name="Ergebnis 2 6 2 5 3 3" xfId="34188" xr:uid="{00000000-0005-0000-0000-000072560000}"/>
    <cellStyle name="Ergebnis 2 6 2 5 4" xfId="14651" xr:uid="{00000000-0005-0000-0000-000073560000}"/>
    <cellStyle name="Ergebnis 2 6 2 5 5" xfId="26378" xr:uid="{00000000-0005-0000-0000-000074560000}"/>
    <cellStyle name="Ergebnis 2 6 2 6" xfId="4232" xr:uid="{00000000-0005-0000-0000-000075560000}"/>
    <cellStyle name="Ergebnis 2 6 2 6 2" xfId="15960" xr:uid="{00000000-0005-0000-0000-000076560000}"/>
    <cellStyle name="Ergebnis 2 6 2 6 3" xfId="27687" xr:uid="{00000000-0005-0000-0000-000077560000}"/>
    <cellStyle name="Ergebnis 2 6 2 7" xfId="8137" xr:uid="{00000000-0005-0000-0000-000078560000}"/>
    <cellStyle name="Ergebnis 2 6 2 7 2" xfId="19865" xr:uid="{00000000-0005-0000-0000-000079560000}"/>
    <cellStyle name="Ergebnis 2 6 2 7 3" xfId="31592" xr:uid="{00000000-0005-0000-0000-00007A560000}"/>
    <cellStyle name="Ergebnis 2 6 2 8" xfId="12055" xr:uid="{00000000-0005-0000-0000-00007B560000}"/>
    <cellStyle name="Ergebnis 2 6 2 9" xfId="23782" xr:uid="{00000000-0005-0000-0000-00007C560000}"/>
    <cellStyle name="Ergebnis 2 6 3" xfId="426" xr:uid="{00000000-0005-0000-0000-00007D560000}"/>
    <cellStyle name="Ergebnis 2 6 3 2" xfId="855" xr:uid="{00000000-0005-0000-0000-00007E560000}"/>
    <cellStyle name="Ergebnis 2 6 3 2 2" xfId="2153" xr:uid="{00000000-0005-0000-0000-00007F560000}"/>
    <cellStyle name="Ergebnis 2 6 3 2 2 2" xfId="6058" xr:uid="{00000000-0005-0000-0000-000080560000}"/>
    <cellStyle name="Ergebnis 2 6 3 2 2 2 2" xfId="17786" xr:uid="{00000000-0005-0000-0000-000081560000}"/>
    <cellStyle name="Ergebnis 2 6 3 2 2 2 3" xfId="29513" xr:uid="{00000000-0005-0000-0000-000082560000}"/>
    <cellStyle name="Ergebnis 2 6 3 2 2 3" xfId="9963" xr:uid="{00000000-0005-0000-0000-000083560000}"/>
    <cellStyle name="Ergebnis 2 6 3 2 2 3 2" xfId="21691" xr:uid="{00000000-0005-0000-0000-000084560000}"/>
    <cellStyle name="Ergebnis 2 6 3 2 2 3 3" xfId="33418" xr:uid="{00000000-0005-0000-0000-000085560000}"/>
    <cellStyle name="Ergebnis 2 6 3 2 2 4" xfId="13881" xr:uid="{00000000-0005-0000-0000-000086560000}"/>
    <cellStyle name="Ergebnis 2 6 3 2 2 5" xfId="25608" xr:uid="{00000000-0005-0000-0000-000087560000}"/>
    <cellStyle name="Ergebnis 2 6 3 2 3" xfId="3451" xr:uid="{00000000-0005-0000-0000-000088560000}"/>
    <cellStyle name="Ergebnis 2 6 3 2 3 2" xfId="7356" xr:uid="{00000000-0005-0000-0000-000089560000}"/>
    <cellStyle name="Ergebnis 2 6 3 2 3 2 2" xfId="19084" xr:uid="{00000000-0005-0000-0000-00008A560000}"/>
    <cellStyle name="Ergebnis 2 6 3 2 3 2 3" xfId="30811" xr:uid="{00000000-0005-0000-0000-00008B560000}"/>
    <cellStyle name="Ergebnis 2 6 3 2 3 3" xfId="11261" xr:uid="{00000000-0005-0000-0000-00008C560000}"/>
    <cellStyle name="Ergebnis 2 6 3 2 3 3 2" xfId="22989" xr:uid="{00000000-0005-0000-0000-00008D560000}"/>
    <cellStyle name="Ergebnis 2 6 3 2 3 3 3" xfId="34716" xr:uid="{00000000-0005-0000-0000-00008E560000}"/>
    <cellStyle name="Ergebnis 2 6 3 2 3 4" xfId="15179" xr:uid="{00000000-0005-0000-0000-00008F560000}"/>
    <cellStyle name="Ergebnis 2 6 3 2 3 5" xfId="26906" xr:uid="{00000000-0005-0000-0000-000090560000}"/>
    <cellStyle name="Ergebnis 2 6 3 2 4" xfId="4760" xr:uid="{00000000-0005-0000-0000-000091560000}"/>
    <cellStyle name="Ergebnis 2 6 3 2 4 2" xfId="16488" xr:uid="{00000000-0005-0000-0000-000092560000}"/>
    <cellStyle name="Ergebnis 2 6 3 2 4 3" xfId="28215" xr:uid="{00000000-0005-0000-0000-000093560000}"/>
    <cellStyle name="Ergebnis 2 6 3 2 5" xfId="8665" xr:uid="{00000000-0005-0000-0000-000094560000}"/>
    <cellStyle name="Ergebnis 2 6 3 2 5 2" xfId="20393" xr:uid="{00000000-0005-0000-0000-000095560000}"/>
    <cellStyle name="Ergebnis 2 6 3 2 5 3" xfId="32120" xr:uid="{00000000-0005-0000-0000-000096560000}"/>
    <cellStyle name="Ergebnis 2 6 3 2 6" xfId="12583" xr:uid="{00000000-0005-0000-0000-000097560000}"/>
    <cellStyle name="Ergebnis 2 6 3 2 7" xfId="24310" xr:uid="{00000000-0005-0000-0000-000098560000}"/>
    <cellStyle name="Ergebnis 2 6 3 3" xfId="1284" xr:uid="{00000000-0005-0000-0000-000099560000}"/>
    <cellStyle name="Ergebnis 2 6 3 3 2" xfId="2582" xr:uid="{00000000-0005-0000-0000-00009A560000}"/>
    <cellStyle name="Ergebnis 2 6 3 3 2 2" xfId="6487" xr:uid="{00000000-0005-0000-0000-00009B560000}"/>
    <cellStyle name="Ergebnis 2 6 3 3 2 2 2" xfId="18215" xr:uid="{00000000-0005-0000-0000-00009C560000}"/>
    <cellStyle name="Ergebnis 2 6 3 3 2 2 3" xfId="29942" xr:uid="{00000000-0005-0000-0000-00009D560000}"/>
    <cellStyle name="Ergebnis 2 6 3 3 2 3" xfId="10392" xr:uid="{00000000-0005-0000-0000-00009E560000}"/>
    <cellStyle name="Ergebnis 2 6 3 3 2 3 2" xfId="22120" xr:uid="{00000000-0005-0000-0000-00009F560000}"/>
    <cellStyle name="Ergebnis 2 6 3 3 2 3 3" xfId="33847" xr:uid="{00000000-0005-0000-0000-0000A0560000}"/>
    <cellStyle name="Ergebnis 2 6 3 3 2 4" xfId="14310" xr:uid="{00000000-0005-0000-0000-0000A1560000}"/>
    <cellStyle name="Ergebnis 2 6 3 3 2 5" xfId="26037" xr:uid="{00000000-0005-0000-0000-0000A2560000}"/>
    <cellStyle name="Ergebnis 2 6 3 3 3" xfId="3880" xr:uid="{00000000-0005-0000-0000-0000A3560000}"/>
    <cellStyle name="Ergebnis 2 6 3 3 3 2" xfId="7785" xr:uid="{00000000-0005-0000-0000-0000A4560000}"/>
    <cellStyle name="Ergebnis 2 6 3 3 3 2 2" xfId="19513" xr:uid="{00000000-0005-0000-0000-0000A5560000}"/>
    <cellStyle name="Ergebnis 2 6 3 3 3 2 3" xfId="31240" xr:uid="{00000000-0005-0000-0000-0000A6560000}"/>
    <cellStyle name="Ergebnis 2 6 3 3 3 3" xfId="11690" xr:uid="{00000000-0005-0000-0000-0000A7560000}"/>
    <cellStyle name="Ergebnis 2 6 3 3 3 3 2" xfId="23418" xr:uid="{00000000-0005-0000-0000-0000A8560000}"/>
    <cellStyle name="Ergebnis 2 6 3 3 3 3 3" xfId="35145" xr:uid="{00000000-0005-0000-0000-0000A9560000}"/>
    <cellStyle name="Ergebnis 2 6 3 3 3 4" xfId="15608" xr:uid="{00000000-0005-0000-0000-0000AA560000}"/>
    <cellStyle name="Ergebnis 2 6 3 3 3 5" xfId="27335" xr:uid="{00000000-0005-0000-0000-0000AB560000}"/>
    <cellStyle name="Ergebnis 2 6 3 3 4" xfId="5189" xr:uid="{00000000-0005-0000-0000-0000AC560000}"/>
    <cellStyle name="Ergebnis 2 6 3 3 4 2" xfId="16917" xr:uid="{00000000-0005-0000-0000-0000AD560000}"/>
    <cellStyle name="Ergebnis 2 6 3 3 4 3" xfId="28644" xr:uid="{00000000-0005-0000-0000-0000AE560000}"/>
    <cellStyle name="Ergebnis 2 6 3 3 5" xfId="9094" xr:uid="{00000000-0005-0000-0000-0000AF560000}"/>
    <cellStyle name="Ergebnis 2 6 3 3 5 2" xfId="20822" xr:uid="{00000000-0005-0000-0000-0000B0560000}"/>
    <cellStyle name="Ergebnis 2 6 3 3 5 3" xfId="32549" xr:uid="{00000000-0005-0000-0000-0000B1560000}"/>
    <cellStyle name="Ergebnis 2 6 3 3 6" xfId="13012" xr:uid="{00000000-0005-0000-0000-0000B2560000}"/>
    <cellStyle name="Ergebnis 2 6 3 3 7" xfId="24739" xr:uid="{00000000-0005-0000-0000-0000B3560000}"/>
    <cellStyle name="Ergebnis 2 6 3 4" xfId="1724" xr:uid="{00000000-0005-0000-0000-0000B4560000}"/>
    <cellStyle name="Ergebnis 2 6 3 4 2" xfId="5629" xr:uid="{00000000-0005-0000-0000-0000B5560000}"/>
    <cellStyle name="Ergebnis 2 6 3 4 2 2" xfId="17357" xr:uid="{00000000-0005-0000-0000-0000B6560000}"/>
    <cellStyle name="Ergebnis 2 6 3 4 2 3" xfId="29084" xr:uid="{00000000-0005-0000-0000-0000B7560000}"/>
    <cellStyle name="Ergebnis 2 6 3 4 3" xfId="9534" xr:uid="{00000000-0005-0000-0000-0000B8560000}"/>
    <cellStyle name="Ergebnis 2 6 3 4 3 2" xfId="21262" xr:uid="{00000000-0005-0000-0000-0000B9560000}"/>
    <cellStyle name="Ergebnis 2 6 3 4 3 3" xfId="32989" xr:uid="{00000000-0005-0000-0000-0000BA560000}"/>
    <cellStyle name="Ergebnis 2 6 3 4 4" xfId="13452" xr:uid="{00000000-0005-0000-0000-0000BB560000}"/>
    <cellStyle name="Ergebnis 2 6 3 4 5" xfId="25179" xr:uid="{00000000-0005-0000-0000-0000BC560000}"/>
    <cellStyle name="Ergebnis 2 6 3 5" xfId="3022" xr:uid="{00000000-0005-0000-0000-0000BD560000}"/>
    <cellStyle name="Ergebnis 2 6 3 5 2" xfId="6927" xr:uid="{00000000-0005-0000-0000-0000BE560000}"/>
    <cellStyle name="Ergebnis 2 6 3 5 2 2" xfId="18655" xr:uid="{00000000-0005-0000-0000-0000BF560000}"/>
    <cellStyle name="Ergebnis 2 6 3 5 2 3" xfId="30382" xr:uid="{00000000-0005-0000-0000-0000C0560000}"/>
    <cellStyle name="Ergebnis 2 6 3 5 3" xfId="10832" xr:uid="{00000000-0005-0000-0000-0000C1560000}"/>
    <cellStyle name="Ergebnis 2 6 3 5 3 2" xfId="22560" xr:uid="{00000000-0005-0000-0000-0000C2560000}"/>
    <cellStyle name="Ergebnis 2 6 3 5 3 3" xfId="34287" xr:uid="{00000000-0005-0000-0000-0000C3560000}"/>
    <cellStyle name="Ergebnis 2 6 3 5 4" xfId="14750" xr:uid="{00000000-0005-0000-0000-0000C4560000}"/>
    <cellStyle name="Ergebnis 2 6 3 5 5" xfId="26477" xr:uid="{00000000-0005-0000-0000-0000C5560000}"/>
    <cellStyle name="Ergebnis 2 6 3 6" xfId="4331" xr:uid="{00000000-0005-0000-0000-0000C6560000}"/>
    <cellStyle name="Ergebnis 2 6 3 6 2" xfId="16059" xr:uid="{00000000-0005-0000-0000-0000C7560000}"/>
    <cellStyle name="Ergebnis 2 6 3 6 3" xfId="27786" xr:uid="{00000000-0005-0000-0000-0000C8560000}"/>
    <cellStyle name="Ergebnis 2 6 3 7" xfId="8236" xr:uid="{00000000-0005-0000-0000-0000C9560000}"/>
    <cellStyle name="Ergebnis 2 6 3 7 2" xfId="19964" xr:uid="{00000000-0005-0000-0000-0000CA560000}"/>
    <cellStyle name="Ergebnis 2 6 3 7 3" xfId="31691" xr:uid="{00000000-0005-0000-0000-0000CB560000}"/>
    <cellStyle name="Ergebnis 2 6 3 8" xfId="12154" xr:uid="{00000000-0005-0000-0000-0000CC560000}"/>
    <cellStyle name="Ergebnis 2 6 3 9" xfId="23881" xr:uid="{00000000-0005-0000-0000-0000CD560000}"/>
    <cellStyle name="Ergebnis 2 6 4" xfId="525" xr:uid="{00000000-0005-0000-0000-0000CE560000}"/>
    <cellStyle name="Ergebnis 2 6 4 2" xfId="954" xr:uid="{00000000-0005-0000-0000-0000CF560000}"/>
    <cellStyle name="Ergebnis 2 6 4 2 2" xfId="2252" xr:uid="{00000000-0005-0000-0000-0000D0560000}"/>
    <cellStyle name="Ergebnis 2 6 4 2 2 2" xfId="6157" xr:uid="{00000000-0005-0000-0000-0000D1560000}"/>
    <cellStyle name="Ergebnis 2 6 4 2 2 2 2" xfId="17885" xr:uid="{00000000-0005-0000-0000-0000D2560000}"/>
    <cellStyle name="Ergebnis 2 6 4 2 2 2 3" xfId="29612" xr:uid="{00000000-0005-0000-0000-0000D3560000}"/>
    <cellStyle name="Ergebnis 2 6 4 2 2 3" xfId="10062" xr:uid="{00000000-0005-0000-0000-0000D4560000}"/>
    <cellStyle name="Ergebnis 2 6 4 2 2 3 2" xfId="21790" xr:uid="{00000000-0005-0000-0000-0000D5560000}"/>
    <cellStyle name="Ergebnis 2 6 4 2 2 3 3" xfId="33517" xr:uid="{00000000-0005-0000-0000-0000D6560000}"/>
    <cellStyle name="Ergebnis 2 6 4 2 2 4" xfId="13980" xr:uid="{00000000-0005-0000-0000-0000D7560000}"/>
    <cellStyle name="Ergebnis 2 6 4 2 2 5" xfId="25707" xr:uid="{00000000-0005-0000-0000-0000D8560000}"/>
    <cellStyle name="Ergebnis 2 6 4 2 3" xfId="3550" xr:uid="{00000000-0005-0000-0000-0000D9560000}"/>
    <cellStyle name="Ergebnis 2 6 4 2 3 2" xfId="7455" xr:uid="{00000000-0005-0000-0000-0000DA560000}"/>
    <cellStyle name="Ergebnis 2 6 4 2 3 2 2" xfId="19183" xr:uid="{00000000-0005-0000-0000-0000DB560000}"/>
    <cellStyle name="Ergebnis 2 6 4 2 3 2 3" xfId="30910" xr:uid="{00000000-0005-0000-0000-0000DC560000}"/>
    <cellStyle name="Ergebnis 2 6 4 2 3 3" xfId="11360" xr:uid="{00000000-0005-0000-0000-0000DD560000}"/>
    <cellStyle name="Ergebnis 2 6 4 2 3 3 2" xfId="23088" xr:uid="{00000000-0005-0000-0000-0000DE560000}"/>
    <cellStyle name="Ergebnis 2 6 4 2 3 3 3" xfId="34815" xr:uid="{00000000-0005-0000-0000-0000DF560000}"/>
    <cellStyle name="Ergebnis 2 6 4 2 3 4" xfId="15278" xr:uid="{00000000-0005-0000-0000-0000E0560000}"/>
    <cellStyle name="Ergebnis 2 6 4 2 3 5" xfId="27005" xr:uid="{00000000-0005-0000-0000-0000E1560000}"/>
    <cellStyle name="Ergebnis 2 6 4 2 4" xfId="4859" xr:uid="{00000000-0005-0000-0000-0000E2560000}"/>
    <cellStyle name="Ergebnis 2 6 4 2 4 2" xfId="16587" xr:uid="{00000000-0005-0000-0000-0000E3560000}"/>
    <cellStyle name="Ergebnis 2 6 4 2 4 3" xfId="28314" xr:uid="{00000000-0005-0000-0000-0000E4560000}"/>
    <cellStyle name="Ergebnis 2 6 4 2 5" xfId="8764" xr:uid="{00000000-0005-0000-0000-0000E5560000}"/>
    <cellStyle name="Ergebnis 2 6 4 2 5 2" xfId="20492" xr:uid="{00000000-0005-0000-0000-0000E6560000}"/>
    <cellStyle name="Ergebnis 2 6 4 2 5 3" xfId="32219" xr:uid="{00000000-0005-0000-0000-0000E7560000}"/>
    <cellStyle name="Ergebnis 2 6 4 2 6" xfId="12682" xr:uid="{00000000-0005-0000-0000-0000E8560000}"/>
    <cellStyle name="Ergebnis 2 6 4 2 7" xfId="24409" xr:uid="{00000000-0005-0000-0000-0000E9560000}"/>
    <cellStyle name="Ergebnis 2 6 4 3" xfId="1383" xr:uid="{00000000-0005-0000-0000-0000EA560000}"/>
    <cellStyle name="Ergebnis 2 6 4 3 2" xfId="2681" xr:uid="{00000000-0005-0000-0000-0000EB560000}"/>
    <cellStyle name="Ergebnis 2 6 4 3 2 2" xfId="6586" xr:uid="{00000000-0005-0000-0000-0000EC560000}"/>
    <cellStyle name="Ergebnis 2 6 4 3 2 2 2" xfId="18314" xr:uid="{00000000-0005-0000-0000-0000ED560000}"/>
    <cellStyle name="Ergebnis 2 6 4 3 2 2 3" xfId="30041" xr:uid="{00000000-0005-0000-0000-0000EE560000}"/>
    <cellStyle name="Ergebnis 2 6 4 3 2 3" xfId="10491" xr:uid="{00000000-0005-0000-0000-0000EF560000}"/>
    <cellStyle name="Ergebnis 2 6 4 3 2 3 2" xfId="22219" xr:uid="{00000000-0005-0000-0000-0000F0560000}"/>
    <cellStyle name="Ergebnis 2 6 4 3 2 3 3" xfId="33946" xr:uid="{00000000-0005-0000-0000-0000F1560000}"/>
    <cellStyle name="Ergebnis 2 6 4 3 2 4" xfId="14409" xr:uid="{00000000-0005-0000-0000-0000F2560000}"/>
    <cellStyle name="Ergebnis 2 6 4 3 2 5" xfId="26136" xr:uid="{00000000-0005-0000-0000-0000F3560000}"/>
    <cellStyle name="Ergebnis 2 6 4 3 3" xfId="3979" xr:uid="{00000000-0005-0000-0000-0000F4560000}"/>
    <cellStyle name="Ergebnis 2 6 4 3 3 2" xfId="7884" xr:uid="{00000000-0005-0000-0000-0000F5560000}"/>
    <cellStyle name="Ergebnis 2 6 4 3 3 2 2" xfId="19612" xr:uid="{00000000-0005-0000-0000-0000F6560000}"/>
    <cellStyle name="Ergebnis 2 6 4 3 3 2 3" xfId="31339" xr:uid="{00000000-0005-0000-0000-0000F7560000}"/>
    <cellStyle name="Ergebnis 2 6 4 3 3 3" xfId="11789" xr:uid="{00000000-0005-0000-0000-0000F8560000}"/>
    <cellStyle name="Ergebnis 2 6 4 3 3 3 2" xfId="23517" xr:uid="{00000000-0005-0000-0000-0000F9560000}"/>
    <cellStyle name="Ergebnis 2 6 4 3 3 3 3" xfId="35244" xr:uid="{00000000-0005-0000-0000-0000FA560000}"/>
    <cellStyle name="Ergebnis 2 6 4 3 3 4" xfId="15707" xr:uid="{00000000-0005-0000-0000-0000FB560000}"/>
    <cellStyle name="Ergebnis 2 6 4 3 3 5" xfId="27434" xr:uid="{00000000-0005-0000-0000-0000FC560000}"/>
    <cellStyle name="Ergebnis 2 6 4 3 4" xfId="5288" xr:uid="{00000000-0005-0000-0000-0000FD560000}"/>
    <cellStyle name="Ergebnis 2 6 4 3 4 2" xfId="17016" xr:uid="{00000000-0005-0000-0000-0000FE560000}"/>
    <cellStyle name="Ergebnis 2 6 4 3 4 3" xfId="28743" xr:uid="{00000000-0005-0000-0000-0000FF560000}"/>
    <cellStyle name="Ergebnis 2 6 4 3 5" xfId="9193" xr:uid="{00000000-0005-0000-0000-000000570000}"/>
    <cellStyle name="Ergebnis 2 6 4 3 5 2" xfId="20921" xr:uid="{00000000-0005-0000-0000-000001570000}"/>
    <cellStyle name="Ergebnis 2 6 4 3 5 3" xfId="32648" xr:uid="{00000000-0005-0000-0000-000002570000}"/>
    <cellStyle name="Ergebnis 2 6 4 3 6" xfId="13111" xr:uid="{00000000-0005-0000-0000-000003570000}"/>
    <cellStyle name="Ergebnis 2 6 4 3 7" xfId="24838" xr:uid="{00000000-0005-0000-0000-000004570000}"/>
    <cellStyle name="Ergebnis 2 6 4 4" xfId="1823" xr:uid="{00000000-0005-0000-0000-000005570000}"/>
    <cellStyle name="Ergebnis 2 6 4 4 2" xfId="5728" xr:uid="{00000000-0005-0000-0000-000006570000}"/>
    <cellStyle name="Ergebnis 2 6 4 4 2 2" xfId="17456" xr:uid="{00000000-0005-0000-0000-000007570000}"/>
    <cellStyle name="Ergebnis 2 6 4 4 2 3" xfId="29183" xr:uid="{00000000-0005-0000-0000-000008570000}"/>
    <cellStyle name="Ergebnis 2 6 4 4 3" xfId="9633" xr:uid="{00000000-0005-0000-0000-000009570000}"/>
    <cellStyle name="Ergebnis 2 6 4 4 3 2" xfId="21361" xr:uid="{00000000-0005-0000-0000-00000A570000}"/>
    <cellStyle name="Ergebnis 2 6 4 4 3 3" xfId="33088" xr:uid="{00000000-0005-0000-0000-00000B570000}"/>
    <cellStyle name="Ergebnis 2 6 4 4 4" xfId="13551" xr:uid="{00000000-0005-0000-0000-00000C570000}"/>
    <cellStyle name="Ergebnis 2 6 4 4 5" xfId="25278" xr:uid="{00000000-0005-0000-0000-00000D570000}"/>
    <cellStyle name="Ergebnis 2 6 4 5" xfId="3121" xr:uid="{00000000-0005-0000-0000-00000E570000}"/>
    <cellStyle name="Ergebnis 2 6 4 5 2" xfId="7026" xr:uid="{00000000-0005-0000-0000-00000F570000}"/>
    <cellStyle name="Ergebnis 2 6 4 5 2 2" xfId="18754" xr:uid="{00000000-0005-0000-0000-000010570000}"/>
    <cellStyle name="Ergebnis 2 6 4 5 2 3" xfId="30481" xr:uid="{00000000-0005-0000-0000-000011570000}"/>
    <cellStyle name="Ergebnis 2 6 4 5 3" xfId="10931" xr:uid="{00000000-0005-0000-0000-000012570000}"/>
    <cellStyle name="Ergebnis 2 6 4 5 3 2" xfId="22659" xr:uid="{00000000-0005-0000-0000-000013570000}"/>
    <cellStyle name="Ergebnis 2 6 4 5 3 3" xfId="34386" xr:uid="{00000000-0005-0000-0000-000014570000}"/>
    <cellStyle name="Ergebnis 2 6 4 5 4" xfId="14849" xr:uid="{00000000-0005-0000-0000-000015570000}"/>
    <cellStyle name="Ergebnis 2 6 4 5 5" xfId="26576" xr:uid="{00000000-0005-0000-0000-000016570000}"/>
    <cellStyle name="Ergebnis 2 6 4 6" xfId="4430" xr:uid="{00000000-0005-0000-0000-000017570000}"/>
    <cellStyle name="Ergebnis 2 6 4 6 2" xfId="16158" xr:uid="{00000000-0005-0000-0000-000018570000}"/>
    <cellStyle name="Ergebnis 2 6 4 6 3" xfId="27885" xr:uid="{00000000-0005-0000-0000-000019570000}"/>
    <cellStyle name="Ergebnis 2 6 4 7" xfId="8335" xr:uid="{00000000-0005-0000-0000-00001A570000}"/>
    <cellStyle name="Ergebnis 2 6 4 7 2" xfId="20063" xr:uid="{00000000-0005-0000-0000-00001B570000}"/>
    <cellStyle name="Ergebnis 2 6 4 7 3" xfId="31790" xr:uid="{00000000-0005-0000-0000-00001C570000}"/>
    <cellStyle name="Ergebnis 2 6 4 8" xfId="12253" xr:uid="{00000000-0005-0000-0000-00001D570000}"/>
    <cellStyle name="Ergebnis 2 6 4 9" xfId="23980" xr:uid="{00000000-0005-0000-0000-00001E570000}"/>
    <cellStyle name="Ergebnis 2 6 5" xfId="680" xr:uid="{00000000-0005-0000-0000-00001F570000}"/>
    <cellStyle name="Ergebnis 2 6 5 2" xfId="1978" xr:uid="{00000000-0005-0000-0000-000020570000}"/>
    <cellStyle name="Ergebnis 2 6 5 2 2" xfId="5883" xr:uid="{00000000-0005-0000-0000-000021570000}"/>
    <cellStyle name="Ergebnis 2 6 5 2 2 2" xfId="17611" xr:uid="{00000000-0005-0000-0000-000022570000}"/>
    <cellStyle name="Ergebnis 2 6 5 2 2 3" xfId="29338" xr:uid="{00000000-0005-0000-0000-000023570000}"/>
    <cellStyle name="Ergebnis 2 6 5 2 3" xfId="9788" xr:uid="{00000000-0005-0000-0000-000024570000}"/>
    <cellStyle name="Ergebnis 2 6 5 2 3 2" xfId="21516" xr:uid="{00000000-0005-0000-0000-000025570000}"/>
    <cellStyle name="Ergebnis 2 6 5 2 3 3" xfId="33243" xr:uid="{00000000-0005-0000-0000-000026570000}"/>
    <cellStyle name="Ergebnis 2 6 5 2 4" xfId="13706" xr:uid="{00000000-0005-0000-0000-000027570000}"/>
    <cellStyle name="Ergebnis 2 6 5 2 5" xfId="25433" xr:uid="{00000000-0005-0000-0000-000028570000}"/>
    <cellStyle name="Ergebnis 2 6 5 3" xfId="3276" xr:uid="{00000000-0005-0000-0000-000029570000}"/>
    <cellStyle name="Ergebnis 2 6 5 3 2" xfId="7181" xr:uid="{00000000-0005-0000-0000-00002A570000}"/>
    <cellStyle name="Ergebnis 2 6 5 3 2 2" xfId="18909" xr:uid="{00000000-0005-0000-0000-00002B570000}"/>
    <cellStyle name="Ergebnis 2 6 5 3 2 3" xfId="30636" xr:uid="{00000000-0005-0000-0000-00002C570000}"/>
    <cellStyle name="Ergebnis 2 6 5 3 3" xfId="11086" xr:uid="{00000000-0005-0000-0000-00002D570000}"/>
    <cellStyle name="Ergebnis 2 6 5 3 3 2" xfId="22814" xr:uid="{00000000-0005-0000-0000-00002E570000}"/>
    <cellStyle name="Ergebnis 2 6 5 3 3 3" xfId="34541" xr:uid="{00000000-0005-0000-0000-00002F570000}"/>
    <cellStyle name="Ergebnis 2 6 5 3 4" xfId="15004" xr:uid="{00000000-0005-0000-0000-000030570000}"/>
    <cellStyle name="Ergebnis 2 6 5 3 5" xfId="26731" xr:uid="{00000000-0005-0000-0000-000031570000}"/>
    <cellStyle name="Ergebnis 2 6 5 4" xfId="4585" xr:uid="{00000000-0005-0000-0000-000032570000}"/>
    <cellStyle name="Ergebnis 2 6 5 4 2" xfId="16313" xr:uid="{00000000-0005-0000-0000-000033570000}"/>
    <cellStyle name="Ergebnis 2 6 5 4 3" xfId="28040" xr:uid="{00000000-0005-0000-0000-000034570000}"/>
    <cellStyle name="Ergebnis 2 6 5 5" xfId="8490" xr:uid="{00000000-0005-0000-0000-000035570000}"/>
    <cellStyle name="Ergebnis 2 6 5 5 2" xfId="20218" xr:uid="{00000000-0005-0000-0000-000036570000}"/>
    <cellStyle name="Ergebnis 2 6 5 5 3" xfId="31945" xr:uid="{00000000-0005-0000-0000-000037570000}"/>
    <cellStyle name="Ergebnis 2 6 5 6" xfId="12408" xr:uid="{00000000-0005-0000-0000-000038570000}"/>
    <cellStyle name="Ergebnis 2 6 5 7" xfId="24135" xr:uid="{00000000-0005-0000-0000-000039570000}"/>
    <cellStyle name="Ergebnis 2 6 6" xfId="1109" xr:uid="{00000000-0005-0000-0000-00003A570000}"/>
    <cellStyle name="Ergebnis 2 6 6 2" xfId="2407" xr:uid="{00000000-0005-0000-0000-00003B570000}"/>
    <cellStyle name="Ergebnis 2 6 6 2 2" xfId="6312" xr:uid="{00000000-0005-0000-0000-00003C570000}"/>
    <cellStyle name="Ergebnis 2 6 6 2 2 2" xfId="18040" xr:uid="{00000000-0005-0000-0000-00003D570000}"/>
    <cellStyle name="Ergebnis 2 6 6 2 2 3" xfId="29767" xr:uid="{00000000-0005-0000-0000-00003E570000}"/>
    <cellStyle name="Ergebnis 2 6 6 2 3" xfId="10217" xr:uid="{00000000-0005-0000-0000-00003F570000}"/>
    <cellStyle name="Ergebnis 2 6 6 2 3 2" xfId="21945" xr:uid="{00000000-0005-0000-0000-000040570000}"/>
    <cellStyle name="Ergebnis 2 6 6 2 3 3" xfId="33672" xr:uid="{00000000-0005-0000-0000-000041570000}"/>
    <cellStyle name="Ergebnis 2 6 6 2 4" xfId="14135" xr:uid="{00000000-0005-0000-0000-000042570000}"/>
    <cellStyle name="Ergebnis 2 6 6 2 5" xfId="25862" xr:uid="{00000000-0005-0000-0000-000043570000}"/>
    <cellStyle name="Ergebnis 2 6 6 3" xfId="3705" xr:uid="{00000000-0005-0000-0000-000044570000}"/>
    <cellStyle name="Ergebnis 2 6 6 3 2" xfId="7610" xr:uid="{00000000-0005-0000-0000-000045570000}"/>
    <cellStyle name="Ergebnis 2 6 6 3 2 2" xfId="19338" xr:uid="{00000000-0005-0000-0000-000046570000}"/>
    <cellStyle name="Ergebnis 2 6 6 3 2 3" xfId="31065" xr:uid="{00000000-0005-0000-0000-000047570000}"/>
    <cellStyle name="Ergebnis 2 6 6 3 3" xfId="11515" xr:uid="{00000000-0005-0000-0000-000048570000}"/>
    <cellStyle name="Ergebnis 2 6 6 3 3 2" xfId="23243" xr:uid="{00000000-0005-0000-0000-000049570000}"/>
    <cellStyle name="Ergebnis 2 6 6 3 3 3" xfId="34970" xr:uid="{00000000-0005-0000-0000-00004A570000}"/>
    <cellStyle name="Ergebnis 2 6 6 3 4" xfId="15433" xr:uid="{00000000-0005-0000-0000-00004B570000}"/>
    <cellStyle name="Ergebnis 2 6 6 3 5" xfId="27160" xr:uid="{00000000-0005-0000-0000-00004C570000}"/>
    <cellStyle name="Ergebnis 2 6 6 4" xfId="5014" xr:uid="{00000000-0005-0000-0000-00004D570000}"/>
    <cellStyle name="Ergebnis 2 6 6 4 2" xfId="16742" xr:uid="{00000000-0005-0000-0000-00004E570000}"/>
    <cellStyle name="Ergebnis 2 6 6 4 3" xfId="28469" xr:uid="{00000000-0005-0000-0000-00004F570000}"/>
    <cellStyle name="Ergebnis 2 6 6 5" xfId="8919" xr:uid="{00000000-0005-0000-0000-000050570000}"/>
    <cellStyle name="Ergebnis 2 6 6 5 2" xfId="20647" xr:uid="{00000000-0005-0000-0000-000051570000}"/>
    <cellStyle name="Ergebnis 2 6 6 5 3" xfId="32374" xr:uid="{00000000-0005-0000-0000-000052570000}"/>
    <cellStyle name="Ergebnis 2 6 6 6" xfId="12837" xr:uid="{00000000-0005-0000-0000-000053570000}"/>
    <cellStyle name="Ergebnis 2 6 6 7" xfId="24564" xr:uid="{00000000-0005-0000-0000-000054570000}"/>
    <cellStyle name="Ergebnis 2 6 7" xfId="1549" xr:uid="{00000000-0005-0000-0000-000055570000}"/>
    <cellStyle name="Ergebnis 2 6 7 2" xfId="5454" xr:uid="{00000000-0005-0000-0000-000056570000}"/>
    <cellStyle name="Ergebnis 2 6 7 2 2" xfId="17182" xr:uid="{00000000-0005-0000-0000-000057570000}"/>
    <cellStyle name="Ergebnis 2 6 7 2 3" xfId="28909" xr:uid="{00000000-0005-0000-0000-000058570000}"/>
    <cellStyle name="Ergebnis 2 6 7 3" xfId="9359" xr:uid="{00000000-0005-0000-0000-000059570000}"/>
    <cellStyle name="Ergebnis 2 6 7 3 2" xfId="21087" xr:uid="{00000000-0005-0000-0000-00005A570000}"/>
    <cellStyle name="Ergebnis 2 6 7 3 3" xfId="32814" xr:uid="{00000000-0005-0000-0000-00005B570000}"/>
    <cellStyle name="Ergebnis 2 6 7 4" xfId="13277" xr:uid="{00000000-0005-0000-0000-00005C570000}"/>
    <cellStyle name="Ergebnis 2 6 7 5" xfId="25004" xr:uid="{00000000-0005-0000-0000-00005D570000}"/>
    <cellStyle name="Ergebnis 2 6 8" xfId="2847" xr:uid="{00000000-0005-0000-0000-00005E570000}"/>
    <cellStyle name="Ergebnis 2 6 8 2" xfId="6752" xr:uid="{00000000-0005-0000-0000-00005F570000}"/>
    <cellStyle name="Ergebnis 2 6 8 2 2" xfId="18480" xr:uid="{00000000-0005-0000-0000-000060570000}"/>
    <cellStyle name="Ergebnis 2 6 8 2 3" xfId="30207" xr:uid="{00000000-0005-0000-0000-000061570000}"/>
    <cellStyle name="Ergebnis 2 6 8 3" xfId="10657" xr:uid="{00000000-0005-0000-0000-000062570000}"/>
    <cellStyle name="Ergebnis 2 6 8 3 2" xfId="22385" xr:uid="{00000000-0005-0000-0000-000063570000}"/>
    <cellStyle name="Ergebnis 2 6 8 3 3" xfId="34112" xr:uid="{00000000-0005-0000-0000-000064570000}"/>
    <cellStyle name="Ergebnis 2 6 8 4" xfId="14575" xr:uid="{00000000-0005-0000-0000-000065570000}"/>
    <cellStyle name="Ergebnis 2 6 8 5" xfId="26302" xr:uid="{00000000-0005-0000-0000-000066570000}"/>
    <cellStyle name="Ergebnis 2 6 9" xfId="4156" xr:uid="{00000000-0005-0000-0000-000067570000}"/>
    <cellStyle name="Ergebnis 2 6 9 2" xfId="15884" xr:uid="{00000000-0005-0000-0000-000068570000}"/>
    <cellStyle name="Ergebnis 2 6 9 3" xfId="27611" xr:uid="{00000000-0005-0000-0000-000069570000}"/>
    <cellStyle name="Ergebnis 2 7" xfId="256" xr:uid="{00000000-0005-0000-0000-00006A570000}"/>
    <cellStyle name="Ergebnis 2 7 2" xfId="685" xr:uid="{00000000-0005-0000-0000-00006B570000}"/>
    <cellStyle name="Ergebnis 2 7 2 2" xfId="1983" xr:uid="{00000000-0005-0000-0000-00006C570000}"/>
    <cellStyle name="Ergebnis 2 7 2 2 2" xfId="5888" xr:uid="{00000000-0005-0000-0000-00006D570000}"/>
    <cellStyle name="Ergebnis 2 7 2 2 2 2" xfId="17616" xr:uid="{00000000-0005-0000-0000-00006E570000}"/>
    <cellStyle name="Ergebnis 2 7 2 2 2 3" xfId="29343" xr:uid="{00000000-0005-0000-0000-00006F570000}"/>
    <cellStyle name="Ergebnis 2 7 2 2 3" xfId="9793" xr:uid="{00000000-0005-0000-0000-000070570000}"/>
    <cellStyle name="Ergebnis 2 7 2 2 3 2" xfId="21521" xr:uid="{00000000-0005-0000-0000-000071570000}"/>
    <cellStyle name="Ergebnis 2 7 2 2 3 3" xfId="33248" xr:uid="{00000000-0005-0000-0000-000072570000}"/>
    <cellStyle name="Ergebnis 2 7 2 2 4" xfId="13711" xr:uid="{00000000-0005-0000-0000-000073570000}"/>
    <cellStyle name="Ergebnis 2 7 2 2 5" xfId="25438" xr:uid="{00000000-0005-0000-0000-000074570000}"/>
    <cellStyle name="Ergebnis 2 7 2 3" xfId="3281" xr:uid="{00000000-0005-0000-0000-000075570000}"/>
    <cellStyle name="Ergebnis 2 7 2 3 2" xfId="7186" xr:uid="{00000000-0005-0000-0000-000076570000}"/>
    <cellStyle name="Ergebnis 2 7 2 3 2 2" xfId="18914" xr:uid="{00000000-0005-0000-0000-000077570000}"/>
    <cellStyle name="Ergebnis 2 7 2 3 2 3" xfId="30641" xr:uid="{00000000-0005-0000-0000-000078570000}"/>
    <cellStyle name="Ergebnis 2 7 2 3 3" xfId="11091" xr:uid="{00000000-0005-0000-0000-000079570000}"/>
    <cellStyle name="Ergebnis 2 7 2 3 3 2" xfId="22819" xr:uid="{00000000-0005-0000-0000-00007A570000}"/>
    <cellStyle name="Ergebnis 2 7 2 3 3 3" xfId="34546" xr:uid="{00000000-0005-0000-0000-00007B570000}"/>
    <cellStyle name="Ergebnis 2 7 2 3 4" xfId="15009" xr:uid="{00000000-0005-0000-0000-00007C570000}"/>
    <cellStyle name="Ergebnis 2 7 2 3 5" xfId="26736" xr:uid="{00000000-0005-0000-0000-00007D570000}"/>
    <cellStyle name="Ergebnis 2 7 2 4" xfId="4590" xr:uid="{00000000-0005-0000-0000-00007E570000}"/>
    <cellStyle name="Ergebnis 2 7 2 4 2" xfId="16318" xr:uid="{00000000-0005-0000-0000-00007F570000}"/>
    <cellStyle name="Ergebnis 2 7 2 4 3" xfId="28045" xr:uid="{00000000-0005-0000-0000-000080570000}"/>
    <cellStyle name="Ergebnis 2 7 2 5" xfId="8495" xr:uid="{00000000-0005-0000-0000-000081570000}"/>
    <cellStyle name="Ergebnis 2 7 2 5 2" xfId="20223" xr:uid="{00000000-0005-0000-0000-000082570000}"/>
    <cellStyle name="Ergebnis 2 7 2 5 3" xfId="31950" xr:uid="{00000000-0005-0000-0000-000083570000}"/>
    <cellStyle name="Ergebnis 2 7 2 6" xfId="12413" xr:uid="{00000000-0005-0000-0000-000084570000}"/>
    <cellStyle name="Ergebnis 2 7 2 7" xfId="24140" xr:uid="{00000000-0005-0000-0000-000085570000}"/>
    <cellStyle name="Ergebnis 2 7 3" xfId="1114" xr:uid="{00000000-0005-0000-0000-000086570000}"/>
    <cellStyle name="Ergebnis 2 7 3 2" xfId="2412" xr:uid="{00000000-0005-0000-0000-000087570000}"/>
    <cellStyle name="Ergebnis 2 7 3 2 2" xfId="6317" xr:uid="{00000000-0005-0000-0000-000088570000}"/>
    <cellStyle name="Ergebnis 2 7 3 2 2 2" xfId="18045" xr:uid="{00000000-0005-0000-0000-000089570000}"/>
    <cellStyle name="Ergebnis 2 7 3 2 2 3" xfId="29772" xr:uid="{00000000-0005-0000-0000-00008A570000}"/>
    <cellStyle name="Ergebnis 2 7 3 2 3" xfId="10222" xr:uid="{00000000-0005-0000-0000-00008B570000}"/>
    <cellStyle name="Ergebnis 2 7 3 2 3 2" xfId="21950" xr:uid="{00000000-0005-0000-0000-00008C570000}"/>
    <cellStyle name="Ergebnis 2 7 3 2 3 3" xfId="33677" xr:uid="{00000000-0005-0000-0000-00008D570000}"/>
    <cellStyle name="Ergebnis 2 7 3 2 4" xfId="14140" xr:uid="{00000000-0005-0000-0000-00008E570000}"/>
    <cellStyle name="Ergebnis 2 7 3 2 5" xfId="25867" xr:uid="{00000000-0005-0000-0000-00008F570000}"/>
    <cellStyle name="Ergebnis 2 7 3 3" xfId="3710" xr:uid="{00000000-0005-0000-0000-000090570000}"/>
    <cellStyle name="Ergebnis 2 7 3 3 2" xfId="7615" xr:uid="{00000000-0005-0000-0000-000091570000}"/>
    <cellStyle name="Ergebnis 2 7 3 3 2 2" xfId="19343" xr:uid="{00000000-0005-0000-0000-000092570000}"/>
    <cellStyle name="Ergebnis 2 7 3 3 2 3" xfId="31070" xr:uid="{00000000-0005-0000-0000-000093570000}"/>
    <cellStyle name="Ergebnis 2 7 3 3 3" xfId="11520" xr:uid="{00000000-0005-0000-0000-000094570000}"/>
    <cellStyle name="Ergebnis 2 7 3 3 3 2" xfId="23248" xr:uid="{00000000-0005-0000-0000-000095570000}"/>
    <cellStyle name="Ergebnis 2 7 3 3 3 3" xfId="34975" xr:uid="{00000000-0005-0000-0000-000096570000}"/>
    <cellStyle name="Ergebnis 2 7 3 3 4" xfId="15438" xr:uid="{00000000-0005-0000-0000-000097570000}"/>
    <cellStyle name="Ergebnis 2 7 3 3 5" xfId="27165" xr:uid="{00000000-0005-0000-0000-000098570000}"/>
    <cellStyle name="Ergebnis 2 7 3 4" xfId="5019" xr:uid="{00000000-0005-0000-0000-000099570000}"/>
    <cellStyle name="Ergebnis 2 7 3 4 2" xfId="16747" xr:uid="{00000000-0005-0000-0000-00009A570000}"/>
    <cellStyle name="Ergebnis 2 7 3 4 3" xfId="28474" xr:uid="{00000000-0005-0000-0000-00009B570000}"/>
    <cellStyle name="Ergebnis 2 7 3 5" xfId="8924" xr:uid="{00000000-0005-0000-0000-00009C570000}"/>
    <cellStyle name="Ergebnis 2 7 3 5 2" xfId="20652" xr:uid="{00000000-0005-0000-0000-00009D570000}"/>
    <cellStyle name="Ergebnis 2 7 3 5 3" xfId="32379" xr:uid="{00000000-0005-0000-0000-00009E570000}"/>
    <cellStyle name="Ergebnis 2 7 3 6" xfId="12842" xr:uid="{00000000-0005-0000-0000-00009F570000}"/>
    <cellStyle name="Ergebnis 2 7 3 7" xfId="24569" xr:uid="{00000000-0005-0000-0000-0000A0570000}"/>
    <cellStyle name="Ergebnis 2 7 4" xfId="1554" xr:uid="{00000000-0005-0000-0000-0000A1570000}"/>
    <cellStyle name="Ergebnis 2 7 4 2" xfId="5459" xr:uid="{00000000-0005-0000-0000-0000A2570000}"/>
    <cellStyle name="Ergebnis 2 7 4 2 2" xfId="17187" xr:uid="{00000000-0005-0000-0000-0000A3570000}"/>
    <cellStyle name="Ergebnis 2 7 4 2 3" xfId="28914" xr:uid="{00000000-0005-0000-0000-0000A4570000}"/>
    <cellStyle name="Ergebnis 2 7 4 3" xfId="9364" xr:uid="{00000000-0005-0000-0000-0000A5570000}"/>
    <cellStyle name="Ergebnis 2 7 4 3 2" xfId="21092" xr:uid="{00000000-0005-0000-0000-0000A6570000}"/>
    <cellStyle name="Ergebnis 2 7 4 3 3" xfId="32819" xr:uid="{00000000-0005-0000-0000-0000A7570000}"/>
    <cellStyle name="Ergebnis 2 7 4 4" xfId="13282" xr:uid="{00000000-0005-0000-0000-0000A8570000}"/>
    <cellStyle name="Ergebnis 2 7 4 5" xfId="25009" xr:uid="{00000000-0005-0000-0000-0000A9570000}"/>
    <cellStyle name="Ergebnis 2 7 5" xfId="2852" xr:uid="{00000000-0005-0000-0000-0000AA570000}"/>
    <cellStyle name="Ergebnis 2 7 5 2" xfId="6757" xr:uid="{00000000-0005-0000-0000-0000AB570000}"/>
    <cellStyle name="Ergebnis 2 7 5 2 2" xfId="18485" xr:uid="{00000000-0005-0000-0000-0000AC570000}"/>
    <cellStyle name="Ergebnis 2 7 5 2 3" xfId="30212" xr:uid="{00000000-0005-0000-0000-0000AD570000}"/>
    <cellStyle name="Ergebnis 2 7 5 3" xfId="10662" xr:uid="{00000000-0005-0000-0000-0000AE570000}"/>
    <cellStyle name="Ergebnis 2 7 5 3 2" xfId="22390" xr:uid="{00000000-0005-0000-0000-0000AF570000}"/>
    <cellStyle name="Ergebnis 2 7 5 3 3" xfId="34117" xr:uid="{00000000-0005-0000-0000-0000B0570000}"/>
    <cellStyle name="Ergebnis 2 7 5 4" xfId="14580" xr:uid="{00000000-0005-0000-0000-0000B1570000}"/>
    <cellStyle name="Ergebnis 2 7 5 5" xfId="26307" xr:uid="{00000000-0005-0000-0000-0000B2570000}"/>
    <cellStyle name="Ergebnis 2 7 6" xfId="4161" xr:uid="{00000000-0005-0000-0000-0000B3570000}"/>
    <cellStyle name="Ergebnis 2 7 6 2" xfId="15889" xr:uid="{00000000-0005-0000-0000-0000B4570000}"/>
    <cellStyle name="Ergebnis 2 7 6 3" xfId="27616" xr:uid="{00000000-0005-0000-0000-0000B5570000}"/>
    <cellStyle name="Ergebnis 2 7 7" xfId="8066" xr:uid="{00000000-0005-0000-0000-0000B6570000}"/>
    <cellStyle name="Ergebnis 2 7 7 2" xfId="19794" xr:uid="{00000000-0005-0000-0000-0000B7570000}"/>
    <cellStyle name="Ergebnis 2 7 7 3" xfId="31521" xr:uid="{00000000-0005-0000-0000-0000B8570000}"/>
    <cellStyle name="Ergebnis 2 7 8" xfId="11984" xr:uid="{00000000-0005-0000-0000-0000B9570000}"/>
    <cellStyle name="Ergebnis 2 7 9" xfId="23711" xr:uid="{00000000-0005-0000-0000-0000BA570000}"/>
    <cellStyle name="Ergebnis 2 8" xfId="269" xr:uid="{00000000-0005-0000-0000-0000BB570000}"/>
    <cellStyle name="Ergebnis 2 8 2" xfId="698" xr:uid="{00000000-0005-0000-0000-0000BC570000}"/>
    <cellStyle name="Ergebnis 2 8 2 2" xfId="1996" xr:uid="{00000000-0005-0000-0000-0000BD570000}"/>
    <cellStyle name="Ergebnis 2 8 2 2 2" xfId="5901" xr:uid="{00000000-0005-0000-0000-0000BE570000}"/>
    <cellStyle name="Ergebnis 2 8 2 2 2 2" xfId="17629" xr:uid="{00000000-0005-0000-0000-0000BF570000}"/>
    <cellStyle name="Ergebnis 2 8 2 2 2 3" xfId="29356" xr:uid="{00000000-0005-0000-0000-0000C0570000}"/>
    <cellStyle name="Ergebnis 2 8 2 2 3" xfId="9806" xr:uid="{00000000-0005-0000-0000-0000C1570000}"/>
    <cellStyle name="Ergebnis 2 8 2 2 3 2" xfId="21534" xr:uid="{00000000-0005-0000-0000-0000C2570000}"/>
    <cellStyle name="Ergebnis 2 8 2 2 3 3" xfId="33261" xr:uid="{00000000-0005-0000-0000-0000C3570000}"/>
    <cellStyle name="Ergebnis 2 8 2 2 4" xfId="13724" xr:uid="{00000000-0005-0000-0000-0000C4570000}"/>
    <cellStyle name="Ergebnis 2 8 2 2 5" xfId="25451" xr:uid="{00000000-0005-0000-0000-0000C5570000}"/>
    <cellStyle name="Ergebnis 2 8 2 3" xfId="3294" xr:uid="{00000000-0005-0000-0000-0000C6570000}"/>
    <cellStyle name="Ergebnis 2 8 2 3 2" xfId="7199" xr:uid="{00000000-0005-0000-0000-0000C7570000}"/>
    <cellStyle name="Ergebnis 2 8 2 3 2 2" xfId="18927" xr:uid="{00000000-0005-0000-0000-0000C8570000}"/>
    <cellStyle name="Ergebnis 2 8 2 3 2 3" xfId="30654" xr:uid="{00000000-0005-0000-0000-0000C9570000}"/>
    <cellStyle name="Ergebnis 2 8 2 3 3" xfId="11104" xr:uid="{00000000-0005-0000-0000-0000CA570000}"/>
    <cellStyle name="Ergebnis 2 8 2 3 3 2" xfId="22832" xr:uid="{00000000-0005-0000-0000-0000CB570000}"/>
    <cellStyle name="Ergebnis 2 8 2 3 3 3" xfId="34559" xr:uid="{00000000-0005-0000-0000-0000CC570000}"/>
    <cellStyle name="Ergebnis 2 8 2 3 4" xfId="15022" xr:uid="{00000000-0005-0000-0000-0000CD570000}"/>
    <cellStyle name="Ergebnis 2 8 2 3 5" xfId="26749" xr:uid="{00000000-0005-0000-0000-0000CE570000}"/>
    <cellStyle name="Ergebnis 2 8 2 4" xfId="4603" xr:uid="{00000000-0005-0000-0000-0000CF570000}"/>
    <cellStyle name="Ergebnis 2 8 2 4 2" xfId="16331" xr:uid="{00000000-0005-0000-0000-0000D0570000}"/>
    <cellStyle name="Ergebnis 2 8 2 4 3" xfId="28058" xr:uid="{00000000-0005-0000-0000-0000D1570000}"/>
    <cellStyle name="Ergebnis 2 8 2 5" xfId="8508" xr:uid="{00000000-0005-0000-0000-0000D2570000}"/>
    <cellStyle name="Ergebnis 2 8 2 5 2" xfId="20236" xr:uid="{00000000-0005-0000-0000-0000D3570000}"/>
    <cellStyle name="Ergebnis 2 8 2 5 3" xfId="31963" xr:uid="{00000000-0005-0000-0000-0000D4570000}"/>
    <cellStyle name="Ergebnis 2 8 2 6" xfId="12426" xr:uid="{00000000-0005-0000-0000-0000D5570000}"/>
    <cellStyle name="Ergebnis 2 8 2 7" xfId="24153" xr:uid="{00000000-0005-0000-0000-0000D6570000}"/>
    <cellStyle name="Ergebnis 2 8 3" xfId="1127" xr:uid="{00000000-0005-0000-0000-0000D7570000}"/>
    <cellStyle name="Ergebnis 2 8 3 2" xfId="2425" xr:uid="{00000000-0005-0000-0000-0000D8570000}"/>
    <cellStyle name="Ergebnis 2 8 3 2 2" xfId="6330" xr:uid="{00000000-0005-0000-0000-0000D9570000}"/>
    <cellStyle name="Ergebnis 2 8 3 2 2 2" xfId="18058" xr:uid="{00000000-0005-0000-0000-0000DA570000}"/>
    <cellStyle name="Ergebnis 2 8 3 2 2 3" xfId="29785" xr:uid="{00000000-0005-0000-0000-0000DB570000}"/>
    <cellStyle name="Ergebnis 2 8 3 2 3" xfId="10235" xr:uid="{00000000-0005-0000-0000-0000DC570000}"/>
    <cellStyle name="Ergebnis 2 8 3 2 3 2" xfId="21963" xr:uid="{00000000-0005-0000-0000-0000DD570000}"/>
    <cellStyle name="Ergebnis 2 8 3 2 3 3" xfId="33690" xr:uid="{00000000-0005-0000-0000-0000DE570000}"/>
    <cellStyle name="Ergebnis 2 8 3 2 4" xfId="14153" xr:uid="{00000000-0005-0000-0000-0000DF570000}"/>
    <cellStyle name="Ergebnis 2 8 3 2 5" xfId="25880" xr:uid="{00000000-0005-0000-0000-0000E0570000}"/>
    <cellStyle name="Ergebnis 2 8 3 3" xfId="3723" xr:uid="{00000000-0005-0000-0000-0000E1570000}"/>
    <cellStyle name="Ergebnis 2 8 3 3 2" xfId="7628" xr:uid="{00000000-0005-0000-0000-0000E2570000}"/>
    <cellStyle name="Ergebnis 2 8 3 3 2 2" xfId="19356" xr:uid="{00000000-0005-0000-0000-0000E3570000}"/>
    <cellStyle name="Ergebnis 2 8 3 3 2 3" xfId="31083" xr:uid="{00000000-0005-0000-0000-0000E4570000}"/>
    <cellStyle name="Ergebnis 2 8 3 3 3" xfId="11533" xr:uid="{00000000-0005-0000-0000-0000E5570000}"/>
    <cellStyle name="Ergebnis 2 8 3 3 3 2" xfId="23261" xr:uid="{00000000-0005-0000-0000-0000E6570000}"/>
    <cellStyle name="Ergebnis 2 8 3 3 3 3" xfId="34988" xr:uid="{00000000-0005-0000-0000-0000E7570000}"/>
    <cellStyle name="Ergebnis 2 8 3 3 4" xfId="15451" xr:uid="{00000000-0005-0000-0000-0000E8570000}"/>
    <cellStyle name="Ergebnis 2 8 3 3 5" xfId="27178" xr:uid="{00000000-0005-0000-0000-0000E9570000}"/>
    <cellStyle name="Ergebnis 2 8 3 4" xfId="5032" xr:uid="{00000000-0005-0000-0000-0000EA570000}"/>
    <cellStyle name="Ergebnis 2 8 3 4 2" xfId="16760" xr:uid="{00000000-0005-0000-0000-0000EB570000}"/>
    <cellStyle name="Ergebnis 2 8 3 4 3" xfId="28487" xr:uid="{00000000-0005-0000-0000-0000EC570000}"/>
    <cellStyle name="Ergebnis 2 8 3 5" xfId="8937" xr:uid="{00000000-0005-0000-0000-0000ED570000}"/>
    <cellStyle name="Ergebnis 2 8 3 5 2" xfId="20665" xr:uid="{00000000-0005-0000-0000-0000EE570000}"/>
    <cellStyle name="Ergebnis 2 8 3 5 3" xfId="32392" xr:uid="{00000000-0005-0000-0000-0000EF570000}"/>
    <cellStyle name="Ergebnis 2 8 3 6" xfId="12855" xr:uid="{00000000-0005-0000-0000-0000F0570000}"/>
    <cellStyle name="Ergebnis 2 8 3 7" xfId="24582" xr:uid="{00000000-0005-0000-0000-0000F1570000}"/>
    <cellStyle name="Ergebnis 2 8 4" xfId="1567" xr:uid="{00000000-0005-0000-0000-0000F2570000}"/>
    <cellStyle name="Ergebnis 2 8 4 2" xfId="5472" xr:uid="{00000000-0005-0000-0000-0000F3570000}"/>
    <cellStyle name="Ergebnis 2 8 4 2 2" xfId="17200" xr:uid="{00000000-0005-0000-0000-0000F4570000}"/>
    <cellStyle name="Ergebnis 2 8 4 2 3" xfId="28927" xr:uid="{00000000-0005-0000-0000-0000F5570000}"/>
    <cellStyle name="Ergebnis 2 8 4 3" xfId="9377" xr:uid="{00000000-0005-0000-0000-0000F6570000}"/>
    <cellStyle name="Ergebnis 2 8 4 3 2" xfId="21105" xr:uid="{00000000-0005-0000-0000-0000F7570000}"/>
    <cellStyle name="Ergebnis 2 8 4 3 3" xfId="32832" xr:uid="{00000000-0005-0000-0000-0000F8570000}"/>
    <cellStyle name="Ergebnis 2 8 4 4" xfId="13295" xr:uid="{00000000-0005-0000-0000-0000F9570000}"/>
    <cellStyle name="Ergebnis 2 8 4 5" xfId="25022" xr:uid="{00000000-0005-0000-0000-0000FA570000}"/>
    <cellStyle name="Ergebnis 2 8 5" xfId="2865" xr:uid="{00000000-0005-0000-0000-0000FB570000}"/>
    <cellStyle name="Ergebnis 2 8 5 2" xfId="6770" xr:uid="{00000000-0005-0000-0000-0000FC570000}"/>
    <cellStyle name="Ergebnis 2 8 5 2 2" xfId="18498" xr:uid="{00000000-0005-0000-0000-0000FD570000}"/>
    <cellStyle name="Ergebnis 2 8 5 2 3" xfId="30225" xr:uid="{00000000-0005-0000-0000-0000FE570000}"/>
    <cellStyle name="Ergebnis 2 8 5 3" xfId="10675" xr:uid="{00000000-0005-0000-0000-0000FF570000}"/>
    <cellStyle name="Ergebnis 2 8 5 3 2" xfId="22403" xr:uid="{00000000-0005-0000-0000-000000580000}"/>
    <cellStyle name="Ergebnis 2 8 5 3 3" xfId="34130" xr:uid="{00000000-0005-0000-0000-000001580000}"/>
    <cellStyle name="Ergebnis 2 8 5 4" xfId="14593" xr:uid="{00000000-0005-0000-0000-000002580000}"/>
    <cellStyle name="Ergebnis 2 8 5 5" xfId="26320" xr:uid="{00000000-0005-0000-0000-000003580000}"/>
    <cellStyle name="Ergebnis 2 8 6" xfId="4174" xr:uid="{00000000-0005-0000-0000-000004580000}"/>
    <cellStyle name="Ergebnis 2 8 6 2" xfId="15902" xr:uid="{00000000-0005-0000-0000-000005580000}"/>
    <cellStyle name="Ergebnis 2 8 6 3" xfId="27629" xr:uid="{00000000-0005-0000-0000-000006580000}"/>
    <cellStyle name="Ergebnis 2 8 7" xfId="8079" xr:uid="{00000000-0005-0000-0000-000007580000}"/>
    <cellStyle name="Ergebnis 2 8 7 2" xfId="19807" xr:uid="{00000000-0005-0000-0000-000008580000}"/>
    <cellStyle name="Ergebnis 2 8 7 3" xfId="31534" xr:uid="{00000000-0005-0000-0000-000009580000}"/>
    <cellStyle name="Ergebnis 2 8 8" xfId="11997" xr:uid="{00000000-0005-0000-0000-00000A580000}"/>
    <cellStyle name="Ergebnis 2 8 9" xfId="23724" xr:uid="{00000000-0005-0000-0000-00000B580000}"/>
    <cellStyle name="Ergebnis 2 9" xfId="193" xr:uid="{00000000-0005-0000-0000-00000C580000}"/>
    <cellStyle name="Ergebnis 2 9 2" xfId="622" xr:uid="{00000000-0005-0000-0000-00000D580000}"/>
    <cellStyle name="Ergebnis 2 9 2 2" xfId="1920" xr:uid="{00000000-0005-0000-0000-00000E580000}"/>
    <cellStyle name="Ergebnis 2 9 2 2 2" xfId="5825" xr:uid="{00000000-0005-0000-0000-00000F580000}"/>
    <cellStyle name="Ergebnis 2 9 2 2 2 2" xfId="17553" xr:uid="{00000000-0005-0000-0000-000010580000}"/>
    <cellStyle name="Ergebnis 2 9 2 2 2 3" xfId="29280" xr:uid="{00000000-0005-0000-0000-000011580000}"/>
    <cellStyle name="Ergebnis 2 9 2 2 3" xfId="9730" xr:uid="{00000000-0005-0000-0000-000012580000}"/>
    <cellStyle name="Ergebnis 2 9 2 2 3 2" xfId="21458" xr:uid="{00000000-0005-0000-0000-000013580000}"/>
    <cellStyle name="Ergebnis 2 9 2 2 3 3" xfId="33185" xr:uid="{00000000-0005-0000-0000-000014580000}"/>
    <cellStyle name="Ergebnis 2 9 2 2 4" xfId="13648" xr:uid="{00000000-0005-0000-0000-000015580000}"/>
    <cellStyle name="Ergebnis 2 9 2 2 5" xfId="25375" xr:uid="{00000000-0005-0000-0000-000016580000}"/>
    <cellStyle name="Ergebnis 2 9 2 3" xfId="3218" xr:uid="{00000000-0005-0000-0000-000017580000}"/>
    <cellStyle name="Ergebnis 2 9 2 3 2" xfId="7123" xr:uid="{00000000-0005-0000-0000-000018580000}"/>
    <cellStyle name="Ergebnis 2 9 2 3 2 2" xfId="18851" xr:uid="{00000000-0005-0000-0000-000019580000}"/>
    <cellStyle name="Ergebnis 2 9 2 3 2 3" xfId="30578" xr:uid="{00000000-0005-0000-0000-00001A580000}"/>
    <cellStyle name="Ergebnis 2 9 2 3 3" xfId="11028" xr:uid="{00000000-0005-0000-0000-00001B580000}"/>
    <cellStyle name="Ergebnis 2 9 2 3 3 2" xfId="22756" xr:uid="{00000000-0005-0000-0000-00001C580000}"/>
    <cellStyle name="Ergebnis 2 9 2 3 3 3" xfId="34483" xr:uid="{00000000-0005-0000-0000-00001D580000}"/>
    <cellStyle name="Ergebnis 2 9 2 3 4" xfId="14946" xr:uid="{00000000-0005-0000-0000-00001E580000}"/>
    <cellStyle name="Ergebnis 2 9 2 3 5" xfId="26673" xr:uid="{00000000-0005-0000-0000-00001F580000}"/>
    <cellStyle name="Ergebnis 2 9 2 4" xfId="4527" xr:uid="{00000000-0005-0000-0000-000020580000}"/>
    <cellStyle name="Ergebnis 2 9 2 4 2" xfId="16255" xr:uid="{00000000-0005-0000-0000-000021580000}"/>
    <cellStyle name="Ergebnis 2 9 2 4 3" xfId="27982" xr:uid="{00000000-0005-0000-0000-000022580000}"/>
    <cellStyle name="Ergebnis 2 9 2 5" xfId="8432" xr:uid="{00000000-0005-0000-0000-000023580000}"/>
    <cellStyle name="Ergebnis 2 9 2 5 2" xfId="20160" xr:uid="{00000000-0005-0000-0000-000024580000}"/>
    <cellStyle name="Ergebnis 2 9 2 5 3" xfId="31887" xr:uid="{00000000-0005-0000-0000-000025580000}"/>
    <cellStyle name="Ergebnis 2 9 2 6" xfId="12350" xr:uid="{00000000-0005-0000-0000-000026580000}"/>
    <cellStyle name="Ergebnis 2 9 2 7" xfId="24077" xr:uid="{00000000-0005-0000-0000-000027580000}"/>
    <cellStyle name="Ergebnis 2 9 3" xfId="1051" xr:uid="{00000000-0005-0000-0000-000028580000}"/>
    <cellStyle name="Ergebnis 2 9 3 2" xfId="2349" xr:uid="{00000000-0005-0000-0000-000029580000}"/>
    <cellStyle name="Ergebnis 2 9 3 2 2" xfId="6254" xr:uid="{00000000-0005-0000-0000-00002A580000}"/>
    <cellStyle name="Ergebnis 2 9 3 2 2 2" xfId="17982" xr:uid="{00000000-0005-0000-0000-00002B580000}"/>
    <cellStyle name="Ergebnis 2 9 3 2 2 3" xfId="29709" xr:uid="{00000000-0005-0000-0000-00002C580000}"/>
    <cellStyle name="Ergebnis 2 9 3 2 3" xfId="10159" xr:uid="{00000000-0005-0000-0000-00002D580000}"/>
    <cellStyle name="Ergebnis 2 9 3 2 3 2" xfId="21887" xr:uid="{00000000-0005-0000-0000-00002E580000}"/>
    <cellStyle name="Ergebnis 2 9 3 2 3 3" xfId="33614" xr:uid="{00000000-0005-0000-0000-00002F580000}"/>
    <cellStyle name="Ergebnis 2 9 3 2 4" xfId="14077" xr:uid="{00000000-0005-0000-0000-000030580000}"/>
    <cellStyle name="Ergebnis 2 9 3 2 5" xfId="25804" xr:uid="{00000000-0005-0000-0000-000031580000}"/>
    <cellStyle name="Ergebnis 2 9 3 3" xfId="3647" xr:uid="{00000000-0005-0000-0000-000032580000}"/>
    <cellStyle name="Ergebnis 2 9 3 3 2" xfId="7552" xr:uid="{00000000-0005-0000-0000-000033580000}"/>
    <cellStyle name="Ergebnis 2 9 3 3 2 2" xfId="19280" xr:uid="{00000000-0005-0000-0000-000034580000}"/>
    <cellStyle name="Ergebnis 2 9 3 3 2 3" xfId="31007" xr:uid="{00000000-0005-0000-0000-000035580000}"/>
    <cellStyle name="Ergebnis 2 9 3 3 3" xfId="11457" xr:uid="{00000000-0005-0000-0000-000036580000}"/>
    <cellStyle name="Ergebnis 2 9 3 3 3 2" xfId="23185" xr:uid="{00000000-0005-0000-0000-000037580000}"/>
    <cellStyle name="Ergebnis 2 9 3 3 3 3" xfId="34912" xr:uid="{00000000-0005-0000-0000-000038580000}"/>
    <cellStyle name="Ergebnis 2 9 3 3 4" xfId="15375" xr:uid="{00000000-0005-0000-0000-000039580000}"/>
    <cellStyle name="Ergebnis 2 9 3 3 5" xfId="27102" xr:uid="{00000000-0005-0000-0000-00003A580000}"/>
    <cellStyle name="Ergebnis 2 9 3 4" xfId="4956" xr:uid="{00000000-0005-0000-0000-00003B580000}"/>
    <cellStyle name="Ergebnis 2 9 3 4 2" xfId="16684" xr:uid="{00000000-0005-0000-0000-00003C580000}"/>
    <cellStyle name="Ergebnis 2 9 3 4 3" xfId="28411" xr:uid="{00000000-0005-0000-0000-00003D580000}"/>
    <cellStyle name="Ergebnis 2 9 3 5" xfId="8861" xr:uid="{00000000-0005-0000-0000-00003E580000}"/>
    <cellStyle name="Ergebnis 2 9 3 5 2" xfId="20589" xr:uid="{00000000-0005-0000-0000-00003F580000}"/>
    <cellStyle name="Ergebnis 2 9 3 5 3" xfId="32316" xr:uid="{00000000-0005-0000-0000-000040580000}"/>
    <cellStyle name="Ergebnis 2 9 3 6" xfId="12779" xr:uid="{00000000-0005-0000-0000-000041580000}"/>
    <cellStyle name="Ergebnis 2 9 3 7" xfId="24506" xr:uid="{00000000-0005-0000-0000-000042580000}"/>
    <cellStyle name="Ergebnis 2 9 4" xfId="1491" xr:uid="{00000000-0005-0000-0000-000043580000}"/>
    <cellStyle name="Ergebnis 2 9 4 2" xfId="5396" xr:uid="{00000000-0005-0000-0000-000044580000}"/>
    <cellStyle name="Ergebnis 2 9 4 2 2" xfId="17124" xr:uid="{00000000-0005-0000-0000-000045580000}"/>
    <cellStyle name="Ergebnis 2 9 4 2 3" xfId="28851" xr:uid="{00000000-0005-0000-0000-000046580000}"/>
    <cellStyle name="Ergebnis 2 9 4 3" xfId="9301" xr:uid="{00000000-0005-0000-0000-000047580000}"/>
    <cellStyle name="Ergebnis 2 9 4 3 2" xfId="21029" xr:uid="{00000000-0005-0000-0000-000048580000}"/>
    <cellStyle name="Ergebnis 2 9 4 3 3" xfId="32756" xr:uid="{00000000-0005-0000-0000-000049580000}"/>
    <cellStyle name="Ergebnis 2 9 4 4" xfId="13219" xr:uid="{00000000-0005-0000-0000-00004A580000}"/>
    <cellStyle name="Ergebnis 2 9 4 5" xfId="24946" xr:uid="{00000000-0005-0000-0000-00004B580000}"/>
    <cellStyle name="Ergebnis 2 9 5" xfId="2789" xr:uid="{00000000-0005-0000-0000-00004C580000}"/>
    <cellStyle name="Ergebnis 2 9 5 2" xfId="6694" xr:uid="{00000000-0005-0000-0000-00004D580000}"/>
    <cellStyle name="Ergebnis 2 9 5 2 2" xfId="18422" xr:uid="{00000000-0005-0000-0000-00004E580000}"/>
    <cellStyle name="Ergebnis 2 9 5 2 3" xfId="30149" xr:uid="{00000000-0005-0000-0000-00004F580000}"/>
    <cellStyle name="Ergebnis 2 9 5 3" xfId="10599" xr:uid="{00000000-0005-0000-0000-000050580000}"/>
    <cellStyle name="Ergebnis 2 9 5 3 2" xfId="22327" xr:uid="{00000000-0005-0000-0000-000051580000}"/>
    <cellStyle name="Ergebnis 2 9 5 3 3" xfId="34054" xr:uid="{00000000-0005-0000-0000-000052580000}"/>
    <cellStyle name="Ergebnis 2 9 5 4" xfId="14517" xr:uid="{00000000-0005-0000-0000-000053580000}"/>
    <cellStyle name="Ergebnis 2 9 5 5" xfId="26244" xr:uid="{00000000-0005-0000-0000-000054580000}"/>
    <cellStyle name="Ergebnis 2 9 6" xfId="4098" xr:uid="{00000000-0005-0000-0000-000055580000}"/>
    <cellStyle name="Ergebnis 2 9 6 2" xfId="15826" xr:uid="{00000000-0005-0000-0000-000056580000}"/>
    <cellStyle name="Ergebnis 2 9 6 3" xfId="27553" xr:uid="{00000000-0005-0000-0000-000057580000}"/>
    <cellStyle name="Ergebnis 2 9 7" xfId="8003" xr:uid="{00000000-0005-0000-0000-000058580000}"/>
    <cellStyle name="Ergebnis 2 9 7 2" xfId="19731" xr:uid="{00000000-0005-0000-0000-000059580000}"/>
    <cellStyle name="Ergebnis 2 9 7 3" xfId="31458" xr:uid="{00000000-0005-0000-0000-00005A580000}"/>
    <cellStyle name="Ergebnis 2 9 8" xfId="11921" xr:uid="{00000000-0005-0000-0000-00005B580000}"/>
    <cellStyle name="Ergebnis 2 9 9" xfId="23648" xr:uid="{00000000-0005-0000-0000-00005C580000}"/>
    <cellStyle name="Ergebnis 3" xfId="57" xr:uid="{00000000-0005-0000-0000-00005D580000}"/>
    <cellStyle name="Ergebnis 3 10" xfId="293" xr:uid="{00000000-0005-0000-0000-00005E580000}"/>
    <cellStyle name="Ergebnis 3 10 2" xfId="722" xr:uid="{00000000-0005-0000-0000-00005F580000}"/>
    <cellStyle name="Ergebnis 3 10 2 2" xfId="2020" xr:uid="{00000000-0005-0000-0000-000060580000}"/>
    <cellStyle name="Ergebnis 3 10 2 2 2" xfId="5925" xr:uid="{00000000-0005-0000-0000-000061580000}"/>
    <cellStyle name="Ergebnis 3 10 2 2 2 2" xfId="17653" xr:uid="{00000000-0005-0000-0000-000062580000}"/>
    <cellStyle name="Ergebnis 3 10 2 2 2 3" xfId="29380" xr:uid="{00000000-0005-0000-0000-000063580000}"/>
    <cellStyle name="Ergebnis 3 10 2 2 3" xfId="9830" xr:uid="{00000000-0005-0000-0000-000064580000}"/>
    <cellStyle name="Ergebnis 3 10 2 2 3 2" xfId="21558" xr:uid="{00000000-0005-0000-0000-000065580000}"/>
    <cellStyle name="Ergebnis 3 10 2 2 3 3" xfId="33285" xr:uid="{00000000-0005-0000-0000-000066580000}"/>
    <cellStyle name="Ergebnis 3 10 2 2 4" xfId="13748" xr:uid="{00000000-0005-0000-0000-000067580000}"/>
    <cellStyle name="Ergebnis 3 10 2 2 5" xfId="25475" xr:uid="{00000000-0005-0000-0000-000068580000}"/>
    <cellStyle name="Ergebnis 3 10 2 3" xfId="3318" xr:uid="{00000000-0005-0000-0000-000069580000}"/>
    <cellStyle name="Ergebnis 3 10 2 3 2" xfId="7223" xr:uid="{00000000-0005-0000-0000-00006A580000}"/>
    <cellStyle name="Ergebnis 3 10 2 3 2 2" xfId="18951" xr:uid="{00000000-0005-0000-0000-00006B580000}"/>
    <cellStyle name="Ergebnis 3 10 2 3 2 3" xfId="30678" xr:uid="{00000000-0005-0000-0000-00006C580000}"/>
    <cellStyle name="Ergebnis 3 10 2 3 3" xfId="11128" xr:uid="{00000000-0005-0000-0000-00006D580000}"/>
    <cellStyle name="Ergebnis 3 10 2 3 3 2" xfId="22856" xr:uid="{00000000-0005-0000-0000-00006E580000}"/>
    <cellStyle name="Ergebnis 3 10 2 3 3 3" xfId="34583" xr:uid="{00000000-0005-0000-0000-00006F580000}"/>
    <cellStyle name="Ergebnis 3 10 2 3 4" xfId="15046" xr:uid="{00000000-0005-0000-0000-000070580000}"/>
    <cellStyle name="Ergebnis 3 10 2 3 5" xfId="26773" xr:uid="{00000000-0005-0000-0000-000071580000}"/>
    <cellStyle name="Ergebnis 3 10 2 4" xfId="4627" xr:uid="{00000000-0005-0000-0000-000072580000}"/>
    <cellStyle name="Ergebnis 3 10 2 4 2" xfId="16355" xr:uid="{00000000-0005-0000-0000-000073580000}"/>
    <cellStyle name="Ergebnis 3 10 2 4 3" xfId="28082" xr:uid="{00000000-0005-0000-0000-000074580000}"/>
    <cellStyle name="Ergebnis 3 10 2 5" xfId="8532" xr:uid="{00000000-0005-0000-0000-000075580000}"/>
    <cellStyle name="Ergebnis 3 10 2 5 2" xfId="20260" xr:uid="{00000000-0005-0000-0000-000076580000}"/>
    <cellStyle name="Ergebnis 3 10 2 5 3" xfId="31987" xr:uid="{00000000-0005-0000-0000-000077580000}"/>
    <cellStyle name="Ergebnis 3 10 2 6" xfId="12450" xr:uid="{00000000-0005-0000-0000-000078580000}"/>
    <cellStyle name="Ergebnis 3 10 2 7" xfId="24177" xr:uid="{00000000-0005-0000-0000-000079580000}"/>
    <cellStyle name="Ergebnis 3 10 3" xfId="1151" xr:uid="{00000000-0005-0000-0000-00007A580000}"/>
    <cellStyle name="Ergebnis 3 10 3 2" xfId="2449" xr:uid="{00000000-0005-0000-0000-00007B580000}"/>
    <cellStyle name="Ergebnis 3 10 3 2 2" xfId="6354" xr:uid="{00000000-0005-0000-0000-00007C580000}"/>
    <cellStyle name="Ergebnis 3 10 3 2 2 2" xfId="18082" xr:uid="{00000000-0005-0000-0000-00007D580000}"/>
    <cellStyle name="Ergebnis 3 10 3 2 2 3" xfId="29809" xr:uid="{00000000-0005-0000-0000-00007E580000}"/>
    <cellStyle name="Ergebnis 3 10 3 2 3" xfId="10259" xr:uid="{00000000-0005-0000-0000-00007F580000}"/>
    <cellStyle name="Ergebnis 3 10 3 2 3 2" xfId="21987" xr:uid="{00000000-0005-0000-0000-000080580000}"/>
    <cellStyle name="Ergebnis 3 10 3 2 3 3" xfId="33714" xr:uid="{00000000-0005-0000-0000-000081580000}"/>
    <cellStyle name="Ergebnis 3 10 3 2 4" xfId="14177" xr:uid="{00000000-0005-0000-0000-000082580000}"/>
    <cellStyle name="Ergebnis 3 10 3 2 5" xfId="25904" xr:uid="{00000000-0005-0000-0000-000083580000}"/>
    <cellStyle name="Ergebnis 3 10 3 3" xfId="3747" xr:uid="{00000000-0005-0000-0000-000084580000}"/>
    <cellStyle name="Ergebnis 3 10 3 3 2" xfId="7652" xr:uid="{00000000-0005-0000-0000-000085580000}"/>
    <cellStyle name="Ergebnis 3 10 3 3 2 2" xfId="19380" xr:uid="{00000000-0005-0000-0000-000086580000}"/>
    <cellStyle name="Ergebnis 3 10 3 3 2 3" xfId="31107" xr:uid="{00000000-0005-0000-0000-000087580000}"/>
    <cellStyle name="Ergebnis 3 10 3 3 3" xfId="11557" xr:uid="{00000000-0005-0000-0000-000088580000}"/>
    <cellStyle name="Ergebnis 3 10 3 3 3 2" xfId="23285" xr:uid="{00000000-0005-0000-0000-000089580000}"/>
    <cellStyle name="Ergebnis 3 10 3 3 3 3" xfId="35012" xr:uid="{00000000-0005-0000-0000-00008A580000}"/>
    <cellStyle name="Ergebnis 3 10 3 3 4" xfId="15475" xr:uid="{00000000-0005-0000-0000-00008B580000}"/>
    <cellStyle name="Ergebnis 3 10 3 3 5" xfId="27202" xr:uid="{00000000-0005-0000-0000-00008C580000}"/>
    <cellStyle name="Ergebnis 3 10 3 4" xfId="5056" xr:uid="{00000000-0005-0000-0000-00008D580000}"/>
    <cellStyle name="Ergebnis 3 10 3 4 2" xfId="16784" xr:uid="{00000000-0005-0000-0000-00008E580000}"/>
    <cellStyle name="Ergebnis 3 10 3 4 3" xfId="28511" xr:uid="{00000000-0005-0000-0000-00008F580000}"/>
    <cellStyle name="Ergebnis 3 10 3 5" xfId="8961" xr:uid="{00000000-0005-0000-0000-000090580000}"/>
    <cellStyle name="Ergebnis 3 10 3 5 2" xfId="20689" xr:uid="{00000000-0005-0000-0000-000091580000}"/>
    <cellStyle name="Ergebnis 3 10 3 5 3" xfId="32416" xr:uid="{00000000-0005-0000-0000-000092580000}"/>
    <cellStyle name="Ergebnis 3 10 3 6" xfId="12879" xr:uid="{00000000-0005-0000-0000-000093580000}"/>
    <cellStyle name="Ergebnis 3 10 3 7" xfId="24606" xr:uid="{00000000-0005-0000-0000-000094580000}"/>
    <cellStyle name="Ergebnis 3 10 4" xfId="1591" xr:uid="{00000000-0005-0000-0000-000095580000}"/>
    <cellStyle name="Ergebnis 3 10 4 2" xfId="5496" xr:uid="{00000000-0005-0000-0000-000096580000}"/>
    <cellStyle name="Ergebnis 3 10 4 2 2" xfId="17224" xr:uid="{00000000-0005-0000-0000-000097580000}"/>
    <cellStyle name="Ergebnis 3 10 4 2 3" xfId="28951" xr:uid="{00000000-0005-0000-0000-000098580000}"/>
    <cellStyle name="Ergebnis 3 10 4 3" xfId="9401" xr:uid="{00000000-0005-0000-0000-000099580000}"/>
    <cellStyle name="Ergebnis 3 10 4 3 2" xfId="21129" xr:uid="{00000000-0005-0000-0000-00009A580000}"/>
    <cellStyle name="Ergebnis 3 10 4 3 3" xfId="32856" xr:uid="{00000000-0005-0000-0000-00009B580000}"/>
    <cellStyle name="Ergebnis 3 10 4 4" xfId="13319" xr:uid="{00000000-0005-0000-0000-00009C580000}"/>
    <cellStyle name="Ergebnis 3 10 4 5" xfId="25046" xr:uid="{00000000-0005-0000-0000-00009D580000}"/>
    <cellStyle name="Ergebnis 3 10 5" xfId="2889" xr:uid="{00000000-0005-0000-0000-00009E580000}"/>
    <cellStyle name="Ergebnis 3 10 5 2" xfId="6794" xr:uid="{00000000-0005-0000-0000-00009F580000}"/>
    <cellStyle name="Ergebnis 3 10 5 2 2" xfId="18522" xr:uid="{00000000-0005-0000-0000-0000A0580000}"/>
    <cellStyle name="Ergebnis 3 10 5 2 3" xfId="30249" xr:uid="{00000000-0005-0000-0000-0000A1580000}"/>
    <cellStyle name="Ergebnis 3 10 5 3" xfId="10699" xr:uid="{00000000-0005-0000-0000-0000A2580000}"/>
    <cellStyle name="Ergebnis 3 10 5 3 2" xfId="22427" xr:uid="{00000000-0005-0000-0000-0000A3580000}"/>
    <cellStyle name="Ergebnis 3 10 5 3 3" xfId="34154" xr:uid="{00000000-0005-0000-0000-0000A4580000}"/>
    <cellStyle name="Ergebnis 3 10 5 4" xfId="14617" xr:uid="{00000000-0005-0000-0000-0000A5580000}"/>
    <cellStyle name="Ergebnis 3 10 5 5" xfId="26344" xr:uid="{00000000-0005-0000-0000-0000A6580000}"/>
    <cellStyle name="Ergebnis 3 10 6" xfId="4198" xr:uid="{00000000-0005-0000-0000-0000A7580000}"/>
    <cellStyle name="Ergebnis 3 10 6 2" xfId="15926" xr:uid="{00000000-0005-0000-0000-0000A8580000}"/>
    <cellStyle name="Ergebnis 3 10 6 3" xfId="27653" xr:uid="{00000000-0005-0000-0000-0000A9580000}"/>
    <cellStyle name="Ergebnis 3 10 7" xfId="8103" xr:uid="{00000000-0005-0000-0000-0000AA580000}"/>
    <cellStyle name="Ergebnis 3 10 7 2" xfId="19831" xr:uid="{00000000-0005-0000-0000-0000AB580000}"/>
    <cellStyle name="Ergebnis 3 10 7 3" xfId="31558" xr:uid="{00000000-0005-0000-0000-0000AC580000}"/>
    <cellStyle name="Ergebnis 3 10 8" xfId="12021" xr:uid="{00000000-0005-0000-0000-0000AD580000}"/>
    <cellStyle name="Ergebnis 3 10 9" xfId="23748" xr:uid="{00000000-0005-0000-0000-0000AE580000}"/>
    <cellStyle name="Ergebnis 3 11" xfId="300" xr:uid="{00000000-0005-0000-0000-0000AF580000}"/>
    <cellStyle name="Ergebnis 3 11 2" xfId="729" xr:uid="{00000000-0005-0000-0000-0000B0580000}"/>
    <cellStyle name="Ergebnis 3 11 2 2" xfId="2027" xr:uid="{00000000-0005-0000-0000-0000B1580000}"/>
    <cellStyle name="Ergebnis 3 11 2 2 2" xfId="5932" xr:uid="{00000000-0005-0000-0000-0000B2580000}"/>
    <cellStyle name="Ergebnis 3 11 2 2 2 2" xfId="17660" xr:uid="{00000000-0005-0000-0000-0000B3580000}"/>
    <cellStyle name="Ergebnis 3 11 2 2 2 3" xfId="29387" xr:uid="{00000000-0005-0000-0000-0000B4580000}"/>
    <cellStyle name="Ergebnis 3 11 2 2 3" xfId="9837" xr:uid="{00000000-0005-0000-0000-0000B5580000}"/>
    <cellStyle name="Ergebnis 3 11 2 2 3 2" xfId="21565" xr:uid="{00000000-0005-0000-0000-0000B6580000}"/>
    <cellStyle name="Ergebnis 3 11 2 2 3 3" xfId="33292" xr:uid="{00000000-0005-0000-0000-0000B7580000}"/>
    <cellStyle name="Ergebnis 3 11 2 2 4" xfId="13755" xr:uid="{00000000-0005-0000-0000-0000B8580000}"/>
    <cellStyle name="Ergebnis 3 11 2 2 5" xfId="25482" xr:uid="{00000000-0005-0000-0000-0000B9580000}"/>
    <cellStyle name="Ergebnis 3 11 2 3" xfId="3325" xr:uid="{00000000-0005-0000-0000-0000BA580000}"/>
    <cellStyle name="Ergebnis 3 11 2 3 2" xfId="7230" xr:uid="{00000000-0005-0000-0000-0000BB580000}"/>
    <cellStyle name="Ergebnis 3 11 2 3 2 2" xfId="18958" xr:uid="{00000000-0005-0000-0000-0000BC580000}"/>
    <cellStyle name="Ergebnis 3 11 2 3 2 3" xfId="30685" xr:uid="{00000000-0005-0000-0000-0000BD580000}"/>
    <cellStyle name="Ergebnis 3 11 2 3 3" xfId="11135" xr:uid="{00000000-0005-0000-0000-0000BE580000}"/>
    <cellStyle name="Ergebnis 3 11 2 3 3 2" xfId="22863" xr:uid="{00000000-0005-0000-0000-0000BF580000}"/>
    <cellStyle name="Ergebnis 3 11 2 3 3 3" xfId="34590" xr:uid="{00000000-0005-0000-0000-0000C0580000}"/>
    <cellStyle name="Ergebnis 3 11 2 3 4" xfId="15053" xr:uid="{00000000-0005-0000-0000-0000C1580000}"/>
    <cellStyle name="Ergebnis 3 11 2 3 5" xfId="26780" xr:uid="{00000000-0005-0000-0000-0000C2580000}"/>
    <cellStyle name="Ergebnis 3 11 2 4" xfId="4634" xr:uid="{00000000-0005-0000-0000-0000C3580000}"/>
    <cellStyle name="Ergebnis 3 11 2 4 2" xfId="16362" xr:uid="{00000000-0005-0000-0000-0000C4580000}"/>
    <cellStyle name="Ergebnis 3 11 2 4 3" xfId="28089" xr:uid="{00000000-0005-0000-0000-0000C5580000}"/>
    <cellStyle name="Ergebnis 3 11 2 5" xfId="8539" xr:uid="{00000000-0005-0000-0000-0000C6580000}"/>
    <cellStyle name="Ergebnis 3 11 2 5 2" xfId="20267" xr:uid="{00000000-0005-0000-0000-0000C7580000}"/>
    <cellStyle name="Ergebnis 3 11 2 5 3" xfId="31994" xr:uid="{00000000-0005-0000-0000-0000C8580000}"/>
    <cellStyle name="Ergebnis 3 11 2 6" xfId="12457" xr:uid="{00000000-0005-0000-0000-0000C9580000}"/>
    <cellStyle name="Ergebnis 3 11 2 7" xfId="24184" xr:uid="{00000000-0005-0000-0000-0000CA580000}"/>
    <cellStyle name="Ergebnis 3 11 3" xfId="1158" xr:uid="{00000000-0005-0000-0000-0000CB580000}"/>
    <cellStyle name="Ergebnis 3 11 3 2" xfId="2456" xr:uid="{00000000-0005-0000-0000-0000CC580000}"/>
    <cellStyle name="Ergebnis 3 11 3 2 2" xfId="6361" xr:uid="{00000000-0005-0000-0000-0000CD580000}"/>
    <cellStyle name="Ergebnis 3 11 3 2 2 2" xfId="18089" xr:uid="{00000000-0005-0000-0000-0000CE580000}"/>
    <cellStyle name="Ergebnis 3 11 3 2 2 3" xfId="29816" xr:uid="{00000000-0005-0000-0000-0000CF580000}"/>
    <cellStyle name="Ergebnis 3 11 3 2 3" xfId="10266" xr:uid="{00000000-0005-0000-0000-0000D0580000}"/>
    <cellStyle name="Ergebnis 3 11 3 2 3 2" xfId="21994" xr:uid="{00000000-0005-0000-0000-0000D1580000}"/>
    <cellStyle name="Ergebnis 3 11 3 2 3 3" xfId="33721" xr:uid="{00000000-0005-0000-0000-0000D2580000}"/>
    <cellStyle name="Ergebnis 3 11 3 2 4" xfId="14184" xr:uid="{00000000-0005-0000-0000-0000D3580000}"/>
    <cellStyle name="Ergebnis 3 11 3 2 5" xfId="25911" xr:uid="{00000000-0005-0000-0000-0000D4580000}"/>
    <cellStyle name="Ergebnis 3 11 3 3" xfId="3754" xr:uid="{00000000-0005-0000-0000-0000D5580000}"/>
    <cellStyle name="Ergebnis 3 11 3 3 2" xfId="7659" xr:uid="{00000000-0005-0000-0000-0000D6580000}"/>
    <cellStyle name="Ergebnis 3 11 3 3 2 2" xfId="19387" xr:uid="{00000000-0005-0000-0000-0000D7580000}"/>
    <cellStyle name="Ergebnis 3 11 3 3 2 3" xfId="31114" xr:uid="{00000000-0005-0000-0000-0000D8580000}"/>
    <cellStyle name="Ergebnis 3 11 3 3 3" xfId="11564" xr:uid="{00000000-0005-0000-0000-0000D9580000}"/>
    <cellStyle name="Ergebnis 3 11 3 3 3 2" xfId="23292" xr:uid="{00000000-0005-0000-0000-0000DA580000}"/>
    <cellStyle name="Ergebnis 3 11 3 3 3 3" xfId="35019" xr:uid="{00000000-0005-0000-0000-0000DB580000}"/>
    <cellStyle name="Ergebnis 3 11 3 3 4" xfId="15482" xr:uid="{00000000-0005-0000-0000-0000DC580000}"/>
    <cellStyle name="Ergebnis 3 11 3 3 5" xfId="27209" xr:uid="{00000000-0005-0000-0000-0000DD580000}"/>
    <cellStyle name="Ergebnis 3 11 3 4" xfId="5063" xr:uid="{00000000-0005-0000-0000-0000DE580000}"/>
    <cellStyle name="Ergebnis 3 11 3 4 2" xfId="16791" xr:uid="{00000000-0005-0000-0000-0000DF580000}"/>
    <cellStyle name="Ergebnis 3 11 3 4 3" xfId="28518" xr:uid="{00000000-0005-0000-0000-0000E0580000}"/>
    <cellStyle name="Ergebnis 3 11 3 5" xfId="8968" xr:uid="{00000000-0005-0000-0000-0000E1580000}"/>
    <cellStyle name="Ergebnis 3 11 3 5 2" xfId="20696" xr:uid="{00000000-0005-0000-0000-0000E2580000}"/>
    <cellStyle name="Ergebnis 3 11 3 5 3" xfId="32423" xr:uid="{00000000-0005-0000-0000-0000E3580000}"/>
    <cellStyle name="Ergebnis 3 11 3 6" xfId="12886" xr:uid="{00000000-0005-0000-0000-0000E4580000}"/>
    <cellStyle name="Ergebnis 3 11 3 7" xfId="24613" xr:uid="{00000000-0005-0000-0000-0000E5580000}"/>
    <cellStyle name="Ergebnis 3 11 4" xfId="1598" xr:uid="{00000000-0005-0000-0000-0000E6580000}"/>
    <cellStyle name="Ergebnis 3 11 4 2" xfId="5503" xr:uid="{00000000-0005-0000-0000-0000E7580000}"/>
    <cellStyle name="Ergebnis 3 11 4 2 2" xfId="17231" xr:uid="{00000000-0005-0000-0000-0000E8580000}"/>
    <cellStyle name="Ergebnis 3 11 4 2 3" xfId="28958" xr:uid="{00000000-0005-0000-0000-0000E9580000}"/>
    <cellStyle name="Ergebnis 3 11 4 3" xfId="9408" xr:uid="{00000000-0005-0000-0000-0000EA580000}"/>
    <cellStyle name="Ergebnis 3 11 4 3 2" xfId="21136" xr:uid="{00000000-0005-0000-0000-0000EB580000}"/>
    <cellStyle name="Ergebnis 3 11 4 3 3" xfId="32863" xr:uid="{00000000-0005-0000-0000-0000EC580000}"/>
    <cellStyle name="Ergebnis 3 11 4 4" xfId="13326" xr:uid="{00000000-0005-0000-0000-0000ED580000}"/>
    <cellStyle name="Ergebnis 3 11 4 5" xfId="25053" xr:uid="{00000000-0005-0000-0000-0000EE580000}"/>
    <cellStyle name="Ergebnis 3 11 5" xfId="2896" xr:uid="{00000000-0005-0000-0000-0000EF580000}"/>
    <cellStyle name="Ergebnis 3 11 5 2" xfId="6801" xr:uid="{00000000-0005-0000-0000-0000F0580000}"/>
    <cellStyle name="Ergebnis 3 11 5 2 2" xfId="18529" xr:uid="{00000000-0005-0000-0000-0000F1580000}"/>
    <cellStyle name="Ergebnis 3 11 5 2 3" xfId="30256" xr:uid="{00000000-0005-0000-0000-0000F2580000}"/>
    <cellStyle name="Ergebnis 3 11 5 3" xfId="10706" xr:uid="{00000000-0005-0000-0000-0000F3580000}"/>
    <cellStyle name="Ergebnis 3 11 5 3 2" xfId="22434" xr:uid="{00000000-0005-0000-0000-0000F4580000}"/>
    <cellStyle name="Ergebnis 3 11 5 3 3" xfId="34161" xr:uid="{00000000-0005-0000-0000-0000F5580000}"/>
    <cellStyle name="Ergebnis 3 11 5 4" xfId="14624" xr:uid="{00000000-0005-0000-0000-0000F6580000}"/>
    <cellStyle name="Ergebnis 3 11 5 5" xfId="26351" xr:uid="{00000000-0005-0000-0000-0000F7580000}"/>
    <cellStyle name="Ergebnis 3 11 6" xfId="4205" xr:uid="{00000000-0005-0000-0000-0000F8580000}"/>
    <cellStyle name="Ergebnis 3 11 6 2" xfId="15933" xr:uid="{00000000-0005-0000-0000-0000F9580000}"/>
    <cellStyle name="Ergebnis 3 11 6 3" xfId="27660" xr:uid="{00000000-0005-0000-0000-0000FA580000}"/>
    <cellStyle name="Ergebnis 3 11 7" xfId="8110" xr:uid="{00000000-0005-0000-0000-0000FB580000}"/>
    <cellStyle name="Ergebnis 3 11 7 2" xfId="19838" xr:uid="{00000000-0005-0000-0000-0000FC580000}"/>
    <cellStyle name="Ergebnis 3 11 7 3" xfId="31565" xr:uid="{00000000-0005-0000-0000-0000FD580000}"/>
    <cellStyle name="Ergebnis 3 11 8" xfId="12028" xr:uid="{00000000-0005-0000-0000-0000FE580000}"/>
    <cellStyle name="Ergebnis 3 11 9" xfId="23755" xr:uid="{00000000-0005-0000-0000-0000FF580000}"/>
    <cellStyle name="Ergebnis 3 12" xfId="298" xr:uid="{00000000-0005-0000-0000-000000590000}"/>
    <cellStyle name="Ergebnis 3 12 2" xfId="727" xr:uid="{00000000-0005-0000-0000-000001590000}"/>
    <cellStyle name="Ergebnis 3 12 2 2" xfId="2025" xr:uid="{00000000-0005-0000-0000-000002590000}"/>
    <cellStyle name="Ergebnis 3 12 2 2 2" xfId="5930" xr:uid="{00000000-0005-0000-0000-000003590000}"/>
    <cellStyle name="Ergebnis 3 12 2 2 2 2" xfId="17658" xr:uid="{00000000-0005-0000-0000-000004590000}"/>
    <cellStyle name="Ergebnis 3 12 2 2 2 3" xfId="29385" xr:uid="{00000000-0005-0000-0000-000005590000}"/>
    <cellStyle name="Ergebnis 3 12 2 2 3" xfId="9835" xr:uid="{00000000-0005-0000-0000-000006590000}"/>
    <cellStyle name="Ergebnis 3 12 2 2 3 2" xfId="21563" xr:uid="{00000000-0005-0000-0000-000007590000}"/>
    <cellStyle name="Ergebnis 3 12 2 2 3 3" xfId="33290" xr:uid="{00000000-0005-0000-0000-000008590000}"/>
    <cellStyle name="Ergebnis 3 12 2 2 4" xfId="13753" xr:uid="{00000000-0005-0000-0000-000009590000}"/>
    <cellStyle name="Ergebnis 3 12 2 2 5" xfId="25480" xr:uid="{00000000-0005-0000-0000-00000A590000}"/>
    <cellStyle name="Ergebnis 3 12 2 3" xfId="3323" xr:uid="{00000000-0005-0000-0000-00000B590000}"/>
    <cellStyle name="Ergebnis 3 12 2 3 2" xfId="7228" xr:uid="{00000000-0005-0000-0000-00000C590000}"/>
    <cellStyle name="Ergebnis 3 12 2 3 2 2" xfId="18956" xr:uid="{00000000-0005-0000-0000-00000D590000}"/>
    <cellStyle name="Ergebnis 3 12 2 3 2 3" xfId="30683" xr:uid="{00000000-0005-0000-0000-00000E590000}"/>
    <cellStyle name="Ergebnis 3 12 2 3 3" xfId="11133" xr:uid="{00000000-0005-0000-0000-00000F590000}"/>
    <cellStyle name="Ergebnis 3 12 2 3 3 2" xfId="22861" xr:uid="{00000000-0005-0000-0000-000010590000}"/>
    <cellStyle name="Ergebnis 3 12 2 3 3 3" xfId="34588" xr:uid="{00000000-0005-0000-0000-000011590000}"/>
    <cellStyle name="Ergebnis 3 12 2 3 4" xfId="15051" xr:uid="{00000000-0005-0000-0000-000012590000}"/>
    <cellStyle name="Ergebnis 3 12 2 3 5" xfId="26778" xr:uid="{00000000-0005-0000-0000-000013590000}"/>
    <cellStyle name="Ergebnis 3 12 2 4" xfId="4632" xr:uid="{00000000-0005-0000-0000-000014590000}"/>
    <cellStyle name="Ergebnis 3 12 2 4 2" xfId="16360" xr:uid="{00000000-0005-0000-0000-000015590000}"/>
    <cellStyle name="Ergebnis 3 12 2 4 3" xfId="28087" xr:uid="{00000000-0005-0000-0000-000016590000}"/>
    <cellStyle name="Ergebnis 3 12 2 5" xfId="8537" xr:uid="{00000000-0005-0000-0000-000017590000}"/>
    <cellStyle name="Ergebnis 3 12 2 5 2" xfId="20265" xr:uid="{00000000-0005-0000-0000-000018590000}"/>
    <cellStyle name="Ergebnis 3 12 2 5 3" xfId="31992" xr:uid="{00000000-0005-0000-0000-000019590000}"/>
    <cellStyle name="Ergebnis 3 12 2 6" xfId="12455" xr:uid="{00000000-0005-0000-0000-00001A590000}"/>
    <cellStyle name="Ergebnis 3 12 2 7" xfId="24182" xr:uid="{00000000-0005-0000-0000-00001B590000}"/>
    <cellStyle name="Ergebnis 3 12 3" xfId="1156" xr:uid="{00000000-0005-0000-0000-00001C590000}"/>
    <cellStyle name="Ergebnis 3 12 3 2" xfId="2454" xr:uid="{00000000-0005-0000-0000-00001D590000}"/>
    <cellStyle name="Ergebnis 3 12 3 2 2" xfId="6359" xr:uid="{00000000-0005-0000-0000-00001E590000}"/>
    <cellStyle name="Ergebnis 3 12 3 2 2 2" xfId="18087" xr:uid="{00000000-0005-0000-0000-00001F590000}"/>
    <cellStyle name="Ergebnis 3 12 3 2 2 3" xfId="29814" xr:uid="{00000000-0005-0000-0000-000020590000}"/>
    <cellStyle name="Ergebnis 3 12 3 2 3" xfId="10264" xr:uid="{00000000-0005-0000-0000-000021590000}"/>
    <cellStyle name="Ergebnis 3 12 3 2 3 2" xfId="21992" xr:uid="{00000000-0005-0000-0000-000022590000}"/>
    <cellStyle name="Ergebnis 3 12 3 2 3 3" xfId="33719" xr:uid="{00000000-0005-0000-0000-000023590000}"/>
    <cellStyle name="Ergebnis 3 12 3 2 4" xfId="14182" xr:uid="{00000000-0005-0000-0000-000024590000}"/>
    <cellStyle name="Ergebnis 3 12 3 2 5" xfId="25909" xr:uid="{00000000-0005-0000-0000-000025590000}"/>
    <cellStyle name="Ergebnis 3 12 3 3" xfId="3752" xr:uid="{00000000-0005-0000-0000-000026590000}"/>
    <cellStyle name="Ergebnis 3 12 3 3 2" xfId="7657" xr:uid="{00000000-0005-0000-0000-000027590000}"/>
    <cellStyle name="Ergebnis 3 12 3 3 2 2" xfId="19385" xr:uid="{00000000-0005-0000-0000-000028590000}"/>
    <cellStyle name="Ergebnis 3 12 3 3 2 3" xfId="31112" xr:uid="{00000000-0005-0000-0000-000029590000}"/>
    <cellStyle name="Ergebnis 3 12 3 3 3" xfId="11562" xr:uid="{00000000-0005-0000-0000-00002A590000}"/>
    <cellStyle name="Ergebnis 3 12 3 3 3 2" xfId="23290" xr:uid="{00000000-0005-0000-0000-00002B590000}"/>
    <cellStyle name="Ergebnis 3 12 3 3 3 3" xfId="35017" xr:uid="{00000000-0005-0000-0000-00002C590000}"/>
    <cellStyle name="Ergebnis 3 12 3 3 4" xfId="15480" xr:uid="{00000000-0005-0000-0000-00002D590000}"/>
    <cellStyle name="Ergebnis 3 12 3 3 5" xfId="27207" xr:uid="{00000000-0005-0000-0000-00002E590000}"/>
    <cellStyle name="Ergebnis 3 12 3 4" xfId="5061" xr:uid="{00000000-0005-0000-0000-00002F590000}"/>
    <cellStyle name="Ergebnis 3 12 3 4 2" xfId="16789" xr:uid="{00000000-0005-0000-0000-000030590000}"/>
    <cellStyle name="Ergebnis 3 12 3 4 3" xfId="28516" xr:uid="{00000000-0005-0000-0000-000031590000}"/>
    <cellStyle name="Ergebnis 3 12 3 5" xfId="8966" xr:uid="{00000000-0005-0000-0000-000032590000}"/>
    <cellStyle name="Ergebnis 3 12 3 5 2" xfId="20694" xr:uid="{00000000-0005-0000-0000-000033590000}"/>
    <cellStyle name="Ergebnis 3 12 3 5 3" xfId="32421" xr:uid="{00000000-0005-0000-0000-000034590000}"/>
    <cellStyle name="Ergebnis 3 12 3 6" xfId="12884" xr:uid="{00000000-0005-0000-0000-000035590000}"/>
    <cellStyle name="Ergebnis 3 12 3 7" xfId="24611" xr:uid="{00000000-0005-0000-0000-000036590000}"/>
    <cellStyle name="Ergebnis 3 12 4" xfId="1596" xr:uid="{00000000-0005-0000-0000-000037590000}"/>
    <cellStyle name="Ergebnis 3 12 4 2" xfId="5501" xr:uid="{00000000-0005-0000-0000-000038590000}"/>
    <cellStyle name="Ergebnis 3 12 4 2 2" xfId="17229" xr:uid="{00000000-0005-0000-0000-000039590000}"/>
    <cellStyle name="Ergebnis 3 12 4 2 3" xfId="28956" xr:uid="{00000000-0005-0000-0000-00003A590000}"/>
    <cellStyle name="Ergebnis 3 12 4 3" xfId="9406" xr:uid="{00000000-0005-0000-0000-00003B590000}"/>
    <cellStyle name="Ergebnis 3 12 4 3 2" xfId="21134" xr:uid="{00000000-0005-0000-0000-00003C590000}"/>
    <cellStyle name="Ergebnis 3 12 4 3 3" xfId="32861" xr:uid="{00000000-0005-0000-0000-00003D590000}"/>
    <cellStyle name="Ergebnis 3 12 4 4" xfId="13324" xr:uid="{00000000-0005-0000-0000-00003E590000}"/>
    <cellStyle name="Ergebnis 3 12 4 5" xfId="25051" xr:uid="{00000000-0005-0000-0000-00003F590000}"/>
    <cellStyle name="Ergebnis 3 12 5" xfId="2894" xr:uid="{00000000-0005-0000-0000-000040590000}"/>
    <cellStyle name="Ergebnis 3 12 5 2" xfId="6799" xr:uid="{00000000-0005-0000-0000-000041590000}"/>
    <cellStyle name="Ergebnis 3 12 5 2 2" xfId="18527" xr:uid="{00000000-0005-0000-0000-000042590000}"/>
    <cellStyle name="Ergebnis 3 12 5 2 3" xfId="30254" xr:uid="{00000000-0005-0000-0000-000043590000}"/>
    <cellStyle name="Ergebnis 3 12 5 3" xfId="10704" xr:uid="{00000000-0005-0000-0000-000044590000}"/>
    <cellStyle name="Ergebnis 3 12 5 3 2" xfId="22432" xr:uid="{00000000-0005-0000-0000-000045590000}"/>
    <cellStyle name="Ergebnis 3 12 5 3 3" xfId="34159" xr:uid="{00000000-0005-0000-0000-000046590000}"/>
    <cellStyle name="Ergebnis 3 12 5 4" xfId="14622" xr:uid="{00000000-0005-0000-0000-000047590000}"/>
    <cellStyle name="Ergebnis 3 12 5 5" xfId="26349" xr:uid="{00000000-0005-0000-0000-000048590000}"/>
    <cellStyle name="Ergebnis 3 12 6" xfId="4203" xr:uid="{00000000-0005-0000-0000-000049590000}"/>
    <cellStyle name="Ergebnis 3 12 6 2" xfId="15931" xr:uid="{00000000-0005-0000-0000-00004A590000}"/>
    <cellStyle name="Ergebnis 3 12 6 3" xfId="27658" xr:uid="{00000000-0005-0000-0000-00004B590000}"/>
    <cellStyle name="Ergebnis 3 12 7" xfId="8108" xr:uid="{00000000-0005-0000-0000-00004C590000}"/>
    <cellStyle name="Ergebnis 3 12 7 2" xfId="19836" xr:uid="{00000000-0005-0000-0000-00004D590000}"/>
    <cellStyle name="Ergebnis 3 12 7 3" xfId="31563" xr:uid="{00000000-0005-0000-0000-00004E590000}"/>
    <cellStyle name="Ergebnis 3 12 8" xfId="12026" xr:uid="{00000000-0005-0000-0000-00004F590000}"/>
    <cellStyle name="Ergebnis 3 12 9" xfId="23753" xr:uid="{00000000-0005-0000-0000-000050590000}"/>
    <cellStyle name="Ergebnis 3 13" xfId="312" xr:uid="{00000000-0005-0000-0000-000051590000}"/>
    <cellStyle name="Ergebnis 3 13 2" xfId="741" xr:uid="{00000000-0005-0000-0000-000052590000}"/>
    <cellStyle name="Ergebnis 3 13 2 2" xfId="2039" xr:uid="{00000000-0005-0000-0000-000053590000}"/>
    <cellStyle name="Ergebnis 3 13 2 2 2" xfId="5944" xr:uid="{00000000-0005-0000-0000-000054590000}"/>
    <cellStyle name="Ergebnis 3 13 2 2 2 2" xfId="17672" xr:uid="{00000000-0005-0000-0000-000055590000}"/>
    <cellStyle name="Ergebnis 3 13 2 2 2 3" xfId="29399" xr:uid="{00000000-0005-0000-0000-000056590000}"/>
    <cellStyle name="Ergebnis 3 13 2 2 3" xfId="9849" xr:uid="{00000000-0005-0000-0000-000057590000}"/>
    <cellStyle name="Ergebnis 3 13 2 2 3 2" xfId="21577" xr:uid="{00000000-0005-0000-0000-000058590000}"/>
    <cellStyle name="Ergebnis 3 13 2 2 3 3" xfId="33304" xr:uid="{00000000-0005-0000-0000-000059590000}"/>
    <cellStyle name="Ergebnis 3 13 2 2 4" xfId="13767" xr:uid="{00000000-0005-0000-0000-00005A590000}"/>
    <cellStyle name="Ergebnis 3 13 2 2 5" xfId="25494" xr:uid="{00000000-0005-0000-0000-00005B590000}"/>
    <cellStyle name="Ergebnis 3 13 2 3" xfId="3337" xr:uid="{00000000-0005-0000-0000-00005C590000}"/>
    <cellStyle name="Ergebnis 3 13 2 3 2" xfId="7242" xr:uid="{00000000-0005-0000-0000-00005D590000}"/>
    <cellStyle name="Ergebnis 3 13 2 3 2 2" xfId="18970" xr:uid="{00000000-0005-0000-0000-00005E590000}"/>
    <cellStyle name="Ergebnis 3 13 2 3 2 3" xfId="30697" xr:uid="{00000000-0005-0000-0000-00005F590000}"/>
    <cellStyle name="Ergebnis 3 13 2 3 3" xfId="11147" xr:uid="{00000000-0005-0000-0000-000060590000}"/>
    <cellStyle name="Ergebnis 3 13 2 3 3 2" xfId="22875" xr:uid="{00000000-0005-0000-0000-000061590000}"/>
    <cellStyle name="Ergebnis 3 13 2 3 3 3" xfId="34602" xr:uid="{00000000-0005-0000-0000-000062590000}"/>
    <cellStyle name="Ergebnis 3 13 2 3 4" xfId="15065" xr:uid="{00000000-0005-0000-0000-000063590000}"/>
    <cellStyle name="Ergebnis 3 13 2 3 5" xfId="26792" xr:uid="{00000000-0005-0000-0000-000064590000}"/>
    <cellStyle name="Ergebnis 3 13 2 4" xfId="4646" xr:uid="{00000000-0005-0000-0000-000065590000}"/>
    <cellStyle name="Ergebnis 3 13 2 4 2" xfId="16374" xr:uid="{00000000-0005-0000-0000-000066590000}"/>
    <cellStyle name="Ergebnis 3 13 2 4 3" xfId="28101" xr:uid="{00000000-0005-0000-0000-000067590000}"/>
    <cellStyle name="Ergebnis 3 13 2 5" xfId="8551" xr:uid="{00000000-0005-0000-0000-000068590000}"/>
    <cellStyle name="Ergebnis 3 13 2 5 2" xfId="20279" xr:uid="{00000000-0005-0000-0000-000069590000}"/>
    <cellStyle name="Ergebnis 3 13 2 5 3" xfId="32006" xr:uid="{00000000-0005-0000-0000-00006A590000}"/>
    <cellStyle name="Ergebnis 3 13 2 6" xfId="12469" xr:uid="{00000000-0005-0000-0000-00006B590000}"/>
    <cellStyle name="Ergebnis 3 13 2 7" xfId="24196" xr:uid="{00000000-0005-0000-0000-00006C590000}"/>
    <cellStyle name="Ergebnis 3 13 3" xfId="1170" xr:uid="{00000000-0005-0000-0000-00006D590000}"/>
    <cellStyle name="Ergebnis 3 13 3 2" xfId="2468" xr:uid="{00000000-0005-0000-0000-00006E590000}"/>
    <cellStyle name="Ergebnis 3 13 3 2 2" xfId="6373" xr:uid="{00000000-0005-0000-0000-00006F590000}"/>
    <cellStyle name="Ergebnis 3 13 3 2 2 2" xfId="18101" xr:uid="{00000000-0005-0000-0000-000070590000}"/>
    <cellStyle name="Ergebnis 3 13 3 2 2 3" xfId="29828" xr:uid="{00000000-0005-0000-0000-000071590000}"/>
    <cellStyle name="Ergebnis 3 13 3 2 3" xfId="10278" xr:uid="{00000000-0005-0000-0000-000072590000}"/>
    <cellStyle name="Ergebnis 3 13 3 2 3 2" xfId="22006" xr:uid="{00000000-0005-0000-0000-000073590000}"/>
    <cellStyle name="Ergebnis 3 13 3 2 3 3" xfId="33733" xr:uid="{00000000-0005-0000-0000-000074590000}"/>
    <cellStyle name="Ergebnis 3 13 3 2 4" xfId="14196" xr:uid="{00000000-0005-0000-0000-000075590000}"/>
    <cellStyle name="Ergebnis 3 13 3 2 5" xfId="25923" xr:uid="{00000000-0005-0000-0000-000076590000}"/>
    <cellStyle name="Ergebnis 3 13 3 3" xfId="3766" xr:uid="{00000000-0005-0000-0000-000077590000}"/>
    <cellStyle name="Ergebnis 3 13 3 3 2" xfId="7671" xr:uid="{00000000-0005-0000-0000-000078590000}"/>
    <cellStyle name="Ergebnis 3 13 3 3 2 2" xfId="19399" xr:uid="{00000000-0005-0000-0000-000079590000}"/>
    <cellStyle name="Ergebnis 3 13 3 3 2 3" xfId="31126" xr:uid="{00000000-0005-0000-0000-00007A590000}"/>
    <cellStyle name="Ergebnis 3 13 3 3 3" xfId="11576" xr:uid="{00000000-0005-0000-0000-00007B590000}"/>
    <cellStyle name="Ergebnis 3 13 3 3 3 2" xfId="23304" xr:uid="{00000000-0005-0000-0000-00007C590000}"/>
    <cellStyle name="Ergebnis 3 13 3 3 3 3" xfId="35031" xr:uid="{00000000-0005-0000-0000-00007D590000}"/>
    <cellStyle name="Ergebnis 3 13 3 3 4" xfId="15494" xr:uid="{00000000-0005-0000-0000-00007E590000}"/>
    <cellStyle name="Ergebnis 3 13 3 3 5" xfId="27221" xr:uid="{00000000-0005-0000-0000-00007F590000}"/>
    <cellStyle name="Ergebnis 3 13 3 4" xfId="5075" xr:uid="{00000000-0005-0000-0000-000080590000}"/>
    <cellStyle name="Ergebnis 3 13 3 4 2" xfId="16803" xr:uid="{00000000-0005-0000-0000-000081590000}"/>
    <cellStyle name="Ergebnis 3 13 3 4 3" xfId="28530" xr:uid="{00000000-0005-0000-0000-000082590000}"/>
    <cellStyle name="Ergebnis 3 13 3 5" xfId="8980" xr:uid="{00000000-0005-0000-0000-000083590000}"/>
    <cellStyle name="Ergebnis 3 13 3 5 2" xfId="20708" xr:uid="{00000000-0005-0000-0000-000084590000}"/>
    <cellStyle name="Ergebnis 3 13 3 5 3" xfId="32435" xr:uid="{00000000-0005-0000-0000-000085590000}"/>
    <cellStyle name="Ergebnis 3 13 3 6" xfId="12898" xr:uid="{00000000-0005-0000-0000-000086590000}"/>
    <cellStyle name="Ergebnis 3 13 3 7" xfId="24625" xr:uid="{00000000-0005-0000-0000-000087590000}"/>
    <cellStyle name="Ergebnis 3 13 4" xfId="1610" xr:uid="{00000000-0005-0000-0000-000088590000}"/>
    <cellStyle name="Ergebnis 3 13 4 2" xfId="5515" xr:uid="{00000000-0005-0000-0000-000089590000}"/>
    <cellStyle name="Ergebnis 3 13 4 2 2" xfId="17243" xr:uid="{00000000-0005-0000-0000-00008A590000}"/>
    <cellStyle name="Ergebnis 3 13 4 2 3" xfId="28970" xr:uid="{00000000-0005-0000-0000-00008B590000}"/>
    <cellStyle name="Ergebnis 3 13 4 3" xfId="9420" xr:uid="{00000000-0005-0000-0000-00008C590000}"/>
    <cellStyle name="Ergebnis 3 13 4 3 2" xfId="21148" xr:uid="{00000000-0005-0000-0000-00008D590000}"/>
    <cellStyle name="Ergebnis 3 13 4 3 3" xfId="32875" xr:uid="{00000000-0005-0000-0000-00008E590000}"/>
    <cellStyle name="Ergebnis 3 13 4 4" xfId="13338" xr:uid="{00000000-0005-0000-0000-00008F590000}"/>
    <cellStyle name="Ergebnis 3 13 4 5" xfId="25065" xr:uid="{00000000-0005-0000-0000-000090590000}"/>
    <cellStyle name="Ergebnis 3 13 5" xfId="2908" xr:uid="{00000000-0005-0000-0000-000091590000}"/>
    <cellStyle name="Ergebnis 3 13 5 2" xfId="6813" xr:uid="{00000000-0005-0000-0000-000092590000}"/>
    <cellStyle name="Ergebnis 3 13 5 2 2" xfId="18541" xr:uid="{00000000-0005-0000-0000-000093590000}"/>
    <cellStyle name="Ergebnis 3 13 5 2 3" xfId="30268" xr:uid="{00000000-0005-0000-0000-000094590000}"/>
    <cellStyle name="Ergebnis 3 13 5 3" xfId="10718" xr:uid="{00000000-0005-0000-0000-000095590000}"/>
    <cellStyle name="Ergebnis 3 13 5 3 2" xfId="22446" xr:uid="{00000000-0005-0000-0000-000096590000}"/>
    <cellStyle name="Ergebnis 3 13 5 3 3" xfId="34173" xr:uid="{00000000-0005-0000-0000-000097590000}"/>
    <cellStyle name="Ergebnis 3 13 5 4" xfId="14636" xr:uid="{00000000-0005-0000-0000-000098590000}"/>
    <cellStyle name="Ergebnis 3 13 5 5" xfId="26363" xr:uid="{00000000-0005-0000-0000-000099590000}"/>
    <cellStyle name="Ergebnis 3 13 6" xfId="4217" xr:uid="{00000000-0005-0000-0000-00009A590000}"/>
    <cellStyle name="Ergebnis 3 13 6 2" xfId="15945" xr:uid="{00000000-0005-0000-0000-00009B590000}"/>
    <cellStyle name="Ergebnis 3 13 6 3" xfId="27672" xr:uid="{00000000-0005-0000-0000-00009C590000}"/>
    <cellStyle name="Ergebnis 3 13 7" xfId="8122" xr:uid="{00000000-0005-0000-0000-00009D590000}"/>
    <cellStyle name="Ergebnis 3 13 7 2" xfId="19850" xr:uid="{00000000-0005-0000-0000-00009E590000}"/>
    <cellStyle name="Ergebnis 3 13 7 3" xfId="31577" xr:uid="{00000000-0005-0000-0000-00009F590000}"/>
    <cellStyle name="Ergebnis 3 13 8" xfId="12040" xr:uid="{00000000-0005-0000-0000-0000A0590000}"/>
    <cellStyle name="Ergebnis 3 13 9" xfId="23767" xr:uid="{00000000-0005-0000-0000-0000A1590000}"/>
    <cellStyle name="Ergebnis 3 14" xfId="180" xr:uid="{00000000-0005-0000-0000-0000A2590000}"/>
    <cellStyle name="Ergebnis 3 14 2" xfId="1478" xr:uid="{00000000-0005-0000-0000-0000A3590000}"/>
    <cellStyle name="Ergebnis 3 14 2 2" xfId="5383" xr:uid="{00000000-0005-0000-0000-0000A4590000}"/>
    <cellStyle name="Ergebnis 3 14 2 2 2" xfId="17111" xr:uid="{00000000-0005-0000-0000-0000A5590000}"/>
    <cellStyle name="Ergebnis 3 14 2 2 3" xfId="28838" xr:uid="{00000000-0005-0000-0000-0000A6590000}"/>
    <cellStyle name="Ergebnis 3 14 2 3" xfId="9288" xr:uid="{00000000-0005-0000-0000-0000A7590000}"/>
    <cellStyle name="Ergebnis 3 14 2 3 2" xfId="21016" xr:uid="{00000000-0005-0000-0000-0000A8590000}"/>
    <cellStyle name="Ergebnis 3 14 2 3 3" xfId="32743" xr:uid="{00000000-0005-0000-0000-0000A9590000}"/>
    <cellStyle name="Ergebnis 3 14 2 4" xfId="13206" xr:uid="{00000000-0005-0000-0000-0000AA590000}"/>
    <cellStyle name="Ergebnis 3 14 2 5" xfId="24933" xr:uid="{00000000-0005-0000-0000-0000AB590000}"/>
    <cellStyle name="Ergebnis 3 14 3" xfId="2776" xr:uid="{00000000-0005-0000-0000-0000AC590000}"/>
    <cellStyle name="Ergebnis 3 14 3 2" xfId="6681" xr:uid="{00000000-0005-0000-0000-0000AD590000}"/>
    <cellStyle name="Ergebnis 3 14 3 2 2" xfId="18409" xr:uid="{00000000-0005-0000-0000-0000AE590000}"/>
    <cellStyle name="Ergebnis 3 14 3 2 3" xfId="30136" xr:uid="{00000000-0005-0000-0000-0000AF590000}"/>
    <cellStyle name="Ergebnis 3 14 3 3" xfId="10586" xr:uid="{00000000-0005-0000-0000-0000B0590000}"/>
    <cellStyle name="Ergebnis 3 14 3 3 2" xfId="22314" xr:uid="{00000000-0005-0000-0000-0000B1590000}"/>
    <cellStyle name="Ergebnis 3 14 3 3 3" xfId="34041" xr:uid="{00000000-0005-0000-0000-0000B2590000}"/>
    <cellStyle name="Ergebnis 3 14 3 4" xfId="14504" xr:uid="{00000000-0005-0000-0000-0000B3590000}"/>
    <cellStyle name="Ergebnis 3 14 3 5" xfId="26231" xr:uid="{00000000-0005-0000-0000-0000B4590000}"/>
    <cellStyle name="Ergebnis 3 14 4" xfId="4085" xr:uid="{00000000-0005-0000-0000-0000B5590000}"/>
    <cellStyle name="Ergebnis 3 14 4 2" xfId="15813" xr:uid="{00000000-0005-0000-0000-0000B6590000}"/>
    <cellStyle name="Ergebnis 3 14 4 3" xfId="27540" xr:uid="{00000000-0005-0000-0000-0000B7590000}"/>
    <cellStyle name="Ergebnis 3 14 5" xfId="7990" xr:uid="{00000000-0005-0000-0000-0000B8590000}"/>
    <cellStyle name="Ergebnis 3 14 5 2" xfId="19718" xr:uid="{00000000-0005-0000-0000-0000B9590000}"/>
    <cellStyle name="Ergebnis 3 14 5 3" xfId="31445" xr:uid="{00000000-0005-0000-0000-0000BA590000}"/>
    <cellStyle name="Ergebnis 3 14 6" xfId="11908" xr:uid="{00000000-0005-0000-0000-0000BB590000}"/>
    <cellStyle name="Ergebnis 3 14 7" xfId="23635" xr:uid="{00000000-0005-0000-0000-0000BC590000}"/>
    <cellStyle name="Ergebnis 3 15" xfId="169" xr:uid="{00000000-0005-0000-0000-0000BD590000}"/>
    <cellStyle name="Ergebnis 3 15 2" xfId="4074" xr:uid="{00000000-0005-0000-0000-0000BE590000}"/>
    <cellStyle name="Ergebnis 3 15 2 2" xfId="15802" xr:uid="{00000000-0005-0000-0000-0000BF590000}"/>
    <cellStyle name="Ergebnis 3 15 2 3" xfId="27529" xr:uid="{00000000-0005-0000-0000-0000C0590000}"/>
    <cellStyle name="Ergebnis 3 15 3" xfId="7979" xr:uid="{00000000-0005-0000-0000-0000C1590000}"/>
    <cellStyle name="Ergebnis 3 15 3 2" xfId="19707" xr:uid="{00000000-0005-0000-0000-0000C2590000}"/>
    <cellStyle name="Ergebnis 3 15 3 3" xfId="31434" xr:uid="{00000000-0005-0000-0000-0000C3590000}"/>
    <cellStyle name="Ergebnis 3 15 4" xfId="11897" xr:uid="{00000000-0005-0000-0000-0000C4590000}"/>
    <cellStyle name="Ergebnis 3 15 5" xfId="23624" xr:uid="{00000000-0005-0000-0000-0000C5590000}"/>
    <cellStyle name="Ergebnis 3 16" xfId="158" xr:uid="{00000000-0005-0000-0000-0000C6590000}"/>
    <cellStyle name="Ergebnis 3 16 2" xfId="11886" xr:uid="{00000000-0005-0000-0000-0000C7590000}"/>
    <cellStyle name="Ergebnis 3 16 3" xfId="23613" xr:uid="{00000000-0005-0000-0000-0000C8590000}"/>
    <cellStyle name="Ergebnis 3 17" xfId="141" xr:uid="{00000000-0005-0000-0000-0000C9590000}"/>
    <cellStyle name="Ergebnis 3 18" xfId="11877" xr:uid="{00000000-0005-0000-0000-0000CA590000}"/>
    <cellStyle name="Ergebnis 3 19" xfId="142" xr:uid="{00000000-0005-0000-0000-0000CB590000}"/>
    <cellStyle name="Ergebnis 3 2" xfId="104" xr:uid="{00000000-0005-0000-0000-0000CC590000}"/>
    <cellStyle name="Ergebnis 3 2 10" xfId="2825" xr:uid="{00000000-0005-0000-0000-0000CD590000}"/>
    <cellStyle name="Ergebnis 3 2 10 2" xfId="6730" xr:uid="{00000000-0005-0000-0000-0000CE590000}"/>
    <cellStyle name="Ergebnis 3 2 10 2 2" xfId="18458" xr:uid="{00000000-0005-0000-0000-0000CF590000}"/>
    <cellStyle name="Ergebnis 3 2 10 2 3" xfId="30185" xr:uid="{00000000-0005-0000-0000-0000D0590000}"/>
    <cellStyle name="Ergebnis 3 2 10 3" xfId="10635" xr:uid="{00000000-0005-0000-0000-0000D1590000}"/>
    <cellStyle name="Ergebnis 3 2 10 3 2" xfId="22363" xr:uid="{00000000-0005-0000-0000-0000D2590000}"/>
    <cellStyle name="Ergebnis 3 2 10 3 3" xfId="34090" xr:uid="{00000000-0005-0000-0000-0000D3590000}"/>
    <cellStyle name="Ergebnis 3 2 10 4" xfId="14553" xr:uid="{00000000-0005-0000-0000-0000D4590000}"/>
    <cellStyle name="Ergebnis 3 2 10 5" xfId="26280" xr:uid="{00000000-0005-0000-0000-0000D5590000}"/>
    <cellStyle name="Ergebnis 3 2 11" xfId="4134" xr:uid="{00000000-0005-0000-0000-0000D6590000}"/>
    <cellStyle name="Ergebnis 3 2 11 2" xfId="15862" xr:uid="{00000000-0005-0000-0000-0000D7590000}"/>
    <cellStyle name="Ergebnis 3 2 11 3" xfId="27589" xr:uid="{00000000-0005-0000-0000-0000D8590000}"/>
    <cellStyle name="Ergebnis 3 2 12" xfId="8039" xr:uid="{00000000-0005-0000-0000-0000D9590000}"/>
    <cellStyle name="Ergebnis 3 2 12 2" xfId="19767" xr:uid="{00000000-0005-0000-0000-0000DA590000}"/>
    <cellStyle name="Ergebnis 3 2 12 3" xfId="31494" xr:uid="{00000000-0005-0000-0000-0000DB590000}"/>
    <cellStyle name="Ergebnis 3 2 13" xfId="11957" xr:uid="{00000000-0005-0000-0000-0000DC590000}"/>
    <cellStyle name="Ergebnis 3 2 14" xfId="23684" xr:uid="{00000000-0005-0000-0000-0000DD590000}"/>
    <cellStyle name="Ergebnis 3 2 15" xfId="35332" xr:uid="{00000000-0005-0000-0000-0000DE590000}"/>
    <cellStyle name="Ergebnis 3 2 16" xfId="35346" xr:uid="{00000000-0005-0000-0000-0000DF590000}"/>
    <cellStyle name="Ergebnis 3 2 17" xfId="35357" xr:uid="{00000000-0005-0000-0000-0000E0590000}"/>
    <cellStyle name="Ergebnis 3 2 18" xfId="229" xr:uid="{00000000-0005-0000-0000-0000E1590000}"/>
    <cellStyle name="Ergebnis 3 2 2" xfId="387" xr:uid="{00000000-0005-0000-0000-0000E2590000}"/>
    <cellStyle name="Ergebnis 3 2 2 10" xfId="12115" xr:uid="{00000000-0005-0000-0000-0000E3590000}"/>
    <cellStyle name="Ergebnis 3 2 2 11" xfId="23842" xr:uid="{00000000-0005-0000-0000-0000E4590000}"/>
    <cellStyle name="Ergebnis 3 2 2 2" xfId="486" xr:uid="{00000000-0005-0000-0000-0000E5590000}"/>
    <cellStyle name="Ergebnis 3 2 2 2 2" xfId="915" xr:uid="{00000000-0005-0000-0000-0000E6590000}"/>
    <cellStyle name="Ergebnis 3 2 2 2 2 2" xfId="2213" xr:uid="{00000000-0005-0000-0000-0000E7590000}"/>
    <cellStyle name="Ergebnis 3 2 2 2 2 2 2" xfId="6118" xr:uid="{00000000-0005-0000-0000-0000E8590000}"/>
    <cellStyle name="Ergebnis 3 2 2 2 2 2 2 2" xfId="17846" xr:uid="{00000000-0005-0000-0000-0000E9590000}"/>
    <cellStyle name="Ergebnis 3 2 2 2 2 2 2 3" xfId="29573" xr:uid="{00000000-0005-0000-0000-0000EA590000}"/>
    <cellStyle name="Ergebnis 3 2 2 2 2 2 3" xfId="10023" xr:uid="{00000000-0005-0000-0000-0000EB590000}"/>
    <cellStyle name="Ergebnis 3 2 2 2 2 2 3 2" xfId="21751" xr:uid="{00000000-0005-0000-0000-0000EC590000}"/>
    <cellStyle name="Ergebnis 3 2 2 2 2 2 3 3" xfId="33478" xr:uid="{00000000-0005-0000-0000-0000ED590000}"/>
    <cellStyle name="Ergebnis 3 2 2 2 2 2 4" xfId="13941" xr:uid="{00000000-0005-0000-0000-0000EE590000}"/>
    <cellStyle name="Ergebnis 3 2 2 2 2 2 5" xfId="25668" xr:uid="{00000000-0005-0000-0000-0000EF590000}"/>
    <cellStyle name="Ergebnis 3 2 2 2 2 3" xfId="3511" xr:uid="{00000000-0005-0000-0000-0000F0590000}"/>
    <cellStyle name="Ergebnis 3 2 2 2 2 3 2" xfId="7416" xr:uid="{00000000-0005-0000-0000-0000F1590000}"/>
    <cellStyle name="Ergebnis 3 2 2 2 2 3 2 2" xfId="19144" xr:uid="{00000000-0005-0000-0000-0000F2590000}"/>
    <cellStyle name="Ergebnis 3 2 2 2 2 3 2 3" xfId="30871" xr:uid="{00000000-0005-0000-0000-0000F3590000}"/>
    <cellStyle name="Ergebnis 3 2 2 2 2 3 3" xfId="11321" xr:uid="{00000000-0005-0000-0000-0000F4590000}"/>
    <cellStyle name="Ergebnis 3 2 2 2 2 3 3 2" xfId="23049" xr:uid="{00000000-0005-0000-0000-0000F5590000}"/>
    <cellStyle name="Ergebnis 3 2 2 2 2 3 3 3" xfId="34776" xr:uid="{00000000-0005-0000-0000-0000F6590000}"/>
    <cellStyle name="Ergebnis 3 2 2 2 2 3 4" xfId="15239" xr:uid="{00000000-0005-0000-0000-0000F7590000}"/>
    <cellStyle name="Ergebnis 3 2 2 2 2 3 5" xfId="26966" xr:uid="{00000000-0005-0000-0000-0000F8590000}"/>
    <cellStyle name="Ergebnis 3 2 2 2 2 4" xfId="4820" xr:uid="{00000000-0005-0000-0000-0000F9590000}"/>
    <cellStyle name="Ergebnis 3 2 2 2 2 4 2" xfId="16548" xr:uid="{00000000-0005-0000-0000-0000FA590000}"/>
    <cellStyle name="Ergebnis 3 2 2 2 2 4 3" xfId="28275" xr:uid="{00000000-0005-0000-0000-0000FB590000}"/>
    <cellStyle name="Ergebnis 3 2 2 2 2 5" xfId="8725" xr:uid="{00000000-0005-0000-0000-0000FC590000}"/>
    <cellStyle name="Ergebnis 3 2 2 2 2 5 2" xfId="20453" xr:uid="{00000000-0005-0000-0000-0000FD590000}"/>
    <cellStyle name="Ergebnis 3 2 2 2 2 5 3" xfId="32180" xr:uid="{00000000-0005-0000-0000-0000FE590000}"/>
    <cellStyle name="Ergebnis 3 2 2 2 2 6" xfId="12643" xr:uid="{00000000-0005-0000-0000-0000FF590000}"/>
    <cellStyle name="Ergebnis 3 2 2 2 2 7" xfId="24370" xr:uid="{00000000-0005-0000-0000-0000005A0000}"/>
    <cellStyle name="Ergebnis 3 2 2 2 3" xfId="1344" xr:uid="{00000000-0005-0000-0000-0000015A0000}"/>
    <cellStyle name="Ergebnis 3 2 2 2 3 2" xfId="2642" xr:uid="{00000000-0005-0000-0000-0000025A0000}"/>
    <cellStyle name="Ergebnis 3 2 2 2 3 2 2" xfId="6547" xr:uid="{00000000-0005-0000-0000-0000035A0000}"/>
    <cellStyle name="Ergebnis 3 2 2 2 3 2 2 2" xfId="18275" xr:uid="{00000000-0005-0000-0000-0000045A0000}"/>
    <cellStyle name="Ergebnis 3 2 2 2 3 2 2 3" xfId="30002" xr:uid="{00000000-0005-0000-0000-0000055A0000}"/>
    <cellStyle name="Ergebnis 3 2 2 2 3 2 3" xfId="10452" xr:uid="{00000000-0005-0000-0000-0000065A0000}"/>
    <cellStyle name="Ergebnis 3 2 2 2 3 2 3 2" xfId="22180" xr:uid="{00000000-0005-0000-0000-0000075A0000}"/>
    <cellStyle name="Ergebnis 3 2 2 2 3 2 3 3" xfId="33907" xr:uid="{00000000-0005-0000-0000-0000085A0000}"/>
    <cellStyle name="Ergebnis 3 2 2 2 3 2 4" xfId="14370" xr:uid="{00000000-0005-0000-0000-0000095A0000}"/>
    <cellStyle name="Ergebnis 3 2 2 2 3 2 5" xfId="26097" xr:uid="{00000000-0005-0000-0000-00000A5A0000}"/>
    <cellStyle name="Ergebnis 3 2 2 2 3 3" xfId="3940" xr:uid="{00000000-0005-0000-0000-00000B5A0000}"/>
    <cellStyle name="Ergebnis 3 2 2 2 3 3 2" xfId="7845" xr:uid="{00000000-0005-0000-0000-00000C5A0000}"/>
    <cellStyle name="Ergebnis 3 2 2 2 3 3 2 2" xfId="19573" xr:uid="{00000000-0005-0000-0000-00000D5A0000}"/>
    <cellStyle name="Ergebnis 3 2 2 2 3 3 2 3" xfId="31300" xr:uid="{00000000-0005-0000-0000-00000E5A0000}"/>
    <cellStyle name="Ergebnis 3 2 2 2 3 3 3" xfId="11750" xr:uid="{00000000-0005-0000-0000-00000F5A0000}"/>
    <cellStyle name="Ergebnis 3 2 2 2 3 3 3 2" xfId="23478" xr:uid="{00000000-0005-0000-0000-0000105A0000}"/>
    <cellStyle name="Ergebnis 3 2 2 2 3 3 3 3" xfId="35205" xr:uid="{00000000-0005-0000-0000-0000115A0000}"/>
    <cellStyle name="Ergebnis 3 2 2 2 3 3 4" xfId="15668" xr:uid="{00000000-0005-0000-0000-0000125A0000}"/>
    <cellStyle name="Ergebnis 3 2 2 2 3 3 5" xfId="27395" xr:uid="{00000000-0005-0000-0000-0000135A0000}"/>
    <cellStyle name="Ergebnis 3 2 2 2 3 4" xfId="5249" xr:uid="{00000000-0005-0000-0000-0000145A0000}"/>
    <cellStyle name="Ergebnis 3 2 2 2 3 4 2" xfId="16977" xr:uid="{00000000-0005-0000-0000-0000155A0000}"/>
    <cellStyle name="Ergebnis 3 2 2 2 3 4 3" xfId="28704" xr:uid="{00000000-0005-0000-0000-0000165A0000}"/>
    <cellStyle name="Ergebnis 3 2 2 2 3 5" xfId="9154" xr:uid="{00000000-0005-0000-0000-0000175A0000}"/>
    <cellStyle name="Ergebnis 3 2 2 2 3 5 2" xfId="20882" xr:uid="{00000000-0005-0000-0000-0000185A0000}"/>
    <cellStyle name="Ergebnis 3 2 2 2 3 5 3" xfId="32609" xr:uid="{00000000-0005-0000-0000-0000195A0000}"/>
    <cellStyle name="Ergebnis 3 2 2 2 3 6" xfId="13072" xr:uid="{00000000-0005-0000-0000-00001A5A0000}"/>
    <cellStyle name="Ergebnis 3 2 2 2 3 7" xfId="24799" xr:uid="{00000000-0005-0000-0000-00001B5A0000}"/>
    <cellStyle name="Ergebnis 3 2 2 2 4" xfId="1784" xr:uid="{00000000-0005-0000-0000-00001C5A0000}"/>
    <cellStyle name="Ergebnis 3 2 2 2 4 2" xfId="5689" xr:uid="{00000000-0005-0000-0000-00001D5A0000}"/>
    <cellStyle name="Ergebnis 3 2 2 2 4 2 2" xfId="17417" xr:uid="{00000000-0005-0000-0000-00001E5A0000}"/>
    <cellStyle name="Ergebnis 3 2 2 2 4 2 3" xfId="29144" xr:uid="{00000000-0005-0000-0000-00001F5A0000}"/>
    <cellStyle name="Ergebnis 3 2 2 2 4 3" xfId="9594" xr:uid="{00000000-0005-0000-0000-0000205A0000}"/>
    <cellStyle name="Ergebnis 3 2 2 2 4 3 2" xfId="21322" xr:uid="{00000000-0005-0000-0000-0000215A0000}"/>
    <cellStyle name="Ergebnis 3 2 2 2 4 3 3" xfId="33049" xr:uid="{00000000-0005-0000-0000-0000225A0000}"/>
    <cellStyle name="Ergebnis 3 2 2 2 4 4" xfId="13512" xr:uid="{00000000-0005-0000-0000-0000235A0000}"/>
    <cellStyle name="Ergebnis 3 2 2 2 4 5" xfId="25239" xr:uid="{00000000-0005-0000-0000-0000245A0000}"/>
    <cellStyle name="Ergebnis 3 2 2 2 5" xfId="3082" xr:uid="{00000000-0005-0000-0000-0000255A0000}"/>
    <cellStyle name="Ergebnis 3 2 2 2 5 2" xfId="6987" xr:uid="{00000000-0005-0000-0000-0000265A0000}"/>
    <cellStyle name="Ergebnis 3 2 2 2 5 2 2" xfId="18715" xr:uid="{00000000-0005-0000-0000-0000275A0000}"/>
    <cellStyle name="Ergebnis 3 2 2 2 5 2 3" xfId="30442" xr:uid="{00000000-0005-0000-0000-0000285A0000}"/>
    <cellStyle name="Ergebnis 3 2 2 2 5 3" xfId="10892" xr:uid="{00000000-0005-0000-0000-0000295A0000}"/>
    <cellStyle name="Ergebnis 3 2 2 2 5 3 2" xfId="22620" xr:uid="{00000000-0005-0000-0000-00002A5A0000}"/>
    <cellStyle name="Ergebnis 3 2 2 2 5 3 3" xfId="34347" xr:uid="{00000000-0005-0000-0000-00002B5A0000}"/>
    <cellStyle name="Ergebnis 3 2 2 2 5 4" xfId="14810" xr:uid="{00000000-0005-0000-0000-00002C5A0000}"/>
    <cellStyle name="Ergebnis 3 2 2 2 5 5" xfId="26537" xr:uid="{00000000-0005-0000-0000-00002D5A0000}"/>
    <cellStyle name="Ergebnis 3 2 2 2 6" xfId="4391" xr:uid="{00000000-0005-0000-0000-00002E5A0000}"/>
    <cellStyle name="Ergebnis 3 2 2 2 6 2" xfId="16119" xr:uid="{00000000-0005-0000-0000-00002F5A0000}"/>
    <cellStyle name="Ergebnis 3 2 2 2 6 3" xfId="27846" xr:uid="{00000000-0005-0000-0000-0000305A0000}"/>
    <cellStyle name="Ergebnis 3 2 2 2 7" xfId="8296" xr:uid="{00000000-0005-0000-0000-0000315A0000}"/>
    <cellStyle name="Ergebnis 3 2 2 2 7 2" xfId="20024" xr:uid="{00000000-0005-0000-0000-0000325A0000}"/>
    <cellStyle name="Ergebnis 3 2 2 2 7 3" xfId="31751" xr:uid="{00000000-0005-0000-0000-0000335A0000}"/>
    <cellStyle name="Ergebnis 3 2 2 2 8" xfId="12214" xr:uid="{00000000-0005-0000-0000-0000345A0000}"/>
    <cellStyle name="Ergebnis 3 2 2 2 9" xfId="23941" xr:uid="{00000000-0005-0000-0000-0000355A0000}"/>
    <cellStyle name="Ergebnis 3 2 2 3" xfId="585" xr:uid="{00000000-0005-0000-0000-0000365A0000}"/>
    <cellStyle name="Ergebnis 3 2 2 3 2" xfId="1014" xr:uid="{00000000-0005-0000-0000-0000375A0000}"/>
    <cellStyle name="Ergebnis 3 2 2 3 2 2" xfId="2312" xr:uid="{00000000-0005-0000-0000-0000385A0000}"/>
    <cellStyle name="Ergebnis 3 2 2 3 2 2 2" xfId="6217" xr:uid="{00000000-0005-0000-0000-0000395A0000}"/>
    <cellStyle name="Ergebnis 3 2 2 3 2 2 2 2" xfId="17945" xr:uid="{00000000-0005-0000-0000-00003A5A0000}"/>
    <cellStyle name="Ergebnis 3 2 2 3 2 2 2 3" xfId="29672" xr:uid="{00000000-0005-0000-0000-00003B5A0000}"/>
    <cellStyle name="Ergebnis 3 2 2 3 2 2 3" xfId="10122" xr:uid="{00000000-0005-0000-0000-00003C5A0000}"/>
    <cellStyle name="Ergebnis 3 2 2 3 2 2 3 2" xfId="21850" xr:uid="{00000000-0005-0000-0000-00003D5A0000}"/>
    <cellStyle name="Ergebnis 3 2 2 3 2 2 3 3" xfId="33577" xr:uid="{00000000-0005-0000-0000-00003E5A0000}"/>
    <cellStyle name="Ergebnis 3 2 2 3 2 2 4" xfId="14040" xr:uid="{00000000-0005-0000-0000-00003F5A0000}"/>
    <cellStyle name="Ergebnis 3 2 2 3 2 2 5" xfId="25767" xr:uid="{00000000-0005-0000-0000-0000405A0000}"/>
    <cellStyle name="Ergebnis 3 2 2 3 2 3" xfId="3610" xr:uid="{00000000-0005-0000-0000-0000415A0000}"/>
    <cellStyle name="Ergebnis 3 2 2 3 2 3 2" xfId="7515" xr:uid="{00000000-0005-0000-0000-0000425A0000}"/>
    <cellStyle name="Ergebnis 3 2 2 3 2 3 2 2" xfId="19243" xr:uid="{00000000-0005-0000-0000-0000435A0000}"/>
    <cellStyle name="Ergebnis 3 2 2 3 2 3 2 3" xfId="30970" xr:uid="{00000000-0005-0000-0000-0000445A0000}"/>
    <cellStyle name="Ergebnis 3 2 2 3 2 3 3" xfId="11420" xr:uid="{00000000-0005-0000-0000-0000455A0000}"/>
    <cellStyle name="Ergebnis 3 2 2 3 2 3 3 2" xfId="23148" xr:uid="{00000000-0005-0000-0000-0000465A0000}"/>
    <cellStyle name="Ergebnis 3 2 2 3 2 3 3 3" xfId="34875" xr:uid="{00000000-0005-0000-0000-0000475A0000}"/>
    <cellStyle name="Ergebnis 3 2 2 3 2 3 4" xfId="15338" xr:uid="{00000000-0005-0000-0000-0000485A0000}"/>
    <cellStyle name="Ergebnis 3 2 2 3 2 3 5" xfId="27065" xr:uid="{00000000-0005-0000-0000-0000495A0000}"/>
    <cellStyle name="Ergebnis 3 2 2 3 2 4" xfId="4919" xr:uid="{00000000-0005-0000-0000-00004A5A0000}"/>
    <cellStyle name="Ergebnis 3 2 2 3 2 4 2" xfId="16647" xr:uid="{00000000-0005-0000-0000-00004B5A0000}"/>
    <cellStyle name="Ergebnis 3 2 2 3 2 4 3" xfId="28374" xr:uid="{00000000-0005-0000-0000-00004C5A0000}"/>
    <cellStyle name="Ergebnis 3 2 2 3 2 5" xfId="8824" xr:uid="{00000000-0005-0000-0000-00004D5A0000}"/>
    <cellStyle name="Ergebnis 3 2 2 3 2 5 2" xfId="20552" xr:uid="{00000000-0005-0000-0000-00004E5A0000}"/>
    <cellStyle name="Ergebnis 3 2 2 3 2 5 3" xfId="32279" xr:uid="{00000000-0005-0000-0000-00004F5A0000}"/>
    <cellStyle name="Ergebnis 3 2 2 3 2 6" xfId="12742" xr:uid="{00000000-0005-0000-0000-0000505A0000}"/>
    <cellStyle name="Ergebnis 3 2 2 3 2 7" xfId="24469" xr:uid="{00000000-0005-0000-0000-0000515A0000}"/>
    <cellStyle name="Ergebnis 3 2 2 3 3" xfId="1443" xr:uid="{00000000-0005-0000-0000-0000525A0000}"/>
    <cellStyle name="Ergebnis 3 2 2 3 3 2" xfId="2741" xr:uid="{00000000-0005-0000-0000-0000535A0000}"/>
    <cellStyle name="Ergebnis 3 2 2 3 3 2 2" xfId="6646" xr:uid="{00000000-0005-0000-0000-0000545A0000}"/>
    <cellStyle name="Ergebnis 3 2 2 3 3 2 2 2" xfId="18374" xr:uid="{00000000-0005-0000-0000-0000555A0000}"/>
    <cellStyle name="Ergebnis 3 2 2 3 3 2 2 3" xfId="30101" xr:uid="{00000000-0005-0000-0000-0000565A0000}"/>
    <cellStyle name="Ergebnis 3 2 2 3 3 2 3" xfId="10551" xr:uid="{00000000-0005-0000-0000-0000575A0000}"/>
    <cellStyle name="Ergebnis 3 2 2 3 3 2 3 2" xfId="22279" xr:uid="{00000000-0005-0000-0000-0000585A0000}"/>
    <cellStyle name="Ergebnis 3 2 2 3 3 2 3 3" xfId="34006" xr:uid="{00000000-0005-0000-0000-0000595A0000}"/>
    <cellStyle name="Ergebnis 3 2 2 3 3 2 4" xfId="14469" xr:uid="{00000000-0005-0000-0000-00005A5A0000}"/>
    <cellStyle name="Ergebnis 3 2 2 3 3 2 5" xfId="26196" xr:uid="{00000000-0005-0000-0000-00005B5A0000}"/>
    <cellStyle name="Ergebnis 3 2 2 3 3 3" xfId="4039" xr:uid="{00000000-0005-0000-0000-00005C5A0000}"/>
    <cellStyle name="Ergebnis 3 2 2 3 3 3 2" xfId="7944" xr:uid="{00000000-0005-0000-0000-00005D5A0000}"/>
    <cellStyle name="Ergebnis 3 2 2 3 3 3 2 2" xfId="19672" xr:uid="{00000000-0005-0000-0000-00005E5A0000}"/>
    <cellStyle name="Ergebnis 3 2 2 3 3 3 2 3" xfId="31399" xr:uid="{00000000-0005-0000-0000-00005F5A0000}"/>
    <cellStyle name="Ergebnis 3 2 2 3 3 3 3" xfId="11849" xr:uid="{00000000-0005-0000-0000-0000605A0000}"/>
    <cellStyle name="Ergebnis 3 2 2 3 3 3 3 2" xfId="23577" xr:uid="{00000000-0005-0000-0000-0000615A0000}"/>
    <cellStyle name="Ergebnis 3 2 2 3 3 3 3 3" xfId="35304" xr:uid="{00000000-0005-0000-0000-0000625A0000}"/>
    <cellStyle name="Ergebnis 3 2 2 3 3 3 4" xfId="15767" xr:uid="{00000000-0005-0000-0000-0000635A0000}"/>
    <cellStyle name="Ergebnis 3 2 2 3 3 3 5" xfId="27494" xr:uid="{00000000-0005-0000-0000-0000645A0000}"/>
    <cellStyle name="Ergebnis 3 2 2 3 3 4" xfId="5348" xr:uid="{00000000-0005-0000-0000-0000655A0000}"/>
    <cellStyle name="Ergebnis 3 2 2 3 3 4 2" xfId="17076" xr:uid="{00000000-0005-0000-0000-0000665A0000}"/>
    <cellStyle name="Ergebnis 3 2 2 3 3 4 3" xfId="28803" xr:uid="{00000000-0005-0000-0000-0000675A0000}"/>
    <cellStyle name="Ergebnis 3 2 2 3 3 5" xfId="9253" xr:uid="{00000000-0005-0000-0000-0000685A0000}"/>
    <cellStyle name="Ergebnis 3 2 2 3 3 5 2" xfId="20981" xr:uid="{00000000-0005-0000-0000-0000695A0000}"/>
    <cellStyle name="Ergebnis 3 2 2 3 3 5 3" xfId="32708" xr:uid="{00000000-0005-0000-0000-00006A5A0000}"/>
    <cellStyle name="Ergebnis 3 2 2 3 3 6" xfId="13171" xr:uid="{00000000-0005-0000-0000-00006B5A0000}"/>
    <cellStyle name="Ergebnis 3 2 2 3 3 7" xfId="24898" xr:uid="{00000000-0005-0000-0000-00006C5A0000}"/>
    <cellStyle name="Ergebnis 3 2 2 3 4" xfId="1883" xr:uid="{00000000-0005-0000-0000-00006D5A0000}"/>
    <cellStyle name="Ergebnis 3 2 2 3 4 2" xfId="5788" xr:uid="{00000000-0005-0000-0000-00006E5A0000}"/>
    <cellStyle name="Ergebnis 3 2 2 3 4 2 2" xfId="17516" xr:uid="{00000000-0005-0000-0000-00006F5A0000}"/>
    <cellStyle name="Ergebnis 3 2 2 3 4 2 3" xfId="29243" xr:uid="{00000000-0005-0000-0000-0000705A0000}"/>
    <cellStyle name="Ergebnis 3 2 2 3 4 3" xfId="9693" xr:uid="{00000000-0005-0000-0000-0000715A0000}"/>
    <cellStyle name="Ergebnis 3 2 2 3 4 3 2" xfId="21421" xr:uid="{00000000-0005-0000-0000-0000725A0000}"/>
    <cellStyle name="Ergebnis 3 2 2 3 4 3 3" xfId="33148" xr:uid="{00000000-0005-0000-0000-0000735A0000}"/>
    <cellStyle name="Ergebnis 3 2 2 3 4 4" xfId="13611" xr:uid="{00000000-0005-0000-0000-0000745A0000}"/>
    <cellStyle name="Ergebnis 3 2 2 3 4 5" xfId="25338" xr:uid="{00000000-0005-0000-0000-0000755A0000}"/>
    <cellStyle name="Ergebnis 3 2 2 3 5" xfId="3181" xr:uid="{00000000-0005-0000-0000-0000765A0000}"/>
    <cellStyle name="Ergebnis 3 2 2 3 5 2" xfId="7086" xr:uid="{00000000-0005-0000-0000-0000775A0000}"/>
    <cellStyle name="Ergebnis 3 2 2 3 5 2 2" xfId="18814" xr:uid="{00000000-0005-0000-0000-0000785A0000}"/>
    <cellStyle name="Ergebnis 3 2 2 3 5 2 3" xfId="30541" xr:uid="{00000000-0005-0000-0000-0000795A0000}"/>
    <cellStyle name="Ergebnis 3 2 2 3 5 3" xfId="10991" xr:uid="{00000000-0005-0000-0000-00007A5A0000}"/>
    <cellStyle name="Ergebnis 3 2 2 3 5 3 2" xfId="22719" xr:uid="{00000000-0005-0000-0000-00007B5A0000}"/>
    <cellStyle name="Ergebnis 3 2 2 3 5 3 3" xfId="34446" xr:uid="{00000000-0005-0000-0000-00007C5A0000}"/>
    <cellStyle name="Ergebnis 3 2 2 3 5 4" xfId="14909" xr:uid="{00000000-0005-0000-0000-00007D5A0000}"/>
    <cellStyle name="Ergebnis 3 2 2 3 5 5" xfId="26636" xr:uid="{00000000-0005-0000-0000-00007E5A0000}"/>
    <cellStyle name="Ergebnis 3 2 2 3 6" xfId="4490" xr:uid="{00000000-0005-0000-0000-00007F5A0000}"/>
    <cellStyle name="Ergebnis 3 2 2 3 6 2" xfId="16218" xr:uid="{00000000-0005-0000-0000-0000805A0000}"/>
    <cellStyle name="Ergebnis 3 2 2 3 6 3" xfId="27945" xr:uid="{00000000-0005-0000-0000-0000815A0000}"/>
    <cellStyle name="Ergebnis 3 2 2 3 7" xfId="8395" xr:uid="{00000000-0005-0000-0000-0000825A0000}"/>
    <cellStyle name="Ergebnis 3 2 2 3 7 2" xfId="20123" xr:uid="{00000000-0005-0000-0000-0000835A0000}"/>
    <cellStyle name="Ergebnis 3 2 2 3 7 3" xfId="31850" xr:uid="{00000000-0005-0000-0000-0000845A0000}"/>
    <cellStyle name="Ergebnis 3 2 2 3 8" xfId="12313" xr:uid="{00000000-0005-0000-0000-0000855A0000}"/>
    <cellStyle name="Ergebnis 3 2 2 3 9" xfId="24040" xr:uid="{00000000-0005-0000-0000-0000865A0000}"/>
    <cellStyle name="Ergebnis 3 2 2 4" xfId="816" xr:uid="{00000000-0005-0000-0000-0000875A0000}"/>
    <cellStyle name="Ergebnis 3 2 2 4 2" xfId="2114" xr:uid="{00000000-0005-0000-0000-0000885A0000}"/>
    <cellStyle name="Ergebnis 3 2 2 4 2 2" xfId="6019" xr:uid="{00000000-0005-0000-0000-0000895A0000}"/>
    <cellStyle name="Ergebnis 3 2 2 4 2 2 2" xfId="17747" xr:uid="{00000000-0005-0000-0000-00008A5A0000}"/>
    <cellStyle name="Ergebnis 3 2 2 4 2 2 3" xfId="29474" xr:uid="{00000000-0005-0000-0000-00008B5A0000}"/>
    <cellStyle name="Ergebnis 3 2 2 4 2 3" xfId="9924" xr:uid="{00000000-0005-0000-0000-00008C5A0000}"/>
    <cellStyle name="Ergebnis 3 2 2 4 2 3 2" xfId="21652" xr:uid="{00000000-0005-0000-0000-00008D5A0000}"/>
    <cellStyle name="Ergebnis 3 2 2 4 2 3 3" xfId="33379" xr:uid="{00000000-0005-0000-0000-00008E5A0000}"/>
    <cellStyle name="Ergebnis 3 2 2 4 2 4" xfId="13842" xr:uid="{00000000-0005-0000-0000-00008F5A0000}"/>
    <cellStyle name="Ergebnis 3 2 2 4 2 5" xfId="25569" xr:uid="{00000000-0005-0000-0000-0000905A0000}"/>
    <cellStyle name="Ergebnis 3 2 2 4 3" xfId="3412" xr:uid="{00000000-0005-0000-0000-0000915A0000}"/>
    <cellStyle name="Ergebnis 3 2 2 4 3 2" xfId="7317" xr:uid="{00000000-0005-0000-0000-0000925A0000}"/>
    <cellStyle name="Ergebnis 3 2 2 4 3 2 2" xfId="19045" xr:uid="{00000000-0005-0000-0000-0000935A0000}"/>
    <cellStyle name="Ergebnis 3 2 2 4 3 2 3" xfId="30772" xr:uid="{00000000-0005-0000-0000-0000945A0000}"/>
    <cellStyle name="Ergebnis 3 2 2 4 3 3" xfId="11222" xr:uid="{00000000-0005-0000-0000-0000955A0000}"/>
    <cellStyle name="Ergebnis 3 2 2 4 3 3 2" xfId="22950" xr:uid="{00000000-0005-0000-0000-0000965A0000}"/>
    <cellStyle name="Ergebnis 3 2 2 4 3 3 3" xfId="34677" xr:uid="{00000000-0005-0000-0000-0000975A0000}"/>
    <cellStyle name="Ergebnis 3 2 2 4 3 4" xfId="15140" xr:uid="{00000000-0005-0000-0000-0000985A0000}"/>
    <cellStyle name="Ergebnis 3 2 2 4 3 5" xfId="26867" xr:uid="{00000000-0005-0000-0000-0000995A0000}"/>
    <cellStyle name="Ergebnis 3 2 2 4 4" xfId="4721" xr:uid="{00000000-0005-0000-0000-00009A5A0000}"/>
    <cellStyle name="Ergebnis 3 2 2 4 4 2" xfId="16449" xr:uid="{00000000-0005-0000-0000-00009B5A0000}"/>
    <cellStyle name="Ergebnis 3 2 2 4 4 3" xfId="28176" xr:uid="{00000000-0005-0000-0000-00009C5A0000}"/>
    <cellStyle name="Ergebnis 3 2 2 4 5" xfId="8626" xr:uid="{00000000-0005-0000-0000-00009D5A0000}"/>
    <cellStyle name="Ergebnis 3 2 2 4 5 2" xfId="20354" xr:uid="{00000000-0005-0000-0000-00009E5A0000}"/>
    <cellStyle name="Ergebnis 3 2 2 4 5 3" xfId="32081" xr:uid="{00000000-0005-0000-0000-00009F5A0000}"/>
    <cellStyle name="Ergebnis 3 2 2 4 6" xfId="12544" xr:uid="{00000000-0005-0000-0000-0000A05A0000}"/>
    <cellStyle name="Ergebnis 3 2 2 4 7" xfId="24271" xr:uid="{00000000-0005-0000-0000-0000A15A0000}"/>
    <cellStyle name="Ergebnis 3 2 2 5" xfId="1245" xr:uid="{00000000-0005-0000-0000-0000A25A0000}"/>
    <cellStyle name="Ergebnis 3 2 2 5 2" xfId="2543" xr:uid="{00000000-0005-0000-0000-0000A35A0000}"/>
    <cellStyle name="Ergebnis 3 2 2 5 2 2" xfId="6448" xr:uid="{00000000-0005-0000-0000-0000A45A0000}"/>
    <cellStyle name="Ergebnis 3 2 2 5 2 2 2" xfId="18176" xr:uid="{00000000-0005-0000-0000-0000A55A0000}"/>
    <cellStyle name="Ergebnis 3 2 2 5 2 2 3" xfId="29903" xr:uid="{00000000-0005-0000-0000-0000A65A0000}"/>
    <cellStyle name="Ergebnis 3 2 2 5 2 3" xfId="10353" xr:uid="{00000000-0005-0000-0000-0000A75A0000}"/>
    <cellStyle name="Ergebnis 3 2 2 5 2 3 2" xfId="22081" xr:uid="{00000000-0005-0000-0000-0000A85A0000}"/>
    <cellStyle name="Ergebnis 3 2 2 5 2 3 3" xfId="33808" xr:uid="{00000000-0005-0000-0000-0000A95A0000}"/>
    <cellStyle name="Ergebnis 3 2 2 5 2 4" xfId="14271" xr:uid="{00000000-0005-0000-0000-0000AA5A0000}"/>
    <cellStyle name="Ergebnis 3 2 2 5 2 5" xfId="25998" xr:uid="{00000000-0005-0000-0000-0000AB5A0000}"/>
    <cellStyle name="Ergebnis 3 2 2 5 3" xfId="3841" xr:uid="{00000000-0005-0000-0000-0000AC5A0000}"/>
    <cellStyle name="Ergebnis 3 2 2 5 3 2" xfId="7746" xr:uid="{00000000-0005-0000-0000-0000AD5A0000}"/>
    <cellStyle name="Ergebnis 3 2 2 5 3 2 2" xfId="19474" xr:uid="{00000000-0005-0000-0000-0000AE5A0000}"/>
    <cellStyle name="Ergebnis 3 2 2 5 3 2 3" xfId="31201" xr:uid="{00000000-0005-0000-0000-0000AF5A0000}"/>
    <cellStyle name="Ergebnis 3 2 2 5 3 3" xfId="11651" xr:uid="{00000000-0005-0000-0000-0000B05A0000}"/>
    <cellStyle name="Ergebnis 3 2 2 5 3 3 2" xfId="23379" xr:uid="{00000000-0005-0000-0000-0000B15A0000}"/>
    <cellStyle name="Ergebnis 3 2 2 5 3 3 3" xfId="35106" xr:uid="{00000000-0005-0000-0000-0000B25A0000}"/>
    <cellStyle name="Ergebnis 3 2 2 5 3 4" xfId="15569" xr:uid="{00000000-0005-0000-0000-0000B35A0000}"/>
    <cellStyle name="Ergebnis 3 2 2 5 3 5" xfId="27296" xr:uid="{00000000-0005-0000-0000-0000B45A0000}"/>
    <cellStyle name="Ergebnis 3 2 2 5 4" xfId="5150" xr:uid="{00000000-0005-0000-0000-0000B55A0000}"/>
    <cellStyle name="Ergebnis 3 2 2 5 4 2" xfId="16878" xr:uid="{00000000-0005-0000-0000-0000B65A0000}"/>
    <cellStyle name="Ergebnis 3 2 2 5 4 3" xfId="28605" xr:uid="{00000000-0005-0000-0000-0000B75A0000}"/>
    <cellStyle name="Ergebnis 3 2 2 5 5" xfId="9055" xr:uid="{00000000-0005-0000-0000-0000B85A0000}"/>
    <cellStyle name="Ergebnis 3 2 2 5 5 2" xfId="20783" xr:uid="{00000000-0005-0000-0000-0000B95A0000}"/>
    <cellStyle name="Ergebnis 3 2 2 5 5 3" xfId="32510" xr:uid="{00000000-0005-0000-0000-0000BA5A0000}"/>
    <cellStyle name="Ergebnis 3 2 2 5 6" xfId="12973" xr:uid="{00000000-0005-0000-0000-0000BB5A0000}"/>
    <cellStyle name="Ergebnis 3 2 2 5 7" xfId="24700" xr:uid="{00000000-0005-0000-0000-0000BC5A0000}"/>
    <cellStyle name="Ergebnis 3 2 2 6" xfId="1685" xr:uid="{00000000-0005-0000-0000-0000BD5A0000}"/>
    <cellStyle name="Ergebnis 3 2 2 6 2" xfId="5590" xr:uid="{00000000-0005-0000-0000-0000BE5A0000}"/>
    <cellStyle name="Ergebnis 3 2 2 6 2 2" xfId="17318" xr:uid="{00000000-0005-0000-0000-0000BF5A0000}"/>
    <cellStyle name="Ergebnis 3 2 2 6 2 3" xfId="29045" xr:uid="{00000000-0005-0000-0000-0000C05A0000}"/>
    <cellStyle name="Ergebnis 3 2 2 6 3" xfId="9495" xr:uid="{00000000-0005-0000-0000-0000C15A0000}"/>
    <cellStyle name="Ergebnis 3 2 2 6 3 2" xfId="21223" xr:uid="{00000000-0005-0000-0000-0000C25A0000}"/>
    <cellStyle name="Ergebnis 3 2 2 6 3 3" xfId="32950" xr:uid="{00000000-0005-0000-0000-0000C35A0000}"/>
    <cellStyle name="Ergebnis 3 2 2 6 4" xfId="13413" xr:uid="{00000000-0005-0000-0000-0000C45A0000}"/>
    <cellStyle name="Ergebnis 3 2 2 6 5" xfId="25140" xr:uid="{00000000-0005-0000-0000-0000C55A0000}"/>
    <cellStyle name="Ergebnis 3 2 2 7" xfId="2983" xr:uid="{00000000-0005-0000-0000-0000C65A0000}"/>
    <cellStyle name="Ergebnis 3 2 2 7 2" xfId="6888" xr:uid="{00000000-0005-0000-0000-0000C75A0000}"/>
    <cellStyle name="Ergebnis 3 2 2 7 2 2" xfId="18616" xr:uid="{00000000-0005-0000-0000-0000C85A0000}"/>
    <cellStyle name="Ergebnis 3 2 2 7 2 3" xfId="30343" xr:uid="{00000000-0005-0000-0000-0000C95A0000}"/>
    <cellStyle name="Ergebnis 3 2 2 7 3" xfId="10793" xr:uid="{00000000-0005-0000-0000-0000CA5A0000}"/>
    <cellStyle name="Ergebnis 3 2 2 7 3 2" xfId="22521" xr:uid="{00000000-0005-0000-0000-0000CB5A0000}"/>
    <cellStyle name="Ergebnis 3 2 2 7 3 3" xfId="34248" xr:uid="{00000000-0005-0000-0000-0000CC5A0000}"/>
    <cellStyle name="Ergebnis 3 2 2 7 4" xfId="14711" xr:uid="{00000000-0005-0000-0000-0000CD5A0000}"/>
    <cellStyle name="Ergebnis 3 2 2 7 5" xfId="26438" xr:uid="{00000000-0005-0000-0000-0000CE5A0000}"/>
    <cellStyle name="Ergebnis 3 2 2 8" xfId="4292" xr:uid="{00000000-0005-0000-0000-0000CF5A0000}"/>
    <cellStyle name="Ergebnis 3 2 2 8 2" xfId="16020" xr:uid="{00000000-0005-0000-0000-0000D05A0000}"/>
    <cellStyle name="Ergebnis 3 2 2 8 3" xfId="27747" xr:uid="{00000000-0005-0000-0000-0000D15A0000}"/>
    <cellStyle name="Ergebnis 3 2 2 9" xfId="8197" xr:uid="{00000000-0005-0000-0000-0000D25A0000}"/>
    <cellStyle name="Ergebnis 3 2 2 9 2" xfId="19925" xr:uid="{00000000-0005-0000-0000-0000D35A0000}"/>
    <cellStyle name="Ergebnis 3 2 2 9 3" xfId="31652" xr:uid="{00000000-0005-0000-0000-0000D45A0000}"/>
    <cellStyle name="Ergebnis 3 2 3" xfId="409" xr:uid="{00000000-0005-0000-0000-0000D55A0000}"/>
    <cellStyle name="Ergebnis 3 2 3 10" xfId="12137" xr:uid="{00000000-0005-0000-0000-0000D65A0000}"/>
    <cellStyle name="Ergebnis 3 2 3 11" xfId="23864" xr:uid="{00000000-0005-0000-0000-0000D75A0000}"/>
    <cellStyle name="Ergebnis 3 2 3 2" xfId="508" xr:uid="{00000000-0005-0000-0000-0000D85A0000}"/>
    <cellStyle name="Ergebnis 3 2 3 2 2" xfId="937" xr:uid="{00000000-0005-0000-0000-0000D95A0000}"/>
    <cellStyle name="Ergebnis 3 2 3 2 2 2" xfId="2235" xr:uid="{00000000-0005-0000-0000-0000DA5A0000}"/>
    <cellStyle name="Ergebnis 3 2 3 2 2 2 2" xfId="6140" xr:uid="{00000000-0005-0000-0000-0000DB5A0000}"/>
    <cellStyle name="Ergebnis 3 2 3 2 2 2 2 2" xfId="17868" xr:uid="{00000000-0005-0000-0000-0000DC5A0000}"/>
    <cellStyle name="Ergebnis 3 2 3 2 2 2 2 3" xfId="29595" xr:uid="{00000000-0005-0000-0000-0000DD5A0000}"/>
    <cellStyle name="Ergebnis 3 2 3 2 2 2 3" xfId="10045" xr:uid="{00000000-0005-0000-0000-0000DE5A0000}"/>
    <cellStyle name="Ergebnis 3 2 3 2 2 2 3 2" xfId="21773" xr:uid="{00000000-0005-0000-0000-0000DF5A0000}"/>
    <cellStyle name="Ergebnis 3 2 3 2 2 2 3 3" xfId="33500" xr:uid="{00000000-0005-0000-0000-0000E05A0000}"/>
    <cellStyle name="Ergebnis 3 2 3 2 2 2 4" xfId="13963" xr:uid="{00000000-0005-0000-0000-0000E15A0000}"/>
    <cellStyle name="Ergebnis 3 2 3 2 2 2 5" xfId="25690" xr:uid="{00000000-0005-0000-0000-0000E25A0000}"/>
    <cellStyle name="Ergebnis 3 2 3 2 2 3" xfId="3533" xr:uid="{00000000-0005-0000-0000-0000E35A0000}"/>
    <cellStyle name="Ergebnis 3 2 3 2 2 3 2" xfId="7438" xr:uid="{00000000-0005-0000-0000-0000E45A0000}"/>
    <cellStyle name="Ergebnis 3 2 3 2 2 3 2 2" xfId="19166" xr:uid="{00000000-0005-0000-0000-0000E55A0000}"/>
    <cellStyle name="Ergebnis 3 2 3 2 2 3 2 3" xfId="30893" xr:uid="{00000000-0005-0000-0000-0000E65A0000}"/>
    <cellStyle name="Ergebnis 3 2 3 2 2 3 3" xfId="11343" xr:uid="{00000000-0005-0000-0000-0000E75A0000}"/>
    <cellStyle name="Ergebnis 3 2 3 2 2 3 3 2" xfId="23071" xr:uid="{00000000-0005-0000-0000-0000E85A0000}"/>
    <cellStyle name="Ergebnis 3 2 3 2 2 3 3 3" xfId="34798" xr:uid="{00000000-0005-0000-0000-0000E95A0000}"/>
    <cellStyle name="Ergebnis 3 2 3 2 2 3 4" xfId="15261" xr:uid="{00000000-0005-0000-0000-0000EA5A0000}"/>
    <cellStyle name="Ergebnis 3 2 3 2 2 3 5" xfId="26988" xr:uid="{00000000-0005-0000-0000-0000EB5A0000}"/>
    <cellStyle name="Ergebnis 3 2 3 2 2 4" xfId="4842" xr:uid="{00000000-0005-0000-0000-0000EC5A0000}"/>
    <cellStyle name="Ergebnis 3 2 3 2 2 4 2" xfId="16570" xr:uid="{00000000-0005-0000-0000-0000ED5A0000}"/>
    <cellStyle name="Ergebnis 3 2 3 2 2 4 3" xfId="28297" xr:uid="{00000000-0005-0000-0000-0000EE5A0000}"/>
    <cellStyle name="Ergebnis 3 2 3 2 2 5" xfId="8747" xr:uid="{00000000-0005-0000-0000-0000EF5A0000}"/>
    <cellStyle name="Ergebnis 3 2 3 2 2 5 2" xfId="20475" xr:uid="{00000000-0005-0000-0000-0000F05A0000}"/>
    <cellStyle name="Ergebnis 3 2 3 2 2 5 3" xfId="32202" xr:uid="{00000000-0005-0000-0000-0000F15A0000}"/>
    <cellStyle name="Ergebnis 3 2 3 2 2 6" xfId="12665" xr:uid="{00000000-0005-0000-0000-0000F25A0000}"/>
    <cellStyle name="Ergebnis 3 2 3 2 2 7" xfId="24392" xr:uid="{00000000-0005-0000-0000-0000F35A0000}"/>
    <cellStyle name="Ergebnis 3 2 3 2 3" xfId="1366" xr:uid="{00000000-0005-0000-0000-0000F45A0000}"/>
    <cellStyle name="Ergebnis 3 2 3 2 3 2" xfId="2664" xr:uid="{00000000-0005-0000-0000-0000F55A0000}"/>
    <cellStyle name="Ergebnis 3 2 3 2 3 2 2" xfId="6569" xr:uid="{00000000-0005-0000-0000-0000F65A0000}"/>
    <cellStyle name="Ergebnis 3 2 3 2 3 2 2 2" xfId="18297" xr:uid="{00000000-0005-0000-0000-0000F75A0000}"/>
    <cellStyle name="Ergebnis 3 2 3 2 3 2 2 3" xfId="30024" xr:uid="{00000000-0005-0000-0000-0000F85A0000}"/>
    <cellStyle name="Ergebnis 3 2 3 2 3 2 3" xfId="10474" xr:uid="{00000000-0005-0000-0000-0000F95A0000}"/>
    <cellStyle name="Ergebnis 3 2 3 2 3 2 3 2" xfId="22202" xr:uid="{00000000-0005-0000-0000-0000FA5A0000}"/>
    <cellStyle name="Ergebnis 3 2 3 2 3 2 3 3" xfId="33929" xr:uid="{00000000-0005-0000-0000-0000FB5A0000}"/>
    <cellStyle name="Ergebnis 3 2 3 2 3 2 4" xfId="14392" xr:uid="{00000000-0005-0000-0000-0000FC5A0000}"/>
    <cellStyle name="Ergebnis 3 2 3 2 3 2 5" xfId="26119" xr:uid="{00000000-0005-0000-0000-0000FD5A0000}"/>
    <cellStyle name="Ergebnis 3 2 3 2 3 3" xfId="3962" xr:uid="{00000000-0005-0000-0000-0000FE5A0000}"/>
    <cellStyle name="Ergebnis 3 2 3 2 3 3 2" xfId="7867" xr:uid="{00000000-0005-0000-0000-0000FF5A0000}"/>
    <cellStyle name="Ergebnis 3 2 3 2 3 3 2 2" xfId="19595" xr:uid="{00000000-0005-0000-0000-0000005B0000}"/>
    <cellStyle name="Ergebnis 3 2 3 2 3 3 2 3" xfId="31322" xr:uid="{00000000-0005-0000-0000-0000015B0000}"/>
    <cellStyle name="Ergebnis 3 2 3 2 3 3 3" xfId="11772" xr:uid="{00000000-0005-0000-0000-0000025B0000}"/>
    <cellStyle name="Ergebnis 3 2 3 2 3 3 3 2" xfId="23500" xr:uid="{00000000-0005-0000-0000-0000035B0000}"/>
    <cellStyle name="Ergebnis 3 2 3 2 3 3 3 3" xfId="35227" xr:uid="{00000000-0005-0000-0000-0000045B0000}"/>
    <cellStyle name="Ergebnis 3 2 3 2 3 3 4" xfId="15690" xr:uid="{00000000-0005-0000-0000-0000055B0000}"/>
    <cellStyle name="Ergebnis 3 2 3 2 3 3 5" xfId="27417" xr:uid="{00000000-0005-0000-0000-0000065B0000}"/>
    <cellStyle name="Ergebnis 3 2 3 2 3 4" xfId="5271" xr:uid="{00000000-0005-0000-0000-0000075B0000}"/>
    <cellStyle name="Ergebnis 3 2 3 2 3 4 2" xfId="16999" xr:uid="{00000000-0005-0000-0000-0000085B0000}"/>
    <cellStyle name="Ergebnis 3 2 3 2 3 4 3" xfId="28726" xr:uid="{00000000-0005-0000-0000-0000095B0000}"/>
    <cellStyle name="Ergebnis 3 2 3 2 3 5" xfId="9176" xr:uid="{00000000-0005-0000-0000-00000A5B0000}"/>
    <cellStyle name="Ergebnis 3 2 3 2 3 5 2" xfId="20904" xr:uid="{00000000-0005-0000-0000-00000B5B0000}"/>
    <cellStyle name="Ergebnis 3 2 3 2 3 5 3" xfId="32631" xr:uid="{00000000-0005-0000-0000-00000C5B0000}"/>
    <cellStyle name="Ergebnis 3 2 3 2 3 6" xfId="13094" xr:uid="{00000000-0005-0000-0000-00000D5B0000}"/>
    <cellStyle name="Ergebnis 3 2 3 2 3 7" xfId="24821" xr:uid="{00000000-0005-0000-0000-00000E5B0000}"/>
    <cellStyle name="Ergebnis 3 2 3 2 4" xfId="1806" xr:uid="{00000000-0005-0000-0000-00000F5B0000}"/>
    <cellStyle name="Ergebnis 3 2 3 2 4 2" xfId="5711" xr:uid="{00000000-0005-0000-0000-0000105B0000}"/>
    <cellStyle name="Ergebnis 3 2 3 2 4 2 2" xfId="17439" xr:uid="{00000000-0005-0000-0000-0000115B0000}"/>
    <cellStyle name="Ergebnis 3 2 3 2 4 2 3" xfId="29166" xr:uid="{00000000-0005-0000-0000-0000125B0000}"/>
    <cellStyle name="Ergebnis 3 2 3 2 4 3" xfId="9616" xr:uid="{00000000-0005-0000-0000-0000135B0000}"/>
    <cellStyle name="Ergebnis 3 2 3 2 4 3 2" xfId="21344" xr:uid="{00000000-0005-0000-0000-0000145B0000}"/>
    <cellStyle name="Ergebnis 3 2 3 2 4 3 3" xfId="33071" xr:uid="{00000000-0005-0000-0000-0000155B0000}"/>
    <cellStyle name="Ergebnis 3 2 3 2 4 4" xfId="13534" xr:uid="{00000000-0005-0000-0000-0000165B0000}"/>
    <cellStyle name="Ergebnis 3 2 3 2 4 5" xfId="25261" xr:uid="{00000000-0005-0000-0000-0000175B0000}"/>
    <cellStyle name="Ergebnis 3 2 3 2 5" xfId="3104" xr:uid="{00000000-0005-0000-0000-0000185B0000}"/>
    <cellStyle name="Ergebnis 3 2 3 2 5 2" xfId="7009" xr:uid="{00000000-0005-0000-0000-0000195B0000}"/>
    <cellStyle name="Ergebnis 3 2 3 2 5 2 2" xfId="18737" xr:uid="{00000000-0005-0000-0000-00001A5B0000}"/>
    <cellStyle name="Ergebnis 3 2 3 2 5 2 3" xfId="30464" xr:uid="{00000000-0005-0000-0000-00001B5B0000}"/>
    <cellStyle name="Ergebnis 3 2 3 2 5 3" xfId="10914" xr:uid="{00000000-0005-0000-0000-00001C5B0000}"/>
    <cellStyle name="Ergebnis 3 2 3 2 5 3 2" xfId="22642" xr:uid="{00000000-0005-0000-0000-00001D5B0000}"/>
    <cellStyle name="Ergebnis 3 2 3 2 5 3 3" xfId="34369" xr:uid="{00000000-0005-0000-0000-00001E5B0000}"/>
    <cellStyle name="Ergebnis 3 2 3 2 5 4" xfId="14832" xr:uid="{00000000-0005-0000-0000-00001F5B0000}"/>
    <cellStyle name="Ergebnis 3 2 3 2 5 5" xfId="26559" xr:uid="{00000000-0005-0000-0000-0000205B0000}"/>
    <cellStyle name="Ergebnis 3 2 3 2 6" xfId="4413" xr:uid="{00000000-0005-0000-0000-0000215B0000}"/>
    <cellStyle name="Ergebnis 3 2 3 2 6 2" xfId="16141" xr:uid="{00000000-0005-0000-0000-0000225B0000}"/>
    <cellStyle name="Ergebnis 3 2 3 2 6 3" xfId="27868" xr:uid="{00000000-0005-0000-0000-0000235B0000}"/>
    <cellStyle name="Ergebnis 3 2 3 2 7" xfId="8318" xr:uid="{00000000-0005-0000-0000-0000245B0000}"/>
    <cellStyle name="Ergebnis 3 2 3 2 7 2" xfId="20046" xr:uid="{00000000-0005-0000-0000-0000255B0000}"/>
    <cellStyle name="Ergebnis 3 2 3 2 7 3" xfId="31773" xr:uid="{00000000-0005-0000-0000-0000265B0000}"/>
    <cellStyle name="Ergebnis 3 2 3 2 8" xfId="12236" xr:uid="{00000000-0005-0000-0000-0000275B0000}"/>
    <cellStyle name="Ergebnis 3 2 3 2 9" xfId="23963" xr:uid="{00000000-0005-0000-0000-0000285B0000}"/>
    <cellStyle name="Ergebnis 3 2 3 3" xfId="607" xr:uid="{00000000-0005-0000-0000-0000295B0000}"/>
    <cellStyle name="Ergebnis 3 2 3 3 2" xfId="1036" xr:uid="{00000000-0005-0000-0000-00002A5B0000}"/>
    <cellStyle name="Ergebnis 3 2 3 3 2 2" xfId="2334" xr:uid="{00000000-0005-0000-0000-00002B5B0000}"/>
    <cellStyle name="Ergebnis 3 2 3 3 2 2 2" xfId="6239" xr:uid="{00000000-0005-0000-0000-00002C5B0000}"/>
    <cellStyle name="Ergebnis 3 2 3 3 2 2 2 2" xfId="17967" xr:uid="{00000000-0005-0000-0000-00002D5B0000}"/>
    <cellStyle name="Ergebnis 3 2 3 3 2 2 2 3" xfId="29694" xr:uid="{00000000-0005-0000-0000-00002E5B0000}"/>
    <cellStyle name="Ergebnis 3 2 3 3 2 2 3" xfId="10144" xr:uid="{00000000-0005-0000-0000-00002F5B0000}"/>
    <cellStyle name="Ergebnis 3 2 3 3 2 2 3 2" xfId="21872" xr:uid="{00000000-0005-0000-0000-0000305B0000}"/>
    <cellStyle name="Ergebnis 3 2 3 3 2 2 3 3" xfId="33599" xr:uid="{00000000-0005-0000-0000-0000315B0000}"/>
    <cellStyle name="Ergebnis 3 2 3 3 2 2 4" xfId="14062" xr:uid="{00000000-0005-0000-0000-0000325B0000}"/>
    <cellStyle name="Ergebnis 3 2 3 3 2 2 5" xfId="25789" xr:uid="{00000000-0005-0000-0000-0000335B0000}"/>
    <cellStyle name="Ergebnis 3 2 3 3 2 3" xfId="3632" xr:uid="{00000000-0005-0000-0000-0000345B0000}"/>
    <cellStyle name="Ergebnis 3 2 3 3 2 3 2" xfId="7537" xr:uid="{00000000-0005-0000-0000-0000355B0000}"/>
    <cellStyle name="Ergebnis 3 2 3 3 2 3 2 2" xfId="19265" xr:uid="{00000000-0005-0000-0000-0000365B0000}"/>
    <cellStyle name="Ergebnis 3 2 3 3 2 3 2 3" xfId="30992" xr:uid="{00000000-0005-0000-0000-0000375B0000}"/>
    <cellStyle name="Ergebnis 3 2 3 3 2 3 3" xfId="11442" xr:uid="{00000000-0005-0000-0000-0000385B0000}"/>
    <cellStyle name="Ergebnis 3 2 3 3 2 3 3 2" xfId="23170" xr:uid="{00000000-0005-0000-0000-0000395B0000}"/>
    <cellStyle name="Ergebnis 3 2 3 3 2 3 3 3" xfId="34897" xr:uid="{00000000-0005-0000-0000-00003A5B0000}"/>
    <cellStyle name="Ergebnis 3 2 3 3 2 3 4" xfId="15360" xr:uid="{00000000-0005-0000-0000-00003B5B0000}"/>
    <cellStyle name="Ergebnis 3 2 3 3 2 3 5" xfId="27087" xr:uid="{00000000-0005-0000-0000-00003C5B0000}"/>
    <cellStyle name="Ergebnis 3 2 3 3 2 4" xfId="4941" xr:uid="{00000000-0005-0000-0000-00003D5B0000}"/>
    <cellStyle name="Ergebnis 3 2 3 3 2 4 2" xfId="16669" xr:uid="{00000000-0005-0000-0000-00003E5B0000}"/>
    <cellStyle name="Ergebnis 3 2 3 3 2 4 3" xfId="28396" xr:uid="{00000000-0005-0000-0000-00003F5B0000}"/>
    <cellStyle name="Ergebnis 3 2 3 3 2 5" xfId="8846" xr:uid="{00000000-0005-0000-0000-0000405B0000}"/>
    <cellStyle name="Ergebnis 3 2 3 3 2 5 2" xfId="20574" xr:uid="{00000000-0005-0000-0000-0000415B0000}"/>
    <cellStyle name="Ergebnis 3 2 3 3 2 5 3" xfId="32301" xr:uid="{00000000-0005-0000-0000-0000425B0000}"/>
    <cellStyle name="Ergebnis 3 2 3 3 2 6" xfId="12764" xr:uid="{00000000-0005-0000-0000-0000435B0000}"/>
    <cellStyle name="Ergebnis 3 2 3 3 2 7" xfId="24491" xr:uid="{00000000-0005-0000-0000-0000445B0000}"/>
    <cellStyle name="Ergebnis 3 2 3 3 3" xfId="1465" xr:uid="{00000000-0005-0000-0000-0000455B0000}"/>
    <cellStyle name="Ergebnis 3 2 3 3 3 2" xfId="2763" xr:uid="{00000000-0005-0000-0000-0000465B0000}"/>
    <cellStyle name="Ergebnis 3 2 3 3 3 2 2" xfId="6668" xr:uid="{00000000-0005-0000-0000-0000475B0000}"/>
    <cellStyle name="Ergebnis 3 2 3 3 3 2 2 2" xfId="18396" xr:uid="{00000000-0005-0000-0000-0000485B0000}"/>
    <cellStyle name="Ergebnis 3 2 3 3 3 2 2 3" xfId="30123" xr:uid="{00000000-0005-0000-0000-0000495B0000}"/>
    <cellStyle name="Ergebnis 3 2 3 3 3 2 3" xfId="10573" xr:uid="{00000000-0005-0000-0000-00004A5B0000}"/>
    <cellStyle name="Ergebnis 3 2 3 3 3 2 3 2" xfId="22301" xr:uid="{00000000-0005-0000-0000-00004B5B0000}"/>
    <cellStyle name="Ergebnis 3 2 3 3 3 2 3 3" xfId="34028" xr:uid="{00000000-0005-0000-0000-00004C5B0000}"/>
    <cellStyle name="Ergebnis 3 2 3 3 3 2 4" xfId="14491" xr:uid="{00000000-0005-0000-0000-00004D5B0000}"/>
    <cellStyle name="Ergebnis 3 2 3 3 3 2 5" xfId="26218" xr:uid="{00000000-0005-0000-0000-00004E5B0000}"/>
    <cellStyle name="Ergebnis 3 2 3 3 3 3" xfId="4061" xr:uid="{00000000-0005-0000-0000-00004F5B0000}"/>
    <cellStyle name="Ergebnis 3 2 3 3 3 3 2" xfId="7966" xr:uid="{00000000-0005-0000-0000-0000505B0000}"/>
    <cellStyle name="Ergebnis 3 2 3 3 3 3 2 2" xfId="19694" xr:uid="{00000000-0005-0000-0000-0000515B0000}"/>
    <cellStyle name="Ergebnis 3 2 3 3 3 3 2 3" xfId="31421" xr:uid="{00000000-0005-0000-0000-0000525B0000}"/>
    <cellStyle name="Ergebnis 3 2 3 3 3 3 3" xfId="11871" xr:uid="{00000000-0005-0000-0000-0000535B0000}"/>
    <cellStyle name="Ergebnis 3 2 3 3 3 3 3 2" xfId="23599" xr:uid="{00000000-0005-0000-0000-0000545B0000}"/>
    <cellStyle name="Ergebnis 3 2 3 3 3 3 3 3" xfId="35326" xr:uid="{00000000-0005-0000-0000-0000555B0000}"/>
    <cellStyle name="Ergebnis 3 2 3 3 3 3 4" xfId="15789" xr:uid="{00000000-0005-0000-0000-0000565B0000}"/>
    <cellStyle name="Ergebnis 3 2 3 3 3 3 5" xfId="27516" xr:uid="{00000000-0005-0000-0000-0000575B0000}"/>
    <cellStyle name="Ergebnis 3 2 3 3 3 4" xfId="5370" xr:uid="{00000000-0005-0000-0000-0000585B0000}"/>
    <cellStyle name="Ergebnis 3 2 3 3 3 4 2" xfId="17098" xr:uid="{00000000-0005-0000-0000-0000595B0000}"/>
    <cellStyle name="Ergebnis 3 2 3 3 3 4 3" xfId="28825" xr:uid="{00000000-0005-0000-0000-00005A5B0000}"/>
    <cellStyle name="Ergebnis 3 2 3 3 3 5" xfId="9275" xr:uid="{00000000-0005-0000-0000-00005B5B0000}"/>
    <cellStyle name="Ergebnis 3 2 3 3 3 5 2" xfId="21003" xr:uid="{00000000-0005-0000-0000-00005C5B0000}"/>
    <cellStyle name="Ergebnis 3 2 3 3 3 5 3" xfId="32730" xr:uid="{00000000-0005-0000-0000-00005D5B0000}"/>
    <cellStyle name="Ergebnis 3 2 3 3 3 6" xfId="13193" xr:uid="{00000000-0005-0000-0000-00005E5B0000}"/>
    <cellStyle name="Ergebnis 3 2 3 3 3 7" xfId="24920" xr:uid="{00000000-0005-0000-0000-00005F5B0000}"/>
    <cellStyle name="Ergebnis 3 2 3 3 4" xfId="1905" xr:uid="{00000000-0005-0000-0000-0000605B0000}"/>
    <cellStyle name="Ergebnis 3 2 3 3 4 2" xfId="5810" xr:uid="{00000000-0005-0000-0000-0000615B0000}"/>
    <cellStyle name="Ergebnis 3 2 3 3 4 2 2" xfId="17538" xr:uid="{00000000-0005-0000-0000-0000625B0000}"/>
    <cellStyle name="Ergebnis 3 2 3 3 4 2 3" xfId="29265" xr:uid="{00000000-0005-0000-0000-0000635B0000}"/>
    <cellStyle name="Ergebnis 3 2 3 3 4 3" xfId="9715" xr:uid="{00000000-0005-0000-0000-0000645B0000}"/>
    <cellStyle name="Ergebnis 3 2 3 3 4 3 2" xfId="21443" xr:uid="{00000000-0005-0000-0000-0000655B0000}"/>
    <cellStyle name="Ergebnis 3 2 3 3 4 3 3" xfId="33170" xr:uid="{00000000-0005-0000-0000-0000665B0000}"/>
    <cellStyle name="Ergebnis 3 2 3 3 4 4" xfId="13633" xr:uid="{00000000-0005-0000-0000-0000675B0000}"/>
    <cellStyle name="Ergebnis 3 2 3 3 4 5" xfId="25360" xr:uid="{00000000-0005-0000-0000-0000685B0000}"/>
    <cellStyle name="Ergebnis 3 2 3 3 5" xfId="3203" xr:uid="{00000000-0005-0000-0000-0000695B0000}"/>
    <cellStyle name="Ergebnis 3 2 3 3 5 2" xfId="7108" xr:uid="{00000000-0005-0000-0000-00006A5B0000}"/>
    <cellStyle name="Ergebnis 3 2 3 3 5 2 2" xfId="18836" xr:uid="{00000000-0005-0000-0000-00006B5B0000}"/>
    <cellStyle name="Ergebnis 3 2 3 3 5 2 3" xfId="30563" xr:uid="{00000000-0005-0000-0000-00006C5B0000}"/>
    <cellStyle name="Ergebnis 3 2 3 3 5 3" xfId="11013" xr:uid="{00000000-0005-0000-0000-00006D5B0000}"/>
    <cellStyle name="Ergebnis 3 2 3 3 5 3 2" xfId="22741" xr:uid="{00000000-0005-0000-0000-00006E5B0000}"/>
    <cellStyle name="Ergebnis 3 2 3 3 5 3 3" xfId="34468" xr:uid="{00000000-0005-0000-0000-00006F5B0000}"/>
    <cellStyle name="Ergebnis 3 2 3 3 5 4" xfId="14931" xr:uid="{00000000-0005-0000-0000-0000705B0000}"/>
    <cellStyle name="Ergebnis 3 2 3 3 5 5" xfId="26658" xr:uid="{00000000-0005-0000-0000-0000715B0000}"/>
    <cellStyle name="Ergebnis 3 2 3 3 6" xfId="4512" xr:uid="{00000000-0005-0000-0000-0000725B0000}"/>
    <cellStyle name="Ergebnis 3 2 3 3 6 2" xfId="16240" xr:uid="{00000000-0005-0000-0000-0000735B0000}"/>
    <cellStyle name="Ergebnis 3 2 3 3 6 3" xfId="27967" xr:uid="{00000000-0005-0000-0000-0000745B0000}"/>
    <cellStyle name="Ergebnis 3 2 3 3 7" xfId="8417" xr:uid="{00000000-0005-0000-0000-0000755B0000}"/>
    <cellStyle name="Ergebnis 3 2 3 3 7 2" xfId="20145" xr:uid="{00000000-0005-0000-0000-0000765B0000}"/>
    <cellStyle name="Ergebnis 3 2 3 3 7 3" xfId="31872" xr:uid="{00000000-0005-0000-0000-0000775B0000}"/>
    <cellStyle name="Ergebnis 3 2 3 3 8" xfId="12335" xr:uid="{00000000-0005-0000-0000-0000785B0000}"/>
    <cellStyle name="Ergebnis 3 2 3 3 9" xfId="24062" xr:uid="{00000000-0005-0000-0000-0000795B0000}"/>
    <cellStyle name="Ergebnis 3 2 3 4" xfId="838" xr:uid="{00000000-0005-0000-0000-00007A5B0000}"/>
    <cellStyle name="Ergebnis 3 2 3 4 2" xfId="2136" xr:uid="{00000000-0005-0000-0000-00007B5B0000}"/>
    <cellStyle name="Ergebnis 3 2 3 4 2 2" xfId="6041" xr:uid="{00000000-0005-0000-0000-00007C5B0000}"/>
    <cellStyle name="Ergebnis 3 2 3 4 2 2 2" xfId="17769" xr:uid="{00000000-0005-0000-0000-00007D5B0000}"/>
    <cellStyle name="Ergebnis 3 2 3 4 2 2 3" xfId="29496" xr:uid="{00000000-0005-0000-0000-00007E5B0000}"/>
    <cellStyle name="Ergebnis 3 2 3 4 2 3" xfId="9946" xr:uid="{00000000-0005-0000-0000-00007F5B0000}"/>
    <cellStyle name="Ergebnis 3 2 3 4 2 3 2" xfId="21674" xr:uid="{00000000-0005-0000-0000-0000805B0000}"/>
    <cellStyle name="Ergebnis 3 2 3 4 2 3 3" xfId="33401" xr:uid="{00000000-0005-0000-0000-0000815B0000}"/>
    <cellStyle name="Ergebnis 3 2 3 4 2 4" xfId="13864" xr:uid="{00000000-0005-0000-0000-0000825B0000}"/>
    <cellStyle name="Ergebnis 3 2 3 4 2 5" xfId="25591" xr:uid="{00000000-0005-0000-0000-0000835B0000}"/>
    <cellStyle name="Ergebnis 3 2 3 4 3" xfId="3434" xr:uid="{00000000-0005-0000-0000-0000845B0000}"/>
    <cellStyle name="Ergebnis 3 2 3 4 3 2" xfId="7339" xr:uid="{00000000-0005-0000-0000-0000855B0000}"/>
    <cellStyle name="Ergebnis 3 2 3 4 3 2 2" xfId="19067" xr:uid="{00000000-0005-0000-0000-0000865B0000}"/>
    <cellStyle name="Ergebnis 3 2 3 4 3 2 3" xfId="30794" xr:uid="{00000000-0005-0000-0000-0000875B0000}"/>
    <cellStyle name="Ergebnis 3 2 3 4 3 3" xfId="11244" xr:uid="{00000000-0005-0000-0000-0000885B0000}"/>
    <cellStyle name="Ergebnis 3 2 3 4 3 3 2" xfId="22972" xr:uid="{00000000-0005-0000-0000-0000895B0000}"/>
    <cellStyle name="Ergebnis 3 2 3 4 3 3 3" xfId="34699" xr:uid="{00000000-0005-0000-0000-00008A5B0000}"/>
    <cellStyle name="Ergebnis 3 2 3 4 3 4" xfId="15162" xr:uid="{00000000-0005-0000-0000-00008B5B0000}"/>
    <cellStyle name="Ergebnis 3 2 3 4 3 5" xfId="26889" xr:uid="{00000000-0005-0000-0000-00008C5B0000}"/>
    <cellStyle name="Ergebnis 3 2 3 4 4" xfId="4743" xr:uid="{00000000-0005-0000-0000-00008D5B0000}"/>
    <cellStyle name="Ergebnis 3 2 3 4 4 2" xfId="16471" xr:uid="{00000000-0005-0000-0000-00008E5B0000}"/>
    <cellStyle name="Ergebnis 3 2 3 4 4 3" xfId="28198" xr:uid="{00000000-0005-0000-0000-00008F5B0000}"/>
    <cellStyle name="Ergebnis 3 2 3 4 5" xfId="8648" xr:uid="{00000000-0005-0000-0000-0000905B0000}"/>
    <cellStyle name="Ergebnis 3 2 3 4 5 2" xfId="20376" xr:uid="{00000000-0005-0000-0000-0000915B0000}"/>
    <cellStyle name="Ergebnis 3 2 3 4 5 3" xfId="32103" xr:uid="{00000000-0005-0000-0000-0000925B0000}"/>
    <cellStyle name="Ergebnis 3 2 3 4 6" xfId="12566" xr:uid="{00000000-0005-0000-0000-0000935B0000}"/>
    <cellStyle name="Ergebnis 3 2 3 4 7" xfId="24293" xr:uid="{00000000-0005-0000-0000-0000945B0000}"/>
    <cellStyle name="Ergebnis 3 2 3 5" xfId="1267" xr:uid="{00000000-0005-0000-0000-0000955B0000}"/>
    <cellStyle name="Ergebnis 3 2 3 5 2" xfId="2565" xr:uid="{00000000-0005-0000-0000-0000965B0000}"/>
    <cellStyle name="Ergebnis 3 2 3 5 2 2" xfId="6470" xr:uid="{00000000-0005-0000-0000-0000975B0000}"/>
    <cellStyle name="Ergebnis 3 2 3 5 2 2 2" xfId="18198" xr:uid="{00000000-0005-0000-0000-0000985B0000}"/>
    <cellStyle name="Ergebnis 3 2 3 5 2 2 3" xfId="29925" xr:uid="{00000000-0005-0000-0000-0000995B0000}"/>
    <cellStyle name="Ergebnis 3 2 3 5 2 3" xfId="10375" xr:uid="{00000000-0005-0000-0000-00009A5B0000}"/>
    <cellStyle name="Ergebnis 3 2 3 5 2 3 2" xfId="22103" xr:uid="{00000000-0005-0000-0000-00009B5B0000}"/>
    <cellStyle name="Ergebnis 3 2 3 5 2 3 3" xfId="33830" xr:uid="{00000000-0005-0000-0000-00009C5B0000}"/>
    <cellStyle name="Ergebnis 3 2 3 5 2 4" xfId="14293" xr:uid="{00000000-0005-0000-0000-00009D5B0000}"/>
    <cellStyle name="Ergebnis 3 2 3 5 2 5" xfId="26020" xr:uid="{00000000-0005-0000-0000-00009E5B0000}"/>
    <cellStyle name="Ergebnis 3 2 3 5 3" xfId="3863" xr:uid="{00000000-0005-0000-0000-00009F5B0000}"/>
    <cellStyle name="Ergebnis 3 2 3 5 3 2" xfId="7768" xr:uid="{00000000-0005-0000-0000-0000A05B0000}"/>
    <cellStyle name="Ergebnis 3 2 3 5 3 2 2" xfId="19496" xr:uid="{00000000-0005-0000-0000-0000A15B0000}"/>
    <cellStyle name="Ergebnis 3 2 3 5 3 2 3" xfId="31223" xr:uid="{00000000-0005-0000-0000-0000A25B0000}"/>
    <cellStyle name="Ergebnis 3 2 3 5 3 3" xfId="11673" xr:uid="{00000000-0005-0000-0000-0000A35B0000}"/>
    <cellStyle name="Ergebnis 3 2 3 5 3 3 2" xfId="23401" xr:uid="{00000000-0005-0000-0000-0000A45B0000}"/>
    <cellStyle name="Ergebnis 3 2 3 5 3 3 3" xfId="35128" xr:uid="{00000000-0005-0000-0000-0000A55B0000}"/>
    <cellStyle name="Ergebnis 3 2 3 5 3 4" xfId="15591" xr:uid="{00000000-0005-0000-0000-0000A65B0000}"/>
    <cellStyle name="Ergebnis 3 2 3 5 3 5" xfId="27318" xr:uid="{00000000-0005-0000-0000-0000A75B0000}"/>
    <cellStyle name="Ergebnis 3 2 3 5 4" xfId="5172" xr:uid="{00000000-0005-0000-0000-0000A85B0000}"/>
    <cellStyle name="Ergebnis 3 2 3 5 4 2" xfId="16900" xr:uid="{00000000-0005-0000-0000-0000A95B0000}"/>
    <cellStyle name="Ergebnis 3 2 3 5 4 3" xfId="28627" xr:uid="{00000000-0005-0000-0000-0000AA5B0000}"/>
    <cellStyle name="Ergebnis 3 2 3 5 5" xfId="9077" xr:uid="{00000000-0005-0000-0000-0000AB5B0000}"/>
    <cellStyle name="Ergebnis 3 2 3 5 5 2" xfId="20805" xr:uid="{00000000-0005-0000-0000-0000AC5B0000}"/>
    <cellStyle name="Ergebnis 3 2 3 5 5 3" xfId="32532" xr:uid="{00000000-0005-0000-0000-0000AD5B0000}"/>
    <cellStyle name="Ergebnis 3 2 3 5 6" xfId="12995" xr:uid="{00000000-0005-0000-0000-0000AE5B0000}"/>
    <cellStyle name="Ergebnis 3 2 3 5 7" xfId="24722" xr:uid="{00000000-0005-0000-0000-0000AF5B0000}"/>
    <cellStyle name="Ergebnis 3 2 3 6" xfId="1707" xr:uid="{00000000-0005-0000-0000-0000B05B0000}"/>
    <cellStyle name="Ergebnis 3 2 3 6 2" xfId="5612" xr:uid="{00000000-0005-0000-0000-0000B15B0000}"/>
    <cellStyle name="Ergebnis 3 2 3 6 2 2" xfId="17340" xr:uid="{00000000-0005-0000-0000-0000B25B0000}"/>
    <cellStyle name="Ergebnis 3 2 3 6 2 3" xfId="29067" xr:uid="{00000000-0005-0000-0000-0000B35B0000}"/>
    <cellStyle name="Ergebnis 3 2 3 6 3" xfId="9517" xr:uid="{00000000-0005-0000-0000-0000B45B0000}"/>
    <cellStyle name="Ergebnis 3 2 3 6 3 2" xfId="21245" xr:uid="{00000000-0005-0000-0000-0000B55B0000}"/>
    <cellStyle name="Ergebnis 3 2 3 6 3 3" xfId="32972" xr:uid="{00000000-0005-0000-0000-0000B65B0000}"/>
    <cellStyle name="Ergebnis 3 2 3 6 4" xfId="13435" xr:uid="{00000000-0005-0000-0000-0000B75B0000}"/>
    <cellStyle name="Ergebnis 3 2 3 6 5" xfId="25162" xr:uid="{00000000-0005-0000-0000-0000B85B0000}"/>
    <cellStyle name="Ergebnis 3 2 3 7" xfId="3005" xr:uid="{00000000-0005-0000-0000-0000B95B0000}"/>
    <cellStyle name="Ergebnis 3 2 3 7 2" xfId="6910" xr:uid="{00000000-0005-0000-0000-0000BA5B0000}"/>
    <cellStyle name="Ergebnis 3 2 3 7 2 2" xfId="18638" xr:uid="{00000000-0005-0000-0000-0000BB5B0000}"/>
    <cellStyle name="Ergebnis 3 2 3 7 2 3" xfId="30365" xr:uid="{00000000-0005-0000-0000-0000BC5B0000}"/>
    <cellStyle name="Ergebnis 3 2 3 7 3" xfId="10815" xr:uid="{00000000-0005-0000-0000-0000BD5B0000}"/>
    <cellStyle name="Ergebnis 3 2 3 7 3 2" xfId="22543" xr:uid="{00000000-0005-0000-0000-0000BE5B0000}"/>
    <cellStyle name="Ergebnis 3 2 3 7 3 3" xfId="34270" xr:uid="{00000000-0005-0000-0000-0000BF5B0000}"/>
    <cellStyle name="Ergebnis 3 2 3 7 4" xfId="14733" xr:uid="{00000000-0005-0000-0000-0000C05B0000}"/>
    <cellStyle name="Ergebnis 3 2 3 7 5" xfId="26460" xr:uid="{00000000-0005-0000-0000-0000C15B0000}"/>
    <cellStyle name="Ergebnis 3 2 3 8" xfId="4314" xr:uid="{00000000-0005-0000-0000-0000C25B0000}"/>
    <cellStyle name="Ergebnis 3 2 3 8 2" xfId="16042" xr:uid="{00000000-0005-0000-0000-0000C35B0000}"/>
    <cellStyle name="Ergebnis 3 2 3 8 3" xfId="27769" xr:uid="{00000000-0005-0000-0000-0000C45B0000}"/>
    <cellStyle name="Ergebnis 3 2 3 9" xfId="8219" xr:uid="{00000000-0005-0000-0000-0000C55B0000}"/>
    <cellStyle name="Ergebnis 3 2 3 9 2" xfId="19947" xr:uid="{00000000-0005-0000-0000-0000C65B0000}"/>
    <cellStyle name="Ergebnis 3 2 3 9 3" xfId="31674" xr:uid="{00000000-0005-0000-0000-0000C75B0000}"/>
    <cellStyle name="Ergebnis 3 2 4" xfId="364" xr:uid="{00000000-0005-0000-0000-0000C85B0000}"/>
    <cellStyle name="Ergebnis 3 2 4 2" xfId="793" xr:uid="{00000000-0005-0000-0000-0000C95B0000}"/>
    <cellStyle name="Ergebnis 3 2 4 2 2" xfId="2091" xr:uid="{00000000-0005-0000-0000-0000CA5B0000}"/>
    <cellStyle name="Ergebnis 3 2 4 2 2 2" xfId="5996" xr:uid="{00000000-0005-0000-0000-0000CB5B0000}"/>
    <cellStyle name="Ergebnis 3 2 4 2 2 2 2" xfId="17724" xr:uid="{00000000-0005-0000-0000-0000CC5B0000}"/>
    <cellStyle name="Ergebnis 3 2 4 2 2 2 3" xfId="29451" xr:uid="{00000000-0005-0000-0000-0000CD5B0000}"/>
    <cellStyle name="Ergebnis 3 2 4 2 2 3" xfId="9901" xr:uid="{00000000-0005-0000-0000-0000CE5B0000}"/>
    <cellStyle name="Ergebnis 3 2 4 2 2 3 2" xfId="21629" xr:uid="{00000000-0005-0000-0000-0000CF5B0000}"/>
    <cellStyle name="Ergebnis 3 2 4 2 2 3 3" xfId="33356" xr:uid="{00000000-0005-0000-0000-0000D05B0000}"/>
    <cellStyle name="Ergebnis 3 2 4 2 2 4" xfId="13819" xr:uid="{00000000-0005-0000-0000-0000D15B0000}"/>
    <cellStyle name="Ergebnis 3 2 4 2 2 5" xfId="25546" xr:uid="{00000000-0005-0000-0000-0000D25B0000}"/>
    <cellStyle name="Ergebnis 3 2 4 2 3" xfId="3389" xr:uid="{00000000-0005-0000-0000-0000D35B0000}"/>
    <cellStyle name="Ergebnis 3 2 4 2 3 2" xfId="7294" xr:uid="{00000000-0005-0000-0000-0000D45B0000}"/>
    <cellStyle name="Ergebnis 3 2 4 2 3 2 2" xfId="19022" xr:uid="{00000000-0005-0000-0000-0000D55B0000}"/>
    <cellStyle name="Ergebnis 3 2 4 2 3 2 3" xfId="30749" xr:uid="{00000000-0005-0000-0000-0000D65B0000}"/>
    <cellStyle name="Ergebnis 3 2 4 2 3 3" xfId="11199" xr:uid="{00000000-0005-0000-0000-0000D75B0000}"/>
    <cellStyle name="Ergebnis 3 2 4 2 3 3 2" xfId="22927" xr:uid="{00000000-0005-0000-0000-0000D85B0000}"/>
    <cellStyle name="Ergebnis 3 2 4 2 3 3 3" xfId="34654" xr:uid="{00000000-0005-0000-0000-0000D95B0000}"/>
    <cellStyle name="Ergebnis 3 2 4 2 3 4" xfId="15117" xr:uid="{00000000-0005-0000-0000-0000DA5B0000}"/>
    <cellStyle name="Ergebnis 3 2 4 2 3 5" xfId="26844" xr:uid="{00000000-0005-0000-0000-0000DB5B0000}"/>
    <cellStyle name="Ergebnis 3 2 4 2 4" xfId="4698" xr:uid="{00000000-0005-0000-0000-0000DC5B0000}"/>
    <cellStyle name="Ergebnis 3 2 4 2 4 2" xfId="16426" xr:uid="{00000000-0005-0000-0000-0000DD5B0000}"/>
    <cellStyle name="Ergebnis 3 2 4 2 4 3" xfId="28153" xr:uid="{00000000-0005-0000-0000-0000DE5B0000}"/>
    <cellStyle name="Ergebnis 3 2 4 2 5" xfId="8603" xr:uid="{00000000-0005-0000-0000-0000DF5B0000}"/>
    <cellStyle name="Ergebnis 3 2 4 2 5 2" xfId="20331" xr:uid="{00000000-0005-0000-0000-0000E05B0000}"/>
    <cellStyle name="Ergebnis 3 2 4 2 5 3" xfId="32058" xr:uid="{00000000-0005-0000-0000-0000E15B0000}"/>
    <cellStyle name="Ergebnis 3 2 4 2 6" xfId="12521" xr:uid="{00000000-0005-0000-0000-0000E25B0000}"/>
    <cellStyle name="Ergebnis 3 2 4 2 7" xfId="24248" xr:uid="{00000000-0005-0000-0000-0000E35B0000}"/>
    <cellStyle name="Ergebnis 3 2 4 3" xfId="1222" xr:uid="{00000000-0005-0000-0000-0000E45B0000}"/>
    <cellStyle name="Ergebnis 3 2 4 3 2" xfId="2520" xr:uid="{00000000-0005-0000-0000-0000E55B0000}"/>
    <cellStyle name="Ergebnis 3 2 4 3 2 2" xfId="6425" xr:uid="{00000000-0005-0000-0000-0000E65B0000}"/>
    <cellStyle name="Ergebnis 3 2 4 3 2 2 2" xfId="18153" xr:uid="{00000000-0005-0000-0000-0000E75B0000}"/>
    <cellStyle name="Ergebnis 3 2 4 3 2 2 3" xfId="29880" xr:uid="{00000000-0005-0000-0000-0000E85B0000}"/>
    <cellStyle name="Ergebnis 3 2 4 3 2 3" xfId="10330" xr:uid="{00000000-0005-0000-0000-0000E95B0000}"/>
    <cellStyle name="Ergebnis 3 2 4 3 2 3 2" xfId="22058" xr:uid="{00000000-0005-0000-0000-0000EA5B0000}"/>
    <cellStyle name="Ergebnis 3 2 4 3 2 3 3" xfId="33785" xr:uid="{00000000-0005-0000-0000-0000EB5B0000}"/>
    <cellStyle name="Ergebnis 3 2 4 3 2 4" xfId="14248" xr:uid="{00000000-0005-0000-0000-0000EC5B0000}"/>
    <cellStyle name="Ergebnis 3 2 4 3 2 5" xfId="25975" xr:uid="{00000000-0005-0000-0000-0000ED5B0000}"/>
    <cellStyle name="Ergebnis 3 2 4 3 3" xfId="3818" xr:uid="{00000000-0005-0000-0000-0000EE5B0000}"/>
    <cellStyle name="Ergebnis 3 2 4 3 3 2" xfId="7723" xr:uid="{00000000-0005-0000-0000-0000EF5B0000}"/>
    <cellStyle name="Ergebnis 3 2 4 3 3 2 2" xfId="19451" xr:uid="{00000000-0005-0000-0000-0000F05B0000}"/>
    <cellStyle name="Ergebnis 3 2 4 3 3 2 3" xfId="31178" xr:uid="{00000000-0005-0000-0000-0000F15B0000}"/>
    <cellStyle name="Ergebnis 3 2 4 3 3 3" xfId="11628" xr:uid="{00000000-0005-0000-0000-0000F25B0000}"/>
    <cellStyle name="Ergebnis 3 2 4 3 3 3 2" xfId="23356" xr:uid="{00000000-0005-0000-0000-0000F35B0000}"/>
    <cellStyle name="Ergebnis 3 2 4 3 3 3 3" xfId="35083" xr:uid="{00000000-0005-0000-0000-0000F45B0000}"/>
    <cellStyle name="Ergebnis 3 2 4 3 3 4" xfId="15546" xr:uid="{00000000-0005-0000-0000-0000F55B0000}"/>
    <cellStyle name="Ergebnis 3 2 4 3 3 5" xfId="27273" xr:uid="{00000000-0005-0000-0000-0000F65B0000}"/>
    <cellStyle name="Ergebnis 3 2 4 3 4" xfId="5127" xr:uid="{00000000-0005-0000-0000-0000F75B0000}"/>
    <cellStyle name="Ergebnis 3 2 4 3 4 2" xfId="16855" xr:uid="{00000000-0005-0000-0000-0000F85B0000}"/>
    <cellStyle name="Ergebnis 3 2 4 3 4 3" xfId="28582" xr:uid="{00000000-0005-0000-0000-0000F95B0000}"/>
    <cellStyle name="Ergebnis 3 2 4 3 5" xfId="9032" xr:uid="{00000000-0005-0000-0000-0000FA5B0000}"/>
    <cellStyle name="Ergebnis 3 2 4 3 5 2" xfId="20760" xr:uid="{00000000-0005-0000-0000-0000FB5B0000}"/>
    <cellStyle name="Ergebnis 3 2 4 3 5 3" xfId="32487" xr:uid="{00000000-0005-0000-0000-0000FC5B0000}"/>
    <cellStyle name="Ergebnis 3 2 4 3 6" xfId="12950" xr:uid="{00000000-0005-0000-0000-0000FD5B0000}"/>
    <cellStyle name="Ergebnis 3 2 4 3 7" xfId="24677" xr:uid="{00000000-0005-0000-0000-0000FE5B0000}"/>
    <cellStyle name="Ergebnis 3 2 4 4" xfId="1662" xr:uid="{00000000-0005-0000-0000-0000FF5B0000}"/>
    <cellStyle name="Ergebnis 3 2 4 4 2" xfId="5567" xr:uid="{00000000-0005-0000-0000-0000005C0000}"/>
    <cellStyle name="Ergebnis 3 2 4 4 2 2" xfId="17295" xr:uid="{00000000-0005-0000-0000-0000015C0000}"/>
    <cellStyle name="Ergebnis 3 2 4 4 2 3" xfId="29022" xr:uid="{00000000-0005-0000-0000-0000025C0000}"/>
    <cellStyle name="Ergebnis 3 2 4 4 3" xfId="9472" xr:uid="{00000000-0005-0000-0000-0000035C0000}"/>
    <cellStyle name="Ergebnis 3 2 4 4 3 2" xfId="21200" xr:uid="{00000000-0005-0000-0000-0000045C0000}"/>
    <cellStyle name="Ergebnis 3 2 4 4 3 3" xfId="32927" xr:uid="{00000000-0005-0000-0000-0000055C0000}"/>
    <cellStyle name="Ergebnis 3 2 4 4 4" xfId="13390" xr:uid="{00000000-0005-0000-0000-0000065C0000}"/>
    <cellStyle name="Ergebnis 3 2 4 4 5" xfId="25117" xr:uid="{00000000-0005-0000-0000-0000075C0000}"/>
    <cellStyle name="Ergebnis 3 2 4 5" xfId="2960" xr:uid="{00000000-0005-0000-0000-0000085C0000}"/>
    <cellStyle name="Ergebnis 3 2 4 5 2" xfId="6865" xr:uid="{00000000-0005-0000-0000-0000095C0000}"/>
    <cellStyle name="Ergebnis 3 2 4 5 2 2" xfId="18593" xr:uid="{00000000-0005-0000-0000-00000A5C0000}"/>
    <cellStyle name="Ergebnis 3 2 4 5 2 3" xfId="30320" xr:uid="{00000000-0005-0000-0000-00000B5C0000}"/>
    <cellStyle name="Ergebnis 3 2 4 5 3" xfId="10770" xr:uid="{00000000-0005-0000-0000-00000C5C0000}"/>
    <cellStyle name="Ergebnis 3 2 4 5 3 2" xfId="22498" xr:uid="{00000000-0005-0000-0000-00000D5C0000}"/>
    <cellStyle name="Ergebnis 3 2 4 5 3 3" xfId="34225" xr:uid="{00000000-0005-0000-0000-00000E5C0000}"/>
    <cellStyle name="Ergebnis 3 2 4 5 4" xfId="14688" xr:uid="{00000000-0005-0000-0000-00000F5C0000}"/>
    <cellStyle name="Ergebnis 3 2 4 5 5" xfId="26415" xr:uid="{00000000-0005-0000-0000-0000105C0000}"/>
    <cellStyle name="Ergebnis 3 2 4 6" xfId="4269" xr:uid="{00000000-0005-0000-0000-0000115C0000}"/>
    <cellStyle name="Ergebnis 3 2 4 6 2" xfId="15997" xr:uid="{00000000-0005-0000-0000-0000125C0000}"/>
    <cellStyle name="Ergebnis 3 2 4 6 3" xfId="27724" xr:uid="{00000000-0005-0000-0000-0000135C0000}"/>
    <cellStyle name="Ergebnis 3 2 4 7" xfId="8174" xr:uid="{00000000-0005-0000-0000-0000145C0000}"/>
    <cellStyle name="Ergebnis 3 2 4 7 2" xfId="19902" xr:uid="{00000000-0005-0000-0000-0000155C0000}"/>
    <cellStyle name="Ergebnis 3 2 4 7 3" xfId="31629" xr:uid="{00000000-0005-0000-0000-0000165C0000}"/>
    <cellStyle name="Ergebnis 3 2 4 8" xfId="12092" xr:uid="{00000000-0005-0000-0000-0000175C0000}"/>
    <cellStyle name="Ergebnis 3 2 4 9" xfId="23819" xr:uid="{00000000-0005-0000-0000-0000185C0000}"/>
    <cellStyle name="Ergebnis 3 2 5" xfId="463" xr:uid="{00000000-0005-0000-0000-0000195C0000}"/>
    <cellStyle name="Ergebnis 3 2 5 2" xfId="892" xr:uid="{00000000-0005-0000-0000-00001A5C0000}"/>
    <cellStyle name="Ergebnis 3 2 5 2 2" xfId="2190" xr:uid="{00000000-0005-0000-0000-00001B5C0000}"/>
    <cellStyle name="Ergebnis 3 2 5 2 2 2" xfId="6095" xr:uid="{00000000-0005-0000-0000-00001C5C0000}"/>
    <cellStyle name="Ergebnis 3 2 5 2 2 2 2" xfId="17823" xr:uid="{00000000-0005-0000-0000-00001D5C0000}"/>
    <cellStyle name="Ergebnis 3 2 5 2 2 2 3" xfId="29550" xr:uid="{00000000-0005-0000-0000-00001E5C0000}"/>
    <cellStyle name="Ergebnis 3 2 5 2 2 3" xfId="10000" xr:uid="{00000000-0005-0000-0000-00001F5C0000}"/>
    <cellStyle name="Ergebnis 3 2 5 2 2 3 2" xfId="21728" xr:uid="{00000000-0005-0000-0000-0000205C0000}"/>
    <cellStyle name="Ergebnis 3 2 5 2 2 3 3" xfId="33455" xr:uid="{00000000-0005-0000-0000-0000215C0000}"/>
    <cellStyle name="Ergebnis 3 2 5 2 2 4" xfId="13918" xr:uid="{00000000-0005-0000-0000-0000225C0000}"/>
    <cellStyle name="Ergebnis 3 2 5 2 2 5" xfId="25645" xr:uid="{00000000-0005-0000-0000-0000235C0000}"/>
    <cellStyle name="Ergebnis 3 2 5 2 3" xfId="3488" xr:uid="{00000000-0005-0000-0000-0000245C0000}"/>
    <cellStyle name="Ergebnis 3 2 5 2 3 2" xfId="7393" xr:uid="{00000000-0005-0000-0000-0000255C0000}"/>
    <cellStyle name="Ergebnis 3 2 5 2 3 2 2" xfId="19121" xr:uid="{00000000-0005-0000-0000-0000265C0000}"/>
    <cellStyle name="Ergebnis 3 2 5 2 3 2 3" xfId="30848" xr:uid="{00000000-0005-0000-0000-0000275C0000}"/>
    <cellStyle name="Ergebnis 3 2 5 2 3 3" xfId="11298" xr:uid="{00000000-0005-0000-0000-0000285C0000}"/>
    <cellStyle name="Ergebnis 3 2 5 2 3 3 2" xfId="23026" xr:uid="{00000000-0005-0000-0000-0000295C0000}"/>
    <cellStyle name="Ergebnis 3 2 5 2 3 3 3" xfId="34753" xr:uid="{00000000-0005-0000-0000-00002A5C0000}"/>
    <cellStyle name="Ergebnis 3 2 5 2 3 4" xfId="15216" xr:uid="{00000000-0005-0000-0000-00002B5C0000}"/>
    <cellStyle name="Ergebnis 3 2 5 2 3 5" xfId="26943" xr:uid="{00000000-0005-0000-0000-00002C5C0000}"/>
    <cellStyle name="Ergebnis 3 2 5 2 4" xfId="4797" xr:uid="{00000000-0005-0000-0000-00002D5C0000}"/>
    <cellStyle name="Ergebnis 3 2 5 2 4 2" xfId="16525" xr:uid="{00000000-0005-0000-0000-00002E5C0000}"/>
    <cellStyle name="Ergebnis 3 2 5 2 4 3" xfId="28252" xr:uid="{00000000-0005-0000-0000-00002F5C0000}"/>
    <cellStyle name="Ergebnis 3 2 5 2 5" xfId="8702" xr:uid="{00000000-0005-0000-0000-0000305C0000}"/>
    <cellStyle name="Ergebnis 3 2 5 2 5 2" xfId="20430" xr:uid="{00000000-0005-0000-0000-0000315C0000}"/>
    <cellStyle name="Ergebnis 3 2 5 2 5 3" xfId="32157" xr:uid="{00000000-0005-0000-0000-0000325C0000}"/>
    <cellStyle name="Ergebnis 3 2 5 2 6" xfId="12620" xr:uid="{00000000-0005-0000-0000-0000335C0000}"/>
    <cellStyle name="Ergebnis 3 2 5 2 7" xfId="24347" xr:uid="{00000000-0005-0000-0000-0000345C0000}"/>
    <cellStyle name="Ergebnis 3 2 5 3" xfId="1321" xr:uid="{00000000-0005-0000-0000-0000355C0000}"/>
    <cellStyle name="Ergebnis 3 2 5 3 2" xfId="2619" xr:uid="{00000000-0005-0000-0000-0000365C0000}"/>
    <cellStyle name="Ergebnis 3 2 5 3 2 2" xfId="6524" xr:uid="{00000000-0005-0000-0000-0000375C0000}"/>
    <cellStyle name="Ergebnis 3 2 5 3 2 2 2" xfId="18252" xr:uid="{00000000-0005-0000-0000-0000385C0000}"/>
    <cellStyle name="Ergebnis 3 2 5 3 2 2 3" xfId="29979" xr:uid="{00000000-0005-0000-0000-0000395C0000}"/>
    <cellStyle name="Ergebnis 3 2 5 3 2 3" xfId="10429" xr:uid="{00000000-0005-0000-0000-00003A5C0000}"/>
    <cellStyle name="Ergebnis 3 2 5 3 2 3 2" xfId="22157" xr:uid="{00000000-0005-0000-0000-00003B5C0000}"/>
    <cellStyle name="Ergebnis 3 2 5 3 2 3 3" xfId="33884" xr:uid="{00000000-0005-0000-0000-00003C5C0000}"/>
    <cellStyle name="Ergebnis 3 2 5 3 2 4" xfId="14347" xr:uid="{00000000-0005-0000-0000-00003D5C0000}"/>
    <cellStyle name="Ergebnis 3 2 5 3 2 5" xfId="26074" xr:uid="{00000000-0005-0000-0000-00003E5C0000}"/>
    <cellStyle name="Ergebnis 3 2 5 3 3" xfId="3917" xr:uid="{00000000-0005-0000-0000-00003F5C0000}"/>
    <cellStyle name="Ergebnis 3 2 5 3 3 2" xfId="7822" xr:uid="{00000000-0005-0000-0000-0000405C0000}"/>
    <cellStyle name="Ergebnis 3 2 5 3 3 2 2" xfId="19550" xr:uid="{00000000-0005-0000-0000-0000415C0000}"/>
    <cellStyle name="Ergebnis 3 2 5 3 3 2 3" xfId="31277" xr:uid="{00000000-0005-0000-0000-0000425C0000}"/>
    <cellStyle name="Ergebnis 3 2 5 3 3 3" xfId="11727" xr:uid="{00000000-0005-0000-0000-0000435C0000}"/>
    <cellStyle name="Ergebnis 3 2 5 3 3 3 2" xfId="23455" xr:uid="{00000000-0005-0000-0000-0000445C0000}"/>
    <cellStyle name="Ergebnis 3 2 5 3 3 3 3" xfId="35182" xr:uid="{00000000-0005-0000-0000-0000455C0000}"/>
    <cellStyle name="Ergebnis 3 2 5 3 3 4" xfId="15645" xr:uid="{00000000-0005-0000-0000-0000465C0000}"/>
    <cellStyle name="Ergebnis 3 2 5 3 3 5" xfId="27372" xr:uid="{00000000-0005-0000-0000-0000475C0000}"/>
    <cellStyle name="Ergebnis 3 2 5 3 4" xfId="5226" xr:uid="{00000000-0005-0000-0000-0000485C0000}"/>
    <cellStyle name="Ergebnis 3 2 5 3 4 2" xfId="16954" xr:uid="{00000000-0005-0000-0000-0000495C0000}"/>
    <cellStyle name="Ergebnis 3 2 5 3 4 3" xfId="28681" xr:uid="{00000000-0005-0000-0000-00004A5C0000}"/>
    <cellStyle name="Ergebnis 3 2 5 3 5" xfId="9131" xr:uid="{00000000-0005-0000-0000-00004B5C0000}"/>
    <cellStyle name="Ergebnis 3 2 5 3 5 2" xfId="20859" xr:uid="{00000000-0005-0000-0000-00004C5C0000}"/>
    <cellStyle name="Ergebnis 3 2 5 3 5 3" xfId="32586" xr:uid="{00000000-0005-0000-0000-00004D5C0000}"/>
    <cellStyle name="Ergebnis 3 2 5 3 6" xfId="13049" xr:uid="{00000000-0005-0000-0000-00004E5C0000}"/>
    <cellStyle name="Ergebnis 3 2 5 3 7" xfId="24776" xr:uid="{00000000-0005-0000-0000-00004F5C0000}"/>
    <cellStyle name="Ergebnis 3 2 5 4" xfId="1761" xr:uid="{00000000-0005-0000-0000-0000505C0000}"/>
    <cellStyle name="Ergebnis 3 2 5 4 2" xfId="5666" xr:uid="{00000000-0005-0000-0000-0000515C0000}"/>
    <cellStyle name="Ergebnis 3 2 5 4 2 2" xfId="17394" xr:uid="{00000000-0005-0000-0000-0000525C0000}"/>
    <cellStyle name="Ergebnis 3 2 5 4 2 3" xfId="29121" xr:uid="{00000000-0005-0000-0000-0000535C0000}"/>
    <cellStyle name="Ergebnis 3 2 5 4 3" xfId="9571" xr:uid="{00000000-0005-0000-0000-0000545C0000}"/>
    <cellStyle name="Ergebnis 3 2 5 4 3 2" xfId="21299" xr:uid="{00000000-0005-0000-0000-0000555C0000}"/>
    <cellStyle name="Ergebnis 3 2 5 4 3 3" xfId="33026" xr:uid="{00000000-0005-0000-0000-0000565C0000}"/>
    <cellStyle name="Ergebnis 3 2 5 4 4" xfId="13489" xr:uid="{00000000-0005-0000-0000-0000575C0000}"/>
    <cellStyle name="Ergebnis 3 2 5 4 5" xfId="25216" xr:uid="{00000000-0005-0000-0000-0000585C0000}"/>
    <cellStyle name="Ergebnis 3 2 5 5" xfId="3059" xr:uid="{00000000-0005-0000-0000-0000595C0000}"/>
    <cellStyle name="Ergebnis 3 2 5 5 2" xfId="6964" xr:uid="{00000000-0005-0000-0000-00005A5C0000}"/>
    <cellStyle name="Ergebnis 3 2 5 5 2 2" xfId="18692" xr:uid="{00000000-0005-0000-0000-00005B5C0000}"/>
    <cellStyle name="Ergebnis 3 2 5 5 2 3" xfId="30419" xr:uid="{00000000-0005-0000-0000-00005C5C0000}"/>
    <cellStyle name="Ergebnis 3 2 5 5 3" xfId="10869" xr:uid="{00000000-0005-0000-0000-00005D5C0000}"/>
    <cellStyle name="Ergebnis 3 2 5 5 3 2" xfId="22597" xr:uid="{00000000-0005-0000-0000-00005E5C0000}"/>
    <cellStyle name="Ergebnis 3 2 5 5 3 3" xfId="34324" xr:uid="{00000000-0005-0000-0000-00005F5C0000}"/>
    <cellStyle name="Ergebnis 3 2 5 5 4" xfId="14787" xr:uid="{00000000-0005-0000-0000-0000605C0000}"/>
    <cellStyle name="Ergebnis 3 2 5 5 5" xfId="26514" xr:uid="{00000000-0005-0000-0000-0000615C0000}"/>
    <cellStyle name="Ergebnis 3 2 5 6" xfId="4368" xr:uid="{00000000-0005-0000-0000-0000625C0000}"/>
    <cellStyle name="Ergebnis 3 2 5 6 2" xfId="16096" xr:uid="{00000000-0005-0000-0000-0000635C0000}"/>
    <cellStyle name="Ergebnis 3 2 5 6 3" xfId="27823" xr:uid="{00000000-0005-0000-0000-0000645C0000}"/>
    <cellStyle name="Ergebnis 3 2 5 7" xfId="8273" xr:uid="{00000000-0005-0000-0000-0000655C0000}"/>
    <cellStyle name="Ergebnis 3 2 5 7 2" xfId="20001" xr:uid="{00000000-0005-0000-0000-0000665C0000}"/>
    <cellStyle name="Ergebnis 3 2 5 7 3" xfId="31728" xr:uid="{00000000-0005-0000-0000-0000675C0000}"/>
    <cellStyle name="Ergebnis 3 2 5 8" xfId="12191" xr:uid="{00000000-0005-0000-0000-0000685C0000}"/>
    <cellStyle name="Ergebnis 3 2 5 9" xfId="23918" xr:uid="{00000000-0005-0000-0000-0000695C0000}"/>
    <cellStyle name="Ergebnis 3 2 6" xfId="562" xr:uid="{00000000-0005-0000-0000-00006A5C0000}"/>
    <cellStyle name="Ergebnis 3 2 6 2" xfId="991" xr:uid="{00000000-0005-0000-0000-00006B5C0000}"/>
    <cellStyle name="Ergebnis 3 2 6 2 2" xfId="2289" xr:uid="{00000000-0005-0000-0000-00006C5C0000}"/>
    <cellStyle name="Ergebnis 3 2 6 2 2 2" xfId="6194" xr:uid="{00000000-0005-0000-0000-00006D5C0000}"/>
    <cellStyle name="Ergebnis 3 2 6 2 2 2 2" xfId="17922" xr:uid="{00000000-0005-0000-0000-00006E5C0000}"/>
    <cellStyle name="Ergebnis 3 2 6 2 2 2 3" xfId="29649" xr:uid="{00000000-0005-0000-0000-00006F5C0000}"/>
    <cellStyle name="Ergebnis 3 2 6 2 2 3" xfId="10099" xr:uid="{00000000-0005-0000-0000-0000705C0000}"/>
    <cellStyle name="Ergebnis 3 2 6 2 2 3 2" xfId="21827" xr:uid="{00000000-0005-0000-0000-0000715C0000}"/>
    <cellStyle name="Ergebnis 3 2 6 2 2 3 3" xfId="33554" xr:uid="{00000000-0005-0000-0000-0000725C0000}"/>
    <cellStyle name="Ergebnis 3 2 6 2 2 4" xfId="14017" xr:uid="{00000000-0005-0000-0000-0000735C0000}"/>
    <cellStyle name="Ergebnis 3 2 6 2 2 5" xfId="25744" xr:uid="{00000000-0005-0000-0000-0000745C0000}"/>
    <cellStyle name="Ergebnis 3 2 6 2 3" xfId="3587" xr:uid="{00000000-0005-0000-0000-0000755C0000}"/>
    <cellStyle name="Ergebnis 3 2 6 2 3 2" xfId="7492" xr:uid="{00000000-0005-0000-0000-0000765C0000}"/>
    <cellStyle name="Ergebnis 3 2 6 2 3 2 2" xfId="19220" xr:uid="{00000000-0005-0000-0000-0000775C0000}"/>
    <cellStyle name="Ergebnis 3 2 6 2 3 2 3" xfId="30947" xr:uid="{00000000-0005-0000-0000-0000785C0000}"/>
    <cellStyle name="Ergebnis 3 2 6 2 3 3" xfId="11397" xr:uid="{00000000-0005-0000-0000-0000795C0000}"/>
    <cellStyle name="Ergebnis 3 2 6 2 3 3 2" xfId="23125" xr:uid="{00000000-0005-0000-0000-00007A5C0000}"/>
    <cellStyle name="Ergebnis 3 2 6 2 3 3 3" xfId="34852" xr:uid="{00000000-0005-0000-0000-00007B5C0000}"/>
    <cellStyle name="Ergebnis 3 2 6 2 3 4" xfId="15315" xr:uid="{00000000-0005-0000-0000-00007C5C0000}"/>
    <cellStyle name="Ergebnis 3 2 6 2 3 5" xfId="27042" xr:uid="{00000000-0005-0000-0000-00007D5C0000}"/>
    <cellStyle name="Ergebnis 3 2 6 2 4" xfId="4896" xr:uid="{00000000-0005-0000-0000-00007E5C0000}"/>
    <cellStyle name="Ergebnis 3 2 6 2 4 2" xfId="16624" xr:uid="{00000000-0005-0000-0000-00007F5C0000}"/>
    <cellStyle name="Ergebnis 3 2 6 2 4 3" xfId="28351" xr:uid="{00000000-0005-0000-0000-0000805C0000}"/>
    <cellStyle name="Ergebnis 3 2 6 2 5" xfId="8801" xr:uid="{00000000-0005-0000-0000-0000815C0000}"/>
    <cellStyle name="Ergebnis 3 2 6 2 5 2" xfId="20529" xr:uid="{00000000-0005-0000-0000-0000825C0000}"/>
    <cellStyle name="Ergebnis 3 2 6 2 5 3" xfId="32256" xr:uid="{00000000-0005-0000-0000-0000835C0000}"/>
    <cellStyle name="Ergebnis 3 2 6 2 6" xfId="12719" xr:uid="{00000000-0005-0000-0000-0000845C0000}"/>
    <cellStyle name="Ergebnis 3 2 6 2 7" xfId="24446" xr:uid="{00000000-0005-0000-0000-0000855C0000}"/>
    <cellStyle name="Ergebnis 3 2 6 3" xfId="1420" xr:uid="{00000000-0005-0000-0000-0000865C0000}"/>
    <cellStyle name="Ergebnis 3 2 6 3 2" xfId="2718" xr:uid="{00000000-0005-0000-0000-0000875C0000}"/>
    <cellStyle name="Ergebnis 3 2 6 3 2 2" xfId="6623" xr:uid="{00000000-0005-0000-0000-0000885C0000}"/>
    <cellStyle name="Ergebnis 3 2 6 3 2 2 2" xfId="18351" xr:uid="{00000000-0005-0000-0000-0000895C0000}"/>
    <cellStyle name="Ergebnis 3 2 6 3 2 2 3" xfId="30078" xr:uid="{00000000-0005-0000-0000-00008A5C0000}"/>
    <cellStyle name="Ergebnis 3 2 6 3 2 3" xfId="10528" xr:uid="{00000000-0005-0000-0000-00008B5C0000}"/>
    <cellStyle name="Ergebnis 3 2 6 3 2 3 2" xfId="22256" xr:uid="{00000000-0005-0000-0000-00008C5C0000}"/>
    <cellStyle name="Ergebnis 3 2 6 3 2 3 3" xfId="33983" xr:uid="{00000000-0005-0000-0000-00008D5C0000}"/>
    <cellStyle name="Ergebnis 3 2 6 3 2 4" xfId="14446" xr:uid="{00000000-0005-0000-0000-00008E5C0000}"/>
    <cellStyle name="Ergebnis 3 2 6 3 2 5" xfId="26173" xr:uid="{00000000-0005-0000-0000-00008F5C0000}"/>
    <cellStyle name="Ergebnis 3 2 6 3 3" xfId="4016" xr:uid="{00000000-0005-0000-0000-0000905C0000}"/>
    <cellStyle name="Ergebnis 3 2 6 3 3 2" xfId="7921" xr:uid="{00000000-0005-0000-0000-0000915C0000}"/>
    <cellStyle name="Ergebnis 3 2 6 3 3 2 2" xfId="19649" xr:uid="{00000000-0005-0000-0000-0000925C0000}"/>
    <cellStyle name="Ergebnis 3 2 6 3 3 2 3" xfId="31376" xr:uid="{00000000-0005-0000-0000-0000935C0000}"/>
    <cellStyle name="Ergebnis 3 2 6 3 3 3" xfId="11826" xr:uid="{00000000-0005-0000-0000-0000945C0000}"/>
    <cellStyle name="Ergebnis 3 2 6 3 3 3 2" xfId="23554" xr:uid="{00000000-0005-0000-0000-0000955C0000}"/>
    <cellStyle name="Ergebnis 3 2 6 3 3 3 3" xfId="35281" xr:uid="{00000000-0005-0000-0000-0000965C0000}"/>
    <cellStyle name="Ergebnis 3 2 6 3 3 4" xfId="15744" xr:uid="{00000000-0005-0000-0000-0000975C0000}"/>
    <cellStyle name="Ergebnis 3 2 6 3 3 5" xfId="27471" xr:uid="{00000000-0005-0000-0000-0000985C0000}"/>
    <cellStyle name="Ergebnis 3 2 6 3 4" xfId="5325" xr:uid="{00000000-0005-0000-0000-0000995C0000}"/>
    <cellStyle name="Ergebnis 3 2 6 3 4 2" xfId="17053" xr:uid="{00000000-0005-0000-0000-00009A5C0000}"/>
    <cellStyle name="Ergebnis 3 2 6 3 4 3" xfId="28780" xr:uid="{00000000-0005-0000-0000-00009B5C0000}"/>
    <cellStyle name="Ergebnis 3 2 6 3 5" xfId="9230" xr:uid="{00000000-0005-0000-0000-00009C5C0000}"/>
    <cellStyle name="Ergebnis 3 2 6 3 5 2" xfId="20958" xr:uid="{00000000-0005-0000-0000-00009D5C0000}"/>
    <cellStyle name="Ergebnis 3 2 6 3 5 3" xfId="32685" xr:uid="{00000000-0005-0000-0000-00009E5C0000}"/>
    <cellStyle name="Ergebnis 3 2 6 3 6" xfId="13148" xr:uid="{00000000-0005-0000-0000-00009F5C0000}"/>
    <cellStyle name="Ergebnis 3 2 6 3 7" xfId="24875" xr:uid="{00000000-0005-0000-0000-0000A05C0000}"/>
    <cellStyle name="Ergebnis 3 2 6 4" xfId="1860" xr:uid="{00000000-0005-0000-0000-0000A15C0000}"/>
    <cellStyle name="Ergebnis 3 2 6 4 2" xfId="5765" xr:uid="{00000000-0005-0000-0000-0000A25C0000}"/>
    <cellStyle name="Ergebnis 3 2 6 4 2 2" xfId="17493" xr:uid="{00000000-0005-0000-0000-0000A35C0000}"/>
    <cellStyle name="Ergebnis 3 2 6 4 2 3" xfId="29220" xr:uid="{00000000-0005-0000-0000-0000A45C0000}"/>
    <cellStyle name="Ergebnis 3 2 6 4 3" xfId="9670" xr:uid="{00000000-0005-0000-0000-0000A55C0000}"/>
    <cellStyle name="Ergebnis 3 2 6 4 3 2" xfId="21398" xr:uid="{00000000-0005-0000-0000-0000A65C0000}"/>
    <cellStyle name="Ergebnis 3 2 6 4 3 3" xfId="33125" xr:uid="{00000000-0005-0000-0000-0000A75C0000}"/>
    <cellStyle name="Ergebnis 3 2 6 4 4" xfId="13588" xr:uid="{00000000-0005-0000-0000-0000A85C0000}"/>
    <cellStyle name="Ergebnis 3 2 6 4 5" xfId="25315" xr:uid="{00000000-0005-0000-0000-0000A95C0000}"/>
    <cellStyle name="Ergebnis 3 2 6 5" xfId="3158" xr:uid="{00000000-0005-0000-0000-0000AA5C0000}"/>
    <cellStyle name="Ergebnis 3 2 6 5 2" xfId="7063" xr:uid="{00000000-0005-0000-0000-0000AB5C0000}"/>
    <cellStyle name="Ergebnis 3 2 6 5 2 2" xfId="18791" xr:uid="{00000000-0005-0000-0000-0000AC5C0000}"/>
    <cellStyle name="Ergebnis 3 2 6 5 2 3" xfId="30518" xr:uid="{00000000-0005-0000-0000-0000AD5C0000}"/>
    <cellStyle name="Ergebnis 3 2 6 5 3" xfId="10968" xr:uid="{00000000-0005-0000-0000-0000AE5C0000}"/>
    <cellStyle name="Ergebnis 3 2 6 5 3 2" xfId="22696" xr:uid="{00000000-0005-0000-0000-0000AF5C0000}"/>
    <cellStyle name="Ergebnis 3 2 6 5 3 3" xfId="34423" xr:uid="{00000000-0005-0000-0000-0000B05C0000}"/>
    <cellStyle name="Ergebnis 3 2 6 5 4" xfId="14886" xr:uid="{00000000-0005-0000-0000-0000B15C0000}"/>
    <cellStyle name="Ergebnis 3 2 6 5 5" xfId="26613" xr:uid="{00000000-0005-0000-0000-0000B25C0000}"/>
    <cellStyle name="Ergebnis 3 2 6 6" xfId="4467" xr:uid="{00000000-0005-0000-0000-0000B35C0000}"/>
    <cellStyle name="Ergebnis 3 2 6 6 2" xfId="16195" xr:uid="{00000000-0005-0000-0000-0000B45C0000}"/>
    <cellStyle name="Ergebnis 3 2 6 6 3" xfId="27922" xr:uid="{00000000-0005-0000-0000-0000B55C0000}"/>
    <cellStyle name="Ergebnis 3 2 6 7" xfId="8372" xr:uid="{00000000-0005-0000-0000-0000B65C0000}"/>
    <cellStyle name="Ergebnis 3 2 6 7 2" xfId="20100" xr:uid="{00000000-0005-0000-0000-0000B75C0000}"/>
    <cellStyle name="Ergebnis 3 2 6 7 3" xfId="31827" xr:uid="{00000000-0005-0000-0000-0000B85C0000}"/>
    <cellStyle name="Ergebnis 3 2 6 8" xfId="12290" xr:uid="{00000000-0005-0000-0000-0000B95C0000}"/>
    <cellStyle name="Ergebnis 3 2 6 9" xfId="24017" xr:uid="{00000000-0005-0000-0000-0000BA5C0000}"/>
    <cellStyle name="Ergebnis 3 2 7" xfId="658" xr:uid="{00000000-0005-0000-0000-0000BB5C0000}"/>
    <cellStyle name="Ergebnis 3 2 7 2" xfId="1956" xr:uid="{00000000-0005-0000-0000-0000BC5C0000}"/>
    <cellStyle name="Ergebnis 3 2 7 2 2" xfId="5861" xr:uid="{00000000-0005-0000-0000-0000BD5C0000}"/>
    <cellStyle name="Ergebnis 3 2 7 2 2 2" xfId="17589" xr:uid="{00000000-0005-0000-0000-0000BE5C0000}"/>
    <cellStyle name="Ergebnis 3 2 7 2 2 3" xfId="29316" xr:uid="{00000000-0005-0000-0000-0000BF5C0000}"/>
    <cellStyle name="Ergebnis 3 2 7 2 3" xfId="9766" xr:uid="{00000000-0005-0000-0000-0000C05C0000}"/>
    <cellStyle name="Ergebnis 3 2 7 2 3 2" xfId="21494" xr:uid="{00000000-0005-0000-0000-0000C15C0000}"/>
    <cellStyle name="Ergebnis 3 2 7 2 3 3" xfId="33221" xr:uid="{00000000-0005-0000-0000-0000C25C0000}"/>
    <cellStyle name="Ergebnis 3 2 7 2 4" xfId="13684" xr:uid="{00000000-0005-0000-0000-0000C35C0000}"/>
    <cellStyle name="Ergebnis 3 2 7 2 5" xfId="25411" xr:uid="{00000000-0005-0000-0000-0000C45C0000}"/>
    <cellStyle name="Ergebnis 3 2 7 3" xfId="3254" xr:uid="{00000000-0005-0000-0000-0000C55C0000}"/>
    <cellStyle name="Ergebnis 3 2 7 3 2" xfId="7159" xr:uid="{00000000-0005-0000-0000-0000C65C0000}"/>
    <cellStyle name="Ergebnis 3 2 7 3 2 2" xfId="18887" xr:uid="{00000000-0005-0000-0000-0000C75C0000}"/>
    <cellStyle name="Ergebnis 3 2 7 3 2 3" xfId="30614" xr:uid="{00000000-0005-0000-0000-0000C85C0000}"/>
    <cellStyle name="Ergebnis 3 2 7 3 3" xfId="11064" xr:uid="{00000000-0005-0000-0000-0000C95C0000}"/>
    <cellStyle name="Ergebnis 3 2 7 3 3 2" xfId="22792" xr:uid="{00000000-0005-0000-0000-0000CA5C0000}"/>
    <cellStyle name="Ergebnis 3 2 7 3 3 3" xfId="34519" xr:uid="{00000000-0005-0000-0000-0000CB5C0000}"/>
    <cellStyle name="Ergebnis 3 2 7 3 4" xfId="14982" xr:uid="{00000000-0005-0000-0000-0000CC5C0000}"/>
    <cellStyle name="Ergebnis 3 2 7 3 5" xfId="26709" xr:uid="{00000000-0005-0000-0000-0000CD5C0000}"/>
    <cellStyle name="Ergebnis 3 2 7 4" xfId="4563" xr:uid="{00000000-0005-0000-0000-0000CE5C0000}"/>
    <cellStyle name="Ergebnis 3 2 7 4 2" xfId="16291" xr:uid="{00000000-0005-0000-0000-0000CF5C0000}"/>
    <cellStyle name="Ergebnis 3 2 7 4 3" xfId="28018" xr:uid="{00000000-0005-0000-0000-0000D05C0000}"/>
    <cellStyle name="Ergebnis 3 2 7 5" xfId="8468" xr:uid="{00000000-0005-0000-0000-0000D15C0000}"/>
    <cellStyle name="Ergebnis 3 2 7 5 2" xfId="20196" xr:uid="{00000000-0005-0000-0000-0000D25C0000}"/>
    <cellStyle name="Ergebnis 3 2 7 5 3" xfId="31923" xr:uid="{00000000-0005-0000-0000-0000D35C0000}"/>
    <cellStyle name="Ergebnis 3 2 7 6" xfId="12386" xr:uid="{00000000-0005-0000-0000-0000D45C0000}"/>
    <cellStyle name="Ergebnis 3 2 7 7" xfId="24113" xr:uid="{00000000-0005-0000-0000-0000D55C0000}"/>
    <cellStyle name="Ergebnis 3 2 8" xfId="1087" xr:uid="{00000000-0005-0000-0000-0000D65C0000}"/>
    <cellStyle name="Ergebnis 3 2 8 2" xfId="2385" xr:uid="{00000000-0005-0000-0000-0000D75C0000}"/>
    <cellStyle name="Ergebnis 3 2 8 2 2" xfId="6290" xr:uid="{00000000-0005-0000-0000-0000D85C0000}"/>
    <cellStyle name="Ergebnis 3 2 8 2 2 2" xfId="18018" xr:uid="{00000000-0005-0000-0000-0000D95C0000}"/>
    <cellStyle name="Ergebnis 3 2 8 2 2 3" xfId="29745" xr:uid="{00000000-0005-0000-0000-0000DA5C0000}"/>
    <cellStyle name="Ergebnis 3 2 8 2 3" xfId="10195" xr:uid="{00000000-0005-0000-0000-0000DB5C0000}"/>
    <cellStyle name="Ergebnis 3 2 8 2 3 2" xfId="21923" xr:uid="{00000000-0005-0000-0000-0000DC5C0000}"/>
    <cellStyle name="Ergebnis 3 2 8 2 3 3" xfId="33650" xr:uid="{00000000-0005-0000-0000-0000DD5C0000}"/>
    <cellStyle name="Ergebnis 3 2 8 2 4" xfId="14113" xr:uid="{00000000-0005-0000-0000-0000DE5C0000}"/>
    <cellStyle name="Ergebnis 3 2 8 2 5" xfId="25840" xr:uid="{00000000-0005-0000-0000-0000DF5C0000}"/>
    <cellStyle name="Ergebnis 3 2 8 3" xfId="3683" xr:uid="{00000000-0005-0000-0000-0000E05C0000}"/>
    <cellStyle name="Ergebnis 3 2 8 3 2" xfId="7588" xr:uid="{00000000-0005-0000-0000-0000E15C0000}"/>
    <cellStyle name="Ergebnis 3 2 8 3 2 2" xfId="19316" xr:uid="{00000000-0005-0000-0000-0000E25C0000}"/>
    <cellStyle name="Ergebnis 3 2 8 3 2 3" xfId="31043" xr:uid="{00000000-0005-0000-0000-0000E35C0000}"/>
    <cellStyle name="Ergebnis 3 2 8 3 3" xfId="11493" xr:uid="{00000000-0005-0000-0000-0000E45C0000}"/>
    <cellStyle name="Ergebnis 3 2 8 3 3 2" xfId="23221" xr:uid="{00000000-0005-0000-0000-0000E55C0000}"/>
    <cellStyle name="Ergebnis 3 2 8 3 3 3" xfId="34948" xr:uid="{00000000-0005-0000-0000-0000E65C0000}"/>
    <cellStyle name="Ergebnis 3 2 8 3 4" xfId="15411" xr:uid="{00000000-0005-0000-0000-0000E75C0000}"/>
    <cellStyle name="Ergebnis 3 2 8 3 5" xfId="27138" xr:uid="{00000000-0005-0000-0000-0000E85C0000}"/>
    <cellStyle name="Ergebnis 3 2 8 4" xfId="4992" xr:uid="{00000000-0005-0000-0000-0000E95C0000}"/>
    <cellStyle name="Ergebnis 3 2 8 4 2" xfId="16720" xr:uid="{00000000-0005-0000-0000-0000EA5C0000}"/>
    <cellStyle name="Ergebnis 3 2 8 4 3" xfId="28447" xr:uid="{00000000-0005-0000-0000-0000EB5C0000}"/>
    <cellStyle name="Ergebnis 3 2 8 5" xfId="8897" xr:uid="{00000000-0005-0000-0000-0000EC5C0000}"/>
    <cellStyle name="Ergebnis 3 2 8 5 2" xfId="20625" xr:uid="{00000000-0005-0000-0000-0000ED5C0000}"/>
    <cellStyle name="Ergebnis 3 2 8 5 3" xfId="32352" xr:uid="{00000000-0005-0000-0000-0000EE5C0000}"/>
    <cellStyle name="Ergebnis 3 2 8 6" xfId="12815" xr:uid="{00000000-0005-0000-0000-0000EF5C0000}"/>
    <cellStyle name="Ergebnis 3 2 8 7" xfId="24542" xr:uid="{00000000-0005-0000-0000-0000F05C0000}"/>
    <cellStyle name="Ergebnis 3 2 9" xfId="1527" xr:uid="{00000000-0005-0000-0000-0000F15C0000}"/>
    <cellStyle name="Ergebnis 3 2 9 2" xfId="5432" xr:uid="{00000000-0005-0000-0000-0000F25C0000}"/>
    <cellStyle name="Ergebnis 3 2 9 2 2" xfId="17160" xr:uid="{00000000-0005-0000-0000-0000F35C0000}"/>
    <cellStyle name="Ergebnis 3 2 9 2 3" xfId="28887" xr:uid="{00000000-0005-0000-0000-0000F45C0000}"/>
    <cellStyle name="Ergebnis 3 2 9 3" xfId="9337" xr:uid="{00000000-0005-0000-0000-0000F55C0000}"/>
    <cellStyle name="Ergebnis 3 2 9 3 2" xfId="21065" xr:uid="{00000000-0005-0000-0000-0000F65C0000}"/>
    <cellStyle name="Ergebnis 3 2 9 3 3" xfId="32792" xr:uid="{00000000-0005-0000-0000-0000F75C0000}"/>
    <cellStyle name="Ergebnis 3 2 9 4" xfId="13255" xr:uid="{00000000-0005-0000-0000-0000F85C0000}"/>
    <cellStyle name="Ergebnis 3 2 9 5" xfId="24982" xr:uid="{00000000-0005-0000-0000-0000F95C0000}"/>
    <cellStyle name="Ergebnis 3 20" xfId="122" xr:uid="{00000000-0005-0000-0000-0000FA5C0000}"/>
    <cellStyle name="Ergebnis 3 21" xfId="35375" xr:uid="{00000000-0005-0000-0000-0000FB5C0000}"/>
    <cellStyle name="Ergebnis 3 22" xfId="35462" xr:uid="{00000000-0005-0000-0000-0000FC5C0000}"/>
    <cellStyle name="Ergebnis 3 3" xfId="221" xr:uid="{00000000-0005-0000-0000-0000FD5C0000}"/>
    <cellStyle name="Ergebnis 3 3 10" xfId="2817" xr:uid="{00000000-0005-0000-0000-0000FE5C0000}"/>
    <cellStyle name="Ergebnis 3 3 10 2" xfId="6722" xr:uid="{00000000-0005-0000-0000-0000FF5C0000}"/>
    <cellStyle name="Ergebnis 3 3 10 2 2" xfId="18450" xr:uid="{00000000-0005-0000-0000-0000005D0000}"/>
    <cellStyle name="Ergebnis 3 3 10 2 3" xfId="30177" xr:uid="{00000000-0005-0000-0000-0000015D0000}"/>
    <cellStyle name="Ergebnis 3 3 10 3" xfId="10627" xr:uid="{00000000-0005-0000-0000-0000025D0000}"/>
    <cellStyle name="Ergebnis 3 3 10 3 2" xfId="22355" xr:uid="{00000000-0005-0000-0000-0000035D0000}"/>
    <cellStyle name="Ergebnis 3 3 10 3 3" xfId="34082" xr:uid="{00000000-0005-0000-0000-0000045D0000}"/>
    <cellStyle name="Ergebnis 3 3 10 4" xfId="14545" xr:uid="{00000000-0005-0000-0000-0000055D0000}"/>
    <cellStyle name="Ergebnis 3 3 10 5" xfId="26272" xr:uid="{00000000-0005-0000-0000-0000065D0000}"/>
    <cellStyle name="Ergebnis 3 3 11" xfId="4126" xr:uid="{00000000-0005-0000-0000-0000075D0000}"/>
    <cellStyle name="Ergebnis 3 3 11 2" xfId="15854" xr:uid="{00000000-0005-0000-0000-0000085D0000}"/>
    <cellStyle name="Ergebnis 3 3 11 3" xfId="27581" xr:uid="{00000000-0005-0000-0000-0000095D0000}"/>
    <cellStyle name="Ergebnis 3 3 12" xfId="8031" xr:uid="{00000000-0005-0000-0000-00000A5D0000}"/>
    <cellStyle name="Ergebnis 3 3 12 2" xfId="19759" xr:uid="{00000000-0005-0000-0000-00000B5D0000}"/>
    <cellStyle name="Ergebnis 3 3 12 3" xfId="31486" xr:uid="{00000000-0005-0000-0000-00000C5D0000}"/>
    <cellStyle name="Ergebnis 3 3 13" xfId="11949" xr:uid="{00000000-0005-0000-0000-00000D5D0000}"/>
    <cellStyle name="Ergebnis 3 3 14" xfId="23676" xr:uid="{00000000-0005-0000-0000-00000E5D0000}"/>
    <cellStyle name="Ergebnis 3 3 2" xfId="373" xr:uid="{00000000-0005-0000-0000-00000F5D0000}"/>
    <cellStyle name="Ergebnis 3 3 2 10" xfId="12101" xr:uid="{00000000-0005-0000-0000-0000105D0000}"/>
    <cellStyle name="Ergebnis 3 3 2 11" xfId="23828" xr:uid="{00000000-0005-0000-0000-0000115D0000}"/>
    <cellStyle name="Ergebnis 3 3 2 2" xfId="472" xr:uid="{00000000-0005-0000-0000-0000125D0000}"/>
    <cellStyle name="Ergebnis 3 3 2 2 2" xfId="901" xr:uid="{00000000-0005-0000-0000-0000135D0000}"/>
    <cellStyle name="Ergebnis 3 3 2 2 2 2" xfId="2199" xr:uid="{00000000-0005-0000-0000-0000145D0000}"/>
    <cellStyle name="Ergebnis 3 3 2 2 2 2 2" xfId="6104" xr:uid="{00000000-0005-0000-0000-0000155D0000}"/>
    <cellStyle name="Ergebnis 3 3 2 2 2 2 2 2" xfId="17832" xr:uid="{00000000-0005-0000-0000-0000165D0000}"/>
    <cellStyle name="Ergebnis 3 3 2 2 2 2 2 3" xfId="29559" xr:uid="{00000000-0005-0000-0000-0000175D0000}"/>
    <cellStyle name="Ergebnis 3 3 2 2 2 2 3" xfId="10009" xr:uid="{00000000-0005-0000-0000-0000185D0000}"/>
    <cellStyle name="Ergebnis 3 3 2 2 2 2 3 2" xfId="21737" xr:uid="{00000000-0005-0000-0000-0000195D0000}"/>
    <cellStyle name="Ergebnis 3 3 2 2 2 2 3 3" xfId="33464" xr:uid="{00000000-0005-0000-0000-00001A5D0000}"/>
    <cellStyle name="Ergebnis 3 3 2 2 2 2 4" xfId="13927" xr:uid="{00000000-0005-0000-0000-00001B5D0000}"/>
    <cellStyle name="Ergebnis 3 3 2 2 2 2 5" xfId="25654" xr:uid="{00000000-0005-0000-0000-00001C5D0000}"/>
    <cellStyle name="Ergebnis 3 3 2 2 2 3" xfId="3497" xr:uid="{00000000-0005-0000-0000-00001D5D0000}"/>
    <cellStyle name="Ergebnis 3 3 2 2 2 3 2" xfId="7402" xr:uid="{00000000-0005-0000-0000-00001E5D0000}"/>
    <cellStyle name="Ergebnis 3 3 2 2 2 3 2 2" xfId="19130" xr:uid="{00000000-0005-0000-0000-00001F5D0000}"/>
    <cellStyle name="Ergebnis 3 3 2 2 2 3 2 3" xfId="30857" xr:uid="{00000000-0005-0000-0000-0000205D0000}"/>
    <cellStyle name="Ergebnis 3 3 2 2 2 3 3" xfId="11307" xr:uid="{00000000-0005-0000-0000-0000215D0000}"/>
    <cellStyle name="Ergebnis 3 3 2 2 2 3 3 2" xfId="23035" xr:uid="{00000000-0005-0000-0000-0000225D0000}"/>
    <cellStyle name="Ergebnis 3 3 2 2 2 3 3 3" xfId="34762" xr:uid="{00000000-0005-0000-0000-0000235D0000}"/>
    <cellStyle name="Ergebnis 3 3 2 2 2 3 4" xfId="15225" xr:uid="{00000000-0005-0000-0000-0000245D0000}"/>
    <cellStyle name="Ergebnis 3 3 2 2 2 3 5" xfId="26952" xr:uid="{00000000-0005-0000-0000-0000255D0000}"/>
    <cellStyle name="Ergebnis 3 3 2 2 2 4" xfId="4806" xr:uid="{00000000-0005-0000-0000-0000265D0000}"/>
    <cellStyle name="Ergebnis 3 3 2 2 2 4 2" xfId="16534" xr:uid="{00000000-0005-0000-0000-0000275D0000}"/>
    <cellStyle name="Ergebnis 3 3 2 2 2 4 3" xfId="28261" xr:uid="{00000000-0005-0000-0000-0000285D0000}"/>
    <cellStyle name="Ergebnis 3 3 2 2 2 5" xfId="8711" xr:uid="{00000000-0005-0000-0000-0000295D0000}"/>
    <cellStyle name="Ergebnis 3 3 2 2 2 5 2" xfId="20439" xr:uid="{00000000-0005-0000-0000-00002A5D0000}"/>
    <cellStyle name="Ergebnis 3 3 2 2 2 5 3" xfId="32166" xr:uid="{00000000-0005-0000-0000-00002B5D0000}"/>
    <cellStyle name="Ergebnis 3 3 2 2 2 6" xfId="12629" xr:uid="{00000000-0005-0000-0000-00002C5D0000}"/>
    <cellStyle name="Ergebnis 3 3 2 2 2 7" xfId="24356" xr:uid="{00000000-0005-0000-0000-00002D5D0000}"/>
    <cellStyle name="Ergebnis 3 3 2 2 3" xfId="1330" xr:uid="{00000000-0005-0000-0000-00002E5D0000}"/>
    <cellStyle name="Ergebnis 3 3 2 2 3 2" xfId="2628" xr:uid="{00000000-0005-0000-0000-00002F5D0000}"/>
    <cellStyle name="Ergebnis 3 3 2 2 3 2 2" xfId="6533" xr:uid="{00000000-0005-0000-0000-0000305D0000}"/>
    <cellStyle name="Ergebnis 3 3 2 2 3 2 2 2" xfId="18261" xr:uid="{00000000-0005-0000-0000-0000315D0000}"/>
    <cellStyle name="Ergebnis 3 3 2 2 3 2 2 3" xfId="29988" xr:uid="{00000000-0005-0000-0000-0000325D0000}"/>
    <cellStyle name="Ergebnis 3 3 2 2 3 2 3" xfId="10438" xr:uid="{00000000-0005-0000-0000-0000335D0000}"/>
    <cellStyle name="Ergebnis 3 3 2 2 3 2 3 2" xfId="22166" xr:uid="{00000000-0005-0000-0000-0000345D0000}"/>
    <cellStyle name="Ergebnis 3 3 2 2 3 2 3 3" xfId="33893" xr:uid="{00000000-0005-0000-0000-0000355D0000}"/>
    <cellStyle name="Ergebnis 3 3 2 2 3 2 4" xfId="14356" xr:uid="{00000000-0005-0000-0000-0000365D0000}"/>
    <cellStyle name="Ergebnis 3 3 2 2 3 2 5" xfId="26083" xr:uid="{00000000-0005-0000-0000-0000375D0000}"/>
    <cellStyle name="Ergebnis 3 3 2 2 3 3" xfId="3926" xr:uid="{00000000-0005-0000-0000-0000385D0000}"/>
    <cellStyle name="Ergebnis 3 3 2 2 3 3 2" xfId="7831" xr:uid="{00000000-0005-0000-0000-0000395D0000}"/>
    <cellStyle name="Ergebnis 3 3 2 2 3 3 2 2" xfId="19559" xr:uid="{00000000-0005-0000-0000-00003A5D0000}"/>
    <cellStyle name="Ergebnis 3 3 2 2 3 3 2 3" xfId="31286" xr:uid="{00000000-0005-0000-0000-00003B5D0000}"/>
    <cellStyle name="Ergebnis 3 3 2 2 3 3 3" xfId="11736" xr:uid="{00000000-0005-0000-0000-00003C5D0000}"/>
    <cellStyle name="Ergebnis 3 3 2 2 3 3 3 2" xfId="23464" xr:uid="{00000000-0005-0000-0000-00003D5D0000}"/>
    <cellStyle name="Ergebnis 3 3 2 2 3 3 3 3" xfId="35191" xr:uid="{00000000-0005-0000-0000-00003E5D0000}"/>
    <cellStyle name="Ergebnis 3 3 2 2 3 3 4" xfId="15654" xr:uid="{00000000-0005-0000-0000-00003F5D0000}"/>
    <cellStyle name="Ergebnis 3 3 2 2 3 3 5" xfId="27381" xr:uid="{00000000-0005-0000-0000-0000405D0000}"/>
    <cellStyle name="Ergebnis 3 3 2 2 3 4" xfId="5235" xr:uid="{00000000-0005-0000-0000-0000415D0000}"/>
    <cellStyle name="Ergebnis 3 3 2 2 3 4 2" xfId="16963" xr:uid="{00000000-0005-0000-0000-0000425D0000}"/>
    <cellStyle name="Ergebnis 3 3 2 2 3 4 3" xfId="28690" xr:uid="{00000000-0005-0000-0000-0000435D0000}"/>
    <cellStyle name="Ergebnis 3 3 2 2 3 5" xfId="9140" xr:uid="{00000000-0005-0000-0000-0000445D0000}"/>
    <cellStyle name="Ergebnis 3 3 2 2 3 5 2" xfId="20868" xr:uid="{00000000-0005-0000-0000-0000455D0000}"/>
    <cellStyle name="Ergebnis 3 3 2 2 3 5 3" xfId="32595" xr:uid="{00000000-0005-0000-0000-0000465D0000}"/>
    <cellStyle name="Ergebnis 3 3 2 2 3 6" xfId="13058" xr:uid="{00000000-0005-0000-0000-0000475D0000}"/>
    <cellStyle name="Ergebnis 3 3 2 2 3 7" xfId="24785" xr:uid="{00000000-0005-0000-0000-0000485D0000}"/>
    <cellStyle name="Ergebnis 3 3 2 2 4" xfId="1770" xr:uid="{00000000-0005-0000-0000-0000495D0000}"/>
    <cellStyle name="Ergebnis 3 3 2 2 4 2" xfId="5675" xr:uid="{00000000-0005-0000-0000-00004A5D0000}"/>
    <cellStyle name="Ergebnis 3 3 2 2 4 2 2" xfId="17403" xr:uid="{00000000-0005-0000-0000-00004B5D0000}"/>
    <cellStyle name="Ergebnis 3 3 2 2 4 2 3" xfId="29130" xr:uid="{00000000-0005-0000-0000-00004C5D0000}"/>
    <cellStyle name="Ergebnis 3 3 2 2 4 3" xfId="9580" xr:uid="{00000000-0005-0000-0000-00004D5D0000}"/>
    <cellStyle name="Ergebnis 3 3 2 2 4 3 2" xfId="21308" xr:uid="{00000000-0005-0000-0000-00004E5D0000}"/>
    <cellStyle name="Ergebnis 3 3 2 2 4 3 3" xfId="33035" xr:uid="{00000000-0005-0000-0000-00004F5D0000}"/>
    <cellStyle name="Ergebnis 3 3 2 2 4 4" xfId="13498" xr:uid="{00000000-0005-0000-0000-0000505D0000}"/>
    <cellStyle name="Ergebnis 3 3 2 2 4 5" xfId="25225" xr:uid="{00000000-0005-0000-0000-0000515D0000}"/>
    <cellStyle name="Ergebnis 3 3 2 2 5" xfId="3068" xr:uid="{00000000-0005-0000-0000-0000525D0000}"/>
    <cellStyle name="Ergebnis 3 3 2 2 5 2" xfId="6973" xr:uid="{00000000-0005-0000-0000-0000535D0000}"/>
    <cellStyle name="Ergebnis 3 3 2 2 5 2 2" xfId="18701" xr:uid="{00000000-0005-0000-0000-0000545D0000}"/>
    <cellStyle name="Ergebnis 3 3 2 2 5 2 3" xfId="30428" xr:uid="{00000000-0005-0000-0000-0000555D0000}"/>
    <cellStyle name="Ergebnis 3 3 2 2 5 3" xfId="10878" xr:uid="{00000000-0005-0000-0000-0000565D0000}"/>
    <cellStyle name="Ergebnis 3 3 2 2 5 3 2" xfId="22606" xr:uid="{00000000-0005-0000-0000-0000575D0000}"/>
    <cellStyle name="Ergebnis 3 3 2 2 5 3 3" xfId="34333" xr:uid="{00000000-0005-0000-0000-0000585D0000}"/>
    <cellStyle name="Ergebnis 3 3 2 2 5 4" xfId="14796" xr:uid="{00000000-0005-0000-0000-0000595D0000}"/>
    <cellStyle name="Ergebnis 3 3 2 2 5 5" xfId="26523" xr:uid="{00000000-0005-0000-0000-00005A5D0000}"/>
    <cellStyle name="Ergebnis 3 3 2 2 6" xfId="4377" xr:uid="{00000000-0005-0000-0000-00005B5D0000}"/>
    <cellStyle name="Ergebnis 3 3 2 2 6 2" xfId="16105" xr:uid="{00000000-0005-0000-0000-00005C5D0000}"/>
    <cellStyle name="Ergebnis 3 3 2 2 6 3" xfId="27832" xr:uid="{00000000-0005-0000-0000-00005D5D0000}"/>
    <cellStyle name="Ergebnis 3 3 2 2 7" xfId="8282" xr:uid="{00000000-0005-0000-0000-00005E5D0000}"/>
    <cellStyle name="Ergebnis 3 3 2 2 7 2" xfId="20010" xr:uid="{00000000-0005-0000-0000-00005F5D0000}"/>
    <cellStyle name="Ergebnis 3 3 2 2 7 3" xfId="31737" xr:uid="{00000000-0005-0000-0000-0000605D0000}"/>
    <cellStyle name="Ergebnis 3 3 2 2 8" xfId="12200" xr:uid="{00000000-0005-0000-0000-0000615D0000}"/>
    <cellStyle name="Ergebnis 3 3 2 2 9" xfId="23927" xr:uid="{00000000-0005-0000-0000-0000625D0000}"/>
    <cellStyle name="Ergebnis 3 3 2 3" xfId="571" xr:uid="{00000000-0005-0000-0000-0000635D0000}"/>
    <cellStyle name="Ergebnis 3 3 2 3 2" xfId="1000" xr:uid="{00000000-0005-0000-0000-0000645D0000}"/>
    <cellStyle name="Ergebnis 3 3 2 3 2 2" xfId="2298" xr:uid="{00000000-0005-0000-0000-0000655D0000}"/>
    <cellStyle name="Ergebnis 3 3 2 3 2 2 2" xfId="6203" xr:uid="{00000000-0005-0000-0000-0000665D0000}"/>
    <cellStyle name="Ergebnis 3 3 2 3 2 2 2 2" xfId="17931" xr:uid="{00000000-0005-0000-0000-0000675D0000}"/>
    <cellStyle name="Ergebnis 3 3 2 3 2 2 2 3" xfId="29658" xr:uid="{00000000-0005-0000-0000-0000685D0000}"/>
    <cellStyle name="Ergebnis 3 3 2 3 2 2 3" xfId="10108" xr:uid="{00000000-0005-0000-0000-0000695D0000}"/>
    <cellStyle name="Ergebnis 3 3 2 3 2 2 3 2" xfId="21836" xr:uid="{00000000-0005-0000-0000-00006A5D0000}"/>
    <cellStyle name="Ergebnis 3 3 2 3 2 2 3 3" xfId="33563" xr:uid="{00000000-0005-0000-0000-00006B5D0000}"/>
    <cellStyle name="Ergebnis 3 3 2 3 2 2 4" xfId="14026" xr:uid="{00000000-0005-0000-0000-00006C5D0000}"/>
    <cellStyle name="Ergebnis 3 3 2 3 2 2 5" xfId="25753" xr:uid="{00000000-0005-0000-0000-00006D5D0000}"/>
    <cellStyle name="Ergebnis 3 3 2 3 2 3" xfId="3596" xr:uid="{00000000-0005-0000-0000-00006E5D0000}"/>
    <cellStyle name="Ergebnis 3 3 2 3 2 3 2" xfId="7501" xr:uid="{00000000-0005-0000-0000-00006F5D0000}"/>
    <cellStyle name="Ergebnis 3 3 2 3 2 3 2 2" xfId="19229" xr:uid="{00000000-0005-0000-0000-0000705D0000}"/>
    <cellStyle name="Ergebnis 3 3 2 3 2 3 2 3" xfId="30956" xr:uid="{00000000-0005-0000-0000-0000715D0000}"/>
    <cellStyle name="Ergebnis 3 3 2 3 2 3 3" xfId="11406" xr:uid="{00000000-0005-0000-0000-0000725D0000}"/>
    <cellStyle name="Ergebnis 3 3 2 3 2 3 3 2" xfId="23134" xr:uid="{00000000-0005-0000-0000-0000735D0000}"/>
    <cellStyle name="Ergebnis 3 3 2 3 2 3 3 3" xfId="34861" xr:uid="{00000000-0005-0000-0000-0000745D0000}"/>
    <cellStyle name="Ergebnis 3 3 2 3 2 3 4" xfId="15324" xr:uid="{00000000-0005-0000-0000-0000755D0000}"/>
    <cellStyle name="Ergebnis 3 3 2 3 2 3 5" xfId="27051" xr:uid="{00000000-0005-0000-0000-0000765D0000}"/>
    <cellStyle name="Ergebnis 3 3 2 3 2 4" xfId="4905" xr:uid="{00000000-0005-0000-0000-0000775D0000}"/>
    <cellStyle name="Ergebnis 3 3 2 3 2 4 2" xfId="16633" xr:uid="{00000000-0005-0000-0000-0000785D0000}"/>
    <cellStyle name="Ergebnis 3 3 2 3 2 4 3" xfId="28360" xr:uid="{00000000-0005-0000-0000-0000795D0000}"/>
    <cellStyle name="Ergebnis 3 3 2 3 2 5" xfId="8810" xr:uid="{00000000-0005-0000-0000-00007A5D0000}"/>
    <cellStyle name="Ergebnis 3 3 2 3 2 5 2" xfId="20538" xr:uid="{00000000-0005-0000-0000-00007B5D0000}"/>
    <cellStyle name="Ergebnis 3 3 2 3 2 5 3" xfId="32265" xr:uid="{00000000-0005-0000-0000-00007C5D0000}"/>
    <cellStyle name="Ergebnis 3 3 2 3 2 6" xfId="12728" xr:uid="{00000000-0005-0000-0000-00007D5D0000}"/>
    <cellStyle name="Ergebnis 3 3 2 3 2 7" xfId="24455" xr:uid="{00000000-0005-0000-0000-00007E5D0000}"/>
    <cellStyle name="Ergebnis 3 3 2 3 3" xfId="1429" xr:uid="{00000000-0005-0000-0000-00007F5D0000}"/>
    <cellStyle name="Ergebnis 3 3 2 3 3 2" xfId="2727" xr:uid="{00000000-0005-0000-0000-0000805D0000}"/>
    <cellStyle name="Ergebnis 3 3 2 3 3 2 2" xfId="6632" xr:uid="{00000000-0005-0000-0000-0000815D0000}"/>
    <cellStyle name="Ergebnis 3 3 2 3 3 2 2 2" xfId="18360" xr:uid="{00000000-0005-0000-0000-0000825D0000}"/>
    <cellStyle name="Ergebnis 3 3 2 3 3 2 2 3" xfId="30087" xr:uid="{00000000-0005-0000-0000-0000835D0000}"/>
    <cellStyle name="Ergebnis 3 3 2 3 3 2 3" xfId="10537" xr:uid="{00000000-0005-0000-0000-0000845D0000}"/>
    <cellStyle name="Ergebnis 3 3 2 3 3 2 3 2" xfId="22265" xr:uid="{00000000-0005-0000-0000-0000855D0000}"/>
    <cellStyle name="Ergebnis 3 3 2 3 3 2 3 3" xfId="33992" xr:uid="{00000000-0005-0000-0000-0000865D0000}"/>
    <cellStyle name="Ergebnis 3 3 2 3 3 2 4" xfId="14455" xr:uid="{00000000-0005-0000-0000-0000875D0000}"/>
    <cellStyle name="Ergebnis 3 3 2 3 3 2 5" xfId="26182" xr:uid="{00000000-0005-0000-0000-0000885D0000}"/>
    <cellStyle name="Ergebnis 3 3 2 3 3 3" xfId="4025" xr:uid="{00000000-0005-0000-0000-0000895D0000}"/>
    <cellStyle name="Ergebnis 3 3 2 3 3 3 2" xfId="7930" xr:uid="{00000000-0005-0000-0000-00008A5D0000}"/>
    <cellStyle name="Ergebnis 3 3 2 3 3 3 2 2" xfId="19658" xr:uid="{00000000-0005-0000-0000-00008B5D0000}"/>
    <cellStyle name="Ergebnis 3 3 2 3 3 3 2 3" xfId="31385" xr:uid="{00000000-0005-0000-0000-00008C5D0000}"/>
    <cellStyle name="Ergebnis 3 3 2 3 3 3 3" xfId="11835" xr:uid="{00000000-0005-0000-0000-00008D5D0000}"/>
    <cellStyle name="Ergebnis 3 3 2 3 3 3 3 2" xfId="23563" xr:uid="{00000000-0005-0000-0000-00008E5D0000}"/>
    <cellStyle name="Ergebnis 3 3 2 3 3 3 3 3" xfId="35290" xr:uid="{00000000-0005-0000-0000-00008F5D0000}"/>
    <cellStyle name="Ergebnis 3 3 2 3 3 3 4" xfId="15753" xr:uid="{00000000-0005-0000-0000-0000905D0000}"/>
    <cellStyle name="Ergebnis 3 3 2 3 3 3 5" xfId="27480" xr:uid="{00000000-0005-0000-0000-0000915D0000}"/>
    <cellStyle name="Ergebnis 3 3 2 3 3 4" xfId="5334" xr:uid="{00000000-0005-0000-0000-0000925D0000}"/>
    <cellStyle name="Ergebnis 3 3 2 3 3 4 2" xfId="17062" xr:uid="{00000000-0005-0000-0000-0000935D0000}"/>
    <cellStyle name="Ergebnis 3 3 2 3 3 4 3" xfId="28789" xr:uid="{00000000-0005-0000-0000-0000945D0000}"/>
    <cellStyle name="Ergebnis 3 3 2 3 3 5" xfId="9239" xr:uid="{00000000-0005-0000-0000-0000955D0000}"/>
    <cellStyle name="Ergebnis 3 3 2 3 3 5 2" xfId="20967" xr:uid="{00000000-0005-0000-0000-0000965D0000}"/>
    <cellStyle name="Ergebnis 3 3 2 3 3 5 3" xfId="32694" xr:uid="{00000000-0005-0000-0000-0000975D0000}"/>
    <cellStyle name="Ergebnis 3 3 2 3 3 6" xfId="13157" xr:uid="{00000000-0005-0000-0000-0000985D0000}"/>
    <cellStyle name="Ergebnis 3 3 2 3 3 7" xfId="24884" xr:uid="{00000000-0005-0000-0000-0000995D0000}"/>
    <cellStyle name="Ergebnis 3 3 2 3 4" xfId="1869" xr:uid="{00000000-0005-0000-0000-00009A5D0000}"/>
    <cellStyle name="Ergebnis 3 3 2 3 4 2" xfId="5774" xr:uid="{00000000-0005-0000-0000-00009B5D0000}"/>
    <cellStyle name="Ergebnis 3 3 2 3 4 2 2" xfId="17502" xr:uid="{00000000-0005-0000-0000-00009C5D0000}"/>
    <cellStyle name="Ergebnis 3 3 2 3 4 2 3" xfId="29229" xr:uid="{00000000-0005-0000-0000-00009D5D0000}"/>
    <cellStyle name="Ergebnis 3 3 2 3 4 3" xfId="9679" xr:uid="{00000000-0005-0000-0000-00009E5D0000}"/>
    <cellStyle name="Ergebnis 3 3 2 3 4 3 2" xfId="21407" xr:uid="{00000000-0005-0000-0000-00009F5D0000}"/>
    <cellStyle name="Ergebnis 3 3 2 3 4 3 3" xfId="33134" xr:uid="{00000000-0005-0000-0000-0000A05D0000}"/>
    <cellStyle name="Ergebnis 3 3 2 3 4 4" xfId="13597" xr:uid="{00000000-0005-0000-0000-0000A15D0000}"/>
    <cellStyle name="Ergebnis 3 3 2 3 4 5" xfId="25324" xr:uid="{00000000-0005-0000-0000-0000A25D0000}"/>
    <cellStyle name="Ergebnis 3 3 2 3 5" xfId="3167" xr:uid="{00000000-0005-0000-0000-0000A35D0000}"/>
    <cellStyle name="Ergebnis 3 3 2 3 5 2" xfId="7072" xr:uid="{00000000-0005-0000-0000-0000A45D0000}"/>
    <cellStyle name="Ergebnis 3 3 2 3 5 2 2" xfId="18800" xr:uid="{00000000-0005-0000-0000-0000A55D0000}"/>
    <cellStyle name="Ergebnis 3 3 2 3 5 2 3" xfId="30527" xr:uid="{00000000-0005-0000-0000-0000A65D0000}"/>
    <cellStyle name="Ergebnis 3 3 2 3 5 3" xfId="10977" xr:uid="{00000000-0005-0000-0000-0000A75D0000}"/>
    <cellStyle name="Ergebnis 3 3 2 3 5 3 2" xfId="22705" xr:uid="{00000000-0005-0000-0000-0000A85D0000}"/>
    <cellStyle name="Ergebnis 3 3 2 3 5 3 3" xfId="34432" xr:uid="{00000000-0005-0000-0000-0000A95D0000}"/>
    <cellStyle name="Ergebnis 3 3 2 3 5 4" xfId="14895" xr:uid="{00000000-0005-0000-0000-0000AA5D0000}"/>
    <cellStyle name="Ergebnis 3 3 2 3 5 5" xfId="26622" xr:uid="{00000000-0005-0000-0000-0000AB5D0000}"/>
    <cellStyle name="Ergebnis 3 3 2 3 6" xfId="4476" xr:uid="{00000000-0005-0000-0000-0000AC5D0000}"/>
    <cellStyle name="Ergebnis 3 3 2 3 6 2" xfId="16204" xr:uid="{00000000-0005-0000-0000-0000AD5D0000}"/>
    <cellStyle name="Ergebnis 3 3 2 3 6 3" xfId="27931" xr:uid="{00000000-0005-0000-0000-0000AE5D0000}"/>
    <cellStyle name="Ergebnis 3 3 2 3 7" xfId="8381" xr:uid="{00000000-0005-0000-0000-0000AF5D0000}"/>
    <cellStyle name="Ergebnis 3 3 2 3 7 2" xfId="20109" xr:uid="{00000000-0005-0000-0000-0000B05D0000}"/>
    <cellStyle name="Ergebnis 3 3 2 3 7 3" xfId="31836" xr:uid="{00000000-0005-0000-0000-0000B15D0000}"/>
    <cellStyle name="Ergebnis 3 3 2 3 8" xfId="12299" xr:uid="{00000000-0005-0000-0000-0000B25D0000}"/>
    <cellStyle name="Ergebnis 3 3 2 3 9" xfId="24026" xr:uid="{00000000-0005-0000-0000-0000B35D0000}"/>
    <cellStyle name="Ergebnis 3 3 2 4" xfId="802" xr:uid="{00000000-0005-0000-0000-0000B45D0000}"/>
    <cellStyle name="Ergebnis 3 3 2 4 2" xfId="2100" xr:uid="{00000000-0005-0000-0000-0000B55D0000}"/>
    <cellStyle name="Ergebnis 3 3 2 4 2 2" xfId="6005" xr:uid="{00000000-0005-0000-0000-0000B65D0000}"/>
    <cellStyle name="Ergebnis 3 3 2 4 2 2 2" xfId="17733" xr:uid="{00000000-0005-0000-0000-0000B75D0000}"/>
    <cellStyle name="Ergebnis 3 3 2 4 2 2 3" xfId="29460" xr:uid="{00000000-0005-0000-0000-0000B85D0000}"/>
    <cellStyle name="Ergebnis 3 3 2 4 2 3" xfId="9910" xr:uid="{00000000-0005-0000-0000-0000B95D0000}"/>
    <cellStyle name="Ergebnis 3 3 2 4 2 3 2" xfId="21638" xr:uid="{00000000-0005-0000-0000-0000BA5D0000}"/>
    <cellStyle name="Ergebnis 3 3 2 4 2 3 3" xfId="33365" xr:uid="{00000000-0005-0000-0000-0000BB5D0000}"/>
    <cellStyle name="Ergebnis 3 3 2 4 2 4" xfId="13828" xr:uid="{00000000-0005-0000-0000-0000BC5D0000}"/>
    <cellStyle name="Ergebnis 3 3 2 4 2 5" xfId="25555" xr:uid="{00000000-0005-0000-0000-0000BD5D0000}"/>
    <cellStyle name="Ergebnis 3 3 2 4 3" xfId="3398" xr:uid="{00000000-0005-0000-0000-0000BE5D0000}"/>
    <cellStyle name="Ergebnis 3 3 2 4 3 2" xfId="7303" xr:uid="{00000000-0005-0000-0000-0000BF5D0000}"/>
    <cellStyle name="Ergebnis 3 3 2 4 3 2 2" xfId="19031" xr:uid="{00000000-0005-0000-0000-0000C05D0000}"/>
    <cellStyle name="Ergebnis 3 3 2 4 3 2 3" xfId="30758" xr:uid="{00000000-0005-0000-0000-0000C15D0000}"/>
    <cellStyle name="Ergebnis 3 3 2 4 3 3" xfId="11208" xr:uid="{00000000-0005-0000-0000-0000C25D0000}"/>
    <cellStyle name="Ergebnis 3 3 2 4 3 3 2" xfId="22936" xr:uid="{00000000-0005-0000-0000-0000C35D0000}"/>
    <cellStyle name="Ergebnis 3 3 2 4 3 3 3" xfId="34663" xr:uid="{00000000-0005-0000-0000-0000C45D0000}"/>
    <cellStyle name="Ergebnis 3 3 2 4 3 4" xfId="15126" xr:uid="{00000000-0005-0000-0000-0000C55D0000}"/>
    <cellStyle name="Ergebnis 3 3 2 4 3 5" xfId="26853" xr:uid="{00000000-0005-0000-0000-0000C65D0000}"/>
    <cellStyle name="Ergebnis 3 3 2 4 4" xfId="4707" xr:uid="{00000000-0005-0000-0000-0000C75D0000}"/>
    <cellStyle name="Ergebnis 3 3 2 4 4 2" xfId="16435" xr:uid="{00000000-0005-0000-0000-0000C85D0000}"/>
    <cellStyle name="Ergebnis 3 3 2 4 4 3" xfId="28162" xr:uid="{00000000-0005-0000-0000-0000C95D0000}"/>
    <cellStyle name="Ergebnis 3 3 2 4 5" xfId="8612" xr:uid="{00000000-0005-0000-0000-0000CA5D0000}"/>
    <cellStyle name="Ergebnis 3 3 2 4 5 2" xfId="20340" xr:uid="{00000000-0005-0000-0000-0000CB5D0000}"/>
    <cellStyle name="Ergebnis 3 3 2 4 5 3" xfId="32067" xr:uid="{00000000-0005-0000-0000-0000CC5D0000}"/>
    <cellStyle name="Ergebnis 3 3 2 4 6" xfId="12530" xr:uid="{00000000-0005-0000-0000-0000CD5D0000}"/>
    <cellStyle name="Ergebnis 3 3 2 4 7" xfId="24257" xr:uid="{00000000-0005-0000-0000-0000CE5D0000}"/>
    <cellStyle name="Ergebnis 3 3 2 5" xfId="1231" xr:uid="{00000000-0005-0000-0000-0000CF5D0000}"/>
    <cellStyle name="Ergebnis 3 3 2 5 2" xfId="2529" xr:uid="{00000000-0005-0000-0000-0000D05D0000}"/>
    <cellStyle name="Ergebnis 3 3 2 5 2 2" xfId="6434" xr:uid="{00000000-0005-0000-0000-0000D15D0000}"/>
    <cellStyle name="Ergebnis 3 3 2 5 2 2 2" xfId="18162" xr:uid="{00000000-0005-0000-0000-0000D25D0000}"/>
    <cellStyle name="Ergebnis 3 3 2 5 2 2 3" xfId="29889" xr:uid="{00000000-0005-0000-0000-0000D35D0000}"/>
    <cellStyle name="Ergebnis 3 3 2 5 2 3" xfId="10339" xr:uid="{00000000-0005-0000-0000-0000D45D0000}"/>
    <cellStyle name="Ergebnis 3 3 2 5 2 3 2" xfId="22067" xr:uid="{00000000-0005-0000-0000-0000D55D0000}"/>
    <cellStyle name="Ergebnis 3 3 2 5 2 3 3" xfId="33794" xr:uid="{00000000-0005-0000-0000-0000D65D0000}"/>
    <cellStyle name="Ergebnis 3 3 2 5 2 4" xfId="14257" xr:uid="{00000000-0005-0000-0000-0000D75D0000}"/>
    <cellStyle name="Ergebnis 3 3 2 5 2 5" xfId="25984" xr:uid="{00000000-0005-0000-0000-0000D85D0000}"/>
    <cellStyle name="Ergebnis 3 3 2 5 3" xfId="3827" xr:uid="{00000000-0005-0000-0000-0000D95D0000}"/>
    <cellStyle name="Ergebnis 3 3 2 5 3 2" xfId="7732" xr:uid="{00000000-0005-0000-0000-0000DA5D0000}"/>
    <cellStyle name="Ergebnis 3 3 2 5 3 2 2" xfId="19460" xr:uid="{00000000-0005-0000-0000-0000DB5D0000}"/>
    <cellStyle name="Ergebnis 3 3 2 5 3 2 3" xfId="31187" xr:uid="{00000000-0005-0000-0000-0000DC5D0000}"/>
    <cellStyle name="Ergebnis 3 3 2 5 3 3" xfId="11637" xr:uid="{00000000-0005-0000-0000-0000DD5D0000}"/>
    <cellStyle name="Ergebnis 3 3 2 5 3 3 2" xfId="23365" xr:uid="{00000000-0005-0000-0000-0000DE5D0000}"/>
    <cellStyle name="Ergebnis 3 3 2 5 3 3 3" xfId="35092" xr:uid="{00000000-0005-0000-0000-0000DF5D0000}"/>
    <cellStyle name="Ergebnis 3 3 2 5 3 4" xfId="15555" xr:uid="{00000000-0005-0000-0000-0000E05D0000}"/>
    <cellStyle name="Ergebnis 3 3 2 5 3 5" xfId="27282" xr:uid="{00000000-0005-0000-0000-0000E15D0000}"/>
    <cellStyle name="Ergebnis 3 3 2 5 4" xfId="5136" xr:uid="{00000000-0005-0000-0000-0000E25D0000}"/>
    <cellStyle name="Ergebnis 3 3 2 5 4 2" xfId="16864" xr:uid="{00000000-0005-0000-0000-0000E35D0000}"/>
    <cellStyle name="Ergebnis 3 3 2 5 4 3" xfId="28591" xr:uid="{00000000-0005-0000-0000-0000E45D0000}"/>
    <cellStyle name="Ergebnis 3 3 2 5 5" xfId="9041" xr:uid="{00000000-0005-0000-0000-0000E55D0000}"/>
    <cellStyle name="Ergebnis 3 3 2 5 5 2" xfId="20769" xr:uid="{00000000-0005-0000-0000-0000E65D0000}"/>
    <cellStyle name="Ergebnis 3 3 2 5 5 3" xfId="32496" xr:uid="{00000000-0005-0000-0000-0000E75D0000}"/>
    <cellStyle name="Ergebnis 3 3 2 5 6" xfId="12959" xr:uid="{00000000-0005-0000-0000-0000E85D0000}"/>
    <cellStyle name="Ergebnis 3 3 2 5 7" xfId="24686" xr:uid="{00000000-0005-0000-0000-0000E95D0000}"/>
    <cellStyle name="Ergebnis 3 3 2 6" xfId="1671" xr:uid="{00000000-0005-0000-0000-0000EA5D0000}"/>
    <cellStyle name="Ergebnis 3 3 2 6 2" xfId="5576" xr:uid="{00000000-0005-0000-0000-0000EB5D0000}"/>
    <cellStyle name="Ergebnis 3 3 2 6 2 2" xfId="17304" xr:uid="{00000000-0005-0000-0000-0000EC5D0000}"/>
    <cellStyle name="Ergebnis 3 3 2 6 2 3" xfId="29031" xr:uid="{00000000-0005-0000-0000-0000ED5D0000}"/>
    <cellStyle name="Ergebnis 3 3 2 6 3" xfId="9481" xr:uid="{00000000-0005-0000-0000-0000EE5D0000}"/>
    <cellStyle name="Ergebnis 3 3 2 6 3 2" xfId="21209" xr:uid="{00000000-0005-0000-0000-0000EF5D0000}"/>
    <cellStyle name="Ergebnis 3 3 2 6 3 3" xfId="32936" xr:uid="{00000000-0005-0000-0000-0000F05D0000}"/>
    <cellStyle name="Ergebnis 3 3 2 6 4" xfId="13399" xr:uid="{00000000-0005-0000-0000-0000F15D0000}"/>
    <cellStyle name="Ergebnis 3 3 2 6 5" xfId="25126" xr:uid="{00000000-0005-0000-0000-0000F25D0000}"/>
    <cellStyle name="Ergebnis 3 3 2 7" xfId="2969" xr:uid="{00000000-0005-0000-0000-0000F35D0000}"/>
    <cellStyle name="Ergebnis 3 3 2 7 2" xfId="6874" xr:uid="{00000000-0005-0000-0000-0000F45D0000}"/>
    <cellStyle name="Ergebnis 3 3 2 7 2 2" xfId="18602" xr:uid="{00000000-0005-0000-0000-0000F55D0000}"/>
    <cellStyle name="Ergebnis 3 3 2 7 2 3" xfId="30329" xr:uid="{00000000-0005-0000-0000-0000F65D0000}"/>
    <cellStyle name="Ergebnis 3 3 2 7 3" xfId="10779" xr:uid="{00000000-0005-0000-0000-0000F75D0000}"/>
    <cellStyle name="Ergebnis 3 3 2 7 3 2" xfId="22507" xr:uid="{00000000-0005-0000-0000-0000F85D0000}"/>
    <cellStyle name="Ergebnis 3 3 2 7 3 3" xfId="34234" xr:uid="{00000000-0005-0000-0000-0000F95D0000}"/>
    <cellStyle name="Ergebnis 3 3 2 7 4" xfId="14697" xr:uid="{00000000-0005-0000-0000-0000FA5D0000}"/>
    <cellStyle name="Ergebnis 3 3 2 7 5" xfId="26424" xr:uid="{00000000-0005-0000-0000-0000FB5D0000}"/>
    <cellStyle name="Ergebnis 3 3 2 8" xfId="4278" xr:uid="{00000000-0005-0000-0000-0000FC5D0000}"/>
    <cellStyle name="Ergebnis 3 3 2 8 2" xfId="16006" xr:uid="{00000000-0005-0000-0000-0000FD5D0000}"/>
    <cellStyle name="Ergebnis 3 3 2 8 3" xfId="27733" xr:uid="{00000000-0005-0000-0000-0000FE5D0000}"/>
    <cellStyle name="Ergebnis 3 3 2 9" xfId="8183" xr:uid="{00000000-0005-0000-0000-0000FF5D0000}"/>
    <cellStyle name="Ergebnis 3 3 2 9 2" xfId="19911" xr:uid="{00000000-0005-0000-0000-0000005E0000}"/>
    <cellStyle name="Ergebnis 3 3 2 9 3" xfId="31638" xr:uid="{00000000-0005-0000-0000-0000015E0000}"/>
    <cellStyle name="Ergebnis 3 3 3" xfId="395" xr:uid="{00000000-0005-0000-0000-0000025E0000}"/>
    <cellStyle name="Ergebnis 3 3 3 10" xfId="12123" xr:uid="{00000000-0005-0000-0000-0000035E0000}"/>
    <cellStyle name="Ergebnis 3 3 3 11" xfId="23850" xr:uid="{00000000-0005-0000-0000-0000045E0000}"/>
    <cellStyle name="Ergebnis 3 3 3 2" xfId="494" xr:uid="{00000000-0005-0000-0000-0000055E0000}"/>
    <cellStyle name="Ergebnis 3 3 3 2 2" xfId="923" xr:uid="{00000000-0005-0000-0000-0000065E0000}"/>
    <cellStyle name="Ergebnis 3 3 3 2 2 2" xfId="2221" xr:uid="{00000000-0005-0000-0000-0000075E0000}"/>
    <cellStyle name="Ergebnis 3 3 3 2 2 2 2" xfId="6126" xr:uid="{00000000-0005-0000-0000-0000085E0000}"/>
    <cellStyle name="Ergebnis 3 3 3 2 2 2 2 2" xfId="17854" xr:uid="{00000000-0005-0000-0000-0000095E0000}"/>
    <cellStyle name="Ergebnis 3 3 3 2 2 2 2 3" xfId="29581" xr:uid="{00000000-0005-0000-0000-00000A5E0000}"/>
    <cellStyle name="Ergebnis 3 3 3 2 2 2 3" xfId="10031" xr:uid="{00000000-0005-0000-0000-00000B5E0000}"/>
    <cellStyle name="Ergebnis 3 3 3 2 2 2 3 2" xfId="21759" xr:uid="{00000000-0005-0000-0000-00000C5E0000}"/>
    <cellStyle name="Ergebnis 3 3 3 2 2 2 3 3" xfId="33486" xr:uid="{00000000-0005-0000-0000-00000D5E0000}"/>
    <cellStyle name="Ergebnis 3 3 3 2 2 2 4" xfId="13949" xr:uid="{00000000-0005-0000-0000-00000E5E0000}"/>
    <cellStyle name="Ergebnis 3 3 3 2 2 2 5" xfId="25676" xr:uid="{00000000-0005-0000-0000-00000F5E0000}"/>
    <cellStyle name="Ergebnis 3 3 3 2 2 3" xfId="3519" xr:uid="{00000000-0005-0000-0000-0000105E0000}"/>
    <cellStyle name="Ergebnis 3 3 3 2 2 3 2" xfId="7424" xr:uid="{00000000-0005-0000-0000-0000115E0000}"/>
    <cellStyle name="Ergebnis 3 3 3 2 2 3 2 2" xfId="19152" xr:uid="{00000000-0005-0000-0000-0000125E0000}"/>
    <cellStyle name="Ergebnis 3 3 3 2 2 3 2 3" xfId="30879" xr:uid="{00000000-0005-0000-0000-0000135E0000}"/>
    <cellStyle name="Ergebnis 3 3 3 2 2 3 3" xfId="11329" xr:uid="{00000000-0005-0000-0000-0000145E0000}"/>
    <cellStyle name="Ergebnis 3 3 3 2 2 3 3 2" xfId="23057" xr:uid="{00000000-0005-0000-0000-0000155E0000}"/>
    <cellStyle name="Ergebnis 3 3 3 2 2 3 3 3" xfId="34784" xr:uid="{00000000-0005-0000-0000-0000165E0000}"/>
    <cellStyle name="Ergebnis 3 3 3 2 2 3 4" xfId="15247" xr:uid="{00000000-0005-0000-0000-0000175E0000}"/>
    <cellStyle name="Ergebnis 3 3 3 2 2 3 5" xfId="26974" xr:uid="{00000000-0005-0000-0000-0000185E0000}"/>
    <cellStyle name="Ergebnis 3 3 3 2 2 4" xfId="4828" xr:uid="{00000000-0005-0000-0000-0000195E0000}"/>
    <cellStyle name="Ergebnis 3 3 3 2 2 4 2" xfId="16556" xr:uid="{00000000-0005-0000-0000-00001A5E0000}"/>
    <cellStyle name="Ergebnis 3 3 3 2 2 4 3" xfId="28283" xr:uid="{00000000-0005-0000-0000-00001B5E0000}"/>
    <cellStyle name="Ergebnis 3 3 3 2 2 5" xfId="8733" xr:uid="{00000000-0005-0000-0000-00001C5E0000}"/>
    <cellStyle name="Ergebnis 3 3 3 2 2 5 2" xfId="20461" xr:uid="{00000000-0005-0000-0000-00001D5E0000}"/>
    <cellStyle name="Ergebnis 3 3 3 2 2 5 3" xfId="32188" xr:uid="{00000000-0005-0000-0000-00001E5E0000}"/>
    <cellStyle name="Ergebnis 3 3 3 2 2 6" xfId="12651" xr:uid="{00000000-0005-0000-0000-00001F5E0000}"/>
    <cellStyle name="Ergebnis 3 3 3 2 2 7" xfId="24378" xr:uid="{00000000-0005-0000-0000-0000205E0000}"/>
    <cellStyle name="Ergebnis 3 3 3 2 3" xfId="1352" xr:uid="{00000000-0005-0000-0000-0000215E0000}"/>
    <cellStyle name="Ergebnis 3 3 3 2 3 2" xfId="2650" xr:uid="{00000000-0005-0000-0000-0000225E0000}"/>
    <cellStyle name="Ergebnis 3 3 3 2 3 2 2" xfId="6555" xr:uid="{00000000-0005-0000-0000-0000235E0000}"/>
    <cellStyle name="Ergebnis 3 3 3 2 3 2 2 2" xfId="18283" xr:uid="{00000000-0005-0000-0000-0000245E0000}"/>
    <cellStyle name="Ergebnis 3 3 3 2 3 2 2 3" xfId="30010" xr:uid="{00000000-0005-0000-0000-0000255E0000}"/>
    <cellStyle name="Ergebnis 3 3 3 2 3 2 3" xfId="10460" xr:uid="{00000000-0005-0000-0000-0000265E0000}"/>
    <cellStyle name="Ergebnis 3 3 3 2 3 2 3 2" xfId="22188" xr:uid="{00000000-0005-0000-0000-0000275E0000}"/>
    <cellStyle name="Ergebnis 3 3 3 2 3 2 3 3" xfId="33915" xr:uid="{00000000-0005-0000-0000-0000285E0000}"/>
    <cellStyle name="Ergebnis 3 3 3 2 3 2 4" xfId="14378" xr:uid="{00000000-0005-0000-0000-0000295E0000}"/>
    <cellStyle name="Ergebnis 3 3 3 2 3 2 5" xfId="26105" xr:uid="{00000000-0005-0000-0000-00002A5E0000}"/>
    <cellStyle name="Ergebnis 3 3 3 2 3 3" xfId="3948" xr:uid="{00000000-0005-0000-0000-00002B5E0000}"/>
    <cellStyle name="Ergebnis 3 3 3 2 3 3 2" xfId="7853" xr:uid="{00000000-0005-0000-0000-00002C5E0000}"/>
    <cellStyle name="Ergebnis 3 3 3 2 3 3 2 2" xfId="19581" xr:uid="{00000000-0005-0000-0000-00002D5E0000}"/>
    <cellStyle name="Ergebnis 3 3 3 2 3 3 2 3" xfId="31308" xr:uid="{00000000-0005-0000-0000-00002E5E0000}"/>
    <cellStyle name="Ergebnis 3 3 3 2 3 3 3" xfId="11758" xr:uid="{00000000-0005-0000-0000-00002F5E0000}"/>
    <cellStyle name="Ergebnis 3 3 3 2 3 3 3 2" xfId="23486" xr:uid="{00000000-0005-0000-0000-0000305E0000}"/>
    <cellStyle name="Ergebnis 3 3 3 2 3 3 3 3" xfId="35213" xr:uid="{00000000-0005-0000-0000-0000315E0000}"/>
    <cellStyle name="Ergebnis 3 3 3 2 3 3 4" xfId="15676" xr:uid="{00000000-0005-0000-0000-0000325E0000}"/>
    <cellStyle name="Ergebnis 3 3 3 2 3 3 5" xfId="27403" xr:uid="{00000000-0005-0000-0000-0000335E0000}"/>
    <cellStyle name="Ergebnis 3 3 3 2 3 4" xfId="5257" xr:uid="{00000000-0005-0000-0000-0000345E0000}"/>
    <cellStyle name="Ergebnis 3 3 3 2 3 4 2" xfId="16985" xr:uid="{00000000-0005-0000-0000-0000355E0000}"/>
    <cellStyle name="Ergebnis 3 3 3 2 3 4 3" xfId="28712" xr:uid="{00000000-0005-0000-0000-0000365E0000}"/>
    <cellStyle name="Ergebnis 3 3 3 2 3 5" xfId="9162" xr:uid="{00000000-0005-0000-0000-0000375E0000}"/>
    <cellStyle name="Ergebnis 3 3 3 2 3 5 2" xfId="20890" xr:uid="{00000000-0005-0000-0000-0000385E0000}"/>
    <cellStyle name="Ergebnis 3 3 3 2 3 5 3" xfId="32617" xr:uid="{00000000-0005-0000-0000-0000395E0000}"/>
    <cellStyle name="Ergebnis 3 3 3 2 3 6" xfId="13080" xr:uid="{00000000-0005-0000-0000-00003A5E0000}"/>
    <cellStyle name="Ergebnis 3 3 3 2 3 7" xfId="24807" xr:uid="{00000000-0005-0000-0000-00003B5E0000}"/>
    <cellStyle name="Ergebnis 3 3 3 2 4" xfId="1792" xr:uid="{00000000-0005-0000-0000-00003C5E0000}"/>
    <cellStyle name="Ergebnis 3 3 3 2 4 2" xfId="5697" xr:uid="{00000000-0005-0000-0000-00003D5E0000}"/>
    <cellStyle name="Ergebnis 3 3 3 2 4 2 2" xfId="17425" xr:uid="{00000000-0005-0000-0000-00003E5E0000}"/>
    <cellStyle name="Ergebnis 3 3 3 2 4 2 3" xfId="29152" xr:uid="{00000000-0005-0000-0000-00003F5E0000}"/>
    <cellStyle name="Ergebnis 3 3 3 2 4 3" xfId="9602" xr:uid="{00000000-0005-0000-0000-0000405E0000}"/>
    <cellStyle name="Ergebnis 3 3 3 2 4 3 2" xfId="21330" xr:uid="{00000000-0005-0000-0000-0000415E0000}"/>
    <cellStyle name="Ergebnis 3 3 3 2 4 3 3" xfId="33057" xr:uid="{00000000-0005-0000-0000-0000425E0000}"/>
    <cellStyle name="Ergebnis 3 3 3 2 4 4" xfId="13520" xr:uid="{00000000-0005-0000-0000-0000435E0000}"/>
    <cellStyle name="Ergebnis 3 3 3 2 4 5" xfId="25247" xr:uid="{00000000-0005-0000-0000-0000445E0000}"/>
    <cellStyle name="Ergebnis 3 3 3 2 5" xfId="3090" xr:uid="{00000000-0005-0000-0000-0000455E0000}"/>
    <cellStyle name="Ergebnis 3 3 3 2 5 2" xfId="6995" xr:uid="{00000000-0005-0000-0000-0000465E0000}"/>
    <cellStyle name="Ergebnis 3 3 3 2 5 2 2" xfId="18723" xr:uid="{00000000-0005-0000-0000-0000475E0000}"/>
    <cellStyle name="Ergebnis 3 3 3 2 5 2 3" xfId="30450" xr:uid="{00000000-0005-0000-0000-0000485E0000}"/>
    <cellStyle name="Ergebnis 3 3 3 2 5 3" xfId="10900" xr:uid="{00000000-0005-0000-0000-0000495E0000}"/>
    <cellStyle name="Ergebnis 3 3 3 2 5 3 2" xfId="22628" xr:uid="{00000000-0005-0000-0000-00004A5E0000}"/>
    <cellStyle name="Ergebnis 3 3 3 2 5 3 3" xfId="34355" xr:uid="{00000000-0005-0000-0000-00004B5E0000}"/>
    <cellStyle name="Ergebnis 3 3 3 2 5 4" xfId="14818" xr:uid="{00000000-0005-0000-0000-00004C5E0000}"/>
    <cellStyle name="Ergebnis 3 3 3 2 5 5" xfId="26545" xr:uid="{00000000-0005-0000-0000-00004D5E0000}"/>
    <cellStyle name="Ergebnis 3 3 3 2 6" xfId="4399" xr:uid="{00000000-0005-0000-0000-00004E5E0000}"/>
    <cellStyle name="Ergebnis 3 3 3 2 6 2" xfId="16127" xr:uid="{00000000-0005-0000-0000-00004F5E0000}"/>
    <cellStyle name="Ergebnis 3 3 3 2 6 3" xfId="27854" xr:uid="{00000000-0005-0000-0000-0000505E0000}"/>
    <cellStyle name="Ergebnis 3 3 3 2 7" xfId="8304" xr:uid="{00000000-0005-0000-0000-0000515E0000}"/>
    <cellStyle name="Ergebnis 3 3 3 2 7 2" xfId="20032" xr:uid="{00000000-0005-0000-0000-0000525E0000}"/>
    <cellStyle name="Ergebnis 3 3 3 2 7 3" xfId="31759" xr:uid="{00000000-0005-0000-0000-0000535E0000}"/>
    <cellStyle name="Ergebnis 3 3 3 2 8" xfId="12222" xr:uid="{00000000-0005-0000-0000-0000545E0000}"/>
    <cellStyle name="Ergebnis 3 3 3 2 9" xfId="23949" xr:uid="{00000000-0005-0000-0000-0000555E0000}"/>
    <cellStyle name="Ergebnis 3 3 3 3" xfId="593" xr:uid="{00000000-0005-0000-0000-0000565E0000}"/>
    <cellStyle name="Ergebnis 3 3 3 3 2" xfId="1022" xr:uid="{00000000-0005-0000-0000-0000575E0000}"/>
    <cellStyle name="Ergebnis 3 3 3 3 2 2" xfId="2320" xr:uid="{00000000-0005-0000-0000-0000585E0000}"/>
    <cellStyle name="Ergebnis 3 3 3 3 2 2 2" xfId="6225" xr:uid="{00000000-0005-0000-0000-0000595E0000}"/>
    <cellStyle name="Ergebnis 3 3 3 3 2 2 2 2" xfId="17953" xr:uid="{00000000-0005-0000-0000-00005A5E0000}"/>
    <cellStyle name="Ergebnis 3 3 3 3 2 2 2 3" xfId="29680" xr:uid="{00000000-0005-0000-0000-00005B5E0000}"/>
    <cellStyle name="Ergebnis 3 3 3 3 2 2 3" xfId="10130" xr:uid="{00000000-0005-0000-0000-00005C5E0000}"/>
    <cellStyle name="Ergebnis 3 3 3 3 2 2 3 2" xfId="21858" xr:uid="{00000000-0005-0000-0000-00005D5E0000}"/>
    <cellStyle name="Ergebnis 3 3 3 3 2 2 3 3" xfId="33585" xr:uid="{00000000-0005-0000-0000-00005E5E0000}"/>
    <cellStyle name="Ergebnis 3 3 3 3 2 2 4" xfId="14048" xr:uid="{00000000-0005-0000-0000-00005F5E0000}"/>
    <cellStyle name="Ergebnis 3 3 3 3 2 2 5" xfId="25775" xr:uid="{00000000-0005-0000-0000-0000605E0000}"/>
    <cellStyle name="Ergebnis 3 3 3 3 2 3" xfId="3618" xr:uid="{00000000-0005-0000-0000-0000615E0000}"/>
    <cellStyle name="Ergebnis 3 3 3 3 2 3 2" xfId="7523" xr:uid="{00000000-0005-0000-0000-0000625E0000}"/>
    <cellStyle name="Ergebnis 3 3 3 3 2 3 2 2" xfId="19251" xr:uid="{00000000-0005-0000-0000-0000635E0000}"/>
    <cellStyle name="Ergebnis 3 3 3 3 2 3 2 3" xfId="30978" xr:uid="{00000000-0005-0000-0000-0000645E0000}"/>
    <cellStyle name="Ergebnis 3 3 3 3 2 3 3" xfId="11428" xr:uid="{00000000-0005-0000-0000-0000655E0000}"/>
    <cellStyle name="Ergebnis 3 3 3 3 2 3 3 2" xfId="23156" xr:uid="{00000000-0005-0000-0000-0000665E0000}"/>
    <cellStyle name="Ergebnis 3 3 3 3 2 3 3 3" xfId="34883" xr:uid="{00000000-0005-0000-0000-0000675E0000}"/>
    <cellStyle name="Ergebnis 3 3 3 3 2 3 4" xfId="15346" xr:uid="{00000000-0005-0000-0000-0000685E0000}"/>
    <cellStyle name="Ergebnis 3 3 3 3 2 3 5" xfId="27073" xr:uid="{00000000-0005-0000-0000-0000695E0000}"/>
    <cellStyle name="Ergebnis 3 3 3 3 2 4" xfId="4927" xr:uid="{00000000-0005-0000-0000-00006A5E0000}"/>
    <cellStyle name="Ergebnis 3 3 3 3 2 4 2" xfId="16655" xr:uid="{00000000-0005-0000-0000-00006B5E0000}"/>
    <cellStyle name="Ergebnis 3 3 3 3 2 4 3" xfId="28382" xr:uid="{00000000-0005-0000-0000-00006C5E0000}"/>
    <cellStyle name="Ergebnis 3 3 3 3 2 5" xfId="8832" xr:uid="{00000000-0005-0000-0000-00006D5E0000}"/>
    <cellStyle name="Ergebnis 3 3 3 3 2 5 2" xfId="20560" xr:uid="{00000000-0005-0000-0000-00006E5E0000}"/>
    <cellStyle name="Ergebnis 3 3 3 3 2 5 3" xfId="32287" xr:uid="{00000000-0005-0000-0000-00006F5E0000}"/>
    <cellStyle name="Ergebnis 3 3 3 3 2 6" xfId="12750" xr:uid="{00000000-0005-0000-0000-0000705E0000}"/>
    <cellStyle name="Ergebnis 3 3 3 3 2 7" xfId="24477" xr:uid="{00000000-0005-0000-0000-0000715E0000}"/>
    <cellStyle name="Ergebnis 3 3 3 3 3" xfId="1451" xr:uid="{00000000-0005-0000-0000-0000725E0000}"/>
    <cellStyle name="Ergebnis 3 3 3 3 3 2" xfId="2749" xr:uid="{00000000-0005-0000-0000-0000735E0000}"/>
    <cellStyle name="Ergebnis 3 3 3 3 3 2 2" xfId="6654" xr:uid="{00000000-0005-0000-0000-0000745E0000}"/>
    <cellStyle name="Ergebnis 3 3 3 3 3 2 2 2" xfId="18382" xr:uid="{00000000-0005-0000-0000-0000755E0000}"/>
    <cellStyle name="Ergebnis 3 3 3 3 3 2 2 3" xfId="30109" xr:uid="{00000000-0005-0000-0000-0000765E0000}"/>
    <cellStyle name="Ergebnis 3 3 3 3 3 2 3" xfId="10559" xr:uid="{00000000-0005-0000-0000-0000775E0000}"/>
    <cellStyle name="Ergebnis 3 3 3 3 3 2 3 2" xfId="22287" xr:uid="{00000000-0005-0000-0000-0000785E0000}"/>
    <cellStyle name="Ergebnis 3 3 3 3 3 2 3 3" xfId="34014" xr:uid="{00000000-0005-0000-0000-0000795E0000}"/>
    <cellStyle name="Ergebnis 3 3 3 3 3 2 4" xfId="14477" xr:uid="{00000000-0005-0000-0000-00007A5E0000}"/>
    <cellStyle name="Ergebnis 3 3 3 3 3 2 5" xfId="26204" xr:uid="{00000000-0005-0000-0000-00007B5E0000}"/>
    <cellStyle name="Ergebnis 3 3 3 3 3 3" xfId="4047" xr:uid="{00000000-0005-0000-0000-00007C5E0000}"/>
    <cellStyle name="Ergebnis 3 3 3 3 3 3 2" xfId="7952" xr:uid="{00000000-0005-0000-0000-00007D5E0000}"/>
    <cellStyle name="Ergebnis 3 3 3 3 3 3 2 2" xfId="19680" xr:uid="{00000000-0005-0000-0000-00007E5E0000}"/>
    <cellStyle name="Ergebnis 3 3 3 3 3 3 2 3" xfId="31407" xr:uid="{00000000-0005-0000-0000-00007F5E0000}"/>
    <cellStyle name="Ergebnis 3 3 3 3 3 3 3" xfId="11857" xr:uid="{00000000-0005-0000-0000-0000805E0000}"/>
    <cellStyle name="Ergebnis 3 3 3 3 3 3 3 2" xfId="23585" xr:uid="{00000000-0005-0000-0000-0000815E0000}"/>
    <cellStyle name="Ergebnis 3 3 3 3 3 3 3 3" xfId="35312" xr:uid="{00000000-0005-0000-0000-0000825E0000}"/>
    <cellStyle name="Ergebnis 3 3 3 3 3 3 4" xfId="15775" xr:uid="{00000000-0005-0000-0000-0000835E0000}"/>
    <cellStyle name="Ergebnis 3 3 3 3 3 3 5" xfId="27502" xr:uid="{00000000-0005-0000-0000-0000845E0000}"/>
    <cellStyle name="Ergebnis 3 3 3 3 3 4" xfId="5356" xr:uid="{00000000-0005-0000-0000-0000855E0000}"/>
    <cellStyle name="Ergebnis 3 3 3 3 3 4 2" xfId="17084" xr:uid="{00000000-0005-0000-0000-0000865E0000}"/>
    <cellStyle name="Ergebnis 3 3 3 3 3 4 3" xfId="28811" xr:uid="{00000000-0005-0000-0000-0000875E0000}"/>
    <cellStyle name="Ergebnis 3 3 3 3 3 5" xfId="9261" xr:uid="{00000000-0005-0000-0000-0000885E0000}"/>
    <cellStyle name="Ergebnis 3 3 3 3 3 5 2" xfId="20989" xr:uid="{00000000-0005-0000-0000-0000895E0000}"/>
    <cellStyle name="Ergebnis 3 3 3 3 3 5 3" xfId="32716" xr:uid="{00000000-0005-0000-0000-00008A5E0000}"/>
    <cellStyle name="Ergebnis 3 3 3 3 3 6" xfId="13179" xr:uid="{00000000-0005-0000-0000-00008B5E0000}"/>
    <cellStyle name="Ergebnis 3 3 3 3 3 7" xfId="24906" xr:uid="{00000000-0005-0000-0000-00008C5E0000}"/>
    <cellStyle name="Ergebnis 3 3 3 3 4" xfId="1891" xr:uid="{00000000-0005-0000-0000-00008D5E0000}"/>
    <cellStyle name="Ergebnis 3 3 3 3 4 2" xfId="5796" xr:uid="{00000000-0005-0000-0000-00008E5E0000}"/>
    <cellStyle name="Ergebnis 3 3 3 3 4 2 2" xfId="17524" xr:uid="{00000000-0005-0000-0000-00008F5E0000}"/>
    <cellStyle name="Ergebnis 3 3 3 3 4 2 3" xfId="29251" xr:uid="{00000000-0005-0000-0000-0000905E0000}"/>
    <cellStyle name="Ergebnis 3 3 3 3 4 3" xfId="9701" xr:uid="{00000000-0005-0000-0000-0000915E0000}"/>
    <cellStyle name="Ergebnis 3 3 3 3 4 3 2" xfId="21429" xr:uid="{00000000-0005-0000-0000-0000925E0000}"/>
    <cellStyle name="Ergebnis 3 3 3 3 4 3 3" xfId="33156" xr:uid="{00000000-0005-0000-0000-0000935E0000}"/>
    <cellStyle name="Ergebnis 3 3 3 3 4 4" xfId="13619" xr:uid="{00000000-0005-0000-0000-0000945E0000}"/>
    <cellStyle name="Ergebnis 3 3 3 3 4 5" xfId="25346" xr:uid="{00000000-0005-0000-0000-0000955E0000}"/>
    <cellStyle name="Ergebnis 3 3 3 3 5" xfId="3189" xr:uid="{00000000-0005-0000-0000-0000965E0000}"/>
    <cellStyle name="Ergebnis 3 3 3 3 5 2" xfId="7094" xr:uid="{00000000-0005-0000-0000-0000975E0000}"/>
    <cellStyle name="Ergebnis 3 3 3 3 5 2 2" xfId="18822" xr:uid="{00000000-0005-0000-0000-0000985E0000}"/>
    <cellStyle name="Ergebnis 3 3 3 3 5 2 3" xfId="30549" xr:uid="{00000000-0005-0000-0000-0000995E0000}"/>
    <cellStyle name="Ergebnis 3 3 3 3 5 3" xfId="10999" xr:uid="{00000000-0005-0000-0000-00009A5E0000}"/>
    <cellStyle name="Ergebnis 3 3 3 3 5 3 2" xfId="22727" xr:uid="{00000000-0005-0000-0000-00009B5E0000}"/>
    <cellStyle name="Ergebnis 3 3 3 3 5 3 3" xfId="34454" xr:uid="{00000000-0005-0000-0000-00009C5E0000}"/>
    <cellStyle name="Ergebnis 3 3 3 3 5 4" xfId="14917" xr:uid="{00000000-0005-0000-0000-00009D5E0000}"/>
    <cellStyle name="Ergebnis 3 3 3 3 5 5" xfId="26644" xr:uid="{00000000-0005-0000-0000-00009E5E0000}"/>
    <cellStyle name="Ergebnis 3 3 3 3 6" xfId="4498" xr:uid="{00000000-0005-0000-0000-00009F5E0000}"/>
    <cellStyle name="Ergebnis 3 3 3 3 6 2" xfId="16226" xr:uid="{00000000-0005-0000-0000-0000A05E0000}"/>
    <cellStyle name="Ergebnis 3 3 3 3 6 3" xfId="27953" xr:uid="{00000000-0005-0000-0000-0000A15E0000}"/>
    <cellStyle name="Ergebnis 3 3 3 3 7" xfId="8403" xr:uid="{00000000-0005-0000-0000-0000A25E0000}"/>
    <cellStyle name="Ergebnis 3 3 3 3 7 2" xfId="20131" xr:uid="{00000000-0005-0000-0000-0000A35E0000}"/>
    <cellStyle name="Ergebnis 3 3 3 3 7 3" xfId="31858" xr:uid="{00000000-0005-0000-0000-0000A45E0000}"/>
    <cellStyle name="Ergebnis 3 3 3 3 8" xfId="12321" xr:uid="{00000000-0005-0000-0000-0000A55E0000}"/>
    <cellStyle name="Ergebnis 3 3 3 3 9" xfId="24048" xr:uid="{00000000-0005-0000-0000-0000A65E0000}"/>
    <cellStyle name="Ergebnis 3 3 3 4" xfId="824" xr:uid="{00000000-0005-0000-0000-0000A75E0000}"/>
    <cellStyle name="Ergebnis 3 3 3 4 2" xfId="2122" xr:uid="{00000000-0005-0000-0000-0000A85E0000}"/>
    <cellStyle name="Ergebnis 3 3 3 4 2 2" xfId="6027" xr:uid="{00000000-0005-0000-0000-0000A95E0000}"/>
    <cellStyle name="Ergebnis 3 3 3 4 2 2 2" xfId="17755" xr:uid="{00000000-0005-0000-0000-0000AA5E0000}"/>
    <cellStyle name="Ergebnis 3 3 3 4 2 2 3" xfId="29482" xr:uid="{00000000-0005-0000-0000-0000AB5E0000}"/>
    <cellStyle name="Ergebnis 3 3 3 4 2 3" xfId="9932" xr:uid="{00000000-0005-0000-0000-0000AC5E0000}"/>
    <cellStyle name="Ergebnis 3 3 3 4 2 3 2" xfId="21660" xr:uid="{00000000-0005-0000-0000-0000AD5E0000}"/>
    <cellStyle name="Ergebnis 3 3 3 4 2 3 3" xfId="33387" xr:uid="{00000000-0005-0000-0000-0000AE5E0000}"/>
    <cellStyle name="Ergebnis 3 3 3 4 2 4" xfId="13850" xr:uid="{00000000-0005-0000-0000-0000AF5E0000}"/>
    <cellStyle name="Ergebnis 3 3 3 4 2 5" xfId="25577" xr:uid="{00000000-0005-0000-0000-0000B05E0000}"/>
    <cellStyle name="Ergebnis 3 3 3 4 3" xfId="3420" xr:uid="{00000000-0005-0000-0000-0000B15E0000}"/>
    <cellStyle name="Ergebnis 3 3 3 4 3 2" xfId="7325" xr:uid="{00000000-0005-0000-0000-0000B25E0000}"/>
    <cellStyle name="Ergebnis 3 3 3 4 3 2 2" xfId="19053" xr:uid="{00000000-0005-0000-0000-0000B35E0000}"/>
    <cellStyle name="Ergebnis 3 3 3 4 3 2 3" xfId="30780" xr:uid="{00000000-0005-0000-0000-0000B45E0000}"/>
    <cellStyle name="Ergebnis 3 3 3 4 3 3" xfId="11230" xr:uid="{00000000-0005-0000-0000-0000B55E0000}"/>
    <cellStyle name="Ergebnis 3 3 3 4 3 3 2" xfId="22958" xr:uid="{00000000-0005-0000-0000-0000B65E0000}"/>
    <cellStyle name="Ergebnis 3 3 3 4 3 3 3" xfId="34685" xr:uid="{00000000-0005-0000-0000-0000B75E0000}"/>
    <cellStyle name="Ergebnis 3 3 3 4 3 4" xfId="15148" xr:uid="{00000000-0005-0000-0000-0000B85E0000}"/>
    <cellStyle name="Ergebnis 3 3 3 4 3 5" xfId="26875" xr:uid="{00000000-0005-0000-0000-0000B95E0000}"/>
    <cellStyle name="Ergebnis 3 3 3 4 4" xfId="4729" xr:uid="{00000000-0005-0000-0000-0000BA5E0000}"/>
    <cellStyle name="Ergebnis 3 3 3 4 4 2" xfId="16457" xr:uid="{00000000-0005-0000-0000-0000BB5E0000}"/>
    <cellStyle name="Ergebnis 3 3 3 4 4 3" xfId="28184" xr:uid="{00000000-0005-0000-0000-0000BC5E0000}"/>
    <cellStyle name="Ergebnis 3 3 3 4 5" xfId="8634" xr:uid="{00000000-0005-0000-0000-0000BD5E0000}"/>
    <cellStyle name="Ergebnis 3 3 3 4 5 2" xfId="20362" xr:uid="{00000000-0005-0000-0000-0000BE5E0000}"/>
    <cellStyle name="Ergebnis 3 3 3 4 5 3" xfId="32089" xr:uid="{00000000-0005-0000-0000-0000BF5E0000}"/>
    <cellStyle name="Ergebnis 3 3 3 4 6" xfId="12552" xr:uid="{00000000-0005-0000-0000-0000C05E0000}"/>
    <cellStyle name="Ergebnis 3 3 3 4 7" xfId="24279" xr:uid="{00000000-0005-0000-0000-0000C15E0000}"/>
    <cellStyle name="Ergebnis 3 3 3 5" xfId="1253" xr:uid="{00000000-0005-0000-0000-0000C25E0000}"/>
    <cellStyle name="Ergebnis 3 3 3 5 2" xfId="2551" xr:uid="{00000000-0005-0000-0000-0000C35E0000}"/>
    <cellStyle name="Ergebnis 3 3 3 5 2 2" xfId="6456" xr:uid="{00000000-0005-0000-0000-0000C45E0000}"/>
    <cellStyle name="Ergebnis 3 3 3 5 2 2 2" xfId="18184" xr:uid="{00000000-0005-0000-0000-0000C55E0000}"/>
    <cellStyle name="Ergebnis 3 3 3 5 2 2 3" xfId="29911" xr:uid="{00000000-0005-0000-0000-0000C65E0000}"/>
    <cellStyle name="Ergebnis 3 3 3 5 2 3" xfId="10361" xr:uid="{00000000-0005-0000-0000-0000C75E0000}"/>
    <cellStyle name="Ergebnis 3 3 3 5 2 3 2" xfId="22089" xr:uid="{00000000-0005-0000-0000-0000C85E0000}"/>
    <cellStyle name="Ergebnis 3 3 3 5 2 3 3" xfId="33816" xr:uid="{00000000-0005-0000-0000-0000C95E0000}"/>
    <cellStyle name="Ergebnis 3 3 3 5 2 4" xfId="14279" xr:uid="{00000000-0005-0000-0000-0000CA5E0000}"/>
    <cellStyle name="Ergebnis 3 3 3 5 2 5" xfId="26006" xr:uid="{00000000-0005-0000-0000-0000CB5E0000}"/>
    <cellStyle name="Ergebnis 3 3 3 5 3" xfId="3849" xr:uid="{00000000-0005-0000-0000-0000CC5E0000}"/>
    <cellStyle name="Ergebnis 3 3 3 5 3 2" xfId="7754" xr:uid="{00000000-0005-0000-0000-0000CD5E0000}"/>
    <cellStyle name="Ergebnis 3 3 3 5 3 2 2" xfId="19482" xr:uid="{00000000-0005-0000-0000-0000CE5E0000}"/>
    <cellStyle name="Ergebnis 3 3 3 5 3 2 3" xfId="31209" xr:uid="{00000000-0005-0000-0000-0000CF5E0000}"/>
    <cellStyle name="Ergebnis 3 3 3 5 3 3" xfId="11659" xr:uid="{00000000-0005-0000-0000-0000D05E0000}"/>
    <cellStyle name="Ergebnis 3 3 3 5 3 3 2" xfId="23387" xr:uid="{00000000-0005-0000-0000-0000D15E0000}"/>
    <cellStyle name="Ergebnis 3 3 3 5 3 3 3" xfId="35114" xr:uid="{00000000-0005-0000-0000-0000D25E0000}"/>
    <cellStyle name="Ergebnis 3 3 3 5 3 4" xfId="15577" xr:uid="{00000000-0005-0000-0000-0000D35E0000}"/>
    <cellStyle name="Ergebnis 3 3 3 5 3 5" xfId="27304" xr:uid="{00000000-0005-0000-0000-0000D45E0000}"/>
    <cellStyle name="Ergebnis 3 3 3 5 4" xfId="5158" xr:uid="{00000000-0005-0000-0000-0000D55E0000}"/>
    <cellStyle name="Ergebnis 3 3 3 5 4 2" xfId="16886" xr:uid="{00000000-0005-0000-0000-0000D65E0000}"/>
    <cellStyle name="Ergebnis 3 3 3 5 4 3" xfId="28613" xr:uid="{00000000-0005-0000-0000-0000D75E0000}"/>
    <cellStyle name="Ergebnis 3 3 3 5 5" xfId="9063" xr:uid="{00000000-0005-0000-0000-0000D85E0000}"/>
    <cellStyle name="Ergebnis 3 3 3 5 5 2" xfId="20791" xr:uid="{00000000-0005-0000-0000-0000D95E0000}"/>
    <cellStyle name="Ergebnis 3 3 3 5 5 3" xfId="32518" xr:uid="{00000000-0005-0000-0000-0000DA5E0000}"/>
    <cellStyle name="Ergebnis 3 3 3 5 6" xfId="12981" xr:uid="{00000000-0005-0000-0000-0000DB5E0000}"/>
    <cellStyle name="Ergebnis 3 3 3 5 7" xfId="24708" xr:uid="{00000000-0005-0000-0000-0000DC5E0000}"/>
    <cellStyle name="Ergebnis 3 3 3 6" xfId="1693" xr:uid="{00000000-0005-0000-0000-0000DD5E0000}"/>
    <cellStyle name="Ergebnis 3 3 3 6 2" xfId="5598" xr:uid="{00000000-0005-0000-0000-0000DE5E0000}"/>
    <cellStyle name="Ergebnis 3 3 3 6 2 2" xfId="17326" xr:uid="{00000000-0005-0000-0000-0000DF5E0000}"/>
    <cellStyle name="Ergebnis 3 3 3 6 2 3" xfId="29053" xr:uid="{00000000-0005-0000-0000-0000E05E0000}"/>
    <cellStyle name="Ergebnis 3 3 3 6 3" xfId="9503" xr:uid="{00000000-0005-0000-0000-0000E15E0000}"/>
    <cellStyle name="Ergebnis 3 3 3 6 3 2" xfId="21231" xr:uid="{00000000-0005-0000-0000-0000E25E0000}"/>
    <cellStyle name="Ergebnis 3 3 3 6 3 3" xfId="32958" xr:uid="{00000000-0005-0000-0000-0000E35E0000}"/>
    <cellStyle name="Ergebnis 3 3 3 6 4" xfId="13421" xr:uid="{00000000-0005-0000-0000-0000E45E0000}"/>
    <cellStyle name="Ergebnis 3 3 3 6 5" xfId="25148" xr:uid="{00000000-0005-0000-0000-0000E55E0000}"/>
    <cellStyle name="Ergebnis 3 3 3 7" xfId="2991" xr:uid="{00000000-0005-0000-0000-0000E65E0000}"/>
    <cellStyle name="Ergebnis 3 3 3 7 2" xfId="6896" xr:uid="{00000000-0005-0000-0000-0000E75E0000}"/>
    <cellStyle name="Ergebnis 3 3 3 7 2 2" xfId="18624" xr:uid="{00000000-0005-0000-0000-0000E85E0000}"/>
    <cellStyle name="Ergebnis 3 3 3 7 2 3" xfId="30351" xr:uid="{00000000-0005-0000-0000-0000E95E0000}"/>
    <cellStyle name="Ergebnis 3 3 3 7 3" xfId="10801" xr:uid="{00000000-0005-0000-0000-0000EA5E0000}"/>
    <cellStyle name="Ergebnis 3 3 3 7 3 2" xfId="22529" xr:uid="{00000000-0005-0000-0000-0000EB5E0000}"/>
    <cellStyle name="Ergebnis 3 3 3 7 3 3" xfId="34256" xr:uid="{00000000-0005-0000-0000-0000EC5E0000}"/>
    <cellStyle name="Ergebnis 3 3 3 7 4" xfId="14719" xr:uid="{00000000-0005-0000-0000-0000ED5E0000}"/>
    <cellStyle name="Ergebnis 3 3 3 7 5" xfId="26446" xr:uid="{00000000-0005-0000-0000-0000EE5E0000}"/>
    <cellStyle name="Ergebnis 3 3 3 8" xfId="4300" xr:uid="{00000000-0005-0000-0000-0000EF5E0000}"/>
    <cellStyle name="Ergebnis 3 3 3 8 2" xfId="16028" xr:uid="{00000000-0005-0000-0000-0000F05E0000}"/>
    <cellStyle name="Ergebnis 3 3 3 8 3" xfId="27755" xr:uid="{00000000-0005-0000-0000-0000F15E0000}"/>
    <cellStyle name="Ergebnis 3 3 3 9" xfId="8205" xr:uid="{00000000-0005-0000-0000-0000F25E0000}"/>
    <cellStyle name="Ergebnis 3 3 3 9 2" xfId="19933" xr:uid="{00000000-0005-0000-0000-0000F35E0000}"/>
    <cellStyle name="Ergebnis 3 3 3 9 3" xfId="31660" xr:uid="{00000000-0005-0000-0000-0000F45E0000}"/>
    <cellStyle name="Ergebnis 3 3 4" xfId="350" xr:uid="{00000000-0005-0000-0000-0000F55E0000}"/>
    <cellStyle name="Ergebnis 3 3 4 2" xfId="779" xr:uid="{00000000-0005-0000-0000-0000F65E0000}"/>
    <cellStyle name="Ergebnis 3 3 4 2 2" xfId="2077" xr:uid="{00000000-0005-0000-0000-0000F75E0000}"/>
    <cellStyle name="Ergebnis 3 3 4 2 2 2" xfId="5982" xr:uid="{00000000-0005-0000-0000-0000F85E0000}"/>
    <cellStyle name="Ergebnis 3 3 4 2 2 2 2" xfId="17710" xr:uid="{00000000-0005-0000-0000-0000F95E0000}"/>
    <cellStyle name="Ergebnis 3 3 4 2 2 2 3" xfId="29437" xr:uid="{00000000-0005-0000-0000-0000FA5E0000}"/>
    <cellStyle name="Ergebnis 3 3 4 2 2 3" xfId="9887" xr:uid="{00000000-0005-0000-0000-0000FB5E0000}"/>
    <cellStyle name="Ergebnis 3 3 4 2 2 3 2" xfId="21615" xr:uid="{00000000-0005-0000-0000-0000FC5E0000}"/>
    <cellStyle name="Ergebnis 3 3 4 2 2 3 3" xfId="33342" xr:uid="{00000000-0005-0000-0000-0000FD5E0000}"/>
    <cellStyle name="Ergebnis 3 3 4 2 2 4" xfId="13805" xr:uid="{00000000-0005-0000-0000-0000FE5E0000}"/>
    <cellStyle name="Ergebnis 3 3 4 2 2 5" xfId="25532" xr:uid="{00000000-0005-0000-0000-0000FF5E0000}"/>
    <cellStyle name="Ergebnis 3 3 4 2 3" xfId="3375" xr:uid="{00000000-0005-0000-0000-0000005F0000}"/>
    <cellStyle name="Ergebnis 3 3 4 2 3 2" xfId="7280" xr:uid="{00000000-0005-0000-0000-0000015F0000}"/>
    <cellStyle name="Ergebnis 3 3 4 2 3 2 2" xfId="19008" xr:uid="{00000000-0005-0000-0000-0000025F0000}"/>
    <cellStyle name="Ergebnis 3 3 4 2 3 2 3" xfId="30735" xr:uid="{00000000-0005-0000-0000-0000035F0000}"/>
    <cellStyle name="Ergebnis 3 3 4 2 3 3" xfId="11185" xr:uid="{00000000-0005-0000-0000-0000045F0000}"/>
    <cellStyle name="Ergebnis 3 3 4 2 3 3 2" xfId="22913" xr:uid="{00000000-0005-0000-0000-0000055F0000}"/>
    <cellStyle name="Ergebnis 3 3 4 2 3 3 3" xfId="34640" xr:uid="{00000000-0005-0000-0000-0000065F0000}"/>
    <cellStyle name="Ergebnis 3 3 4 2 3 4" xfId="15103" xr:uid="{00000000-0005-0000-0000-0000075F0000}"/>
    <cellStyle name="Ergebnis 3 3 4 2 3 5" xfId="26830" xr:uid="{00000000-0005-0000-0000-0000085F0000}"/>
    <cellStyle name="Ergebnis 3 3 4 2 4" xfId="4684" xr:uid="{00000000-0005-0000-0000-0000095F0000}"/>
    <cellStyle name="Ergebnis 3 3 4 2 4 2" xfId="16412" xr:uid="{00000000-0005-0000-0000-00000A5F0000}"/>
    <cellStyle name="Ergebnis 3 3 4 2 4 3" xfId="28139" xr:uid="{00000000-0005-0000-0000-00000B5F0000}"/>
    <cellStyle name="Ergebnis 3 3 4 2 5" xfId="8589" xr:uid="{00000000-0005-0000-0000-00000C5F0000}"/>
    <cellStyle name="Ergebnis 3 3 4 2 5 2" xfId="20317" xr:uid="{00000000-0005-0000-0000-00000D5F0000}"/>
    <cellStyle name="Ergebnis 3 3 4 2 5 3" xfId="32044" xr:uid="{00000000-0005-0000-0000-00000E5F0000}"/>
    <cellStyle name="Ergebnis 3 3 4 2 6" xfId="12507" xr:uid="{00000000-0005-0000-0000-00000F5F0000}"/>
    <cellStyle name="Ergebnis 3 3 4 2 7" xfId="24234" xr:uid="{00000000-0005-0000-0000-0000105F0000}"/>
    <cellStyle name="Ergebnis 3 3 4 3" xfId="1208" xr:uid="{00000000-0005-0000-0000-0000115F0000}"/>
    <cellStyle name="Ergebnis 3 3 4 3 2" xfId="2506" xr:uid="{00000000-0005-0000-0000-0000125F0000}"/>
    <cellStyle name="Ergebnis 3 3 4 3 2 2" xfId="6411" xr:uid="{00000000-0005-0000-0000-0000135F0000}"/>
    <cellStyle name="Ergebnis 3 3 4 3 2 2 2" xfId="18139" xr:uid="{00000000-0005-0000-0000-0000145F0000}"/>
    <cellStyle name="Ergebnis 3 3 4 3 2 2 3" xfId="29866" xr:uid="{00000000-0005-0000-0000-0000155F0000}"/>
    <cellStyle name="Ergebnis 3 3 4 3 2 3" xfId="10316" xr:uid="{00000000-0005-0000-0000-0000165F0000}"/>
    <cellStyle name="Ergebnis 3 3 4 3 2 3 2" xfId="22044" xr:uid="{00000000-0005-0000-0000-0000175F0000}"/>
    <cellStyle name="Ergebnis 3 3 4 3 2 3 3" xfId="33771" xr:uid="{00000000-0005-0000-0000-0000185F0000}"/>
    <cellStyle name="Ergebnis 3 3 4 3 2 4" xfId="14234" xr:uid="{00000000-0005-0000-0000-0000195F0000}"/>
    <cellStyle name="Ergebnis 3 3 4 3 2 5" xfId="25961" xr:uid="{00000000-0005-0000-0000-00001A5F0000}"/>
    <cellStyle name="Ergebnis 3 3 4 3 3" xfId="3804" xr:uid="{00000000-0005-0000-0000-00001B5F0000}"/>
    <cellStyle name="Ergebnis 3 3 4 3 3 2" xfId="7709" xr:uid="{00000000-0005-0000-0000-00001C5F0000}"/>
    <cellStyle name="Ergebnis 3 3 4 3 3 2 2" xfId="19437" xr:uid="{00000000-0005-0000-0000-00001D5F0000}"/>
    <cellStyle name="Ergebnis 3 3 4 3 3 2 3" xfId="31164" xr:uid="{00000000-0005-0000-0000-00001E5F0000}"/>
    <cellStyle name="Ergebnis 3 3 4 3 3 3" xfId="11614" xr:uid="{00000000-0005-0000-0000-00001F5F0000}"/>
    <cellStyle name="Ergebnis 3 3 4 3 3 3 2" xfId="23342" xr:uid="{00000000-0005-0000-0000-0000205F0000}"/>
    <cellStyle name="Ergebnis 3 3 4 3 3 3 3" xfId="35069" xr:uid="{00000000-0005-0000-0000-0000215F0000}"/>
    <cellStyle name="Ergebnis 3 3 4 3 3 4" xfId="15532" xr:uid="{00000000-0005-0000-0000-0000225F0000}"/>
    <cellStyle name="Ergebnis 3 3 4 3 3 5" xfId="27259" xr:uid="{00000000-0005-0000-0000-0000235F0000}"/>
    <cellStyle name="Ergebnis 3 3 4 3 4" xfId="5113" xr:uid="{00000000-0005-0000-0000-0000245F0000}"/>
    <cellStyle name="Ergebnis 3 3 4 3 4 2" xfId="16841" xr:uid="{00000000-0005-0000-0000-0000255F0000}"/>
    <cellStyle name="Ergebnis 3 3 4 3 4 3" xfId="28568" xr:uid="{00000000-0005-0000-0000-0000265F0000}"/>
    <cellStyle name="Ergebnis 3 3 4 3 5" xfId="9018" xr:uid="{00000000-0005-0000-0000-0000275F0000}"/>
    <cellStyle name="Ergebnis 3 3 4 3 5 2" xfId="20746" xr:uid="{00000000-0005-0000-0000-0000285F0000}"/>
    <cellStyle name="Ergebnis 3 3 4 3 5 3" xfId="32473" xr:uid="{00000000-0005-0000-0000-0000295F0000}"/>
    <cellStyle name="Ergebnis 3 3 4 3 6" xfId="12936" xr:uid="{00000000-0005-0000-0000-00002A5F0000}"/>
    <cellStyle name="Ergebnis 3 3 4 3 7" xfId="24663" xr:uid="{00000000-0005-0000-0000-00002B5F0000}"/>
    <cellStyle name="Ergebnis 3 3 4 4" xfId="1648" xr:uid="{00000000-0005-0000-0000-00002C5F0000}"/>
    <cellStyle name="Ergebnis 3 3 4 4 2" xfId="5553" xr:uid="{00000000-0005-0000-0000-00002D5F0000}"/>
    <cellStyle name="Ergebnis 3 3 4 4 2 2" xfId="17281" xr:uid="{00000000-0005-0000-0000-00002E5F0000}"/>
    <cellStyle name="Ergebnis 3 3 4 4 2 3" xfId="29008" xr:uid="{00000000-0005-0000-0000-00002F5F0000}"/>
    <cellStyle name="Ergebnis 3 3 4 4 3" xfId="9458" xr:uid="{00000000-0005-0000-0000-0000305F0000}"/>
    <cellStyle name="Ergebnis 3 3 4 4 3 2" xfId="21186" xr:uid="{00000000-0005-0000-0000-0000315F0000}"/>
    <cellStyle name="Ergebnis 3 3 4 4 3 3" xfId="32913" xr:uid="{00000000-0005-0000-0000-0000325F0000}"/>
    <cellStyle name="Ergebnis 3 3 4 4 4" xfId="13376" xr:uid="{00000000-0005-0000-0000-0000335F0000}"/>
    <cellStyle name="Ergebnis 3 3 4 4 5" xfId="25103" xr:uid="{00000000-0005-0000-0000-0000345F0000}"/>
    <cellStyle name="Ergebnis 3 3 4 5" xfId="2946" xr:uid="{00000000-0005-0000-0000-0000355F0000}"/>
    <cellStyle name="Ergebnis 3 3 4 5 2" xfId="6851" xr:uid="{00000000-0005-0000-0000-0000365F0000}"/>
    <cellStyle name="Ergebnis 3 3 4 5 2 2" xfId="18579" xr:uid="{00000000-0005-0000-0000-0000375F0000}"/>
    <cellStyle name="Ergebnis 3 3 4 5 2 3" xfId="30306" xr:uid="{00000000-0005-0000-0000-0000385F0000}"/>
    <cellStyle name="Ergebnis 3 3 4 5 3" xfId="10756" xr:uid="{00000000-0005-0000-0000-0000395F0000}"/>
    <cellStyle name="Ergebnis 3 3 4 5 3 2" xfId="22484" xr:uid="{00000000-0005-0000-0000-00003A5F0000}"/>
    <cellStyle name="Ergebnis 3 3 4 5 3 3" xfId="34211" xr:uid="{00000000-0005-0000-0000-00003B5F0000}"/>
    <cellStyle name="Ergebnis 3 3 4 5 4" xfId="14674" xr:uid="{00000000-0005-0000-0000-00003C5F0000}"/>
    <cellStyle name="Ergebnis 3 3 4 5 5" xfId="26401" xr:uid="{00000000-0005-0000-0000-00003D5F0000}"/>
    <cellStyle name="Ergebnis 3 3 4 6" xfId="4255" xr:uid="{00000000-0005-0000-0000-00003E5F0000}"/>
    <cellStyle name="Ergebnis 3 3 4 6 2" xfId="15983" xr:uid="{00000000-0005-0000-0000-00003F5F0000}"/>
    <cellStyle name="Ergebnis 3 3 4 6 3" xfId="27710" xr:uid="{00000000-0005-0000-0000-0000405F0000}"/>
    <cellStyle name="Ergebnis 3 3 4 7" xfId="8160" xr:uid="{00000000-0005-0000-0000-0000415F0000}"/>
    <cellStyle name="Ergebnis 3 3 4 7 2" xfId="19888" xr:uid="{00000000-0005-0000-0000-0000425F0000}"/>
    <cellStyle name="Ergebnis 3 3 4 7 3" xfId="31615" xr:uid="{00000000-0005-0000-0000-0000435F0000}"/>
    <cellStyle name="Ergebnis 3 3 4 8" xfId="12078" xr:uid="{00000000-0005-0000-0000-0000445F0000}"/>
    <cellStyle name="Ergebnis 3 3 4 9" xfId="23805" xr:uid="{00000000-0005-0000-0000-0000455F0000}"/>
    <cellStyle name="Ergebnis 3 3 5" xfId="449" xr:uid="{00000000-0005-0000-0000-0000465F0000}"/>
    <cellStyle name="Ergebnis 3 3 5 2" xfId="878" xr:uid="{00000000-0005-0000-0000-0000475F0000}"/>
    <cellStyle name="Ergebnis 3 3 5 2 2" xfId="2176" xr:uid="{00000000-0005-0000-0000-0000485F0000}"/>
    <cellStyle name="Ergebnis 3 3 5 2 2 2" xfId="6081" xr:uid="{00000000-0005-0000-0000-0000495F0000}"/>
    <cellStyle name="Ergebnis 3 3 5 2 2 2 2" xfId="17809" xr:uid="{00000000-0005-0000-0000-00004A5F0000}"/>
    <cellStyle name="Ergebnis 3 3 5 2 2 2 3" xfId="29536" xr:uid="{00000000-0005-0000-0000-00004B5F0000}"/>
    <cellStyle name="Ergebnis 3 3 5 2 2 3" xfId="9986" xr:uid="{00000000-0005-0000-0000-00004C5F0000}"/>
    <cellStyle name="Ergebnis 3 3 5 2 2 3 2" xfId="21714" xr:uid="{00000000-0005-0000-0000-00004D5F0000}"/>
    <cellStyle name="Ergebnis 3 3 5 2 2 3 3" xfId="33441" xr:uid="{00000000-0005-0000-0000-00004E5F0000}"/>
    <cellStyle name="Ergebnis 3 3 5 2 2 4" xfId="13904" xr:uid="{00000000-0005-0000-0000-00004F5F0000}"/>
    <cellStyle name="Ergebnis 3 3 5 2 2 5" xfId="25631" xr:uid="{00000000-0005-0000-0000-0000505F0000}"/>
    <cellStyle name="Ergebnis 3 3 5 2 3" xfId="3474" xr:uid="{00000000-0005-0000-0000-0000515F0000}"/>
    <cellStyle name="Ergebnis 3 3 5 2 3 2" xfId="7379" xr:uid="{00000000-0005-0000-0000-0000525F0000}"/>
    <cellStyle name="Ergebnis 3 3 5 2 3 2 2" xfId="19107" xr:uid="{00000000-0005-0000-0000-0000535F0000}"/>
    <cellStyle name="Ergebnis 3 3 5 2 3 2 3" xfId="30834" xr:uid="{00000000-0005-0000-0000-0000545F0000}"/>
    <cellStyle name="Ergebnis 3 3 5 2 3 3" xfId="11284" xr:uid="{00000000-0005-0000-0000-0000555F0000}"/>
    <cellStyle name="Ergebnis 3 3 5 2 3 3 2" xfId="23012" xr:uid="{00000000-0005-0000-0000-0000565F0000}"/>
    <cellStyle name="Ergebnis 3 3 5 2 3 3 3" xfId="34739" xr:uid="{00000000-0005-0000-0000-0000575F0000}"/>
    <cellStyle name="Ergebnis 3 3 5 2 3 4" xfId="15202" xr:uid="{00000000-0005-0000-0000-0000585F0000}"/>
    <cellStyle name="Ergebnis 3 3 5 2 3 5" xfId="26929" xr:uid="{00000000-0005-0000-0000-0000595F0000}"/>
    <cellStyle name="Ergebnis 3 3 5 2 4" xfId="4783" xr:uid="{00000000-0005-0000-0000-00005A5F0000}"/>
    <cellStyle name="Ergebnis 3 3 5 2 4 2" xfId="16511" xr:uid="{00000000-0005-0000-0000-00005B5F0000}"/>
    <cellStyle name="Ergebnis 3 3 5 2 4 3" xfId="28238" xr:uid="{00000000-0005-0000-0000-00005C5F0000}"/>
    <cellStyle name="Ergebnis 3 3 5 2 5" xfId="8688" xr:uid="{00000000-0005-0000-0000-00005D5F0000}"/>
    <cellStyle name="Ergebnis 3 3 5 2 5 2" xfId="20416" xr:uid="{00000000-0005-0000-0000-00005E5F0000}"/>
    <cellStyle name="Ergebnis 3 3 5 2 5 3" xfId="32143" xr:uid="{00000000-0005-0000-0000-00005F5F0000}"/>
    <cellStyle name="Ergebnis 3 3 5 2 6" xfId="12606" xr:uid="{00000000-0005-0000-0000-0000605F0000}"/>
    <cellStyle name="Ergebnis 3 3 5 2 7" xfId="24333" xr:uid="{00000000-0005-0000-0000-0000615F0000}"/>
    <cellStyle name="Ergebnis 3 3 5 3" xfId="1307" xr:uid="{00000000-0005-0000-0000-0000625F0000}"/>
    <cellStyle name="Ergebnis 3 3 5 3 2" xfId="2605" xr:uid="{00000000-0005-0000-0000-0000635F0000}"/>
    <cellStyle name="Ergebnis 3 3 5 3 2 2" xfId="6510" xr:uid="{00000000-0005-0000-0000-0000645F0000}"/>
    <cellStyle name="Ergebnis 3 3 5 3 2 2 2" xfId="18238" xr:uid="{00000000-0005-0000-0000-0000655F0000}"/>
    <cellStyle name="Ergebnis 3 3 5 3 2 2 3" xfId="29965" xr:uid="{00000000-0005-0000-0000-0000665F0000}"/>
    <cellStyle name="Ergebnis 3 3 5 3 2 3" xfId="10415" xr:uid="{00000000-0005-0000-0000-0000675F0000}"/>
    <cellStyle name="Ergebnis 3 3 5 3 2 3 2" xfId="22143" xr:uid="{00000000-0005-0000-0000-0000685F0000}"/>
    <cellStyle name="Ergebnis 3 3 5 3 2 3 3" xfId="33870" xr:uid="{00000000-0005-0000-0000-0000695F0000}"/>
    <cellStyle name="Ergebnis 3 3 5 3 2 4" xfId="14333" xr:uid="{00000000-0005-0000-0000-00006A5F0000}"/>
    <cellStyle name="Ergebnis 3 3 5 3 2 5" xfId="26060" xr:uid="{00000000-0005-0000-0000-00006B5F0000}"/>
    <cellStyle name="Ergebnis 3 3 5 3 3" xfId="3903" xr:uid="{00000000-0005-0000-0000-00006C5F0000}"/>
    <cellStyle name="Ergebnis 3 3 5 3 3 2" xfId="7808" xr:uid="{00000000-0005-0000-0000-00006D5F0000}"/>
    <cellStyle name="Ergebnis 3 3 5 3 3 2 2" xfId="19536" xr:uid="{00000000-0005-0000-0000-00006E5F0000}"/>
    <cellStyle name="Ergebnis 3 3 5 3 3 2 3" xfId="31263" xr:uid="{00000000-0005-0000-0000-00006F5F0000}"/>
    <cellStyle name="Ergebnis 3 3 5 3 3 3" xfId="11713" xr:uid="{00000000-0005-0000-0000-0000705F0000}"/>
    <cellStyle name="Ergebnis 3 3 5 3 3 3 2" xfId="23441" xr:uid="{00000000-0005-0000-0000-0000715F0000}"/>
    <cellStyle name="Ergebnis 3 3 5 3 3 3 3" xfId="35168" xr:uid="{00000000-0005-0000-0000-0000725F0000}"/>
    <cellStyle name="Ergebnis 3 3 5 3 3 4" xfId="15631" xr:uid="{00000000-0005-0000-0000-0000735F0000}"/>
    <cellStyle name="Ergebnis 3 3 5 3 3 5" xfId="27358" xr:uid="{00000000-0005-0000-0000-0000745F0000}"/>
    <cellStyle name="Ergebnis 3 3 5 3 4" xfId="5212" xr:uid="{00000000-0005-0000-0000-0000755F0000}"/>
    <cellStyle name="Ergebnis 3 3 5 3 4 2" xfId="16940" xr:uid="{00000000-0005-0000-0000-0000765F0000}"/>
    <cellStyle name="Ergebnis 3 3 5 3 4 3" xfId="28667" xr:uid="{00000000-0005-0000-0000-0000775F0000}"/>
    <cellStyle name="Ergebnis 3 3 5 3 5" xfId="9117" xr:uid="{00000000-0005-0000-0000-0000785F0000}"/>
    <cellStyle name="Ergebnis 3 3 5 3 5 2" xfId="20845" xr:uid="{00000000-0005-0000-0000-0000795F0000}"/>
    <cellStyle name="Ergebnis 3 3 5 3 5 3" xfId="32572" xr:uid="{00000000-0005-0000-0000-00007A5F0000}"/>
    <cellStyle name="Ergebnis 3 3 5 3 6" xfId="13035" xr:uid="{00000000-0005-0000-0000-00007B5F0000}"/>
    <cellStyle name="Ergebnis 3 3 5 3 7" xfId="24762" xr:uid="{00000000-0005-0000-0000-00007C5F0000}"/>
    <cellStyle name="Ergebnis 3 3 5 4" xfId="1747" xr:uid="{00000000-0005-0000-0000-00007D5F0000}"/>
    <cellStyle name="Ergebnis 3 3 5 4 2" xfId="5652" xr:uid="{00000000-0005-0000-0000-00007E5F0000}"/>
    <cellStyle name="Ergebnis 3 3 5 4 2 2" xfId="17380" xr:uid="{00000000-0005-0000-0000-00007F5F0000}"/>
    <cellStyle name="Ergebnis 3 3 5 4 2 3" xfId="29107" xr:uid="{00000000-0005-0000-0000-0000805F0000}"/>
    <cellStyle name="Ergebnis 3 3 5 4 3" xfId="9557" xr:uid="{00000000-0005-0000-0000-0000815F0000}"/>
    <cellStyle name="Ergebnis 3 3 5 4 3 2" xfId="21285" xr:uid="{00000000-0005-0000-0000-0000825F0000}"/>
    <cellStyle name="Ergebnis 3 3 5 4 3 3" xfId="33012" xr:uid="{00000000-0005-0000-0000-0000835F0000}"/>
    <cellStyle name="Ergebnis 3 3 5 4 4" xfId="13475" xr:uid="{00000000-0005-0000-0000-0000845F0000}"/>
    <cellStyle name="Ergebnis 3 3 5 4 5" xfId="25202" xr:uid="{00000000-0005-0000-0000-0000855F0000}"/>
    <cellStyle name="Ergebnis 3 3 5 5" xfId="3045" xr:uid="{00000000-0005-0000-0000-0000865F0000}"/>
    <cellStyle name="Ergebnis 3 3 5 5 2" xfId="6950" xr:uid="{00000000-0005-0000-0000-0000875F0000}"/>
    <cellStyle name="Ergebnis 3 3 5 5 2 2" xfId="18678" xr:uid="{00000000-0005-0000-0000-0000885F0000}"/>
    <cellStyle name="Ergebnis 3 3 5 5 2 3" xfId="30405" xr:uid="{00000000-0005-0000-0000-0000895F0000}"/>
    <cellStyle name="Ergebnis 3 3 5 5 3" xfId="10855" xr:uid="{00000000-0005-0000-0000-00008A5F0000}"/>
    <cellStyle name="Ergebnis 3 3 5 5 3 2" xfId="22583" xr:uid="{00000000-0005-0000-0000-00008B5F0000}"/>
    <cellStyle name="Ergebnis 3 3 5 5 3 3" xfId="34310" xr:uid="{00000000-0005-0000-0000-00008C5F0000}"/>
    <cellStyle name="Ergebnis 3 3 5 5 4" xfId="14773" xr:uid="{00000000-0005-0000-0000-00008D5F0000}"/>
    <cellStyle name="Ergebnis 3 3 5 5 5" xfId="26500" xr:uid="{00000000-0005-0000-0000-00008E5F0000}"/>
    <cellStyle name="Ergebnis 3 3 5 6" xfId="4354" xr:uid="{00000000-0005-0000-0000-00008F5F0000}"/>
    <cellStyle name="Ergebnis 3 3 5 6 2" xfId="16082" xr:uid="{00000000-0005-0000-0000-0000905F0000}"/>
    <cellStyle name="Ergebnis 3 3 5 6 3" xfId="27809" xr:uid="{00000000-0005-0000-0000-0000915F0000}"/>
    <cellStyle name="Ergebnis 3 3 5 7" xfId="8259" xr:uid="{00000000-0005-0000-0000-0000925F0000}"/>
    <cellStyle name="Ergebnis 3 3 5 7 2" xfId="19987" xr:uid="{00000000-0005-0000-0000-0000935F0000}"/>
    <cellStyle name="Ergebnis 3 3 5 7 3" xfId="31714" xr:uid="{00000000-0005-0000-0000-0000945F0000}"/>
    <cellStyle name="Ergebnis 3 3 5 8" xfId="12177" xr:uid="{00000000-0005-0000-0000-0000955F0000}"/>
    <cellStyle name="Ergebnis 3 3 5 9" xfId="23904" xr:uid="{00000000-0005-0000-0000-0000965F0000}"/>
    <cellStyle name="Ergebnis 3 3 6" xfId="548" xr:uid="{00000000-0005-0000-0000-0000975F0000}"/>
    <cellStyle name="Ergebnis 3 3 6 2" xfId="977" xr:uid="{00000000-0005-0000-0000-0000985F0000}"/>
    <cellStyle name="Ergebnis 3 3 6 2 2" xfId="2275" xr:uid="{00000000-0005-0000-0000-0000995F0000}"/>
    <cellStyle name="Ergebnis 3 3 6 2 2 2" xfId="6180" xr:uid="{00000000-0005-0000-0000-00009A5F0000}"/>
    <cellStyle name="Ergebnis 3 3 6 2 2 2 2" xfId="17908" xr:uid="{00000000-0005-0000-0000-00009B5F0000}"/>
    <cellStyle name="Ergebnis 3 3 6 2 2 2 3" xfId="29635" xr:uid="{00000000-0005-0000-0000-00009C5F0000}"/>
    <cellStyle name="Ergebnis 3 3 6 2 2 3" xfId="10085" xr:uid="{00000000-0005-0000-0000-00009D5F0000}"/>
    <cellStyle name="Ergebnis 3 3 6 2 2 3 2" xfId="21813" xr:uid="{00000000-0005-0000-0000-00009E5F0000}"/>
    <cellStyle name="Ergebnis 3 3 6 2 2 3 3" xfId="33540" xr:uid="{00000000-0005-0000-0000-00009F5F0000}"/>
    <cellStyle name="Ergebnis 3 3 6 2 2 4" xfId="14003" xr:uid="{00000000-0005-0000-0000-0000A05F0000}"/>
    <cellStyle name="Ergebnis 3 3 6 2 2 5" xfId="25730" xr:uid="{00000000-0005-0000-0000-0000A15F0000}"/>
    <cellStyle name="Ergebnis 3 3 6 2 3" xfId="3573" xr:uid="{00000000-0005-0000-0000-0000A25F0000}"/>
    <cellStyle name="Ergebnis 3 3 6 2 3 2" xfId="7478" xr:uid="{00000000-0005-0000-0000-0000A35F0000}"/>
    <cellStyle name="Ergebnis 3 3 6 2 3 2 2" xfId="19206" xr:uid="{00000000-0005-0000-0000-0000A45F0000}"/>
    <cellStyle name="Ergebnis 3 3 6 2 3 2 3" xfId="30933" xr:uid="{00000000-0005-0000-0000-0000A55F0000}"/>
    <cellStyle name="Ergebnis 3 3 6 2 3 3" xfId="11383" xr:uid="{00000000-0005-0000-0000-0000A65F0000}"/>
    <cellStyle name="Ergebnis 3 3 6 2 3 3 2" xfId="23111" xr:uid="{00000000-0005-0000-0000-0000A75F0000}"/>
    <cellStyle name="Ergebnis 3 3 6 2 3 3 3" xfId="34838" xr:uid="{00000000-0005-0000-0000-0000A85F0000}"/>
    <cellStyle name="Ergebnis 3 3 6 2 3 4" xfId="15301" xr:uid="{00000000-0005-0000-0000-0000A95F0000}"/>
    <cellStyle name="Ergebnis 3 3 6 2 3 5" xfId="27028" xr:uid="{00000000-0005-0000-0000-0000AA5F0000}"/>
    <cellStyle name="Ergebnis 3 3 6 2 4" xfId="4882" xr:uid="{00000000-0005-0000-0000-0000AB5F0000}"/>
    <cellStyle name="Ergebnis 3 3 6 2 4 2" xfId="16610" xr:uid="{00000000-0005-0000-0000-0000AC5F0000}"/>
    <cellStyle name="Ergebnis 3 3 6 2 4 3" xfId="28337" xr:uid="{00000000-0005-0000-0000-0000AD5F0000}"/>
    <cellStyle name="Ergebnis 3 3 6 2 5" xfId="8787" xr:uid="{00000000-0005-0000-0000-0000AE5F0000}"/>
    <cellStyle name="Ergebnis 3 3 6 2 5 2" xfId="20515" xr:uid="{00000000-0005-0000-0000-0000AF5F0000}"/>
    <cellStyle name="Ergebnis 3 3 6 2 5 3" xfId="32242" xr:uid="{00000000-0005-0000-0000-0000B05F0000}"/>
    <cellStyle name="Ergebnis 3 3 6 2 6" xfId="12705" xr:uid="{00000000-0005-0000-0000-0000B15F0000}"/>
    <cellStyle name="Ergebnis 3 3 6 2 7" xfId="24432" xr:uid="{00000000-0005-0000-0000-0000B25F0000}"/>
    <cellStyle name="Ergebnis 3 3 6 3" xfId="1406" xr:uid="{00000000-0005-0000-0000-0000B35F0000}"/>
    <cellStyle name="Ergebnis 3 3 6 3 2" xfId="2704" xr:uid="{00000000-0005-0000-0000-0000B45F0000}"/>
    <cellStyle name="Ergebnis 3 3 6 3 2 2" xfId="6609" xr:uid="{00000000-0005-0000-0000-0000B55F0000}"/>
    <cellStyle name="Ergebnis 3 3 6 3 2 2 2" xfId="18337" xr:uid="{00000000-0005-0000-0000-0000B65F0000}"/>
    <cellStyle name="Ergebnis 3 3 6 3 2 2 3" xfId="30064" xr:uid="{00000000-0005-0000-0000-0000B75F0000}"/>
    <cellStyle name="Ergebnis 3 3 6 3 2 3" xfId="10514" xr:uid="{00000000-0005-0000-0000-0000B85F0000}"/>
    <cellStyle name="Ergebnis 3 3 6 3 2 3 2" xfId="22242" xr:uid="{00000000-0005-0000-0000-0000B95F0000}"/>
    <cellStyle name="Ergebnis 3 3 6 3 2 3 3" xfId="33969" xr:uid="{00000000-0005-0000-0000-0000BA5F0000}"/>
    <cellStyle name="Ergebnis 3 3 6 3 2 4" xfId="14432" xr:uid="{00000000-0005-0000-0000-0000BB5F0000}"/>
    <cellStyle name="Ergebnis 3 3 6 3 2 5" xfId="26159" xr:uid="{00000000-0005-0000-0000-0000BC5F0000}"/>
    <cellStyle name="Ergebnis 3 3 6 3 3" xfId="4002" xr:uid="{00000000-0005-0000-0000-0000BD5F0000}"/>
    <cellStyle name="Ergebnis 3 3 6 3 3 2" xfId="7907" xr:uid="{00000000-0005-0000-0000-0000BE5F0000}"/>
    <cellStyle name="Ergebnis 3 3 6 3 3 2 2" xfId="19635" xr:uid="{00000000-0005-0000-0000-0000BF5F0000}"/>
    <cellStyle name="Ergebnis 3 3 6 3 3 2 3" xfId="31362" xr:uid="{00000000-0005-0000-0000-0000C05F0000}"/>
    <cellStyle name="Ergebnis 3 3 6 3 3 3" xfId="11812" xr:uid="{00000000-0005-0000-0000-0000C15F0000}"/>
    <cellStyle name="Ergebnis 3 3 6 3 3 3 2" xfId="23540" xr:uid="{00000000-0005-0000-0000-0000C25F0000}"/>
    <cellStyle name="Ergebnis 3 3 6 3 3 3 3" xfId="35267" xr:uid="{00000000-0005-0000-0000-0000C35F0000}"/>
    <cellStyle name="Ergebnis 3 3 6 3 3 4" xfId="15730" xr:uid="{00000000-0005-0000-0000-0000C45F0000}"/>
    <cellStyle name="Ergebnis 3 3 6 3 3 5" xfId="27457" xr:uid="{00000000-0005-0000-0000-0000C55F0000}"/>
    <cellStyle name="Ergebnis 3 3 6 3 4" xfId="5311" xr:uid="{00000000-0005-0000-0000-0000C65F0000}"/>
    <cellStyle name="Ergebnis 3 3 6 3 4 2" xfId="17039" xr:uid="{00000000-0005-0000-0000-0000C75F0000}"/>
    <cellStyle name="Ergebnis 3 3 6 3 4 3" xfId="28766" xr:uid="{00000000-0005-0000-0000-0000C85F0000}"/>
    <cellStyle name="Ergebnis 3 3 6 3 5" xfId="9216" xr:uid="{00000000-0005-0000-0000-0000C95F0000}"/>
    <cellStyle name="Ergebnis 3 3 6 3 5 2" xfId="20944" xr:uid="{00000000-0005-0000-0000-0000CA5F0000}"/>
    <cellStyle name="Ergebnis 3 3 6 3 5 3" xfId="32671" xr:uid="{00000000-0005-0000-0000-0000CB5F0000}"/>
    <cellStyle name="Ergebnis 3 3 6 3 6" xfId="13134" xr:uid="{00000000-0005-0000-0000-0000CC5F0000}"/>
    <cellStyle name="Ergebnis 3 3 6 3 7" xfId="24861" xr:uid="{00000000-0005-0000-0000-0000CD5F0000}"/>
    <cellStyle name="Ergebnis 3 3 6 4" xfId="1846" xr:uid="{00000000-0005-0000-0000-0000CE5F0000}"/>
    <cellStyle name="Ergebnis 3 3 6 4 2" xfId="5751" xr:uid="{00000000-0005-0000-0000-0000CF5F0000}"/>
    <cellStyle name="Ergebnis 3 3 6 4 2 2" xfId="17479" xr:uid="{00000000-0005-0000-0000-0000D05F0000}"/>
    <cellStyle name="Ergebnis 3 3 6 4 2 3" xfId="29206" xr:uid="{00000000-0005-0000-0000-0000D15F0000}"/>
    <cellStyle name="Ergebnis 3 3 6 4 3" xfId="9656" xr:uid="{00000000-0005-0000-0000-0000D25F0000}"/>
    <cellStyle name="Ergebnis 3 3 6 4 3 2" xfId="21384" xr:uid="{00000000-0005-0000-0000-0000D35F0000}"/>
    <cellStyle name="Ergebnis 3 3 6 4 3 3" xfId="33111" xr:uid="{00000000-0005-0000-0000-0000D45F0000}"/>
    <cellStyle name="Ergebnis 3 3 6 4 4" xfId="13574" xr:uid="{00000000-0005-0000-0000-0000D55F0000}"/>
    <cellStyle name="Ergebnis 3 3 6 4 5" xfId="25301" xr:uid="{00000000-0005-0000-0000-0000D65F0000}"/>
    <cellStyle name="Ergebnis 3 3 6 5" xfId="3144" xr:uid="{00000000-0005-0000-0000-0000D75F0000}"/>
    <cellStyle name="Ergebnis 3 3 6 5 2" xfId="7049" xr:uid="{00000000-0005-0000-0000-0000D85F0000}"/>
    <cellStyle name="Ergebnis 3 3 6 5 2 2" xfId="18777" xr:uid="{00000000-0005-0000-0000-0000D95F0000}"/>
    <cellStyle name="Ergebnis 3 3 6 5 2 3" xfId="30504" xr:uid="{00000000-0005-0000-0000-0000DA5F0000}"/>
    <cellStyle name="Ergebnis 3 3 6 5 3" xfId="10954" xr:uid="{00000000-0005-0000-0000-0000DB5F0000}"/>
    <cellStyle name="Ergebnis 3 3 6 5 3 2" xfId="22682" xr:uid="{00000000-0005-0000-0000-0000DC5F0000}"/>
    <cellStyle name="Ergebnis 3 3 6 5 3 3" xfId="34409" xr:uid="{00000000-0005-0000-0000-0000DD5F0000}"/>
    <cellStyle name="Ergebnis 3 3 6 5 4" xfId="14872" xr:uid="{00000000-0005-0000-0000-0000DE5F0000}"/>
    <cellStyle name="Ergebnis 3 3 6 5 5" xfId="26599" xr:uid="{00000000-0005-0000-0000-0000DF5F0000}"/>
    <cellStyle name="Ergebnis 3 3 6 6" xfId="4453" xr:uid="{00000000-0005-0000-0000-0000E05F0000}"/>
    <cellStyle name="Ergebnis 3 3 6 6 2" xfId="16181" xr:uid="{00000000-0005-0000-0000-0000E15F0000}"/>
    <cellStyle name="Ergebnis 3 3 6 6 3" xfId="27908" xr:uid="{00000000-0005-0000-0000-0000E25F0000}"/>
    <cellStyle name="Ergebnis 3 3 6 7" xfId="8358" xr:uid="{00000000-0005-0000-0000-0000E35F0000}"/>
    <cellStyle name="Ergebnis 3 3 6 7 2" xfId="20086" xr:uid="{00000000-0005-0000-0000-0000E45F0000}"/>
    <cellStyle name="Ergebnis 3 3 6 7 3" xfId="31813" xr:uid="{00000000-0005-0000-0000-0000E55F0000}"/>
    <cellStyle name="Ergebnis 3 3 6 8" xfId="12276" xr:uid="{00000000-0005-0000-0000-0000E65F0000}"/>
    <cellStyle name="Ergebnis 3 3 6 9" xfId="24003" xr:uid="{00000000-0005-0000-0000-0000E75F0000}"/>
    <cellStyle name="Ergebnis 3 3 7" xfId="650" xr:uid="{00000000-0005-0000-0000-0000E85F0000}"/>
    <cellStyle name="Ergebnis 3 3 7 2" xfId="1948" xr:uid="{00000000-0005-0000-0000-0000E95F0000}"/>
    <cellStyle name="Ergebnis 3 3 7 2 2" xfId="5853" xr:uid="{00000000-0005-0000-0000-0000EA5F0000}"/>
    <cellStyle name="Ergebnis 3 3 7 2 2 2" xfId="17581" xr:uid="{00000000-0005-0000-0000-0000EB5F0000}"/>
    <cellStyle name="Ergebnis 3 3 7 2 2 3" xfId="29308" xr:uid="{00000000-0005-0000-0000-0000EC5F0000}"/>
    <cellStyle name="Ergebnis 3 3 7 2 3" xfId="9758" xr:uid="{00000000-0005-0000-0000-0000ED5F0000}"/>
    <cellStyle name="Ergebnis 3 3 7 2 3 2" xfId="21486" xr:uid="{00000000-0005-0000-0000-0000EE5F0000}"/>
    <cellStyle name="Ergebnis 3 3 7 2 3 3" xfId="33213" xr:uid="{00000000-0005-0000-0000-0000EF5F0000}"/>
    <cellStyle name="Ergebnis 3 3 7 2 4" xfId="13676" xr:uid="{00000000-0005-0000-0000-0000F05F0000}"/>
    <cellStyle name="Ergebnis 3 3 7 2 5" xfId="25403" xr:uid="{00000000-0005-0000-0000-0000F15F0000}"/>
    <cellStyle name="Ergebnis 3 3 7 3" xfId="3246" xr:uid="{00000000-0005-0000-0000-0000F25F0000}"/>
    <cellStyle name="Ergebnis 3 3 7 3 2" xfId="7151" xr:uid="{00000000-0005-0000-0000-0000F35F0000}"/>
    <cellStyle name="Ergebnis 3 3 7 3 2 2" xfId="18879" xr:uid="{00000000-0005-0000-0000-0000F45F0000}"/>
    <cellStyle name="Ergebnis 3 3 7 3 2 3" xfId="30606" xr:uid="{00000000-0005-0000-0000-0000F55F0000}"/>
    <cellStyle name="Ergebnis 3 3 7 3 3" xfId="11056" xr:uid="{00000000-0005-0000-0000-0000F65F0000}"/>
    <cellStyle name="Ergebnis 3 3 7 3 3 2" xfId="22784" xr:uid="{00000000-0005-0000-0000-0000F75F0000}"/>
    <cellStyle name="Ergebnis 3 3 7 3 3 3" xfId="34511" xr:uid="{00000000-0005-0000-0000-0000F85F0000}"/>
    <cellStyle name="Ergebnis 3 3 7 3 4" xfId="14974" xr:uid="{00000000-0005-0000-0000-0000F95F0000}"/>
    <cellStyle name="Ergebnis 3 3 7 3 5" xfId="26701" xr:uid="{00000000-0005-0000-0000-0000FA5F0000}"/>
    <cellStyle name="Ergebnis 3 3 7 4" xfId="4555" xr:uid="{00000000-0005-0000-0000-0000FB5F0000}"/>
    <cellStyle name="Ergebnis 3 3 7 4 2" xfId="16283" xr:uid="{00000000-0005-0000-0000-0000FC5F0000}"/>
    <cellStyle name="Ergebnis 3 3 7 4 3" xfId="28010" xr:uid="{00000000-0005-0000-0000-0000FD5F0000}"/>
    <cellStyle name="Ergebnis 3 3 7 5" xfId="8460" xr:uid="{00000000-0005-0000-0000-0000FE5F0000}"/>
    <cellStyle name="Ergebnis 3 3 7 5 2" xfId="20188" xr:uid="{00000000-0005-0000-0000-0000FF5F0000}"/>
    <cellStyle name="Ergebnis 3 3 7 5 3" xfId="31915" xr:uid="{00000000-0005-0000-0000-000000600000}"/>
    <cellStyle name="Ergebnis 3 3 7 6" xfId="12378" xr:uid="{00000000-0005-0000-0000-000001600000}"/>
    <cellStyle name="Ergebnis 3 3 7 7" xfId="24105" xr:uid="{00000000-0005-0000-0000-000002600000}"/>
    <cellStyle name="Ergebnis 3 3 8" xfId="1079" xr:uid="{00000000-0005-0000-0000-000003600000}"/>
    <cellStyle name="Ergebnis 3 3 8 2" xfId="2377" xr:uid="{00000000-0005-0000-0000-000004600000}"/>
    <cellStyle name="Ergebnis 3 3 8 2 2" xfId="6282" xr:uid="{00000000-0005-0000-0000-000005600000}"/>
    <cellStyle name="Ergebnis 3 3 8 2 2 2" xfId="18010" xr:uid="{00000000-0005-0000-0000-000006600000}"/>
    <cellStyle name="Ergebnis 3 3 8 2 2 3" xfId="29737" xr:uid="{00000000-0005-0000-0000-000007600000}"/>
    <cellStyle name="Ergebnis 3 3 8 2 3" xfId="10187" xr:uid="{00000000-0005-0000-0000-000008600000}"/>
    <cellStyle name="Ergebnis 3 3 8 2 3 2" xfId="21915" xr:uid="{00000000-0005-0000-0000-000009600000}"/>
    <cellStyle name="Ergebnis 3 3 8 2 3 3" xfId="33642" xr:uid="{00000000-0005-0000-0000-00000A600000}"/>
    <cellStyle name="Ergebnis 3 3 8 2 4" xfId="14105" xr:uid="{00000000-0005-0000-0000-00000B600000}"/>
    <cellStyle name="Ergebnis 3 3 8 2 5" xfId="25832" xr:uid="{00000000-0005-0000-0000-00000C600000}"/>
    <cellStyle name="Ergebnis 3 3 8 3" xfId="3675" xr:uid="{00000000-0005-0000-0000-00000D600000}"/>
    <cellStyle name="Ergebnis 3 3 8 3 2" xfId="7580" xr:uid="{00000000-0005-0000-0000-00000E600000}"/>
    <cellStyle name="Ergebnis 3 3 8 3 2 2" xfId="19308" xr:uid="{00000000-0005-0000-0000-00000F600000}"/>
    <cellStyle name="Ergebnis 3 3 8 3 2 3" xfId="31035" xr:uid="{00000000-0005-0000-0000-000010600000}"/>
    <cellStyle name="Ergebnis 3 3 8 3 3" xfId="11485" xr:uid="{00000000-0005-0000-0000-000011600000}"/>
    <cellStyle name="Ergebnis 3 3 8 3 3 2" xfId="23213" xr:uid="{00000000-0005-0000-0000-000012600000}"/>
    <cellStyle name="Ergebnis 3 3 8 3 3 3" xfId="34940" xr:uid="{00000000-0005-0000-0000-000013600000}"/>
    <cellStyle name="Ergebnis 3 3 8 3 4" xfId="15403" xr:uid="{00000000-0005-0000-0000-000014600000}"/>
    <cellStyle name="Ergebnis 3 3 8 3 5" xfId="27130" xr:uid="{00000000-0005-0000-0000-000015600000}"/>
    <cellStyle name="Ergebnis 3 3 8 4" xfId="4984" xr:uid="{00000000-0005-0000-0000-000016600000}"/>
    <cellStyle name="Ergebnis 3 3 8 4 2" xfId="16712" xr:uid="{00000000-0005-0000-0000-000017600000}"/>
    <cellStyle name="Ergebnis 3 3 8 4 3" xfId="28439" xr:uid="{00000000-0005-0000-0000-000018600000}"/>
    <cellStyle name="Ergebnis 3 3 8 5" xfId="8889" xr:uid="{00000000-0005-0000-0000-000019600000}"/>
    <cellStyle name="Ergebnis 3 3 8 5 2" xfId="20617" xr:uid="{00000000-0005-0000-0000-00001A600000}"/>
    <cellStyle name="Ergebnis 3 3 8 5 3" xfId="32344" xr:uid="{00000000-0005-0000-0000-00001B600000}"/>
    <cellStyle name="Ergebnis 3 3 8 6" xfId="12807" xr:uid="{00000000-0005-0000-0000-00001C600000}"/>
    <cellStyle name="Ergebnis 3 3 8 7" xfId="24534" xr:uid="{00000000-0005-0000-0000-00001D600000}"/>
    <cellStyle name="Ergebnis 3 3 9" xfId="1519" xr:uid="{00000000-0005-0000-0000-00001E600000}"/>
    <cellStyle name="Ergebnis 3 3 9 2" xfId="5424" xr:uid="{00000000-0005-0000-0000-00001F600000}"/>
    <cellStyle name="Ergebnis 3 3 9 2 2" xfId="17152" xr:uid="{00000000-0005-0000-0000-000020600000}"/>
    <cellStyle name="Ergebnis 3 3 9 2 3" xfId="28879" xr:uid="{00000000-0005-0000-0000-000021600000}"/>
    <cellStyle name="Ergebnis 3 3 9 3" xfId="9329" xr:uid="{00000000-0005-0000-0000-000022600000}"/>
    <cellStyle name="Ergebnis 3 3 9 3 2" xfId="21057" xr:uid="{00000000-0005-0000-0000-000023600000}"/>
    <cellStyle name="Ergebnis 3 3 9 3 3" xfId="32784" xr:uid="{00000000-0005-0000-0000-000024600000}"/>
    <cellStyle name="Ergebnis 3 3 9 4" xfId="13247" xr:uid="{00000000-0005-0000-0000-000025600000}"/>
    <cellStyle name="Ergebnis 3 3 9 5" xfId="24974" xr:uid="{00000000-0005-0000-0000-000026600000}"/>
    <cellStyle name="Ergebnis 3 4" xfId="225" xr:uid="{00000000-0005-0000-0000-000027600000}"/>
    <cellStyle name="Ergebnis 3 4 10" xfId="8035" xr:uid="{00000000-0005-0000-0000-000028600000}"/>
    <cellStyle name="Ergebnis 3 4 10 2" xfId="19763" xr:uid="{00000000-0005-0000-0000-000029600000}"/>
    <cellStyle name="Ergebnis 3 4 10 3" xfId="31490" xr:uid="{00000000-0005-0000-0000-00002A600000}"/>
    <cellStyle name="Ergebnis 3 4 11" xfId="11953" xr:uid="{00000000-0005-0000-0000-00002B600000}"/>
    <cellStyle name="Ergebnis 3 4 12" xfId="23680" xr:uid="{00000000-0005-0000-0000-00002C600000}"/>
    <cellStyle name="Ergebnis 3 4 2" xfId="337" xr:uid="{00000000-0005-0000-0000-00002D600000}"/>
    <cellStyle name="Ergebnis 3 4 2 2" xfId="766" xr:uid="{00000000-0005-0000-0000-00002E600000}"/>
    <cellStyle name="Ergebnis 3 4 2 2 2" xfId="2064" xr:uid="{00000000-0005-0000-0000-00002F600000}"/>
    <cellStyle name="Ergebnis 3 4 2 2 2 2" xfId="5969" xr:uid="{00000000-0005-0000-0000-000030600000}"/>
    <cellStyle name="Ergebnis 3 4 2 2 2 2 2" xfId="17697" xr:uid="{00000000-0005-0000-0000-000031600000}"/>
    <cellStyle name="Ergebnis 3 4 2 2 2 2 3" xfId="29424" xr:uid="{00000000-0005-0000-0000-000032600000}"/>
    <cellStyle name="Ergebnis 3 4 2 2 2 3" xfId="9874" xr:uid="{00000000-0005-0000-0000-000033600000}"/>
    <cellStyle name="Ergebnis 3 4 2 2 2 3 2" xfId="21602" xr:uid="{00000000-0005-0000-0000-000034600000}"/>
    <cellStyle name="Ergebnis 3 4 2 2 2 3 3" xfId="33329" xr:uid="{00000000-0005-0000-0000-000035600000}"/>
    <cellStyle name="Ergebnis 3 4 2 2 2 4" xfId="13792" xr:uid="{00000000-0005-0000-0000-000036600000}"/>
    <cellStyle name="Ergebnis 3 4 2 2 2 5" xfId="25519" xr:uid="{00000000-0005-0000-0000-000037600000}"/>
    <cellStyle name="Ergebnis 3 4 2 2 3" xfId="3362" xr:uid="{00000000-0005-0000-0000-000038600000}"/>
    <cellStyle name="Ergebnis 3 4 2 2 3 2" xfId="7267" xr:uid="{00000000-0005-0000-0000-000039600000}"/>
    <cellStyle name="Ergebnis 3 4 2 2 3 2 2" xfId="18995" xr:uid="{00000000-0005-0000-0000-00003A600000}"/>
    <cellStyle name="Ergebnis 3 4 2 2 3 2 3" xfId="30722" xr:uid="{00000000-0005-0000-0000-00003B600000}"/>
    <cellStyle name="Ergebnis 3 4 2 2 3 3" xfId="11172" xr:uid="{00000000-0005-0000-0000-00003C600000}"/>
    <cellStyle name="Ergebnis 3 4 2 2 3 3 2" xfId="22900" xr:uid="{00000000-0005-0000-0000-00003D600000}"/>
    <cellStyle name="Ergebnis 3 4 2 2 3 3 3" xfId="34627" xr:uid="{00000000-0005-0000-0000-00003E600000}"/>
    <cellStyle name="Ergebnis 3 4 2 2 3 4" xfId="15090" xr:uid="{00000000-0005-0000-0000-00003F600000}"/>
    <cellStyle name="Ergebnis 3 4 2 2 3 5" xfId="26817" xr:uid="{00000000-0005-0000-0000-000040600000}"/>
    <cellStyle name="Ergebnis 3 4 2 2 4" xfId="4671" xr:uid="{00000000-0005-0000-0000-000041600000}"/>
    <cellStyle name="Ergebnis 3 4 2 2 4 2" xfId="16399" xr:uid="{00000000-0005-0000-0000-000042600000}"/>
    <cellStyle name="Ergebnis 3 4 2 2 4 3" xfId="28126" xr:uid="{00000000-0005-0000-0000-000043600000}"/>
    <cellStyle name="Ergebnis 3 4 2 2 5" xfId="8576" xr:uid="{00000000-0005-0000-0000-000044600000}"/>
    <cellStyle name="Ergebnis 3 4 2 2 5 2" xfId="20304" xr:uid="{00000000-0005-0000-0000-000045600000}"/>
    <cellStyle name="Ergebnis 3 4 2 2 5 3" xfId="32031" xr:uid="{00000000-0005-0000-0000-000046600000}"/>
    <cellStyle name="Ergebnis 3 4 2 2 6" xfId="12494" xr:uid="{00000000-0005-0000-0000-000047600000}"/>
    <cellStyle name="Ergebnis 3 4 2 2 7" xfId="24221" xr:uid="{00000000-0005-0000-0000-000048600000}"/>
    <cellStyle name="Ergebnis 3 4 2 3" xfId="1195" xr:uid="{00000000-0005-0000-0000-000049600000}"/>
    <cellStyle name="Ergebnis 3 4 2 3 2" xfId="2493" xr:uid="{00000000-0005-0000-0000-00004A600000}"/>
    <cellStyle name="Ergebnis 3 4 2 3 2 2" xfId="6398" xr:uid="{00000000-0005-0000-0000-00004B600000}"/>
    <cellStyle name="Ergebnis 3 4 2 3 2 2 2" xfId="18126" xr:uid="{00000000-0005-0000-0000-00004C600000}"/>
    <cellStyle name="Ergebnis 3 4 2 3 2 2 3" xfId="29853" xr:uid="{00000000-0005-0000-0000-00004D600000}"/>
    <cellStyle name="Ergebnis 3 4 2 3 2 3" xfId="10303" xr:uid="{00000000-0005-0000-0000-00004E600000}"/>
    <cellStyle name="Ergebnis 3 4 2 3 2 3 2" xfId="22031" xr:uid="{00000000-0005-0000-0000-00004F600000}"/>
    <cellStyle name="Ergebnis 3 4 2 3 2 3 3" xfId="33758" xr:uid="{00000000-0005-0000-0000-000050600000}"/>
    <cellStyle name="Ergebnis 3 4 2 3 2 4" xfId="14221" xr:uid="{00000000-0005-0000-0000-000051600000}"/>
    <cellStyle name="Ergebnis 3 4 2 3 2 5" xfId="25948" xr:uid="{00000000-0005-0000-0000-000052600000}"/>
    <cellStyle name="Ergebnis 3 4 2 3 3" xfId="3791" xr:uid="{00000000-0005-0000-0000-000053600000}"/>
    <cellStyle name="Ergebnis 3 4 2 3 3 2" xfId="7696" xr:uid="{00000000-0005-0000-0000-000054600000}"/>
    <cellStyle name="Ergebnis 3 4 2 3 3 2 2" xfId="19424" xr:uid="{00000000-0005-0000-0000-000055600000}"/>
    <cellStyle name="Ergebnis 3 4 2 3 3 2 3" xfId="31151" xr:uid="{00000000-0005-0000-0000-000056600000}"/>
    <cellStyle name="Ergebnis 3 4 2 3 3 3" xfId="11601" xr:uid="{00000000-0005-0000-0000-000057600000}"/>
    <cellStyle name="Ergebnis 3 4 2 3 3 3 2" xfId="23329" xr:uid="{00000000-0005-0000-0000-000058600000}"/>
    <cellStyle name="Ergebnis 3 4 2 3 3 3 3" xfId="35056" xr:uid="{00000000-0005-0000-0000-000059600000}"/>
    <cellStyle name="Ergebnis 3 4 2 3 3 4" xfId="15519" xr:uid="{00000000-0005-0000-0000-00005A600000}"/>
    <cellStyle name="Ergebnis 3 4 2 3 3 5" xfId="27246" xr:uid="{00000000-0005-0000-0000-00005B600000}"/>
    <cellStyle name="Ergebnis 3 4 2 3 4" xfId="5100" xr:uid="{00000000-0005-0000-0000-00005C600000}"/>
    <cellStyle name="Ergebnis 3 4 2 3 4 2" xfId="16828" xr:uid="{00000000-0005-0000-0000-00005D600000}"/>
    <cellStyle name="Ergebnis 3 4 2 3 4 3" xfId="28555" xr:uid="{00000000-0005-0000-0000-00005E600000}"/>
    <cellStyle name="Ergebnis 3 4 2 3 5" xfId="9005" xr:uid="{00000000-0005-0000-0000-00005F600000}"/>
    <cellStyle name="Ergebnis 3 4 2 3 5 2" xfId="20733" xr:uid="{00000000-0005-0000-0000-000060600000}"/>
    <cellStyle name="Ergebnis 3 4 2 3 5 3" xfId="32460" xr:uid="{00000000-0005-0000-0000-000061600000}"/>
    <cellStyle name="Ergebnis 3 4 2 3 6" xfId="12923" xr:uid="{00000000-0005-0000-0000-000062600000}"/>
    <cellStyle name="Ergebnis 3 4 2 3 7" xfId="24650" xr:uid="{00000000-0005-0000-0000-000063600000}"/>
    <cellStyle name="Ergebnis 3 4 2 4" xfId="1635" xr:uid="{00000000-0005-0000-0000-000064600000}"/>
    <cellStyle name="Ergebnis 3 4 2 4 2" xfId="5540" xr:uid="{00000000-0005-0000-0000-000065600000}"/>
    <cellStyle name="Ergebnis 3 4 2 4 2 2" xfId="17268" xr:uid="{00000000-0005-0000-0000-000066600000}"/>
    <cellStyle name="Ergebnis 3 4 2 4 2 3" xfId="28995" xr:uid="{00000000-0005-0000-0000-000067600000}"/>
    <cellStyle name="Ergebnis 3 4 2 4 3" xfId="9445" xr:uid="{00000000-0005-0000-0000-000068600000}"/>
    <cellStyle name="Ergebnis 3 4 2 4 3 2" xfId="21173" xr:uid="{00000000-0005-0000-0000-000069600000}"/>
    <cellStyle name="Ergebnis 3 4 2 4 3 3" xfId="32900" xr:uid="{00000000-0005-0000-0000-00006A600000}"/>
    <cellStyle name="Ergebnis 3 4 2 4 4" xfId="13363" xr:uid="{00000000-0005-0000-0000-00006B600000}"/>
    <cellStyle name="Ergebnis 3 4 2 4 5" xfId="25090" xr:uid="{00000000-0005-0000-0000-00006C600000}"/>
    <cellStyle name="Ergebnis 3 4 2 5" xfId="2933" xr:uid="{00000000-0005-0000-0000-00006D600000}"/>
    <cellStyle name="Ergebnis 3 4 2 5 2" xfId="6838" xr:uid="{00000000-0005-0000-0000-00006E600000}"/>
    <cellStyle name="Ergebnis 3 4 2 5 2 2" xfId="18566" xr:uid="{00000000-0005-0000-0000-00006F600000}"/>
    <cellStyle name="Ergebnis 3 4 2 5 2 3" xfId="30293" xr:uid="{00000000-0005-0000-0000-000070600000}"/>
    <cellStyle name="Ergebnis 3 4 2 5 3" xfId="10743" xr:uid="{00000000-0005-0000-0000-000071600000}"/>
    <cellStyle name="Ergebnis 3 4 2 5 3 2" xfId="22471" xr:uid="{00000000-0005-0000-0000-000072600000}"/>
    <cellStyle name="Ergebnis 3 4 2 5 3 3" xfId="34198" xr:uid="{00000000-0005-0000-0000-000073600000}"/>
    <cellStyle name="Ergebnis 3 4 2 5 4" xfId="14661" xr:uid="{00000000-0005-0000-0000-000074600000}"/>
    <cellStyle name="Ergebnis 3 4 2 5 5" xfId="26388" xr:uid="{00000000-0005-0000-0000-000075600000}"/>
    <cellStyle name="Ergebnis 3 4 2 6" xfId="4242" xr:uid="{00000000-0005-0000-0000-000076600000}"/>
    <cellStyle name="Ergebnis 3 4 2 6 2" xfId="15970" xr:uid="{00000000-0005-0000-0000-000077600000}"/>
    <cellStyle name="Ergebnis 3 4 2 6 3" xfId="27697" xr:uid="{00000000-0005-0000-0000-000078600000}"/>
    <cellStyle name="Ergebnis 3 4 2 7" xfId="8147" xr:uid="{00000000-0005-0000-0000-000079600000}"/>
    <cellStyle name="Ergebnis 3 4 2 7 2" xfId="19875" xr:uid="{00000000-0005-0000-0000-00007A600000}"/>
    <cellStyle name="Ergebnis 3 4 2 7 3" xfId="31602" xr:uid="{00000000-0005-0000-0000-00007B600000}"/>
    <cellStyle name="Ergebnis 3 4 2 8" xfId="12065" xr:uid="{00000000-0005-0000-0000-00007C600000}"/>
    <cellStyle name="Ergebnis 3 4 2 9" xfId="23792" xr:uid="{00000000-0005-0000-0000-00007D600000}"/>
    <cellStyle name="Ergebnis 3 4 3" xfId="436" xr:uid="{00000000-0005-0000-0000-00007E600000}"/>
    <cellStyle name="Ergebnis 3 4 3 2" xfId="865" xr:uid="{00000000-0005-0000-0000-00007F600000}"/>
    <cellStyle name="Ergebnis 3 4 3 2 2" xfId="2163" xr:uid="{00000000-0005-0000-0000-000080600000}"/>
    <cellStyle name="Ergebnis 3 4 3 2 2 2" xfId="6068" xr:uid="{00000000-0005-0000-0000-000081600000}"/>
    <cellStyle name="Ergebnis 3 4 3 2 2 2 2" xfId="17796" xr:uid="{00000000-0005-0000-0000-000082600000}"/>
    <cellStyle name="Ergebnis 3 4 3 2 2 2 3" xfId="29523" xr:uid="{00000000-0005-0000-0000-000083600000}"/>
    <cellStyle name="Ergebnis 3 4 3 2 2 3" xfId="9973" xr:uid="{00000000-0005-0000-0000-000084600000}"/>
    <cellStyle name="Ergebnis 3 4 3 2 2 3 2" xfId="21701" xr:uid="{00000000-0005-0000-0000-000085600000}"/>
    <cellStyle name="Ergebnis 3 4 3 2 2 3 3" xfId="33428" xr:uid="{00000000-0005-0000-0000-000086600000}"/>
    <cellStyle name="Ergebnis 3 4 3 2 2 4" xfId="13891" xr:uid="{00000000-0005-0000-0000-000087600000}"/>
    <cellStyle name="Ergebnis 3 4 3 2 2 5" xfId="25618" xr:uid="{00000000-0005-0000-0000-000088600000}"/>
    <cellStyle name="Ergebnis 3 4 3 2 3" xfId="3461" xr:uid="{00000000-0005-0000-0000-000089600000}"/>
    <cellStyle name="Ergebnis 3 4 3 2 3 2" xfId="7366" xr:uid="{00000000-0005-0000-0000-00008A600000}"/>
    <cellStyle name="Ergebnis 3 4 3 2 3 2 2" xfId="19094" xr:uid="{00000000-0005-0000-0000-00008B600000}"/>
    <cellStyle name="Ergebnis 3 4 3 2 3 2 3" xfId="30821" xr:uid="{00000000-0005-0000-0000-00008C600000}"/>
    <cellStyle name="Ergebnis 3 4 3 2 3 3" xfId="11271" xr:uid="{00000000-0005-0000-0000-00008D600000}"/>
    <cellStyle name="Ergebnis 3 4 3 2 3 3 2" xfId="22999" xr:uid="{00000000-0005-0000-0000-00008E600000}"/>
    <cellStyle name="Ergebnis 3 4 3 2 3 3 3" xfId="34726" xr:uid="{00000000-0005-0000-0000-00008F600000}"/>
    <cellStyle name="Ergebnis 3 4 3 2 3 4" xfId="15189" xr:uid="{00000000-0005-0000-0000-000090600000}"/>
    <cellStyle name="Ergebnis 3 4 3 2 3 5" xfId="26916" xr:uid="{00000000-0005-0000-0000-000091600000}"/>
    <cellStyle name="Ergebnis 3 4 3 2 4" xfId="4770" xr:uid="{00000000-0005-0000-0000-000092600000}"/>
    <cellStyle name="Ergebnis 3 4 3 2 4 2" xfId="16498" xr:uid="{00000000-0005-0000-0000-000093600000}"/>
    <cellStyle name="Ergebnis 3 4 3 2 4 3" xfId="28225" xr:uid="{00000000-0005-0000-0000-000094600000}"/>
    <cellStyle name="Ergebnis 3 4 3 2 5" xfId="8675" xr:uid="{00000000-0005-0000-0000-000095600000}"/>
    <cellStyle name="Ergebnis 3 4 3 2 5 2" xfId="20403" xr:uid="{00000000-0005-0000-0000-000096600000}"/>
    <cellStyle name="Ergebnis 3 4 3 2 5 3" xfId="32130" xr:uid="{00000000-0005-0000-0000-000097600000}"/>
    <cellStyle name="Ergebnis 3 4 3 2 6" xfId="12593" xr:uid="{00000000-0005-0000-0000-000098600000}"/>
    <cellStyle name="Ergebnis 3 4 3 2 7" xfId="24320" xr:uid="{00000000-0005-0000-0000-000099600000}"/>
    <cellStyle name="Ergebnis 3 4 3 3" xfId="1294" xr:uid="{00000000-0005-0000-0000-00009A600000}"/>
    <cellStyle name="Ergebnis 3 4 3 3 2" xfId="2592" xr:uid="{00000000-0005-0000-0000-00009B600000}"/>
    <cellStyle name="Ergebnis 3 4 3 3 2 2" xfId="6497" xr:uid="{00000000-0005-0000-0000-00009C600000}"/>
    <cellStyle name="Ergebnis 3 4 3 3 2 2 2" xfId="18225" xr:uid="{00000000-0005-0000-0000-00009D600000}"/>
    <cellStyle name="Ergebnis 3 4 3 3 2 2 3" xfId="29952" xr:uid="{00000000-0005-0000-0000-00009E600000}"/>
    <cellStyle name="Ergebnis 3 4 3 3 2 3" xfId="10402" xr:uid="{00000000-0005-0000-0000-00009F600000}"/>
    <cellStyle name="Ergebnis 3 4 3 3 2 3 2" xfId="22130" xr:uid="{00000000-0005-0000-0000-0000A0600000}"/>
    <cellStyle name="Ergebnis 3 4 3 3 2 3 3" xfId="33857" xr:uid="{00000000-0005-0000-0000-0000A1600000}"/>
    <cellStyle name="Ergebnis 3 4 3 3 2 4" xfId="14320" xr:uid="{00000000-0005-0000-0000-0000A2600000}"/>
    <cellStyle name="Ergebnis 3 4 3 3 2 5" xfId="26047" xr:uid="{00000000-0005-0000-0000-0000A3600000}"/>
    <cellStyle name="Ergebnis 3 4 3 3 3" xfId="3890" xr:uid="{00000000-0005-0000-0000-0000A4600000}"/>
    <cellStyle name="Ergebnis 3 4 3 3 3 2" xfId="7795" xr:uid="{00000000-0005-0000-0000-0000A5600000}"/>
    <cellStyle name="Ergebnis 3 4 3 3 3 2 2" xfId="19523" xr:uid="{00000000-0005-0000-0000-0000A6600000}"/>
    <cellStyle name="Ergebnis 3 4 3 3 3 2 3" xfId="31250" xr:uid="{00000000-0005-0000-0000-0000A7600000}"/>
    <cellStyle name="Ergebnis 3 4 3 3 3 3" xfId="11700" xr:uid="{00000000-0005-0000-0000-0000A8600000}"/>
    <cellStyle name="Ergebnis 3 4 3 3 3 3 2" xfId="23428" xr:uid="{00000000-0005-0000-0000-0000A9600000}"/>
    <cellStyle name="Ergebnis 3 4 3 3 3 3 3" xfId="35155" xr:uid="{00000000-0005-0000-0000-0000AA600000}"/>
    <cellStyle name="Ergebnis 3 4 3 3 3 4" xfId="15618" xr:uid="{00000000-0005-0000-0000-0000AB600000}"/>
    <cellStyle name="Ergebnis 3 4 3 3 3 5" xfId="27345" xr:uid="{00000000-0005-0000-0000-0000AC600000}"/>
    <cellStyle name="Ergebnis 3 4 3 3 4" xfId="5199" xr:uid="{00000000-0005-0000-0000-0000AD600000}"/>
    <cellStyle name="Ergebnis 3 4 3 3 4 2" xfId="16927" xr:uid="{00000000-0005-0000-0000-0000AE600000}"/>
    <cellStyle name="Ergebnis 3 4 3 3 4 3" xfId="28654" xr:uid="{00000000-0005-0000-0000-0000AF600000}"/>
    <cellStyle name="Ergebnis 3 4 3 3 5" xfId="9104" xr:uid="{00000000-0005-0000-0000-0000B0600000}"/>
    <cellStyle name="Ergebnis 3 4 3 3 5 2" xfId="20832" xr:uid="{00000000-0005-0000-0000-0000B1600000}"/>
    <cellStyle name="Ergebnis 3 4 3 3 5 3" xfId="32559" xr:uid="{00000000-0005-0000-0000-0000B2600000}"/>
    <cellStyle name="Ergebnis 3 4 3 3 6" xfId="13022" xr:uid="{00000000-0005-0000-0000-0000B3600000}"/>
    <cellStyle name="Ergebnis 3 4 3 3 7" xfId="24749" xr:uid="{00000000-0005-0000-0000-0000B4600000}"/>
    <cellStyle name="Ergebnis 3 4 3 4" xfId="1734" xr:uid="{00000000-0005-0000-0000-0000B5600000}"/>
    <cellStyle name="Ergebnis 3 4 3 4 2" xfId="5639" xr:uid="{00000000-0005-0000-0000-0000B6600000}"/>
    <cellStyle name="Ergebnis 3 4 3 4 2 2" xfId="17367" xr:uid="{00000000-0005-0000-0000-0000B7600000}"/>
    <cellStyle name="Ergebnis 3 4 3 4 2 3" xfId="29094" xr:uid="{00000000-0005-0000-0000-0000B8600000}"/>
    <cellStyle name="Ergebnis 3 4 3 4 3" xfId="9544" xr:uid="{00000000-0005-0000-0000-0000B9600000}"/>
    <cellStyle name="Ergebnis 3 4 3 4 3 2" xfId="21272" xr:uid="{00000000-0005-0000-0000-0000BA600000}"/>
    <cellStyle name="Ergebnis 3 4 3 4 3 3" xfId="32999" xr:uid="{00000000-0005-0000-0000-0000BB600000}"/>
    <cellStyle name="Ergebnis 3 4 3 4 4" xfId="13462" xr:uid="{00000000-0005-0000-0000-0000BC600000}"/>
    <cellStyle name="Ergebnis 3 4 3 4 5" xfId="25189" xr:uid="{00000000-0005-0000-0000-0000BD600000}"/>
    <cellStyle name="Ergebnis 3 4 3 5" xfId="3032" xr:uid="{00000000-0005-0000-0000-0000BE600000}"/>
    <cellStyle name="Ergebnis 3 4 3 5 2" xfId="6937" xr:uid="{00000000-0005-0000-0000-0000BF600000}"/>
    <cellStyle name="Ergebnis 3 4 3 5 2 2" xfId="18665" xr:uid="{00000000-0005-0000-0000-0000C0600000}"/>
    <cellStyle name="Ergebnis 3 4 3 5 2 3" xfId="30392" xr:uid="{00000000-0005-0000-0000-0000C1600000}"/>
    <cellStyle name="Ergebnis 3 4 3 5 3" xfId="10842" xr:uid="{00000000-0005-0000-0000-0000C2600000}"/>
    <cellStyle name="Ergebnis 3 4 3 5 3 2" xfId="22570" xr:uid="{00000000-0005-0000-0000-0000C3600000}"/>
    <cellStyle name="Ergebnis 3 4 3 5 3 3" xfId="34297" xr:uid="{00000000-0005-0000-0000-0000C4600000}"/>
    <cellStyle name="Ergebnis 3 4 3 5 4" xfId="14760" xr:uid="{00000000-0005-0000-0000-0000C5600000}"/>
    <cellStyle name="Ergebnis 3 4 3 5 5" xfId="26487" xr:uid="{00000000-0005-0000-0000-0000C6600000}"/>
    <cellStyle name="Ergebnis 3 4 3 6" xfId="4341" xr:uid="{00000000-0005-0000-0000-0000C7600000}"/>
    <cellStyle name="Ergebnis 3 4 3 6 2" xfId="16069" xr:uid="{00000000-0005-0000-0000-0000C8600000}"/>
    <cellStyle name="Ergebnis 3 4 3 6 3" xfId="27796" xr:uid="{00000000-0005-0000-0000-0000C9600000}"/>
    <cellStyle name="Ergebnis 3 4 3 7" xfId="8246" xr:uid="{00000000-0005-0000-0000-0000CA600000}"/>
    <cellStyle name="Ergebnis 3 4 3 7 2" xfId="19974" xr:uid="{00000000-0005-0000-0000-0000CB600000}"/>
    <cellStyle name="Ergebnis 3 4 3 7 3" xfId="31701" xr:uid="{00000000-0005-0000-0000-0000CC600000}"/>
    <cellStyle name="Ergebnis 3 4 3 8" xfId="12164" xr:uid="{00000000-0005-0000-0000-0000CD600000}"/>
    <cellStyle name="Ergebnis 3 4 3 9" xfId="23891" xr:uid="{00000000-0005-0000-0000-0000CE600000}"/>
    <cellStyle name="Ergebnis 3 4 4" xfId="535" xr:uid="{00000000-0005-0000-0000-0000CF600000}"/>
    <cellStyle name="Ergebnis 3 4 4 2" xfId="964" xr:uid="{00000000-0005-0000-0000-0000D0600000}"/>
    <cellStyle name="Ergebnis 3 4 4 2 2" xfId="2262" xr:uid="{00000000-0005-0000-0000-0000D1600000}"/>
    <cellStyle name="Ergebnis 3 4 4 2 2 2" xfId="6167" xr:uid="{00000000-0005-0000-0000-0000D2600000}"/>
    <cellStyle name="Ergebnis 3 4 4 2 2 2 2" xfId="17895" xr:uid="{00000000-0005-0000-0000-0000D3600000}"/>
    <cellStyle name="Ergebnis 3 4 4 2 2 2 3" xfId="29622" xr:uid="{00000000-0005-0000-0000-0000D4600000}"/>
    <cellStyle name="Ergebnis 3 4 4 2 2 3" xfId="10072" xr:uid="{00000000-0005-0000-0000-0000D5600000}"/>
    <cellStyle name="Ergebnis 3 4 4 2 2 3 2" xfId="21800" xr:uid="{00000000-0005-0000-0000-0000D6600000}"/>
    <cellStyle name="Ergebnis 3 4 4 2 2 3 3" xfId="33527" xr:uid="{00000000-0005-0000-0000-0000D7600000}"/>
    <cellStyle name="Ergebnis 3 4 4 2 2 4" xfId="13990" xr:uid="{00000000-0005-0000-0000-0000D8600000}"/>
    <cellStyle name="Ergebnis 3 4 4 2 2 5" xfId="25717" xr:uid="{00000000-0005-0000-0000-0000D9600000}"/>
    <cellStyle name="Ergebnis 3 4 4 2 3" xfId="3560" xr:uid="{00000000-0005-0000-0000-0000DA600000}"/>
    <cellStyle name="Ergebnis 3 4 4 2 3 2" xfId="7465" xr:uid="{00000000-0005-0000-0000-0000DB600000}"/>
    <cellStyle name="Ergebnis 3 4 4 2 3 2 2" xfId="19193" xr:uid="{00000000-0005-0000-0000-0000DC600000}"/>
    <cellStyle name="Ergebnis 3 4 4 2 3 2 3" xfId="30920" xr:uid="{00000000-0005-0000-0000-0000DD600000}"/>
    <cellStyle name="Ergebnis 3 4 4 2 3 3" xfId="11370" xr:uid="{00000000-0005-0000-0000-0000DE600000}"/>
    <cellStyle name="Ergebnis 3 4 4 2 3 3 2" xfId="23098" xr:uid="{00000000-0005-0000-0000-0000DF600000}"/>
    <cellStyle name="Ergebnis 3 4 4 2 3 3 3" xfId="34825" xr:uid="{00000000-0005-0000-0000-0000E0600000}"/>
    <cellStyle name="Ergebnis 3 4 4 2 3 4" xfId="15288" xr:uid="{00000000-0005-0000-0000-0000E1600000}"/>
    <cellStyle name="Ergebnis 3 4 4 2 3 5" xfId="27015" xr:uid="{00000000-0005-0000-0000-0000E2600000}"/>
    <cellStyle name="Ergebnis 3 4 4 2 4" xfId="4869" xr:uid="{00000000-0005-0000-0000-0000E3600000}"/>
    <cellStyle name="Ergebnis 3 4 4 2 4 2" xfId="16597" xr:uid="{00000000-0005-0000-0000-0000E4600000}"/>
    <cellStyle name="Ergebnis 3 4 4 2 4 3" xfId="28324" xr:uid="{00000000-0005-0000-0000-0000E5600000}"/>
    <cellStyle name="Ergebnis 3 4 4 2 5" xfId="8774" xr:uid="{00000000-0005-0000-0000-0000E6600000}"/>
    <cellStyle name="Ergebnis 3 4 4 2 5 2" xfId="20502" xr:uid="{00000000-0005-0000-0000-0000E7600000}"/>
    <cellStyle name="Ergebnis 3 4 4 2 5 3" xfId="32229" xr:uid="{00000000-0005-0000-0000-0000E8600000}"/>
    <cellStyle name="Ergebnis 3 4 4 2 6" xfId="12692" xr:uid="{00000000-0005-0000-0000-0000E9600000}"/>
    <cellStyle name="Ergebnis 3 4 4 2 7" xfId="24419" xr:uid="{00000000-0005-0000-0000-0000EA600000}"/>
    <cellStyle name="Ergebnis 3 4 4 3" xfId="1393" xr:uid="{00000000-0005-0000-0000-0000EB600000}"/>
    <cellStyle name="Ergebnis 3 4 4 3 2" xfId="2691" xr:uid="{00000000-0005-0000-0000-0000EC600000}"/>
    <cellStyle name="Ergebnis 3 4 4 3 2 2" xfId="6596" xr:uid="{00000000-0005-0000-0000-0000ED600000}"/>
    <cellStyle name="Ergebnis 3 4 4 3 2 2 2" xfId="18324" xr:uid="{00000000-0005-0000-0000-0000EE600000}"/>
    <cellStyle name="Ergebnis 3 4 4 3 2 2 3" xfId="30051" xr:uid="{00000000-0005-0000-0000-0000EF600000}"/>
    <cellStyle name="Ergebnis 3 4 4 3 2 3" xfId="10501" xr:uid="{00000000-0005-0000-0000-0000F0600000}"/>
    <cellStyle name="Ergebnis 3 4 4 3 2 3 2" xfId="22229" xr:uid="{00000000-0005-0000-0000-0000F1600000}"/>
    <cellStyle name="Ergebnis 3 4 4 3 2 3 3" xfId="33956" xr:uid="{00000000-0005-0000-0000-0000F2600000}"/>
    <cellStyle name="Ergebnis 3 4 4 3 2 4" xfId="14419" xr:uid="{00000000-0005-0000-0000-0000F3600000}"/>
    <cellStyle name="Ergebnis 3 4 4 3 2 5" xfId="26146" xr:uid="{00000000-0005-0000-0000-0000F4600000}"/>
    <cellStyle name="Ergebnis 3 4 4 3 3" xfId="3989" xr:uid="{00000000-0005-0000-0000-0000F5600000}"/>
    <cellStyle name="Ergebnis 3 4 4 3 3 2" xfId="7894" xr:uid="{00000000-0005-0000-0000-0000F6600000}"/>
    <cellStyle name="Ergebnis 3 4 4 3 3 2 2" xfId="19622" xr:uid="{00000000-0005-0000-0000-0000F7600000}"/>
    <cellStyle name="Ergebnis 3 4 4 3 3 2 3" xfId="31349" xr:uid="{00000000-0005-0000-0000-0000F8600000}"/>
    <cellStyle name="Ergebnis 3 4 4 3 3 3" xfId="11799" xr:uid="{00000000-0005-0000-0000-0000F9600000}"/>
    <cellStyle name="Ergebnis 3 4 4 3 3 3 2" xfId="23527" xr:uid="{00000000-0005-0000-0000-0000FA600000}"/>
    <cellStyle name="Ergebnis 3 4 4 3 3 3 3" xfId="35254" xr:uid="{00000000-0005-0000-0000-0000FB600000}"/>
    <cellStyle name="Ergebnis 3 4 4 3 3 4" xfId="15717" xr:uid="{00000000-0005-0000-0000-0000FC600000}"/>
    <cellStyle name="Ergebnis 3 4 4 3 3 5" xfId="27444" xr:uid="{00000000-0005-0000-0000-0000FD600000}"/>
    <cellStyle name="Ergebnis 3 4 4 3 4" xfId="5298" xr:uid="{00000000-0005-0000-0000-0000FE600000}"/>
    <cellStyle name="Ergebnis 3 4 4 3 4 2" xfId="17026" xr:uid="{00000000-0005-0000-0000-0000FF600000}"/>
    <cellStyle name="Ergebnis 3 4 4 3 4 3" xfId="28753" xr:uid="{00000000-0005-0000-0000-000000610000}"/>
    <cellStyle name="Ergebnis 3 4 4 3 5" xfId="9203" xr:uid="{00000000-0005-0000-0000-000001610000}"/>
    <cellStyle name="Ergebnis 3 4 4 3 5 2" xfId="20931" xr:uid="{00000000-0005-0000-0000-000002610000}"/>
    <cellStyle name="Ergebnis 3 4 4 3 5 3" xfId="32658" xr:uid="{00000000-0005-0000-0000-000003610000}"/>
    <cellStyle name="Ergebnis 3 4 4 3 6" xfId="13121" xr:uid="{00000000-0005-0000-0000-000004610000}"/>
    <cellStyle name="Ergebnis 3 4 4 3 7" xfId="24848" xr:uid="{00000000-0005-0000-0000-000005610000}"/>
    <cellStyle name="Ergebnis 3 4 4 4" xfId="1833" xr:uid="{00000000-0005-0000-0000-000006610000}"/>
    <cellStyle name="Ergebnis 3 4 4 4 2" xfId="5738" xr:uid="{00000000-0005-0000-0000-000007610000}"/>
    <cellStyle name="Ergebnis 3 4 4 4 2 2" xfId="17466" xr:uid="{00000000-0005-0000-0000-000008610000}"/>
    <cellStyle name="Ergebnis 3 4 4 4 2 3" xfId="29193" xr:uid="{00000000-0005-0000-0000-000009610000}"/>
    <cellStyle name="Ergebnis 3 4 4 4 3" xfId="9643" xr:uid="{00000000-0005-0000-0000-00000A610000}"/>
    <cellStyle name="Ergebnis 3 4 4 4 3 2" xfId="21371" xr:uid="{00000000-0005-0000-0000-00000B610000}"/>
    <cellStyle name="Ergebnis 3 4 4 4 3 3" xfId="33098" xr:uid="{00000000-0005-0000-0000-00000C610000}"/>
    <cellStyle name="Ergebnis 3 4 4 4 4" xfId="13561" xr:uid="{00000000-0005-0000-0000-00000D610000}"/>
    <cellStyle name="Ergebnis 3 4 4 4 5" xfId="25288" xr:uid="{00000000-0005-0000-0000-00000E610000}"/>
    <cellStyle name="Ergebnis 3 4 4 5" xfId="3131" xr:uid="{00000000-0005-0000-0000-00000F610000}"/>
    <cellStyle name="Ergebnis 3 4 4 5 2" xfId="7036" xr:uid="{00000000-0005-0000-0000-000010610000}"/>
    <cellStyle name="Ergebnis 3 4 4 5 2 2" xfId="18764" xr:uid="{00000000-0005-0000-0000-000011610000}"/>
    <cellStyle name="Ergebnis 3 4 4 5 2 3" xfId="30491" xr:uid="{00000000-0005-0000-0000-000012610000}"/>
    <cellStyle name="Ergebnis 3 4 4 5 3" xfId="10941" xr:uid="{00000000-0005-0000-0000-000013610000}"/>
    <cellStyle name="Ergebnis 3 4 4 5 3 2" xfId="22669" xr:uid="{00000000-0005-0000-0000-000014610000}"/>
    <cellStyle name="Ergebnis 3 4 4 5 3 3" xfId="34396" xr:uid="{00000000-0005-0000-0000-000015610000}"/>
    <cellStyle name="Ergebnis 3 4 4 5 4" xfId="14859" xr:uid="{00000000-0005-0000-0000-000016610000}"/>
    <cellStyle name="Ergebnis 3 4 4 5 5" xfId="26586" xr:uid="{00000000-0005-0000-0000-000017610000}"/>
    <cellStyle name="Ergebnis 3 4 4 6" xfId="4440" xr:uid="{00000000-0005-0000-0000-000018610000}"/>
    <cellStyle name="Ergebnis 3 4 4 6 2" xfId="16168" xr:uid="{00000000-0005-0000-0000-000019610000}"/>
    <cellStyle name="Ergebnis 3 4 4 6 3" xfId="27895" xr:uid="{00000000-0005-0000-0000-00001A610000}"/>
    <cellStyle name="Ergebnis 3 4 4 7" xfId="8345" xr:uid="{00000000-0005-0000-0000-00001B610000}"/>
    <cellStyle name="Ergebnis 3 4 4 7 2" xfId="20073" xr:uid="{00000000-0005-0000-0000-00001C610000}"/>
    <cellStyle name="Ergebnis 3 4 4 7 3" xfId="31800" xr:uid="{00000000-0005-0000-0000-00001D610000}"/>
    <cellStyle name="Ergebnis 3 4 4 8" xfId="12263" xr:uid="{00000000-0005-0000-0000-00001E610000}"/>
    <cellStyle name="Ergebnis 3 4 4 9" xfId="23990" xr:uid="{00000000-0005-0000-0000-00001F610000}"/>
    <cellStyle name="Ergebnis 3 4 5" xfId="654" xr:uid="{00000000-0005-0000-0000-000020610000}"/>
    <cellStyle name="Ergebnis 3 4 5 2" xfId="1952" xr:uid="{00000000-0005-0000-0000-000021610000}"/>
    <cellStyle name="Ergebnis 3 4 5 2 2" xfId="5857" xr:uid="{00000000-0005-0000-0000-000022610000}"/>
    <cellStyle name="Ergebnis 3 4 5 2 2 2" xfId="17585" xr:uid="{00000000-0005-0000-0000-000023610000}"/>
    <cellStyle name="Ergebnis 3 4 5 2 2 3" xfId="29312" xr:uid="{00000000-0005-0000-0000-000024610000}"/>
    <cellStyle name="Ergebnis 3 4 5 2 3" xfId="9762" xr:uid="{00000000-0005-0000-0000-000025610000}"/>
    <cellStyle name="Ergebnis 3 4 5 2 3 2" xfId="21490" xr:uid="{00000000-0005-0000-0000-000026610000}"/>
    <cellStyle name="Ergebnis 3 4 5 2 3 3" xfId="33217" xr:uid="{00000000-0005-0000-0000-000027610000}"/>
    <cellStyle name="Ergebnis 3 4 5 2 4" xfId="13680" xr:uid="{00000000-0005-0000-0000-000028610000}"/>
    <cellStyle name="Ergebnis 3 4 5 2 5" xfId="25407" xr:uid="{00000000-0005-0000-0000-000029610000}"/>
    <cellStyle name="Ergebnis 3 4 5 3" xfId="3250" xr:uid="{00000000-0005-0000-0000-00002A610000}"/>
    <cellStyle name="Ergebnis 3 4 5 3 2" xfId="7155" xr:uid="{00000000-0005-0000-0000-00002B610000}"/>
    <cellStyle name="Ergebnis 3 4 5 3 2 2" xfId="18883" xr:uid="{00000000-0005-0000-0000-00002C610000}"/>
    <cellStyle name="Ergebnis 3 4 5 3 2 3" xfId="30610" xr:uid="{00000000-0005-0000-0000-00002D610000}"/>
    <cellStyle name="Ergebnis 3 4 5 3 3" xfId="11060" xr:uid="{00000000-0005-0000-0000-00002E610000}"/>
    <cellStyle name="Ergebnis 3 4 5 3 3 2" xfId="22788" xr:uid="{00000000-0005-0000-0000-00002F610000}"/>
    <cellStyle name="Ergebnis 3 4 5 3 3 3" xfId="34515" xr:uid="{00000000-0005-0000-0000-000030610000}"/>
    <cellStyle name="Ergebnis 3 4 5 3 4" xfId="14978" xr:uid="{00000000-0005-0000-0000-000031610000}"/>
    <cellStyle name="Ergebnis 3 4 5 3 5" xfId="26705" xr:uid="{00000000-0005-0000-0000-000032610000}"/>
    <cellStyle name="Ergebnis 3 4 5 4" xfId="4559" xr:uid="{00000000-0005-0000-0000-000033610000}"/>
    <cellStyle name="Ergebnis 3 4 5 4 2" xfId="16287" xr:uid="{00000000-0005-0000-0000-000034610000}"/>
    <cellStyle name="Ergebnis 3 4 5 4 3" xfId="28014" xr:uid="{00000000-0005-0000-0000-000035610000}"/>
    <cellStyle name="Ergebnis 3 4 5 5" xfId="8464" xr:uid="{00000000-0005-0000-0000-000036610000}"/>
    <cellStyle name="Ergebnis 3 4 5 5 2" xfId="20192" xr:uid="{00000000-0005-0000-0000-000037610000}"/>
    <cellStyle name="Ergebnis 3 4 5 5 3" xfId="31919" xr:uid="{00000000-0005-0000-0000-000038610000}"/>
    <cellStyle name="Ergebnis 3 4 5 6" xfId="12382" xr:uid="{00000000-0005-0000-0000-000039610000}"/>
    <cellStyle name="Ergebnis 3 4 5 7" xfId="24109" xr:uid="{00000000-0005-0000-0000-00003A610000}"/>
    <cellStyle name="Ergebnis 3 4 6" xfId="1083" xr:uid="{00000000-0005-0000-0000-00003B610000}"/>
    <cellStyle name="Ergebnis 3 4 6 2" xfId="2381" xr:uid="{00000000-0005-0000-0000-00003C610000}"/>
    <cellStyle name="Ergebnis 3 4 6 2 2" xfId="6286" xr:uid="{00000000-0005-0000-0000-00003D610000}"/>
    <cellStyle name="Ergebnis 3 4 6 2 2 2" xfId="18014" xr:uid="{00000000-0005-0000-0000-00003E610000}"/>
    <cellStyle name="Ergebnis 3 4 6 2 2 3" xfId="29741" xr:uid="{00000000-0005-0000-0000-00003F610000}"/>
    <cellStyle name="Ergebnis 3 4 6 2 3" xfId="10191" xr:uid="{00000000-0005-0000-0000-000040610000}"/>
    <cellStyle name="Ergebnis 3 4 6 2 3 2" xfId="21919" xr:uid="{00000000-0005-0000-0000-000041610000}"/>
    <cellStyle name="Ergebnis 3 4 6 2 3 3" xfId="33646" xr:uid="{00000000-0005-0000-0000-000042610000}"/>
    <cellStyle name="Ergebnis 3 4 6 2 4" xfId="14109" xr:uid="{00000000-0005-0000-0000-000043610000}"/>
    <cellStyle name="Ergebnis 3 4 6 2 5" xfId="25836" xr:uid="{00000000-0005-0000-0000-000044610000}"/>
    <cellStyle name="Ergebnis 3 4 6 3" xfId="3679" xr:uid="{00000000-0005-0000-0000-000045610000}"/>
    <cellStyle name="Ergebnis 3 4 6 3 2" xfId="7584" xr:uid="{00000000-0005-0000-0000-000046610000}"/>
    <cellStyle name="Ergebnis 3 4 6 3 2 2" xfId="19312" xr:uid="{00000000-0005-0000-0000-000047610000}"/>
    <cellStyle name="Ergebnis 3 4 6 3 2 3" xfId="31039" xr:uid="{00000000-0005-0000-0000-000048610000}"/>
    <cellStyle name="Ergebnis 3 4 6 3 3" xfId="11489" xr:uid="{00000000-0005-0000-0000-000049610000}"/>
    <cellStyle name="Ergebnis 3 4 6 3 3 2" xfId="23217" xr:uid="{00000000-0005-0000-0000-00004A610000}"/>
    <cellStyle name="Ergebnis 3 4 6 3 3 3" xfId="34944" xr:uid="{00000000-0005-0000-0000-00004B610000}"/>
    <cellStyle name="Ergebnis 3 4 6 3 4" xfId="15407" xr:uid="{00000000-0005-0000-0000-00004C610000}"/>
    <cellStyle name="Ergebnis 3 4 6 3 5" xfId="27134" xr:uid="{00000000-0005-0000-0000-00004D610000}"/>
    <cellStyle name="Ergebnis 3 4 6 4" xfId="4988" xr:uid="{00000000-0005-0000-0000-00004E610000}"/>
    <cellStyle name="Ergebnis 3 4 6 4 2" xfId="16716" xr:uid="{00000000-0005-0000-0000-00004F610000}"/>
    <cellStyle name="Ergebnis 3 4 6 4 3" xfId="28443" xr:uid="{00000000-0005-0000-0000-000050610000}"/>
    <cellStyle name="Ergebnis 3 4 6 5" xfId="8893" xr:uid="{00000000-0005-0000-0000-000051610000}"/>
    <cellStyle name="Ergebnis 3 4 6 5 2" xfId="20621" xr:uid="{00000000-0005-0000-0000-000052610000}"/>
    <cellStyle name="Ergebnis 3 4 6 5 3" xfId="32348" xr:uid="{00000000-0005-0000-0000-000053610000}"/>
    <cellStyle name="Ergebnis 3 4 6 6" xfId="12811" xr:uid="{00000000-0005-0000-0000-000054610000}"/>
    <cellStyle name="Ergebnis 3 4 6 7" xfId="24538" xr:uid="{00000000-0005-0000-0000-000055610000}"/>
    <cellStyle name="Ergebnis 3 4 7" xfId="1523" xr:uid="{00000000-0005-0000-0000-000056610000}"/>
    <cellStyle name="Ergebnis 3 4 7 2" xfId="5428" xr:uid="{00000000-0005-0000-0000-000057610000}"/>
    <cellStyle name="Ergebnis 3 4 7 2 2" xfId="17156" xr:uid="{00000000-0005-0000-0000-000058610000}"/>
    <cellStyle name="Ergebnis 3 4 7 2 3" xfId="28883" xr:uid="{00000000-0005-0000-0000-000059610000}"/>
    <cellStyle name="Ergebnis 3 4 7 3" xfId="9333" xr:uid="{00000000-0005-0000-0000-00005A610000}"/>
    <cellStyle name="Ergebnis 3 4 7 3 2" xfId="21061" xr:uid="{00000000-0005-0000-0000-00005B610000}"/>
    <cellStyle name="Ergebnis 3 4 7 3 3" xfId="32788" xr:uid="{00000000-0005-0000-0000-00005C610000}"/>
    <cellStyle name="Ergebnis 3 4 7 4" xfId="13251" xr:uid="{00000000-0005-0000-0000-00005D610000}"/>
    <cellStyle name="Ergebnis 3 4 7 5" xfId="24978" xr:uid="{00000000-0005-0000-0000-00005E610000}"/>
    <cellStyle name="Ergebnis 3 4 8" xfId="2821" xr:uid="{00000000-0005-0000-0000-00005F610000}"/>
    <cellStyle name="Ergebnis 3 4 8 2" xfId="6726" xr:uid="{00000000-0005-0000-0000-000060610000}"/>
    <cellStyle name="Ergebnis 3 4 8 2 2" xfId="18454" xr:uid="{00000000-0005-0000-0000-000061610000}"/>
    <cellStyle name="Ergebnis 3 4 8 2 3" xfId="30181" xr:uid="{00000000-0005-0000-0000-000062610000}"/>
    <cellStyle name="Ergebnis 3 4 8 3" xfId="10631" xr:uid="{00000000-0005-0000-0000-000063610000}"/>
    <cellStyle name="Ergebnis 3 4 8 3 2" xfId="22359" xr:uid="{00000000-0005-0000-0000-000064610000}"/>
    <cellStyle name="Ergebnis 3 4 8 3 3" xfId="34086" xr:uid="{00000000-0005-0000-0000-000065610000}"/>
    <cellStyle name="Ergebnis 3 4 8 4" xfId="14549" xr:uid="{00000000-0005-0000-0000-000066610000}"/>
    <cellStyle name="Ergebnis 3 4 8 5" xfId="26276" xr:uid="{00000000-0005-0000-0000-000067610000}"/>
    <cellStyle name="Ergebnis 3 4 9" xfId="4130" xr:uid="{00000000-0005-0000-0000-000068610000}"/>
    <cellStyle name="Ergebnis 3 4 9 2" xfId="15858" xr:uid="{00000000-0005-0000-0000-000069610000}"/>
    <cellStyle name="Ergebnis 3 4 9 3" xfId="27585" xr:uid="{00000000-0005-0000-0000-00006A610000}"/>
    <cellStyle name="Ergebnis 3 5" xfId="223" xr:uid="{00000000-0005-0000-0000-00006B610000}"/>
    <cellStyle name="Ergebnis 3 5 10" xfId="8033" xr:uid="{00000000-0005-0000-0000-00006C610000}"/>
    <cellStyle name="Ergebnis 3 5 10 2" xfId="19761" xr:uid="{00000000-0005-0000-0000-00006D610000}"/>
    <cellStyle name="Ergebnis 3 5 10 3" xfId="31488" xr:uid="{00000000-0005-0000-0000-00006E610000}"/>
    <cellStyle name="Ergebnis 3 5 11" xfId="11951" xr:uid="{00000000-0005-0000-0000-00006F610000}"/>
    <cellStyle name="Ergebnis 3 5 12" xfId="23678" xr:uid="{00000000-0005-0000-0000-000070610000}"/>
    <cellStyle name="Ergebnis 3 5 2" xfId="331" xr:uid="{00000000-0005-0000-0000-000071610000}"/>
    <cellStyle name="Ergebnis 3 5 2 2" xfId="760" xr:uid="{00000000-0005-0000-0000-000072610000}"/>
    <cellStyle name="Ergebnis 3 5 2 2 2" xfId="2058" xr:uid="{00000000-0005-0000-0000-000073610000}"/>
    <cellStyle name="Ergebnis 3 5 2 2 2 2" xfId="5963" xr:uid="{00000000-0005-0000-0000-000074610000}"/>
    <cellStyle name="Ergebnis 3 5 2 2 2 2 2" xfId="17691" xr:uid="{00000000-0005-0000-0000-000075610000}"/>
    <cellStyle name="Ergebnis 3 5 2 2 2 2 3" xfId="29418" xr:uid="{00000000-0005-0000-0000-000076610000}"/>
    <cellStyle name="Ergebnis 3 5 2 2 2 3" xfId="9868" xr:uid="{00000000-0005-0000-0000-000077610000}"/>
    <cellStyle name="Ergebnis 3 5 2 2 2 3 2" xfId="21596" xr:uid="{00000000-0005-0000-0000-000078610000}"/>
    <cellStyle name="Ergebnis 3 5 2 2 2 3 3" xfId="33323" xr:uid="{00000000-0005-0000-0000-000079610000}"/>
    <cellStyle name="Ergebnis 3 5 2 2 2 4" xfId="13786" xr:uid="{00000000-0005-0000-0000-00007A610000}"/>
    <cellStyle name="Ergebnis 3 5 2 2 2 5" xfId="25513" xr:uid="{00000000-0005-0000-0000-00007B610000}"/>
    <cellStyle name="Ergebnis 3 5 2 2 3" xfId="3356" xr:uid="{00000000-0005-0000-0000-00007C610000}"/>
    <cellStyle name="Ergebnis 3 5 2 2 3 2" xfId="7261" xr:uid="{00000000-0005-0000-0000-00007D610000}"/>
    <cellStyle name="Ergebnis 3 5 2 2 3 2 2" xfId="18989" xr:uid="{00000000-0005-0000-0000-00007E610000}"/>
    <cellStyle name="Ergebnis 3 5 2 2 3 2 3" xfId="30716" xr:uid="{00000000-0005-0000-0000-00007F610000}"/>
    <cellStyle name="Ergebnis 3 5 2 2 3 3" xfId="11166" xr:uid="{00000000-0005-0000-0000-000080610000}"/>
    <cellStyle name="Ergebnis 3 5 2 2 3 3 2" xfId="22894" xr:uid="{00000000-0005-0000-0000-000081610000}"/>
    <cellStyle name="Ergebnis 3 5 2 2 3 3 3" xfId="34621" xr:uid="{00000000-0005-0000-0000-000082610000}"/>
    <cellStyle name="Ergebnis 3 5 2 2 3 4" xfId="15084" xr:uid="{00000000-0005-0000-0000-000083610000}"/>
    <cellStyle name="Ergebnis 3 5 2 2 3 5" xfId="26811" xr:uid="{00000000-0005-0000-0000-000084610000}"/>
    <cellStyle name="Ergebnis 3 5 2 2 4" xfId="4665" xr:uid="{00000000-0005-0000-0000-000085610000}"/>
    <cellStyle name="Ergebnis 3 5 2 2 4 2" xfId="16393" xr:uid="{00000000-0005-0000-0000-000086610000}"/>
    <cellStyle name="Ergebnis 3 5 2 2 4 3" xfId="28120" xr:uid="{00000000-0005-0000-0000-000087610000}"/>
    <cellStyle name="Ergebnis 3 5 2 2 5" xfId="8570" xr:uid="{00000000-0005-0000-0000-000088610000}"/>
    <cellStyle name="Ergebnis 3 5 2 2 5 2" xfId="20298" xr:uid="{00000000-0005-0000-0000-000089610000}"/>
    <cellStyle name="Ergebnis 3 5 2 2 5 3" xfId="32025" xr:uid="{00000000-0005-0000-0000-00008A610000}"/>
    <cellStyle name="Ergebnis 3 5 2 2 6" xfId="12488" xr:uid="{00000000-0005-0000-0000-00008B610000}"/>
    <cellStyle name="Ergebnis 3 5 2 2 7" xfId="24215" xr:uid="{00000000-0005-0000-0000-00008C610000}"/>
    <cellStyle name="Ergebnis 3 5 2 3" xfId="1189" xr:uid="{00000000-0005-0000-0000-00008D610000}"/>
    <cellStyle name="Ergebnis 3 5 2 3 2" xfId="2487" xr:uid="{00000000-0005-0000-0000-00008E610000}"/>
    <cellStyle name="Ergebnis 3 5 2 3 2 2" xfId="6392" xr:uid="{00000000-0005-0000-0000-00008F610000}"/>
    <cellStyle name="Ergebnis 3 5 2 3 2 2 2" xfId="18120" xr:uid="{00000000-0005-0000-0000-000090610000}"/>
    <cellStyle name="Ergebnis 3 5 2 3 2 2 3" xfId="29847" xr:uid="{00000000-0005-0000-0000-000091610000}"/>
    <cellStyle name="Ergebnis 3 5 2 3 2 3" xfId="10297" xr:uid="{00000000-0005-0000-0000-000092610000}"/>
    <cellStyle name="Ergebnis 3 5 2 3 2 3 2" xfId="22025" xr:uid="{00000000-0005-0000-0000-000093610000}"/>
    <cellStyle name="Ergebnis 3 5 2 3 2 3 3" xfId="33752" xr:uid="{00000000-0005-0000-0000-000094610000}"/>
    <cellStyle name="Ergebnis 3 5 2 3 2 4" xfId="14215" xr:uid="{00000000-0005-0000-0000-000095610000}"/>
    <cellStyle name="Ergebnis 3 5 2 3 2 5" xfId="25942" xr:uid="{00000000-0005-0000-0000-000096610000}"/>
    <cellStyle name="Ergebnis 3 5 2 3 3" xfId="3785" xr:uid="{00000000-0005-0000-0000-000097610000}"/>
    <cellStyle name="Ergebnis 3 5 2 3 3 2" xfId="7690" xr:uid="{00000000-0005-0000-0000-000098610000}"/>
    <cellStyle name="Ergebnis 3 5 2 3 3 2 2" xfId="19418" xr:uid="{00000000-0005-0000-0000-000099610000}"/>
    <cellStyle name="Ergebnis 3 5 2 3 3 2 3" xfId="31145" xr:uid="{00000000-0005-0000-0000-00009A610000}"/>
    <cellStyle name="Ergebnis 3 5 2 3 3 3" xfId="11595" xr:uid="{00000000-0005-0000-0000-00009B610000}"/>
    <cellStyle name="Ergebnis 3 5 2 3 3 3 2" xfId="23323" xr:uid="{00000000-0005-0000-0000-00009C610000}"/>
    <cellStyle name="Ergebnis 3 5 2 3 3 3 3" xfId="35050" xr:uid="{00000000-0005-0000-0000-00009D610000}"/>
    <cellStyle name="Ergebnis 3 5 2 3 3 4" xfId="15513" xr:uid="{00000000-0005-0000-0000-00009E610000}"/>
    <cellStyle name="Ergebnis 3 5 2 3 3 5" xfId="27240" xr:uid="{00000000-0005-0000-0000-00009F610000}"/>
    <cellStyle name="Ergebnis 3 5 2 3 4" xfId="5094" xr:uid="{00000000-0005-0000-0000-0000A0610000}"/>
    <cellStyle name="Ergebnis 3 5 2 3 4 2" xfId="16822" xr:uid="{00000000-0005-0000-0000-0000A1610000}"/>
    <cellStyle name="Ergebnis 3 5 2 3 4 3" xfId="28549" xr:uid="{00000000-0005-0000-0000-0000A2610000}"/>
    <cellStyle name="Ergebnis 3 5 2 3 5" xfId="8999" xr:uid="{00000000-0005-0000-0000-0000A3610000}"/>
    <cellStyle name="Ergebnis 3 5 2 3 5 2" xfId="20727" xr:uid="{00000000-0005-0000-0000-0000A4610000}"/>
    <cellStyle name="Ergebnis 3 5 2 3 5 3" xfId="32454" xr:uid="{00000000-0005-0000-0000-0000A5610000}"/>
    <cellStyle name="Ergebnis 3 5 2 3 6" xfId="12917" xr:uid="{00000000-0005-0000-0000-0000A6610000}"/>
    <cellStyle name="Ergebnis 3 5 2 3 7" xfId="24644" xr:uid="{00000000-0005-0000-0000-0000A7610000}"/>
    <cellStyle name="Ergebnis 3 5 2 4" xfId="1629" xr:uid="{00000000-0005-0000-0000-0000A8610000}"/>
    <cellStyle name="Ergebnis 3 5 2 4 2" xfId="5534" xr:uid="{00000000-0005-0000-0000-0000A9610000}"/>
    <cellStyle name="Ergebnis 3 5 2 4 2 2" xfId="17262" xr:uid="{00000000-0005-0000-0000-0000AA610000}"/>
    <cellStyle name="Ergebnis 3 5 2 4 2 3" xfId="28989" xr:uid="{00000000-0005-0000-0000-0000AB610000}"/>
    <cellStyle name="Ergebnis 3 5 2 4 3" xfId="9439" xr:uid="{00000000-0005-0000-0000-0000AC610000}"/>
    <cellStyle name="Ergebnis 3 5 2 4 3 2" xfId="21167" xr:uid="{00000000-0005-0000-0000-0000AD610000}"/>
    <cellStyle name="Ergebnis 3 5 2 4 3 3" xfId="32894" xr:uid="{00000000-0005-0000-0000-0000AE610000}"/>
    <cellStyle name="Ergebnis 3 5 2 4 4" xfId="13357" xr:uid="{00000000-0005-0000-0000-0000AF610000}"/>
    <cellStyle name="Ergebnis 3 5 2 4 5" xfId="25084" xr:uid="{00000000-0005-0000-0000-0000B0610000}"/>
    <cellStyle name="Ergebnis 3 5 2 5" xfId="2927" xr:uid="{00000000-0005-0000-0000-0000B1610000}"/>
    <cellStyle name="Ergebnis 3 5 2 5 2" xfId="6832" xr:uid="{00000000-0005-0000-0000-0000B2610000}"/>
    <cellStyle name="Ergebnis 3 5 2 5 2 2" xfId="18560" xr:uid="{00000000-0005-0000-0000-0000B3610000}"/>
    <cellStyle name="Ergebnis 3 5 2 5 2 3" xfId="30287" xr:uid="{00000000-0005-0000-0000-0000B4610000}"/>
    <cellStyle name="Ergebnis 3 5 2 5 3" xfId="10737" xr:uid="{00000000-0005-0000-0000-0000B5610000}"/>
    <cellStyle name="Ergebnis 3 5 2 5 3 2" xfId="22465" xr:uid="{00000000-0005-0000-0000-0000B6610000}"/>
    <cellStyle name="Ergebnis 3 5 2 5 3 3" xfId="34192" xr:uid="{00000000-0005-0000-0000-0000B7610000}"/>
    <cellStyle name="Ergebnis 3 5 2 5 4" xfId="14655" xr:uid="{00000000-0005-0000-0000-0000B8610000}"/>
    <cellStyle name="Ergebnis 3 5 2 5 5" xfId="26382" xr:uid="{00000000-0005-0000-0000-0000B9610000}"/>
    <cellStyle name="Ergebnis 3 5 2 6" xfId="4236" xr:uid="{00000000-0005-0000-0000-0000BA610000}"/>
    <cellStyle name="Ergebnis 3 5 2 6 2" xfId="15964" xr:uid="{00000000-0005-0000-0000-0000BB610000}"/>
    <cellStyle name="Ergebnis 3 5 2 6 3" xfId="27691" xr:uid="{00000000-0005-0000-0000-0000BC610000}"/>
    <cellStyle name="Ergebnis 3 5 2 7" xfId="8141" xr:uid="{00000000-0005-0000-0000-0000BD610000}"/>
    <cellStyle name="Ergebnis 3 5 2 7 2" xfId="19869" xr:uid="{00000000-0005-0000-0000-0000BE610000}"/>
    <cellStyle name="Ergebnis 3 5 2 7 3" xfId="31596" xr:uid="{00000000-0005-0000-0000-0000BF610000}"/>
    <cellStyle name="Ergebnis 3 5 2 8" xfId="12059" xr:uid="{00000000-0005-0000-0000-0000C0610000}"/>
    <cellStyle name="Ergebnis 3 5 2 9" xfId="23786" xr:uid="{00000000-0005-0000-0000-0000C1610000}"/>
    <cellStyle name="Ergebnis 3 5 3" xfId="430" xr:uid="{00000000-0005-0000-0000-0000C2610000}"/>
    <cellStyle name="Ergebnis 3 5 3 2" xfId="859" xr:uid="{00000000-0005-0000-0000-0000C3610000}"/>
    <cellStyle name="Ergebnis 3 5 3 2 2" xfId="2157" xr:uid="{00000000-0005-0000-0000-0000C4610000}"/>
    <cellStyle name="Ergebnis 3 5 3 2 2 2" xfId="6062" xr:uid="{00000000-0005-0000-0000-0000C5610000}"/>
    <cellStyle name="Ergebnis 3 5 3 2 2 2 2" xfId="17790" xr:uid="{00000000-0005-0000-0000-0000C6610000}"/>
    <cellStyle name="Ergebnis 3 5 3 2 2 2 3" xfId="29517" xr:uid="{00000000-0005-0000-0000-0000C7610000}"/>
    <cellStyle name="Ergebnis 3 5 3 2 2 3" xfId="9967" xr:uid="{00000000-0005-0000-0000-0000C8610000}"/>
    <cellStyle name="Ergebnis 3 5 3 2 2 3 2" xfId="21695" xr:uid="{00000000-0005-0000-0000-0000C9610000}"/>
    <cellStyle name="Ergebnis 3 5 3 2 2 3 3" xfId="33422" xr:uid="{00000000-0005-0000-0000-0000CA610000}"/>
    <cellStyle name="Ergebnis 3 5 3 2 2 4" xfId="13885" xr:uid="{00000000-0005-0000-0000-0000CB610000}"/>
    <cellStyle name="Ergebnis 3 5 3 2 2 5" xfId="25612" xr:uid="{00000000-0005-0000-0000-0000CC610000}"/>
    <cellStyle name="Ergebnis 3 5 3 2 3" xfId="3455" xr:uid="{00000000-0005-0000-0000-0000CD610000}"/>
    <cellStyle name="Ergebnis 3 5 3 2 3 2" xfId="7360" xr:uid="{00000000-0005-0000-0000-0000CE610000}"/>
    <cellStyle name="Ergebnis 3 5 3 2 3 2 2" xfId="19088" xr:uid="{00000000-0005-0000-0000-0000CF610000}"/>
    <cellStyle name="Ergebnis 3 5 3 2 3 2 3" xfId="30815" xr:uid="{00000000-0005-0000-0000-0000D0610000}"/>
    <cellStyle name="Ergebnis 3 5 3 2 3 3" xfId="11265" xr:uid="{00000000-0005-0000-0000-0000D1610000}"/>
    <cellStyle name="Ergebnis 3 5 3 2 3 3 2" xfId="22993" xr:uid="{00000000-0005-0000-0000-0000D2610000}"/>
    <cellStyle name="Ergebnis 3 5 3 2 3 3 3" xfId="34720" xr:uid="{00000000-0005-0000-0000-0000D3610000}"/>
    <cellStyle name="Ergebnis 3 5 3 2 3 4" xfId="15183" xr:uid="{00000000-0005-0000-0000-0000D4610000}"/>
    <cellStyle name="Ergebnis 3 5 3 2 3 5" xfId="26910" xr:uid="{00000000-0005-0000-0000-0000D5610000}"/>
    <cellStyle name="Ergebnis 3 5 3 2 4" xfId="4764" xr:uid="{00000000-0005-0000-0000-0000D6610000}"/>
    <cellStyle name="Ergebnis 3 5 3 2 4 2" xfId="16492" xr:uid="{00000000-0005-0000-0000-0000D7610000}"/>
    <cellStyle name="Ergebnis 3 5 3 2 4 3" xfId="28219" xr:uid="{00000000-0005-0000-0000-0000D8610000}"/>
    <cellStyle name="Ergebnis 3 5 3 2 5" xfId="8669" xr:uid="{00000000-0005-0000-0000-0000D9610000}"/>
    <cellStyle name="Ergebnis 3 5 3 2 5 2" xfId="20397" xr:uid="{00000000-0005-0000-0000-0000DA610000}"/>
    <cellStyle name="Ergebnis 3 5 3 2 5 3" xfId="32124" xr:uid="{00000000-0005-0000-0000-0000DB610000}"/>
    <cellStyle name="Ergebnis 3 5 3 2 6" xfId="12587" xr:uid="{00000000-0005-0000-0000-0000DC610000}"/>
    <cellStyle name="Ergebnis 3 5 3 2 7" xfId="24314" xr:uid="{00000000-0005-0000-0000-0000DD610000}"/>
    <cellStyle name="Ergebnis 3 5 3 3" xfId="1288" xr:uid="{00000000-0005-0000-0000-0000DE610000}"/>
    <cellStyle name="Ergebnis 3 5 3 3 2" xfId="2586" xr:uid="{00000000-0005-0000-0000-0000DF610000}"/>
    <cellStyle name="Ergebnis 3 5 3 3 2 2" xfId="6491" xr:uid="{00000000-0005-0000-0000-0000E0610000}"/>
    <cellStyle name="Ergebnis 3 5 3 3 2 2 2" xfId="18219" xr:uid="{00000000-0005-0000-0000-0000E1610000}"/>
    <cellStyle name="Ergebnis 3 5 3 3 2 2 3" xfId="29946" xr:uid="{00000000-0005-0000-0000-0000E2610000}"/>
    <cellStyle name="Ergebnis 3 5 3 3 2 3" xfId="10396" xr:uid="{00000000-0005-0000-0000-0000E3610000}"/>
    <cellStyle name="Ergebnis 3 5 3 3 2 3 2" xfId="22124" xr:uid="{00000000-0005-0000-0000-0000E4610000}"/>
    <cellStyle name="Ergebnis 3 5 3 3 2 3 3" xfId="33851" xr:uid="{00000000-0005-0000-0000-0000E5610000}"/>
    <cellStyle name="Ergebnis 3 5 3 3 2 4" xfId="14314" xr:uid="{00000000-0005-0000-0000-0000E6610000}"/>
    <cellStyle name="Ergebnis 3 5 3 3 2 5" xfId="26041" xr:uid="{00000000-0005-0000-0000-0000E7610000}"/>
    <cellStyle name="Ergebnis 3 5 3 3 3" xfId="3884" xr:uid="{00000000-0005-0000-0000-0000E8610000}"/>
    <cellStyle name="Ergebnis 3 5 3 3 3 2" xfId="7789" xr:uid="{00000000-0005-0000-0000-0000E9610000}"/>
    <cellStyle name="Ergebnis 3 5 3 3 3 2 2" xfId="19517" xr:uid="{00000000-0005-0000-0000-0000EA610000}"/>
    <cellStyle name="Ergebnis 3 5 3 3 3 2 3" xfId="31244" xr:uid="{00000000-0005-0000-0000-0000EB610000}"/>
    <cellStyle name="Ergebnis 3 5 3 3 3 3" xfId="11694" xr:uid="{00000000-0005-0000-0000-0000EC610000}"/>
    <cellStyle name="Ergebnis 3 5 3 3 3 3 2" xfId="23422" xr:uid="{00000000-0005-0000-0000-0000ED610000}"/>
    <cellStyle name="Ergebnis 3 5 3 3 3 3 3" xfId="35149" xr:uid="{00000000-0005-0000-0000-0000EE610000}"/>
    <cellStyle name="Ergebnis 3 5 3 3 3 4" xfId="15612" xr:uid="{00000000-0005-0000-0000-0000EF610000}"/>
    <cellStyle name="Ergebnis 3 5 3 3 3 5" xfId="27339" xr:uid="{00000000-0005-0000-0000-0000F0610000}"/>
    <cellStyle name="Ergebnis 3 5 3 3 4" xfId="5193" xr:uid="{00000000-0005-0000-0000-0000F1610000}"/>
    <cellStyle name="Ergebnis 3 5 3 3 4 2" xfId="16921" xr:uid="{00000000-0005-0000-0000-0000F2610000}"/>
    <cellStyle name="Ergebnis 3 5 3 3 4 3" xfId="28648" xr:uid="{00000000-0005-0000-0000-0000F3610000}"/>
    <cellStyle name="Ergebnis 3 5 3 3 5" xfId="9098" xr:uid="{00000000-0005-0000-0000-0000F4610000}"/>
    <cellStyle name="Ergebnis 3 5 3 3 5 2" xfId="20826" xr:uid="{00000000-0005-0000-0000-0000F5610000}"/>
    <cellStyle name="Ergebnis 3 5 3 3 5 3" xfId="32553" xr:uid="{00000000-0005-0000-0000-0000F6610000}"/>
    <cellStyle name="Ergebnis 3 5 3 3 6" xfId="13016" xr:uid="{00000000-0005-0000-0000-0000F7610000}"/>
    <cellStyle name="Ergebnis 3 5 3 3 7" xfId="24743" xr:uid="{00000000-0005-0000-0000-0000F8610000}"/>
    <cellStyle name="Ergebnis 3 5 3 4" xfId="1728" xr:uid="{00000000-0005-0000-0000-0000F9610000}"/>
    <cellStyle name="Ergebnis 3 5 3 4 2" xfId="5633" xr:uid="{00000000-0005-0000-0000-0000FA610000}"/>
    <cellStyle name="Ergebnis 3 5 3 4 2 2" xfId="17361" xr:uid="{00000000-0005-0000-0000-0000FB610000}"/>
    <cellStyle name="Ergebnis 3 5 3 4 2 3" xfId="29088" xr:uid="{00000000-0005-0000-0000-0000FC610000}"/>
    <cellStyle name="Ergebnis 3 5 3 4 3" xfId="9538" xr:uid="{00000000-0005-0000-0000-0000FD610000}"/>
    <cellStyle name="Ergebnis 3 5 3 4 3 2" xfId="21266" xr:uid="{00000000-0005-0000-0000-0000FE610000}"/>
    <cellStyle name="Ergebnis 3 5 3 4 3 3" xfId="32993" xr:uid="{00000000-0005-0000-0000-0000FF610000}"/>
    <cellStyle name="Ergebnis 3 5 3 4 4" xfId="13456" xr:uid="{00000000-0005-0000-0000-000000620000}"/>
    <cellStyle name="Ergebnis 3 5 3 4 5" xfId="25183" xr:uid="{00000000-0005-0000-0000-000001620000}"/>
    <cellStyle name="Ergebnis 3 5 3 5" xfId="3026" xr:uid="{00000000-0005-0000-0000-000002620000}"/>
    <cellStyle name="Ergebnis 3 5 3 5 2" xfId="6931" xr:uid="{00000000-0005-0000-0000-000003620000}"/>
    <cellStyle name="Ergebnis 3 5 3 5 2 2" xfId="18659" xr:uid="{00000000-0005-0000-0000-000004620000}"/>
    <cellStyle name="Ergebnis 3 5 3 5 2 3" xfId="30386" xr:uid="{00000000-0005-0000-0000-000005620000}"/>
    <cellStyle name="Ergebnis 3 5 3 5 3" xfId="10836" xr:uid="{00000000-0005-0000-0000-000006620000}"/>
    <cellStyle name="Ergebnis 3 5 3 5 3 2" xfId="22564" xr:uid="{00000000-0005-0000-0000-000007620000}"/>
    <cellStyle name="Ergebnis 3 5 3 5 3 3" xfId="34291" xr:uid="{00000000-0005-0000-0000-000008620000}"/>
    <cellStyle name="Ergebnis 3 5 3 5 4" xfId="14754" xr:uid="{00000000-0005-0000-0000-000009620000}"/>
    <cellStyle name="Ergebnis 3 5 3 5 5" xfId="26481" xr:uid="{00000000-0005-0000-0000-00000A620000}"/>
    <cellStyle name="Ergebnis 3 5 3 6" xfId="4335" xr:uid="{00000000-0005-0000-0000-00000B620000}"/>
    <cellStyle name="Ergebnis 3 5 3 6 2" xfId="16063" xr:uid="{00000000-0005-0000-0000-00000C620000}"/>
    <cellStyle name="Ergebnis 3 5 3 6 3" xfId="27790" xr:uid="{00000000-0005-0000-0000-00000D620000}"/>
    <cellStyle name="Ergebnis 3 5 3 7" xfId="8240" xr:uid="{00000000-0005-0000-0000-00000E620000}"/>
    <cellStyle name="Ergebnis 3 5 3 7 2" xfId="19968" xr:uid="{00000000-0005-0000-0000-00000F620000}"/>
    <cellStyle name="Ergebnis 3 5 3 7 3" xfId="31695" xr:uid="{00000000-0005-0000-0000-000010620000}"/>
    <cellStyle name="Ergebnis 3 5 3 8" xfId="12158" xr:uid="{00000000-0005-0000-0000-000011620000}"/>
    <cellStyle name="Ergebnis 3 5 3 9" xfId="23885" xr:uid="{00000000-0005-0000-0000-000012620000}"/>
    <cellStyle name="Ergebnis 3 5 4" xfId="529" xr:uid="{00000000-0005-0000-0000-000013620000}"/>
    <cellStyle name="Ergebnis 3 5 4 2" xfId="958" xr:uid="{00000000-0005-0000-0000-000014620000}"/>
    <cellStyle name="Ergebnis 3 5 4 2 2" xfId="2256" xr:uid="{00000000-0005-0000-0000-000015620000}"/>
    <cellStyle name="Ergebnis 3 5 4 2 2 2" xfId="6161" xr:uid="{00000000-0005-0000-0000-000016620000}"/>
    <cellStyle name="Ergebnis 3 5 4 2 2 2 2" xfId="17889" xr:uid="{00000000-0005-0000-0000-000017620000}"/>
    <cellStyle name="Ergebnis 3 5 4 2 2 2 3" xfId="29616" xr:uid="{00000000-0005-0000-0000-000018620000}"/>
    <cellStyle name="Ergebnis 3 5 4 2 2 3" xfId="10066" xr:uid="{00000000-0005-0000-0000-000019620000}"/>
    <cellStyle name="Ergebnis 3 5 4 2 2 3 2" xfId="21794" xr:uid="{00000000-0005-0000-0000-00001A620000}"/>
    <cellStyle name="Ergebnis 3 5 4 2 2 3 3" xfId="33521" xr:uid="{00000000-0005-0000-0000-00001B620000}"/>
    <cellStyle name="Ergebnis 3 5 4 2 2 4" xfId="13984" xr:uid="{00000000-0005-0000-0000-00001C620000}"/>
    <cellStyle name="Ergebnis 3 5 4 2 2 5" xfId="25711" xr:uid="{00000000-0005-0000-0000-00001D620000}"/>
    <cellStyle name="Ergebnis 3 5 4 2 3" xfId="3554" xr:uid="{00000000-0005-0000-0000-00001E620000}"/>
    <cellStyle name="Ergebnis 3 5 4 2 3 2" xfId="7459" xr:uid="{00000000-0005-0000-0000-00001F620000}"/>
    <cellStyle name="Ergebnis 3 5 4 2 3 2 2" xfId="19187" xr:uid="{00000000-0005-0000-0000-000020620000}"/>
    <cellStyle name="Ergebnis 3 5 4 2 3 2 3" xfId="30914" xr:uid="{00000000-0005-0000-0000-000021620000}"/>
    <cellStyle name="Ergebnis 3 5 4 2 3 3" xfId="11364" xr:uid="{00000000-0005-0000-0000-000022620000}"/>
    <cellStyle name="Ergebnis 3 5 4 2 3 3 2" xfId="23092" xr:uid="{00000000-0005-0000-0000-000023620000}"/>
    <cellStyle name="Ergebnis 3 5 4 2 3 3 3" xfId="34819" xr:uid="{00000000-0005-0000-0000-000024620000}"/>
    <cellStyle name="Ergebnis 3 5 4 2 3 4" xfId="15282" xr:uid="{00000000-0005-0000-0000-000025620000}"/>
    <cellStyle name="Ergebnis 3 5 4 2 3 5" xfId="27009" xr:uid="{00000000-0005-0000-0000-000026620000}"/>
    <cellStyle name="Ergebnis 3 5 4 2 4" xfId="4863" xr:uid="{00000000-0005-0000-0000-000027620000}"/>
    <cellStyle name="Ergebnis 3 5 4 2 4 2" xfId="16591" xr:uid="{00000000-0005-0000-0000-000028620000}"/>
    <cellStyle name="Ergebnis 3 5 4 2 4 3" xfId="28318" xr:uid="{00000000-0005-0000-0000-000029620000}"/>
    <cellStyle name="Ergebnis 3 5 4 2 5" xfId="8768" xr:uid="{00000000-0005-0000-0000-00002A620000}"/>
    <cellStyle name="Ergebnis 3 5 4 2 5 2" xfId="20496" xr:uid="{00000000-0005-0000-0000-00002B620000}"/>
    <cellStyle name="Ergebnis 3 5 4 2 5 3" xfId="32223" xr:uid="{00000000-0005-0000-0000-00002C620000}"/>
    <cellStyle name="Ergebnis 3 5 4 2 6" xfId="12686" xr:uid="{00000000-0005-0000-0000-00002D620000}"/>
    <cellStyle name="Ergebnis 3 5 4 2 7" xfId="24413" xr:uid="{00000000-0005-0000-0000-00002E620000}"/>
    <cellStyle name="Ergebnis 3 5 4 3" xfId="1387" xr:uid="{00000000-0005-0000-0000-00002F620000}"/>
    <cellStyle name="Ergebnis 3 5 4 3 2" xfId="2685" xr:uid="{00000000-0005-0000-0000-000030620000}"/>
    <cellStyle name="Ergebnis 3 5 4 3 2 2" xfId="6590" xr:uid="{00000000-0005-0000-0000-000031620000}"/>
    <cellStyle name="Ergebnis 3 5 4 3 2 2 2" xfId="18318" xr:uid="{00000000-0005-0000-0000-000032620000}"/>
    <cellStyle name="Ergebnis 3 5 4 3 2 2 3" xfId="30045" xr:uid="{00000000-0005-0000-0000-000033620000}"/>
    <cellStyle name="Ergebnis 3 5 4 3 2 3" xfId="10495" xr:uid="{00000000-0005-0000-0000-000034620000}"/>
    <cellStyle name="Ergebnis 3 5 4 3 2 3 2" xfId="22223" xr:uid="{00000000-0005-0000-0000-000035620000}"/>
    <cellStyle name="Ergebnis 3 5 4 3 2 3 3" xfId="33950" xr:uid="{00000000-0005-0000-0000-000036620000}"/>
    <cellStyle name="Ergebnis 3 5 4 3 2 4" xfId="14413" xr:uid="{00000000-0005-0000-0000-000037620000}"/>
    <cellStyle name="Ergebnis 3 5 4 3 2 5" xfId="26140" xr:uid="{00000000-0005-0000-0000-000038620000}"/>
    <cellStyle name="Ergebnis 3 5 4 3 3" xfId="3983" xr:uid="{00000000-0005-0000-0000-000039620000}"/>
    <cellStyle name="Ergebnis 3 5 4 3 3 2" xfId="7888" xr:uid="{00000000-0005-0000-0000-00003A620000}"/>
    <cellStyle name="Ergebnis 3 5 4 3 3 2 2" xfId="19616" xr:uid="{00000000-0005-0000-0000-00003B620000}"/>
    <cellStyle name="Ergebnis 3 5 4 3 3 2 3" xfId="31343" xr:uid="{00000000-0005-0000-0000-00003C620000}"/>
    <cellStyle name="Ergebnis 3 5 4 3 3 3" xfId="11793" xr:uid="{00000000-0005-0000-0000-00003D620000}"/>
    <cellStyle name="Ergebnis 3 5 4 3 3 3 2" xfId="23521" xr:uid="{00000000-0005-0000-0000-00003E620000}"/>
    <cellStyle name="Ergebnis 3 5 4 3 3 3 3" xfId="35248" xr:uid="{00000000-0005-0000-0000-00003F620000}"/>
    <cellStyle name="Ergebnis 3 5 4 3 3 4" xfId="15711" xr:uid="{00000000-0005-0000-0000-000040620000}"/>
    <cellStyle name="Ergebnis 3 5 4 3 3 5" xfId="27438" xr:uid="{00000000-0005-0000-0000-000041620000}"/>
    <cellStyle name="Ergebnis 3 5 4 3 4" xfId="5292" xr:uid="{00000000-0005-0000-0000-000042620000}"/>
    <cellStyle name="Ergebnis 3 5 4 3 4 2" xfId="17020" xr:uid="{00000000-0005-0000-0000-000043620000}"/>
    <cellStyle name="Ergebnis 3 5 4 3 4 3" xfId="28747" xr:uid="{00000000-0005-0000-0000-000044620000}"/>
    <cellStyle name="Ergebnis 3 5 4 3 5" xfId="9197" xr:uid="{00000000-0005-0000-0000-000045620000}"/>
    <cellStyle name="Ergebnis 3 5 4 3 5 2" xfId="20925" xr:uid="{00000000-0005-0000-0000-000046620000}"/>
    <cellStyle name="Ergebnis 3 5 4 3 5 3" xfId="32652" xr:uid="{00000000-0005-0000-0000-000047620000}"/>
    <cellStyle name="Ergebnis 3 5 4 3 6" xfId="13115" xr:uid="{00000000-0005-0000-0000-000048620000}"/>
    <cellStyle name="Ergebnis 3 5 4 3 7" xfId="24842" xr:uid="{00000000-0005-0000-0000-000049620000}"/>
    <cellStyle name="Ergebnis 3 5 4 4" xfId="1827" xr:uid="{00000000-0005-0000-0000-00004A620000}"/>
    <cellStyle name="Ergebnis 3 5 4 4 2" xfId="5732" xr:uid="{00000000-0005-0000-0000-00004B620000}"/>
    <cellStyle name="Ergebnis 3 5 4 4 2 2" xfId="17460" xr:uid="{00000000-0005-0000-0000-00004C620000}"/>
    <cellStyle name="Ergebnis 3 5 4 4 2 3" xfId="29187" xr:uid="{00000000-0005-0000-0000-00004D620000}"/>
    <cellStyle name="Ergebnis 3 5 4 4 3" xfId="9637" xr:uid="{00000000-0005-0000-0000-00004E620000}"/>
    <cellStyle name="Ergebnis 3 5 4 4 3 2" xfId="21365" xr:uid="{00000000-0005-0000-0000-00004F620000}"/>
    <cellStyle name="Ergebnis 3 5 4 4 3 3" xfId="33092" xr:uid="{00000000-0005-0000-0000-000050620000}"/>
    <cellStyle name="Ergebnis 3 5 4 4 4" xfId="13555" xr:uid="{00000000-0005-0000-0000-000051620000}"/>
    <cellStyle name="Ergebnis 3 5 4 4 5" xfId="25282" xr:uid="{00000000-0005-0000-0000-000052620000}"/>
    <cellStyle name="Ergebnis 3 5 4 5" xfId="3125" xr:uid="{00000000-0005-0000-0000-000053620000}"/>
    <cellStyle name="Ergebnis 3 5 4 5 2" xfId="7030" xr:uid="{00000000-0005-0000-0000-000054620000}"/>
    <cellStyle name="Ergebnis 3 5 4 5 2 2" xfId="18758" xr:uid="{00000000-0005-0000-0000-000055620000}"/>
    <cellStyle name="Ergebnis 3 5 4 5 2 3" xfId="30485" xr:uid="{00000000-0005-0000-0000-000056620000}"/>
    <cellStyle name="Ergebnis 3 5 4 5 3" xfId="10935" xr:uid="{00000000-0005-0000-0000-000057620000}"/>
    <cellStyle name="Ergebnis 3 5 4 5 3 2" xfId="22663" xr:uid="{00000000-0005-0000-0000-000058620000}"/>
    <cellStyle name="Ergebnis 3 5 4 5 3 3" xfId="34390" xr:uid="{00000000-0005-0000-0000-000059620000}"/>
    <cellStyle name="Ergebnis 3 5 4 5 4" xfId="14853" xr:uid="{00000000-0005-0000-0000-00005A620000}"/>
    <cellStyle name="Ergebnis 3 5 4 5 5" xfId="26580" xr:uid="{00000000-0005-0000-0000-00005B620000}"/>
    <cellStyle name="Ergebnis 3 5 4 6" xfId="4434" xr:uid="{00000000-0005-0000-0000-00005C620000}"/>
    <cellStyle name="Ergebnis 3 5 4 6 2" xfId="16162" xr:uid="{00000000-0005-0000-0000-00005D620000}"/>
    <cellStyle name="Ergebnis 3 5 4 6 3" xfId="27889" xr:uid="{00000000-0005-0000-0000-00005E620000}"/>
    <cellStyle name="Ergebnis 3 5 4 7" xfId="8339" xr:uid="{00000000-0005-0000-0000-00005F620000}"/>
    <cellStyle name="Ergebnis 3 5 4 7 2" xfId="20067" xr:uid="{00000000-0005-0000-0000-000060620000}"/>
    <cellStyle name="Ergebnis 3 5 4 7 3" xfId="31794" xr:uid="{00000000-0005-0000-0000-000061620000}"/>
    <cellStyle name="Ergebnis 3 5 4 8" xfId="12257" xr:uid="{00000000-0005-0000-0000-000062620000}"/>
    <cellStyle name="Ergebnis 3 5 4 9" xfId="23984" xr:uid="{00000000-0005-0000-0000-000063620000}"/>
    <cellStyle name="Ergebnis 3 5 5" xfId="652" xr:uid="{00000000-0005-0000-0000-000064620000}"/>
    <cellStyle name="Ergebnis 3 5 5 2" xfId="1950" xr:uid="{00000000-0005-0000-0000-000065620000}"/>
    <cellStyle name="Ergebnis 3 5 5 2 2" xfId="5855" xr:uid="{00000000-0005-0000-0000-000066620000}"/>
    <cellStyle name="Ergebnis 3 5 5 2 2 2" xfId="17583" xr:uid="{00000000-0005-0000-0000-000067620000}"/>
    <cellStyle name="Ergebnis 3 5 5 2 2 3" xfId="29310" xr:uid="{00000000-0005-0000-0000-000068620000}"/>
    <cellStyle name="Ergebnis 3 5 5 2 3" xfId="9760" xr:uid="{00000000-0005-0000-0000-000069620000}"/>
    <cellStyle name="Ergebnis 3 5 5 2 3 2" xfId="21488" xr:uid="{00000000-0005-0000-0000-00006A620000}"/>
    <cellStyle name="Ergebnis 3 5 5 2 3 3" xfId="33215" xr:uid="{00000000-0005-0000-0000-00006B620000}"/>
    <cellStyle name="Ergebnis 3 5 5 2 4" xfId="13678" xr:uid="{00000000-0005-0000-0000-00006C620000}"/>
    <cellStyle name="Ergebnis 3 5 5 2 5" xfId="25405" xr:uid="{00000000-0005-0000-0000-00006D620000}"/>
    <cellStyle name="Ergebnis 3 5 5 3" xfId="3248" xr:uid="{00000000-0005-0000-0000-00006E620000}"/>
    <cellStyle name="Ergebnis 3 5 5 3 2" xfId="7153" xr:uid="{00000000-0005-0000-0000-00006F620000}"/>
    <cellStyle name="Ergebnis 3 5 5 3 2 2" xfId="18881" xr:uid="{00000000-0005-0000-0000-000070620000}"/>
    <cellStyle name="Ergebnis 3 5 5 3 2 3" xfId="30608" xr:uid="{00000000-0005-0000-0000-000071620000}"/>
    <cellStyle name="Ergebnis 3 5 5 3 3" xfId="11058" xr:uid="{00000000-0005-0000-0000-000072620000}"/>
    <cellStyle name="Ergebnis 3 5 5 3 3 2" xfId="22786" xr:uid="{00000000-0005-0000-0000-000073620000}"/>
    <cellStyle name="Ergebnis 3 5 5 3 3 3" xfId="34513" xr:uid="{00000000-0005-0000-0000-000074620000}"/>
    <cellStyle name="Ergebnis 3 5 5 3 4" xfId="14976" xr:uid="{00000000-0005-0000-0000-000075620000}"/>
    <cellStyle name="Ergebnis 3 5 5 3 5" xfId="26703" xr:uid="{00000000-0005-0000-0000-000076620000}"/>
    <cellStyle name="Ergebnis 3 5 5 4" xfId="4557" xr:uid="{00000000-0005-0000-0000-000077620000}"/>
    <cellStyle name="Ergebnis 3 5 5 4 2" xfId="16285" xr:uid="{00000000-0005-0000-0000-000078620000}"/>
    <cellStyle name="Ergebnis 3 5 5 4 3" xfId="28012" xr:uid="{00000000-0005-0000-0000-000079620000}"/>
    <cellStyle name="Ergebnis 3 5 5 5" xfId="8462" xr:uid="{00000000-0005-0000-0000-00007A620000}"/>
    <cellStyle name="Ergebnis 3 5 5 5 2" xfId="20190" xr:uid="{00000000-0005-0000-0000-00007B620000}"/>
    <cellStyle name="Ergebnis 3 5 5 5 3" xfId="31917" xr:uid="{00000000-0005-0000-0000-00007C620000}"/>
    <cellStyle name="Ergebnis 3 5 5 6" xfId="12380" xr:uid="{00000000-0005-0000-0000-00007D620000}"/>
    <cellStyle name="Ergebnis 3 5 5 7" xfId="24107" xr:uid="{00000000-0005-0000-0000-00007E620000}"/>
    <cellStyle name="Ergebnis 3 5 6" xfId="1081" xr:uid="{00000000-0005-0000-0000-00007F620000}"/>
    <cellStyle name="Ergebnis 3 5 6 2" xfId="2379" xr:uid="{00000000-0005-0000-0000-000080620000}"/>
    <cellStyle name="Ergebnis 3 5 6 2 2" xfId="6284" xr:uid="{00000000-0005-0000-0000-000081620000}"/>
    <cellStyle name="Ergebnis 3 5 6 2 2 2" xfId="18012" xr:uid="{00000000-0005-0000-0000-000082620000}"/>
    <cellStyle name="Ergebnis 3 5 6 2 2 3" xfId="29739" xr:uid="{00000000-0005-0000-0000-000083620000}"/>
    <cellStyle name="Ergebnis 3 5 6 2 3" xfId="10189" xr:uid="{00000000-0005-0000-0000-000084620000}"/>
    <cellStyle name="Ergebnis 3 5 6 2 3 2" xfId="21917" xr:uid="{00000000-0005-0000-0000-000085620000}"/>
    <cellStyle name="Ergebnis 3 5 6 2 3 3" xfId="33644" xr:uid="{00000000-0005-0000-0000-000086620000}"/>
    <cellStyle name="Ergebnis 3 5 6 2 4" xfId="14107" xr:uid="{00000000-0005-0000-0000-000087620000}"/>
    <cellStyle name="Ergebnis 3 5 6 2 5" xfId="25834" xr:uid="{00000000-0005-0000-0000-000088620000}"/>
    <cellStyle name="Ergebnis 3 5 6 3" xfId="3677" xr:uid="{00000000-0005-0000-0000-000089620000}"/>
    <cellStyle name="Ergebnis 3 5 6 3 2" xfId="7582" xr:uid="{00000000-0005-0000-0000-00008A620000}"/>
    <cellStyle name="Ergebnis 3 5 6 3 2 2" xfId="19310" xr:uid="{00000000-0005-0000-0000-00008B620000}"/>
    <cellStyle name="Ergebnis 3 5 6 3 2 3" xfId="31037" xr:uid="{00000000-0005-0000-0000-00008C620000}"/>
    <cellStyle name="Ergebnis 3 5 6 3 3" xfId="11487" xr:uid="{00000000-0005-0000-0000-00008D620000}"/>
    <cellStyle name="Ergebnis 3 5 6 3 3 2" xfId="23215" xr:uid="{00000000-0005-0000-0000-00008E620000}"/>
    <cellStyle name="Ergebnis 3 5 6 3 3 3" xfId="34942" xr:uid="{00000000-0005-0000-0000-00008F620000}"/>
    <cellStyle name="Ergebnis 3 5 6 3 4" xfId="15405" xr:uid="{00000000-0005-0000-0000-000090620000}"/>
    <cellStyle name="Ergebnis 3 5 6 3 5" xfId="27132" xr:uid="{00000000-0005-0000-0000-000091620000}"/>
    <cellStyle name="Ergebnis 3 5 6 4" xfId="4986" xr:uid="{00000000-0005-0000-0000-000092620000}"/>
    <cellStyle name="Ergebnis 3 5 6 4 2" xfId="16714" xr:uid="{00000000-0005-0000-0000-000093620000}"/>
    <cellStyle name="Ergebnis 3 5 6 4 3" xfId="28441" xr:uid="{00000000-0005-0000-0000-000094620000}"/>
    <cellStyle name="Ergebnis 3 5 6 5" xfId="8891" xr:uid="{00000000-0005-0000-0000-000095620000}"/>
    <cellStyle name="Ergebnis 3 5 6 5 2" xfId="20619" xr:uid="{00000000-0005-0000-0000-000096620000}"/>
    <cellStyle name="Ergebnis 3 5 6 5 3" xfId="32346" xr:uid="{00000000-0005-0000-0000-000097620000}"/>
    <cellStyle name="Ergebnis 3 5 6 6" xfId="12809" xr:uid="{00000000-0005-0000-0000-000098620000}"/>
    <cellStyle name="Ergebnis 3 5 6 7" xfId="24536" xr:uid="{00000000-0005-0000-0000-000099620000}"/>
    <cellStyle name="Ergebnis 3 5 7" xfId="1521" xr:uid="{00000000-0005-0000-0000-00009A620000}"/>
    <cellStyle name="Ergebnis 3 5 7 2" xfId="5426" xr:uid="{00000000-0005-0000-0000-00009B620000}"/>
    <cellStyle name="Ergebnis 3 5 7 2 2" xfId="17154" xr:uid="{00000000-0005-0000-0000-00009C620000}"/>
    <cellStyle name="Ergebnis 3 5 7 2 3" xfId="28881" xr:uid="{00000000-0005-0000-0000-00009D620000}"/>
    <cellStyle name="Ergebnis 3 5 7 3" xfId="9331" xr:uid="{00000000-0005-0000-0000-00009E620000}"/>
    <cellStyle name="Ergebnis 3 5 7 3 2" xfId="21059" xr:uid="{00000000-0005-0000-0000-00009F620000}"/>
    <cellStyle name="Ergebnis 3 5 7 3 3" xfId="32786" xr:uid="{00000000-0005-0000-0000-0000A0620000}"/>
    <cellStyle name="Ergebnis 3 5 7 4" xfId="13249" xr:uid="{00000000-0005-0000-0000-0000A1620000}"/>
    <cellStyle name="Ergebnis 3 5 7 5" xfId="24976" xr:uid="{00000000-0005-0000-0000-0000A2620000}"/>
    <cellStyle name="Ergebnis 3 5 8" xfId="2819" xr:uid="{00000000-0005-0000-0000-0000A3620000}"/>
    <cellStyle name="Ergebnis 3 5 8 2" xfId="6724" xr:uid="{00000000-0005-0000-0000-0000A4620000}"/>
    <cellStyle name="Ergebnis 3 5 8 2 2" xfId="18452" xr:uid="{00000000-0005-0000-0000-0000A5620000}"/>
    <cellStyle name="Ergebnis 3 5 8 2 3" xfId="30179" xr:uid="{00000000-0005-0000-0000-0000A6620000}"/>
    <cellStyle name="Ergebnis 3 5 8 3" xfId="10629" xr:uid="{00000000-0005-0000-0000-0000A7620000}"/>
    <cellStyle name="Ergebnis 3 5 8 3 2" xfId="22357" xr:uid="{00000000-0005-0000-0000-0000A8620000}"/>
    <cellStyle name="Ergebnis 3 5 8 3 3" xfId="34084" xr:uid="{00000000-0005-0000-0000-0000A9620000}"/>
    <cellStyle name="Ergebnis 3 5 8 4" xfId="14547" xr:uid="{00000000-0005-0000-0000-0000AA620000}"/>
    <cellStyle name="Ergebnis 3 5 8 5" xfId="26274" xr:uid="{00000000-0005-0000-0000-0000AB620000}"/>
    <cellStyle name="Ergebnis 3 5 9" xfId="4128" xr:uid="{00000000-0005-0000-0000-0000AC620000}"/>
    <cellStyle name="Ergebnis 3 5 9 2" xfId="15856" xr:uid="{00000000-0005-0000-0000-0000AD620000}"/>
    <cellStyle name="Ergebnis 3 5 9 3" xfId="27583" xr:uid="{00000000-0005-0000-0000-0000AE620000}"/>
    <cellStyle name="Ergebnis 3 6" xfId="207" xr:uid="{00000000-0005-0000-0000-0000AF620000}"/>
    <cellStyle name="Ergebnis 3 6 10" xfId="8017" xr:uid="{00000000-0005-0000-0000-0000B0620000}"/>
    <cellStyle name="Ergebnis 3 6 10 2" xfId="19745" xr:uid="{00000000-0005-0000-0000-0000B1620000}"/>
    <cellStyle name="Ergebnis 3 6 10 3" xfId="31472" xr:uid="{00000000-0005-0000-0000-0000B2620000}"/>
    <cellStyle name="Ergebnis 3 6 11" xfId="11935" xr:uid="{00000000-0005-0000-0000-0000B3620000}"/>
    <cellStyle name="Ergebnis 3 6 12" xfId="23662" xr:uid="{00000000-0005-0000-0000-0000B4620000}"/>
    <cellStyle name="Ergebnis 3 6 2" xfId="333" xr:uid="{00000000-0005-0000-0000-0000B5620000}"/>
    <cellStyle name="Ergebnis 3 6 2 2" xfId="762" xr:uid="{00000000-0005-0000-0000-0000B6620000}"/>
    <cellStyle name="Ergebnis 3 6 2 2 2" xfId="2060" xr:uid="{00000000-0005-0000-0000-0000B7620000}"/>
    <cellStyle name="Ergebnis 3 6 2 2 2 2" xfId="5965" xr:uid="{00000000-0005-0000-0000-0000B8620000}"/>
    <cellStyle name="Ergebnis 3 6 2 2 2 2 2" xfId="17693" xr:uid="{00000000-0005-0000-0000-0000B9620000}"/>
    <cellStyle name="Ergebnis 3 6 2 2 2 2 3" xfId="29420" xr:uid="{00000000-0005-0000-0000-0000BA620000}"/>
    <cellStyle name="Ergebnis 3 6 2 2 2 3" xfId="9870" xr:uid="{00000000-0005-0000-0000-0000BB620000}"/>
    <cellStyle name="Ergebnis 3 6 2 2 2 3 2" xfId="21598" xr:uid="{00000000-0005-0000-0000-0000BC620000}"/>
    <cellStyle name="Ergebnis 3 6 2 2 2 3 3" xfId="33325" xr:uid="{00000000-0005-0000-0000-0000BD620000}"/>
    <cellStyle name="Ergebnis 3 6 2 2 2 4" xfId="13788" xr:uid="{00000000-0005-0000-0000-0000BE620000}"/>
    <cellStyle name="Ergebnis 3 6 2 2 2 5" xfId="25515" xr:uid="{00000000-0005-0000-0000-0000BF620000}"/>
    <cellStyle name="Ergebnis 3 6 2 2 3" xfId="3358" xr:uid="{00000000-0005-0000-0000-0000C0620000}"/>
    <cellStyle name="Ergebnis 3 6 2 2 3 2" xfId="7263" xr:uid="{00000000-0005-0000-0000-0000C1620000}"/>
    <cellStyle name="Ergebnis 3 6 2 2 3 2 2" xfId="18991" xr:uid="{00000000-0005-0000-0000-0000C2620000}"/>
    <cellStyle name="Ergebnis 3 6 2 2 3 2 3" xfId="30718" xr:uid="{00000000-0005-0000-0000-0000C3620000}"/>
    <cellStyle name="Ergebnis 3 6 2 2 3 3" xfId="11168" xr:uid="{00000000-0005-0000-0000-0000C4620000}"/>
    <cellStyle name="Ergebnis 3 6 2 2 3 3 2" xfId="22896" xr:uid="{00000000-0005-0000-0000-0000C5620000}"/>
    <cellStyle name="Ergebnis 3 6 2 2 3 3 3" xfId="34623" xr:uid="{00000000-0005-0000-0000-0000C6620000}"/>
    <cellStyle name="Ergebnis 3 6 2 2 3 4" xfId="15086" xr:uid="{00000000-0005-0000-0000-0000C7620000}"/>
    <cellStyle name="Ergebnis 3 6 2 2 3 5" xfId="26813" xr:uid="{00000000-0005-0000-0000-0000C8620000}"/>
    <cellStyle name="Ergebnis 3 6 2 2 4" xfId="4667" xr:uid="{00000000-0005-0000-0000-0000C9620000}"/>
    <cellStyle name="Ergebnis 3 6 2 2 4 2" xfId="16395" xr:uid="{00000000-0005-0000-0000-0000CA620000}"/>
    <cellStyle name="Ergebnis 3 6 2 2 4 3" xfId="28122" xr:uid="{00000000-0005-0000-0000-0000CB620000}"/>
    <cellStyle name="Ergebnis 3 6 2 2 5" xfId="8572" xr:uid="{00000000-0005-0000-0000-0000CC620000}"/>
    <cellStyle name="Ergebnis 3 6 2 2 5 2" xfId="20300" xr:uid="{00000000-0005-0000-0000-0000CD620000}"/>
    <cellStyle name="Ergebnis 3 6 2 2 5 3" xfId="32027" xr:uid="{00000000-0005-0000-0000-0000CE620000}"/>
    <cellStyle name="Ergebnis 3 6 2 2 6" xfId="12490" xr:uid="{00000000-0005-0000-0000-0000CF620000}"/>
    <cellStyle name="Ergebnis 3 6 2 2 7" xfId="24217" xr:uid="{00000000-0005-0000-0000-0000D0620000}"/>
    <cellStyle name="Ergebnis 3 6 2 3" xfId="1191" xr:uid="{00000000-0005-0000-0000-0000D1620000}"/>
    <cellStyle name="Ergebnis 3 6 2 3 2" xfId="2489" xr:uid="{00000000-0005-0000-0000-0000D2620000}"/>
    <cellStyle name="Ergebnis 3 6 2 3 2 2" xfId="6394" xr:uid="{00000000-0005-0000-0000-0000D3620000}"/>
    <cellStyle name="Ergebnis 3 6 2 3 2 2 2" xfId="18122" xr:uid="{00000000-0005-0000-0000-0000D4620000}"/>
    <cellStyle name="Ergebnis 3 6 2 3 2 2 3" xfId="29849" xr:uid="{00000000-0005-0000-0000-0000D5620000}"/>
    <cellStyle name="Ergebnis 3 6 2 3 2 3" xfId="10299" xr:uid="{00000000-0005-0000-0000-0000D6620000}"/>
    <cellStyle name="Ergebnis 3 6 2 3 2 3 2" xfId="22027" xr:uid="{00000000-0005-0000-0000-0000D7620000}"/>
    <cellStyle name="Ergebnis 3 6 2 3 2 3 3" xfId="33754" xr:uid="{00000000-0005-0000-0000-0000D8620000}"/>
    <cellStyle name="Ergebnis 3 6 2 3 2 4" xfId="14217" xr:uid="{00000000-0005-0000-0000-0000D9620000}"/>
    <cellStyle name="Ergebnis 3 6 2 3 2 5" xfId="25944" xr:uid="{00000000-0005-0000-0000-0000DA620000}"/>
    <cellStyle name="Ergebnis 3 6 2 3 3" xfId="3787" xr:uid="{00000000-0005-0000-0000-0000DB620000}"/>
    <cellStyle name="Ergebnis 3 6 2 3 3 2" xfId="7692" xr:uid="{00000000-0005-0000-0000-0000DC620000}"/>
    <cellStyle name="Ergebnis 3 6 2 3 3 2 2" xfId="19420" xr:uid="{00000000-0005-0000-0000-0000DD620000}"/>
    <cellStyle name="Ergebnis 3 6 2 3 3 2 3" xfId="31147" xr:uid="{00000000-0005-0000-0000-0000DE620000}"/>
    <cellStyle name="Ergebnis 3 6 2 3 3 3" xfId="11597" xr:uid="{00000000-0005-0000-0000-0000DF620000}"/>
    <cellStyle name="Ergebnis 3 6 2 3 3 3 2" xfId="23325" xr:uid="{00000000-0005-0000-0000-0000E0620000}"/>
    <cellStyle name="Ergebnis 3 6 2 3 3 3 3" xfId="35052" xr:uid="{00000000-0005-0000-0000-0000E1620000}"/>
    <cellStyle name="Ergebnis 3 6 2 3 3 4" xfId="15515" xr:uid="{00000000-0005-0000-0000-0000E2620000}"/>
    <cellStyle name="Ergebnis 3 6 2 3 3 5" xfId="27242" xr:uid="{00000000-0005-0000-0000-0000E3620000}"/>
    <cellStyle name="Ergebnis 3 6 2 3 4" xfId="5096" xr:uid="{00000000-0005-0000-0000-0000E4620000}"/>
    <cellStyle name="Ergebnis 3 6 2 3 4 2" xfId="16824" xr:uid="{00000000-0005-0000-0000-0000E5620000}"/>
    <cellStyle name="Ergebnis 3 6 2 3 4 3" xfId="28551" xr:uid="{00000000-0005-0000-0000-0000E6620000}"/>
    <cellStyle name="Ergebnis 3 6 2 3 5" xfId="9001" xr:uid="{00000000-0005-0000-0000-0000E7620000}"/>
    <cellStyle name="Ergebnis 3 6 2 3 5 2" xfId="20729" xr:uid="{00000000-0005-0000-0000-0000E8620000}"/>
    <cellStyle name="Ergebnis 3 6 2 3 5 3" xfId="32456" xr:uid="{00000000-0005-0000-0000-0000E9620000}"/>
    <cellStyle name="Ergebnis 3 6 2 3 6" xfId="12919" xr:uid="{00000000-0005-0000-0000-0000EA620000}"/>
    <cellStyle name="Ergebnis 3 6 2 3 7" xfId="24646" xr:uid="{00000000-0005-0000-0000-0000EB620000}"/>
    <cellStyle name="Ergebnis 3 6 2 4" xfId="1631" xr:uid="{00000000-0005-0000-0000-0000EC620000}"/>
    <cellStyle name="Ergebnis 3 6 2 4 2" xfId="5536" xr:uid="{00000000-0005-0000-0000-0000ED620000}"/>
    <cellStyle name="Ergebnis 3 6 2 4 2 2" xfId="17264" xr:uid="{00000000-0005-0000-0000-0000EE620000}"/>
    <cellStyle name="Ergebnis 3 6 2 4 2 3" xfId="28991" xr:uid="{00000000-0005-0000-0000-0000EF620000}"/>
    <cellStyle name="Ergebnis 3 6 2 4 3" xfId="9441" xr:uid="{00000000-0005-0000-0000-0000F0620000}"/>
    <cellStyle name="Ergebnis 3 6 2 4 3 2" xfId="21169" xr:uid="{00000000-0005-0000-0000-0000F1620000}"/>
    <cellStyle name="Ergebnis 3 6 2 4 3 3" xfId="32896" xr:uid="{00000000-0005-0000-0000-0000F2620000}"/>
    <cellStyle name="Ergebnis 3 6 2 4 4" xfId="13359" xr:uid="{00000000-0005-0000-0000-0000F3620000}"/>
    <cellStyle name="Ergebnis 3 6 2 4 5" xfId="25086" xr:uid="{00000000-0005-0000-0000-0000F4620000}"/>
    <cellStyle name="Ergebnis 3 6 2 5" xfId="2929" xr:uid="{00000000-0005-0000-0000-0000F5620000}"/>
    <cellStyle name="Ergebnis 3 6 2 5 2" xfId="6834" xr:uid="{00000000-0005-0000-0000-0000F6620000}"/>
    <cellStyle name="Ergebnis 3 6 2 5 2 2" xfId="18562" xr:uid="{00000000-0005-0000-0000-0000F7620000}"/>
    <cellStyle name="Ergebnis 3 6 2 5 2 3" xfId="30289" xr:uid="{00000000-0005-0000-0000-0000F8620000}"/>
    <cellStyle name="Ergebnis 3 6 2 5 3" xfId="10739" xr:uid="{00000000-0005-0000-0000-0000F9620000}"/>
    <cellStyle name="Ergebnis 3 6 2 5 3 2" xfId="22467" xr:uid="{00000000-0005-0000-0000-0000FA620000}"/>
    <cellStyle name="Ergebnis 3 6 2 5 3 3" xfId="34194" xr:uid="{00000000-0005-0000-0000-0000FB620000}"/>
    <cellStyle name="Ergebnis 3 6 2 5 4" xfId="14657" xr:uid="{00000000-0005-0000-0000-0000FC620000}"/>
    <cellStyle name="Ergebnis 3 6 2 5 5" xfId="26384" xr:uid="{00000000-0005-0000-0000-0000FD620000}"/>
    <cellStyle name="Ergebnis 3 6 2 6" xfId="4238" xr:uid="{00000000-0005-0000-0000-0000FE620000}"/>
    <cellStyle name="Ergebnis 3 6 2 6 2" xfId="15966" xr:uid="{00000000-0005-0000-0000-0000FF620000}"/>
    <cellStyle name="Ergebnis 3 6 2 6 3" xfId="27693" xr:uid="{00000000-0005-0000-0000-000000630000}"/>
    <cellStyle name="Ergebnis 3 6 2 7" xfId="8143" xr:uid="{00000000-0005-0000-0000-000001630000}"/>
    <cellStyle name="Ergebnis 3 6 2 7 2" xfId="19871" xr:uid="{00000000-0005-0000-0000-000002630000}"/>
    <cellStyle name="Ergebnis 3 6 2 7 3" xfId="31598" xr:uid="{00000000-0005-0000-0000-000003630000}"/>
    <cellStyle name="Ergebnis 3 6 2 8" xfId="12061" xr:uid="{00000000-0005-0000-0000-000004630000}"/>
    <cellStyle name="Ergebnis 3 6 2 9" xfId="23788" xr:uid="{00000000-0005-0000-0000-000005630000}"/>
    <cellStyle name="Ergebnis 3 6 3" xfId="432" xr:uid="{00000000-0005-0000-0000-000006630000}"/>
    <cellStyle name="Ergebnis 3 6 3 2" xfId="861" xr:uid="{00000000-0005-0000-0000-000007630000}"/>
    <cellStyle name="Ergebnis 3 6 3 2 2" xfId="2159" xr:uid="{00000000-0005-0000-0000-000008630000}"/>
    <cellStyle name="Ergebnis 3 6 3 2 2 2" xfId="6064" xr:uid="{00000000-0005-0000-0000-000009630000}"/>
    <cellStyle name="Ergebnis 3 6 3 2 2 2 2" xfId="17792" xr:uid="{00000000-0005-0000-0000-00000A630000}"/>
    <cellStyle name="Ergebnis 3 6 3 2 2 2 3" xfId="29519" xr:uid="{00000000-0005-0000-0000-00000B630000}"/>
    <cellStyle name="Ergebnis 3 6 3 2 2 3" xfId="9969" xr:uid="{00000000-0005-0000-0000-00000C630000}"/>
    <cellStyle name="Ergebnis 3 6 3 2 2 3 2" xfId="21697" xr:uid="{00000000-0005-0000-0000-00000D630000}"/>
    <cellStyle name="Ergebnis 3 6 3 2 2 3 3" xfId="33424" xr:uid="{00000000-0005-0000-0000-00000E630000}"/>
    <cellStyle name="Ergebnis 3 6 3 2 2 4" xfId="13887" xr:uid="{00000000-0005-0000-0000-00000F630000}"/>
    <cellStyle name="Ergebnis 3 6 3 2 2 5" xfId="25614" xr:uid="{00000000-0005-0000-0000-000010630000}"/>
    <cellStyle name="Ergebnis 3 6 3 2 3" xfId="3457" xr:uid="{00000000-0005-0000-0000-000011630000}"/>
    <cellStyle name="Ergebnis 3 6 3 2 3 2" xfId="7362" xr:uid="{00000000-0005-0000-0000-000012630000}"/>
    <cellStyle name="Ergebnis 3 6 3 2 3 2 2" xfId="19090" xr:uid="{00000000-0005-0000-0000-000013630000}"/>
    <cellStyle name="Ergebnis 3 6 3 2 3 2 3" xfId="30817" xr:uid="{00000000-0005-0000-0000-000014630000}"/>
    <cellStyle name="Ergebnis 3 6 3 2 3 3" xfId="11267" xr:uid="{00000000-0005-0000-0000-000015630000}"/>
    <cellStyle name="Ergebnis 3 6 3 2 3 3 2" xfId="22995" xr:uid="{00000000-0005-0000-0000-000016630000}"/>
    <cellStyle name="Ergebnis 3 6 3 2 3 3 3" xfId="34722" xr:uid="{00000000-0005-0000-0000-000017630000}"/>
    <cellStyle name="Ergebnis 3 6 3 2 3 4" xfId="15185" xr:uid="{00000000-0005-0000-0000-000018630000}"/>
    <cellStyle name="Ergebnis 3 6 3 2 3 5" xfId="26912" xr:uid="{00000000-0005-0000-0000-000019630000}"/>
    <cellStyle name="Ergebnis 3 6 3 2 4" xfId="4766" xr:uid="{00000000-0005-0000-0000-00001A630000}"/>
    <cellStyle name="Ergebnis 3 6 3 2 4 2" xfId="16494" xr:uid="{00000000-0005-0000-0000-00001B630000}"/>
    <cellStyle name="Ergebnis 3 6 3 2 4 3" xfId="28221" xr:uid="{00000000-0005-0000-0000-00001C630000}"/>
    <cellStyle name="Ergebnis 3 6 3 2 5" xfId="8671" xr:uid="{00000000-0005-0000-0000-00001D630000}"/>
    <cellStyle name="Ergebnis 3 6 3 2 5 2" xfId="20399" xr:uid="{00000000-0005-0000-0000-00001E630000}"/>
    <cellStyle name="Ergebnis 3 6 3 2 5 3" xfId="32126" xr:uid="{00000000-0005-0000-0000-00001F630000}"/>
    <cellStyle name="Ergebnis 3 6 3 2 6" xfId="12589" xr:uid="{00000000-0005-0000-0000-000020630000}"/>
    <cellStyle name="Ergebnis 3 6 3 2 7" xfId="24316" xr:uid="{00000000-0005-0000-0000-000021630000}"/>
    <cellStyle name="Ergebnis 3 6 3 3" xfId="1290" xr:uid="{00000000-0005-0000-0000-000022630000}"/>
    <cellStyle name="Ergebnis 3 6 3 3 2" xfId="2588" xr:uid="{00000000-0005-0000-0000-000023630000}"/>
    <cellStyle name="Ergebnis 3 6 3 3 2 2" xfId="6493" xr:uid="{00000000-0005-0000-0000-000024630000}"/>
    <cellStyle name="Ergebnis 3 6 3 3 2 2 2" xfId="18221" xr:uid="{00000000-0005-0000-0000-000025630000}"/>
    <cellStyle name="Ergebnis 3 6 3 3 2 2 3" xfId="29948" xr:uid="{00000000-0005-0000-0000-000026630000}"/>
    <cellStyle name="Ergebnis 3 6 3 3 2 3" xfId="10398" xr:uid="{00000000-0005-0000-0000-000027630000}"/>
    <cellStyle name="Ergebnis 3 6 3 3 2 3 2" xfId="22126" xr:uid="{00000000-0005-0000-0000-000028630000}"/>
    <cellStyle name="Ergebnis 3 6 3 3 2 3 3" xfId="33853" xr:uid="{00000000-0005-0000-0000-000029630000}"/>
    <cellStyle name="Ergebnis 3 6 3 3 2 4" xfId="14316" xr:uid="{00000000-0005-0000-0000-00002A630000}"/>
    <cellStyle name="Ergebnis 3 6 3 3 2 5" xfId="26043" xr:uid="{00000000-0005-0000-0000-00002B630000}"/>
    <cellStyle name="Ergebnis 3 6 3 3 3" xfId="3886" xr:uid="{00000000-0005-0000-0000-00002C630000}"/>
    <cellStyle name="Ergebnis 3 6 3 3 3 2" xfId="7791" xr:uid="{00000000-0005-0000-0000-00002D630000}"/>
    <cellStyle name="Ergebnis 3 6 3 3 3 2 2" xfId="19519" xr:uid="{00000000-0005-0000-0000-00002E630000}"/>
    <cellStyle name="Ergebnis 3 6 3 3 3 2 3" xfId="31246" xr:uid="{00000000-0005-0000-0000-00002F630000}"/>
    <cellStyle name="Ergebnis 3 6 3 3 3 3" xfId="11696" xr:uid="{00000000-0005-0000-0000-000030630000}"/>
    <cellStyle name="Ergebnis 3 6 3 3 3 3 2" xfId="23424" xr:uid="{00000000-0005-0000-0000-000031630000}"/>
    <cellStyle name="Ergebnis 3 6 3 3 3 3 3" xfId="35151" xr:uid="{00000000-0005-0000-0000-000032630000}"/>
    <cellStyle name="Ergebnis 3 6 3 3 3 4" xfId="15614" xr:uid="{00000000-0005-0000-0000-000033630000}"/>
    <cellStyle name="Ergebnis 3 6 3 3 3 5" xfId="27341" xr:uid="{00000000-0005-0000-0000-000034630000}"/>
    <cellStyle name="Ergebnis 3 6 3 3 4" xfId="5195" xr:uid="{00000000-0005-0000-0000-000035630000}"/>
    <cellStyle name="Ergebnis 3 6 3 3 4 2" xfId="16923" xr:uid="{00000000-0005-0000-0000-000036630000}"/>
    <cellStyle name="Ergebnis 3 6 3 3 4 3" xfId="28650" xr:uid="{00000000-0005-0000-0000-000037630000}"/>
    <cellStyle name="Ergebnis 3 6 3 3 5" xfId="9100" xr:uid="{00000000-0005-0000-0000-000038630000}"/>
    <cellStyle name="Ergebnis 3 6 3 3 5 2" xfId="20828" xr:uid="{00000000-0005-0000-0000-000039630000}"/>
    <cellStyle name="Ergebnis 3 6 3 3 5 3" xfId="32555" xr:uid="{00000000-0005-0000-0000-00003A630000}"/>
    <cellStyle name="Ergebnis 3 6 3 3 6" xfId="13018" xr:uid="{00000000-0005-0000-0000-00003B630000}"/>
    <cellStyle name="Ergebnis 3 6 3 3 7" xfId="24745" xr:uid="{00000000-0005-0000-0000-00003C630000}"/>
    <cellStyle name="Ergebnis 3 6 3 4" xfId="1730" xr:uid="{00000000-0005-0000-0000-00003D630000}"/>
    <cellStyle name="Ergebnis 3 6 3 4 2" xfId="5635" xr:uid="{00000000-0005-0000-0000-00003E630000}"/>
    <cellStyle name="Ergebnis 3 6 3 4 2 2" xfId="17363" xr:uid="{00000000-0005-0000-0000-00003F630000}"/>
    <cellStyle name="Ergebnis 3 6 3 4 2 3" xfId="29090" xr:uid="{00000000-0005-0000-0000-000040630000}"/>
    <cellStyle name="Ergebnis 3 6 3 4 3" xfId="9540" xr:uid="{00000000-0005-0000-0000-000041630000}"/>
    <cellStyle name="Ergebnis 3 6 3 4 3 2" xfId="21268" xr:uid="{00000000-0005-0000-0000-000042630000}"/>
    <cellStyle name="Ergebnis 3 6 3 4 3 3" xfId="32995" xr:uid="{00000000-0005-0000-0000-000043630000}"/>
    <cellStyle name="Ergebnis 3 6 3 4 4" xfId="13458" xr:uid="{00000000-0005-0000-0000-000044630000}"/>
    <cellStyle name="Ergebnis 3 6 3 4 5" xfId="25185" xr:uid="{00000000-0005-0000-0000-000045630000}"/>
    <cellStyle name="Ergebnis 3 6 3 5" xfId="3028" xr:uid="{00000000-0005-0000-0000-000046630000}"/>
    <cellStyle name="Ergebnis 3 6 3 5 2" xfId="6933" xr:uid="{00000000-0005-0000-0000-000047630000}"/>
    <cellStyle name="Ergebnis 3 6 3 5 2 2" xfId="18661" xr:uid="{00000000-0005-0000-0000-000048630000}"/>
    <cellStyle name="Ergebnis 3 6 3 5 2 3" xfId="30388" xr:uid="{00000000-0005-0000-0000-000049630000}"/>
    <cellStyle name="Ergebnis 3 6 3 5 3" xfId="10838" xr:uid="{00000000-0005-0000-0000-00004A630000}"/>
    <cellStyle name="Ergebnis 3 6 3 5 3 2" xfId="22566" xr:uid="{00000000-0005-0000-0000-00004B630000}"/>
    <cellStyle name="Ergebnis 3 6 3 5 3 3" xfId="34293" xr:uid="{00000000-0005-0000-0000-00004C630000}"/>
    <cellStyle name="Ergebnis 3 6 3 5 4" xfId="14756" xr:uid="{00000000-0005-0000-0000-00004D630000}"/>
    <cellStyle name="Ergebnis 3 6 3 5 5" xfId="26483" xr:uid="{00000000-0005-0000-0000-00004E630000}"/>
    <cellStyle name="Ergebnis 3 6 3 6" xfId="4337" xr:uid="{00000000-0005-0000-0000-00004F630000}"/>
    <cellStyle name="Ergebnis 3 6 3 6 2" xfId="16065" xr:uid="{00000000-0005-0000-0000-000050630000}"/>
    <cellStyle name="Ergebnis 3 6 3 6 3" xfId="27792" xr:uid="{00000000-0005-0000-0000-000051630000}"/>
    <cellStyle name="Ergebnis 3 6 3 7" xfId="8242" xr:uid="{00000000-0005-0000-0000-000052630000}"/>
    <cellStyle name="Ergebnis 3 6 3 7 2" xfId="19970" xr:uid="{00000000-0005-0000-0000-000053630000}"/>
    <cellStyle name="Ergebnis 3 6 3 7 3" xfId="31697" xr:uid="{00000000-0005-0000-0000-000054630000}"/>
    <cellStyle name="Ergebnis 3 6 3 8" xfId="12160" xr:uid="{00000000-0005-0000-0000-000055630000}"/>
    <cellStyle name="Ergebnis 3 6 3 9" xfId="23887" xr:uid="{00000000-0005-0000-0000-000056630000}"/>
    <cellStyle name="Ergebnis 3 6 4" xfId="531" xr:uid="{00000000-0005-0000-0000-000057630000}"/>
    <cellStyle name="Ergebnis 3 6 4 2" xfId="960" xr:uid="{00000000-0005-0000-0000-000058630000}"/>
    <cellStyle name="Ergebnis 3 6 4 2 2" xfId="2258" xr:uid="{00000000-0005-0000-0000-000059630000}"/>
    <cellStyle name="Ergebnis 3 6 4 2 2 2" xfId="6163" xr:uid="{00000000-0005-0000-0000-00005A630000}"/>
    <cellStyle name="Ergebnis 3 6 4 2 2 2 2" xfId="17891" xr:uid="{00000000-0005-0000-0000-00005B630000}"/>
    <cellStyle name="Ergebnis 3 6 4 2 2 2 3" xfId="29618" xr:uid="{00000000-0005-0000-0000-00005C630000}"/>
    <cellStyle name="Ergebnis 3 6 4 2 2 3" xfId="10068" xr:uid="{00000000-0005-0000-0000-00005D630000}"/>
    <cellStyle name="Ergebnis 3 6 4 2 2 3 2" xfId="21796" xr:uid="{00000000-0005-0000-0000-00005E630000}"/>
    <cellStyle name="Ergebnis 3 6 4 2 2 3 3" xfId="33523" xr:uid="{00000000-0005-0000-0000-00005F630000}"/>
    <cellStyle name="Ergebnis 3 6 4 2 2 4" xfId="13986" xr:uid="{00000000-0005-0000-0000-000060630000}"/>
    <cellStyle name="Ergebnis 3 6 4 2 2 5" xfId="25713" xr:uid="{00000000-0005-0000-0000-000061630000}"/>
    <cellStyle name="Ergebnis 3 6 4 2 3" xfId="3556" xr:uid="{00000000-0005-0000-0000-000062630000}"/>
    <cellStyle name="Ergebnis 3 6 4 2 3 2" xfId="7461" xr:uid="{00000000-0005-0000-0000-000063630000}"/>
    <cellStyle name="Ergebnis 3 6 4 2 3 2 2" xfId="19189" xr:uid="{00000000-0005-0000-0000-000064630000}"/>
    <cellStyle name="Ergebnis 3 6 4 2 3 2 3" xfId="30916" xr:uid="{00000000-0005-0000-0000-000065630000}"/>
    <cellStyle name="Ergebnis 3 6 4 2 3 3" xfId="11366" xr:uid="{00000000-0005-0000-0000-000066630000}"/>
    <cellStyle name="Ergebnis 3 6 4 2 3 3 2" xfId="23094" xr:uid="{00000000-0005-0000-0000-000067630000}"/>
    <cellStyle name="Ergebnis 3 6 4 2 3 3 3" xfId="34821" xr:uid="{00000000-0005-0000-0000-000068630000}"/>
    <cellStyle name="Ergebnis 3 6 4 2 3 4" xfId="15284" xr:uid="{00000000-0005-0000-0000-000069630000}"/>
    <cellStyle name="Ergebnis 3 6 4 2 3 5" xfId="27011" xr:uid="{00000000-0005-0000-0000-00006A630000}"/>
    <cellStyle name="Ergebnis 3 6 4 2 4" xfId="4865" xr:uid="{00000000-0005-0000-0000-00006B630000}"/>
    <cellStyle name="Ergebnis 3 6 4 2 4 2" xfId="16593" xr:uid="{00000000-0005-0000-0000-00006C630000}"/>
    <cellStyle name="Ergebnis 3 6 4 2 4 3" xfId="28320" xr:uid="{00000000-0005-0000-0000-00006D630000}"/>
    <cellStyle name="Ergebnis 3 6 4 2 5" xfId="8770" xr:uid="{00000000-0005-0000-0000-00006E630000}"/>
    <cellStyle name="Ergebnis 3 6 4 2 5 2" xfId="20498" xr:uid="{00000000-0005-0000-0000-00006F630000}"/>
    <cellStyle name="Ergebnis 3 6 4 2 5 3" xfId="32225" xr:uid="{00000000-0005-0000-0000-000070630000}"/>
    <cellStyle name="Ergebnis 3 6 4 2 6" xfId="12688" xr:uid="{00000000-0005-0000-0000-000071630000}"/>
    <cellStyle name="Ergebnis 3 6 4 2 7" xfId="24415" xr:uid="{00000000-0005-0000-0000-000072630000}"/>
    <cellStyle name="Ergebnis 3 6 4 3" xfId="1389" xr:uid="{00000000-0005-0000-0000-000073630000}"/>
    <cellStyle name="Ergebnis 3 6 4 3 2" xfId="2687" xr:uid="{00000000-0005-0000-0000-000074630000}"/>
    <cellStyle name="Ergebnis 3 6 4 3 2 2" xfId="6592" xr:uid="{00000000-0005-0000-0000-000075630000}"/>
    <cellStyle name="Ergebnis 3 6 4 3 2 2 2" xfId="18320" xr:uid="{00000000-0005-0000-0000-000076630000}"/>
    <cellStyle name="Ergebnis 3 6 4 3 2 2 3" xfId="30047" xr:uid="{00000000-0005-0000-0000-000077630000}"/>
    <cellStyle name="Ergebnis 3 6 4 3 2 3" xfId="10497" xr:uid="{00000000-0005-0000-0000-000078630000}"/>
    <cellStyle name="Ergebnis 3 6 4 3 2 3 2" xfId="22225" xr:uid="{00000000-0005-0000-0000-000079630000}"/>
    <cellStyle name="Ergebnis 3 6 4 3 2 3 3" xfId="33952" xr:uid="{00000000-0005-0000-0000-00007A630000}"/>
    <cellStyle name="Ergebnis 3 6 4 3 2 4" xfId="14415" xr:uid="{00000000-0005-0000-0000-00007B630000}"/>
    <cellStyle name="Ergebnis 3 6 4 3 2 5" xfId="26142" xr:uid="{00000000-0005-0000-0000-00007C630000}"/>
    <cellStyle name="Ergebnis 3 6 4 3 3" xfId="3985" xr:uid="{00000000-0005-0000-0000-00007D630000}"/>
    <cellStyle name="Ergebnis 3 6 4 3 3 2" xfId="7890" xr:uid="{00000000-0005-0000-0000-00007E630000}"/>
    <cellStyle name="Ergebnis 3 6 4 3 3 2 2" xfId="19618" xr:uid="{00000000-0005-0000-0000-00007F630000}"/>
    <cellStyle name="Ergebnis 3 6 4 3 3 2 3" xfId="31345" xr:uid="{00000000-0005-0000-0000-000080630000}"/>
    <cellStyle name="Ergebnis 3 6 4 3 3 3" xfId="11795" xr:uid="{00000000-0005-0000-0000-000081630000}"/>
    <cellStyle name="Ergebnis 3 6 4 3 3 3 2" xfId="23523" xr:uid="{00000000-0005-0000-0000-000082630000}"/>
    <cellStyle name="Ergebnis 3 6 4 3 3 3 3" xfId="35250" xr:uid="{00000000-0005-0000-0000-000083630000}"/>
    <cellStyle name="Ergebnis 3 6 4 3 3 4" xfId="15713" xr:uid="{00000000-0005-0000-0000-000084630000}"/>
    <cellStyle name="Ergebnis 3 6 4 3 3 5" xfId="27440" xr:uid="{00000000-0005-0000-0000-000085630000}"/>
    <cellStyle name="Ergebnis 3 6 4 3 4" xfId="5294" xr:uid="{00000000-0005-0000-0000-000086630000}"/>
    <cellStyle name="Ergebnis 3 6 4 3 4 2" xfId="17022" xr:uid="{00000000-0005-0000-0000-000087630000}"/>
    <cellStyle name="Ergebnis 3 6 4 3 4 3" xfId="28749" xr:uid="{00000000-0005-0000-0000-000088630000}"/>
    <cellStyle name="Ergebnis 3 6 4 3 5" xfId="9199" xr:uid="{00000000-0005-0000-0000-000089630000}"/>
    <cellStyle name="Ergebnis 3 6 4 3 5 2" xfId="20927" xr:uid="{00000000-0005-0000-0000-00008A630000}"/>
    <cellStyle name="Ergebnis 3 6 4 3 5 3" xfId="32654" xr:uid="{00000000-0005-0000-0000-00008B630000}"/>
    <cellStyle name="Ergebnis 3 6 4 3 6" xfId="13117" xr:uid="{00000000-0005-0000-0000-00008C630000}"/>
    <cellStyle name="Ergebnis 3 6 4 3 7" xfId="24844" xr:uid="{00000000-0005-0000-0000-00008D630000}"/>
    <cellStyle name="Ergebnis 3 6 4 4" xfId="1829" xr:uid="{00000000-0005-0000-0000-00008E630000}"/>
    <cellStyle name="Ergebnis 3 6 4 4 2" xfId="5734" xr:uid="{00000000-0005-0000-0000-00008F630000}"/>
    <cellStyle name="Ergebnis 3 6 4 4 2 2" xfId="17462" xr:uid="{00000000-0005-0000-0000-000090630000}"/>
    <cellStyle name="Ergebnis 3 6 4 4 2 3" xfId="29189" xr:uid="{00000000-0005-0000-0000-000091630000}"/>
    <cellStyle name="Ergebnis 3 6 4 4 3" xfId="9639" xr:uid="{00000000-0005-0000-0000-000092630000}"/>
    <cellStyle name="Ergebnis 3 6 4 4 3 2" xfId="21367" xr:uid="{00000000-0005-0000-0000-000093630000}"/>
    <cellStyle name="Ergebnis 3 6 4 4 3 3" xfId="33094" xr:uid="{00000000-0005-0000-0000-000094630000}"/>
    <cellStyle name="Ergebnis 3 6 4 4 4" xfId="13557" xr:uid="{00000000-0005-0000-0000-000095630000}"/>
    <cellStyle name="Ergebnis 3 6 4 4 5" xfId="25284" xr:uid="{00000000-0005-0000-0000-000096630000}"/>
    <cellStyle name="Ergebnis 3 6 4 5" xfId="3127" xr:uid="{00000000-0005-0000-0000-000097630000}"/>
    <cellStyle name="Ergebnis 3 6 4 5 2" xfId="7032" xr:uid="{00000000-0005-0000-0000-000098630000}"/>
    <cellStyle name="Ergebnis 3 6 4 5 2 2" xfId="18760" xr:uid="{00000000-0005-0000-0000-000099630000}"/>
    <cellStyle name="Ergebnis 3 6 4 5 2 3" xfId="30487" xr:uid="{00000000-0005-0000-0000-00009A630000}"/>
    <cellStyle name="Ergebnis 3 6 4 5 3" xfId="10937" xr:uid="{00000000-0005-0000-0000-00009B630000}"/>
    <cellStyle name="Ergebnis 3 6 4 5 3 2" xfId="22665" xr:uid="{00000000-0005-0000-0000-00009C630000}"/>
    <cellStyle name="Ergebnis 3 6 4 5 3 3" xfId="34392" xr:uid="{00000000-0005-0000-0000-00009D630000}"/>
    <cellStyle name="Ergebnis 3 6 4 5 4" xfId="14855" xr:uid="{00000000-0005-0000-0000-00009E630000}"/>
    <cellStyle name="Ergebnis 3 6 4 5 5" xfId="26582" xr:uid="{00000000-0005-0000-0000-00009F630000}"/>
    <cellStyle name="Ergebnis 3 6 4 6" xfId="4436" xr:uid="{00000000-0005-0000-0000-0000A0630000}"/>
    <cellStyle name="Ergebnis 3 6 4 6 2" xfId="16164" xr:uid="{00000000-0005-0000-0000-0000A1630000}"/>
    <cellStyle name="Ergebnis 3 6 4 6 3" xfId="27891" xr:uid="{00000000-0005-0000-0000-0000A2630000}"/>
    <cellStyle name="Ergebnis 3 6 4 7" xfId="8341" xr:uid="{00000000-0005-0000-0000-0000A3630000}"/>
    <cellStyle name="Ergebnis 3 6 4 7 2" xfId="20069" xr:uid="{00000000-0005-0000-0000-0000A4630000}"/>
    <cellStyle name="Ergebnis 3 6 4 7 3" xfId="31796" xr:uid="{00000000-0005-0000-0000-0000A5630000}"/>
    <cellStyle name="Ergebnis 3 6 4 8" xfId="12259" xr:uid="{00000000-0005-0000-0000-0000A6630000}"/>
    <cellStyle name="Ergebnis 3 6 4 9" xfId="23986" xr:uid="{00000000-0005-0000-0000-0000A7630000}"/>
    <cellStyle name="Ergebnis 3 6 5" xfId="636" xr:uid="{00000000-0005-0000-0000-0000A8630000}"/>
    <cellStyle name="Ergebnis 3 6 5 2" xfId="1934" xr:uid="{00000000-0005-0000-0000-0000A9630000}"/>
    <cellStyle name="Ergebnis 3 6 5 2 2" xfId="5839" xr:uid="{00000000-0005-0000-0000-0000AA630000}"/>
    <cellStyle name="Ergebnis 3 6 5 2 2 2" xfId="17567" xr:uid="{00000000-0005-0000-0000-0000AB630000}"/>
    <cellStyle name="Ergebnis 3 6 5 2 2 3" xfId="29294" xr:uid="{00000000-0005-0000-0000-0000AC630000}"/>
    <cellStyle name="Ergebnis 3 6 5 2 3" xfId="9744" xr:uid="{00000000-0005-0000-0000-0000AD630000}"/>
    <cellStyle name="Ergebnis 3 6 5 2 3 2" xfId="21472" xr:uid="{00000000-0005-0000-0000-0000AE630000}"/>
    <cellStyle name="Ergebnis 3 6 5 2 3 3" xfId="33199" xr:uid="{00000000-0005-0000-0000-0000AF630000}"/>
    <cellStyle name="Ergebnis 3 6 5 2 4" xfId="13662" xr:uid="{00000000-0005-0000-0000-0000B0630000}"/>
    <cellStyle name="Ergebnis 3 6 5 2 5" xfId="25389" xr:uid="{00000000-0005-0000-0000-0000B1630000}"/>
    <cellStyle name="Ergebnis 3 6 5 3" xfId="3232" xr:uid="{00000000-0005-0000-0000-0000B2630000}"/>
    <cellStyle name="Ergebnis 3 6 5 3 2" xfId="7137" xr:uid="{00000000-0005-0000-0000-0000B3630000}"/>
    <cellStyle name="Ergebnis 3 6 5 3 2 2" xfId="18865" xr:uid="{00000000-0005-0000-0000-0000B4630000}"/>
    <cellStyle name="Ergebnis 3 6 5 3 2 3" xfId="30592" xr:uid="{00000000-0005-0000-0000-0000B5630000}"/>
    <cellStyle name="Ergebnis 3 6 5 3 3" xfId="11042" xr:uid="{00000000-0005-0000-0000-0000B6630000}"/>
    <cellStyle name="Ergebnis 3 6 5 3 3 2" xfId="22770" xr:uid="{00000000-0005-0000-0000-0000B7630000}"/>
    <cellStyle name="Ergebnis 3 6 5 3 3 3" xfId="34497" xr:uid="{00000000-0005-0000-0000-0000B8630000}"/>
    <cellStyle name="Ergebnis 3 6 5 3 4" xfId="14960" xr:uid="{00000000-0005-0000-0000-0000B9630000}"/>
    <cellStyle name="Ergebnis 3 6 5 3 5" xfId="26687" xr:uid="{00000000-0005-0000-0000-0000BA630000}"/>
    <cellStyle name="Ergebnis 3 6 5 4" xfId="4541" xr:uid="{00000000-0005-0000-0000-0000BB630000}"/>
    <cellStyle name="Ergebnis 3 6 5 4 2" xfId="16269" xr:uid="{00000000-0005-0000-0000-0000BC630000}"/>
    <cellStyle name="Ergebnis 3 6 5 4 3" xfId="27996" xr:uid="{00000000-0005-0000-0000-0000BD630000}"/>
    <cellStyle name="Ergebnis 3 6 5 5" xfId="8446" xr:uid="{00000000-0005-0000-0000-0000BE630000}"/>
    <cellStyle name="Ergebnis 3 6 5 5 2" xfId="20174" xr:uid="{00000000-0005-0000-0000-0000BF630000}"/>
    <cellStyle name="Ergebnis 3 6 5 5 3" xfId="31901" xr:uid="{00000000-0005-0000-0000-0000C0630000}"/>
    <cellStyle name="Ergebnis 3 6 5 6" xfId="12364" xr:uid="{00000000-0005-0000-0000-0000C1630000}"/>
    <cellStyle name="Ergebnis 3 6 5 7" xfId="24091" xr:uid="{00000000-0005-0000-0000-0000C2630000}"/>
    <cellStyle name="Ergebnis 3 6 6" xfId="1065" xr:uid="{00000000-0005-0000-0000-0000C3630000}"/>
    <cellStyle name="Ergebnis 3 6 6 2" xfId="2363" xr:uid="{00000000-0005-0000-0000-0000C4630000}"/>
    <cellStyle name="Ergebnis 3 6 6 2 2" xfId="6268" xr:uid="{00000000-0005-0000-0000-0000C5630000}"/>
    <cellStyle name="Ergebnis 3 6 6 2 2 2" xfId="17996" xr:uid="{00000000-0005-0000-0000-0000C6630000}"/>
    <cellStyle name="Ergebnis 3 6 6 2 2 3" xfId="29723" xr:uid="{00000000-0005-0000-0000-0000C7630000}"/>
    <cellStyle name="Ergebnis 3 6 6 2 3" xfId="10173" xr:uid="{00000000-0005-0000-0000-0000C8630000}"/>
    <cellStyle name="Ergebnis 3 6 6 2 3 2" xfId="21901" xr:uid="{00000000-0005-0000-0000-0000C9630000}"/>
    <cellStyle name="Ergebnis 3 6 6 2 3 3" xfId="33628" xr:uid="{00000000-0005-0000-0000-0000CA630000}"/>
    <cellStyle name="Ergebnis 3 6 6 2 4" xfId="14091" xr:uid="{00000000-0005-0000-0000-0000CB630000}"/>
    <cellStyle name="Ergebnis 3 6 6 2 5" xfId="25818" xr:uid="{00000000-0005-0000-0000-0000CC630000}"/>
    <cellStyle name="Ergebnis 3 6 6 3" xfId="3661" xr:uid="{00000000-0005-0000-0000-0000CD630000}"/>
    <cellStyle name="Ergebnis 3 6 6 3 2" xfId="7566" xr:uid="{00000000-0005-0000-0000-0000CE630000}"/>
    <cellStyle name="Ergebnis 3 6 6 3 2 2" xfId="19294" xr:uid="{00000000-0005-0000-0000-0000CF630000}"/>
    <cellStyle name="Ergebnis 3 6 6 3 2 3" xfId="31021" xr:uid="{00000000-0005-0000-0000-0000D0630000}"/>
    <cellStyle name="Ergebnis 3 6 6 3 3" xfId="11471" xr:uid="{00000000-0005-0000-0000-0000D1630000}"/>
    <cellStyle name="Ergebnis 3 6 6 3 3 2" xfId="23199" xr:uid="{00000000-0005-0000-0000-0000D2630000}"/>
    <cellStyle name="Ergebnis 3 6 6 3 3 3" xfId="34926" xr:uid="{00000000-0005-0000-0000-0000D3630000}"/>
    <cellStyle name="Ergebnis 3 6 6 3 4" xfId="15389" xr:uid="{00000000-0005-0000-0000-0000D4630000}"/>
    <cellStyle name="Ergebnis 3 6 6 3 5" xfId="27116" xr:uid="{00000000-0005-0000-0000-0000D5630000}"/>
    <cellStyle name="Ergebnis 3 6 6 4" xfId="4970" xr:uid="{00000000-0005-0000-0000-0000D6630000}"/>
    <cellStyle name="Ergebnis 3 6 6 4 2" xfId="16698" xr:uid="{00000000-0005-0000-0000-0000D7630000}"/>
    <cellStyle name="Ergebnis 3 6 6 4 3" xfId="28425" xr:uid="{00000000-0005-0000-0000-0000D8630000}"/>
    <cellStyle name="Ergebnis 3 6 6 5" xfId="8875" xr:uid="{00000000-0005-0000-0000-0000D9630000}"/>
    <cellStyle name="Ergebnis 3 6 6 5 2" xfId="20603" xr:uid="{00000000-0005-0000-0000-0000DA630000}"/>
    <cellStyle name="Ergebnis 3 6 6 5 3" xfId="32330" xr:uid="{00000000-0005-0000-0000-0000DB630000}"/>
    <cellStyle name="Ergebnis 3 6 6 6" xfId="12793" xr:uid="{00000000-0005-0000-0000-0000DC630000}"/>
    <cellStyle name="Ergebnis 3 6 6 7" xfId="24520" xr:uid="{00000000-0005-0000-0000-0000DD630000}"/>
    <cellStyle name="Ergebnis 3 6 7" xfId="1505" xr:uid="{00000000-0005-0000-0000-0000DE630000}"/>
    <cellStyle name="Ergebnis 3 6 7 2" xfId="5410" xr:uid="{00000000-0005-0000-0000-0000DF630000}"/>
    <cellStyle name="Ergebnis 3 6 7 2 2" xfId="17138" xr:uid="{00000000-0005-0000-0000-0000E0630000}"/>
    <cellStyle name="Ergebnis 3 6 7 2 3" xfId="28865" xr:uid="{00000000-0005-0000-0000-0000E1630000}"/>
    <cellStyle name="Ergebnis 3 6 7 3" xfId="9315" xr:uid="{00000000-0005-0000-0000-0000E2630000}"/>
    <cellStyle name="Ergebnis 3 6 7 3 2" xfId="21043" xr:uid="{00000000-0005-0000-0000-0000E3630000}"/>
    <cellStyle name="Ergebnis 3 6 7 3 3" xfId="32770" xr:uid="{00000000-0005-0000-0000-0000E4630000}"/>
    <cellStyle name="Ergebnis 3 6 7 4" xfId="13233" xr:uid="{00000000-0005-0000-0000-0000E5630000}"/>
    <cellStyle name="Ergebnis 3 6 7 5" xfId="24960" xr:uid="{00000000-0005-0000-0000-0000E6630000}"/>
    <cellStyle name="Ergebnis 3 6 8" xfId="2803" xr:uid="{00000000-0005-0000-0000-0000E7630000}"/>
    <cellStyle name="Ergebnis 3 6 8 2" xfId="6708" xr:uid="{00000000-0005-0000-0000-0000E8630000}"/>
    <cellStyle name="Ergebnis 3 6 8 2 2" xfId="18436" xr:uid="{00000000-0005-0000-0000-0000E9630000}"/>
    <cellStyle name="Ergebnis 3 6 8 2 3" xfId="30163" xr:uid="{00000000-0005-0000-0000-0000EA630000}"/>
    <cellStyle name="Ergebnis 3 6 8 3" xfId="10613" xr:uid="{00000000-0005-0000-0000-0000EB630000}"/>
    <cellStyle name="Ergebnis 3 6 8 3 2" xfId="22341" xr:uid="{00000000-0005-0000-0000-0000EC630000}"/>
    <cellStyle name="Ergebnis 3 6 8 3 3" xfId="34068" xr:uid="{00000000-0005-0000-0000-0000ED630000}"/>
    <cellStyle name="Ergebnis 3 6 8 4" xfId="14531" xr:uid="{00000000-0005-0000-0000-0000EE630000}"/>
    <cellStyle name="Ergebnis 3 6 8 5" xfId="26258" xr:uid="{00000000-0005-0000-0000-0000EF630000}"/>
    <cellStyle name="Ergebnis 3 6 9" xfId="4112" xr:uid="{00000000-0005-0000-0000-0000F0630000}"/>
    <cellStyle name="Ergebnis 3 6 9 2" xfId="15840" xr:uid="{00000000-0005-0000-0000-0000F1630000}"/>
    <cellStyle name="Ergebnis 3 6 9 3" xfId="27567" xr:uid="{00000000-0005-0000-0000-0000F2630000}"/>
    <cellStyle name="Ergebnis 3 7" xfId="186" xr:uid="{00000000-0005-0000-0000-0000F3630000}"/>
    <cellStyle name="Ergebnis 3 7 2" xfId="615" xr:uid="{00000000-0005-0000-0000-0000F4630000}"/>
    <cellStyle name="Ergebnis 3 7 2 2" xfId="1913" xr:uid="{00000000-0005-0000-0000-0000F5630000}"/>
    <cellStyle name="Ergebnis 3 7 2 2 2" xfId="5818" xr:uid="{00000000-0005-0000-0000-0000F6630000}"/>
    <cellStyle name="Ergebnis 3 7 2 2 2 2" xfId="17546" xr:uid="{00000000-0005-0000-0000-0000F7630000}"/>
    <cellStyle name="Ergebnis 3 7 2 2 2 3" xfId="29273" xr:uid="{00000000-0005-0000-0000-0000F8630000}"/>
    <cellStyle name="Ergebnis 3 7 2 2 3" xfId="9723" xr:uid="{00000000-0005-0000-0000-0000F9630000}"/>
    <cellStyle name="Ergebnis 3 7 2 2 3 2" xfId="21451" xr:uid="{00000000-0005-0000-0000-0000FA630000}"/>
    <cellStyle name="Ergebnis 3 7 2 2 3 3" xfId="33178" xr:uid="{00000000-0005-0000-0000-0000FB630000}"/>
    <cellStyle name="Ergebnis 3 7 2 2 4" xfId="13641" xr:uid="{00000000-0005-0000-0000-0000FC630000}"/>
    <cellStyle name="Ergebnis 3 7 2 2 5" xfId="25368" xr:uid="{00000000-0005-0000-0000-0000FD630000}"/>
    <cellStyle name="Ergebnis 3 7 2 3" xfId="3211" xr:uid="{00000000-0005-0000-0000-0000FE630000}"/>
    <cellStyle name="Ergebnis 3 7 2 3 2" xfId="7116" xr:uid="{00000000-0005-0000-0000-0000FF630000}"/>
    <cellStyle name="Ergebnis 3 7 2 3 2 2" xfId="18844" xr:uid="{00000000-0005-0000-0000-000000640000}"/>
    <cellStyle name="Ergebnis 3 7 2 3 2 3" xfId="30571" xr:uid="{00000000-0005-0000-0000-000001640000}"/>
    <cellStyle name="Ergebnis 3 7 2 3 3" xfId="11021" xr:uid="{00000000-0005-0000-0000-000002640000}"/>
    <cellStyle name="Ergebnis 3 7 2 3 3 2" xfId="22749" xr:uid="{00000000-0005-0000-0000-000003640000}"/>
    <cellStyle name="Ergebnis 3 7 2 3 3 3" xfId="34476" xr:uid="{00000000-0005-0000-0000-000004640000}"/>
    <cellStyle name="Ergebnis 3 7 2 3 4" xfId="14939" xr:uid="{00000000-0005-0000-0000-000005640000}"/>
    <cellStyle name="Ergebnis 3 7 2 3 5" xfId="26666" xr:uid="{00000000-0005-0000-0000-000006640000}"/>
    <cellStyle name="Ergebnis 3 7 2 4" xfId="4520" xr:uid="{00000000-0005-0000-0000-000007640000}"/>
    <cellStyle name="Ergebnis 3 7 2 4 2" xfId="16248" xr:uid="{00000000-0005-0000-0000-000008640000}"/>
    <cellStyle name="Ergebnis 3 7 2 4 3" xfId="27975" xr:uid="{00000000-0005-0000-0000-000009640000}"/>
    <cellStyle name="Ergebnis 3 7 2 5" xfId="8425" xr:uid="{00000000-0005-0000-0000-00000A640000}"/>
    <cellStyle name="Ergebnis 3 7 2 5 2" xfId="20153" xr:uid="{00000000-0005-0000-0000-00000B640000}"/>
    <cellStyle name="Ergebnis 3 7 2 5 3" xfId="31880" xr:uid="{00000000-0005-0000-0000-00000C640000}"/>
    <cellStyle name="Ergebnis 3 7 2 6" xfId="12343" xr:uid="{00000000-0005-0000-0000-00000D640000}"/>
    <cellStyle name="Ergebnis 3 7 2 7" xfId="24070" xr:uid="{00000000-0005-0000-0000-00000E640000}"/>
    <cellStyle name="Ergebnis 3 7 3" xfId="1044" xr:uid="{00000000-0005-0000-0000-00000F640000}"/>
    <cellStyle name="Ergebnis 3 7 3 2" xfId="2342" xr:uid="{00000000-0005-0000-0000-000010640000}"/>
    <cellStyle name="Ergebnis 3 7 3 2 2" xfId="6247" xr:uid="{00000000-0005-0000-0000-000011640000}"/>
    <cellStyle name="Ergebnis 3 7 3 2 2 2" xfId="17975" xr:uid="{00000000-0005-0000-0000-000012640000}"/>
    <cellStyle name="Ergebnis 3 7 3 2 2 3" xfId="29702" xr:uid="{00000000-0005-0000-0000-000013640000}"/>
    <cellStyle name="Ergebnis 3 7 3 2 3" xfId="10152" xr:uid="{00000000-0005-0000-0000-000014640000}"/>
    <cellStyle name="Ergebnis 3 7 3 2 3 2" xfId="21880" xr:uid="{00000000-0005-0000-0000-000015640000}"/>
    <cellStyle name="Ergebnis 3 7 3 2 3 3" xfId="33607" xr:uid="{00000000-0005-0000-0000-000016640000}"/>
    <cellStyle name="Ergebnis 3 7 3 2 4" xfId="14070" xr:uid="{00000000-0005-0000-0000-000017640000}"/>
    <cellStyle name="Ergebnis 3 7 3 2 5" xfId="25797" xr:uid="{00000000-0005-0000-0000-000018640000}"/>
    <cellStyle name="Ergebnis 3 7 3 3" xfId="3640" xr:uid="{00000000-0005-0000-0000-000019640000}"/>
    <cellStyle name="Ergebnis 3 7 3 3 2" xfId="7545" xr:uid="{00000000-0005-0000-0000-00001A640000}"/>
    <cellStyle name="Ergebnis 3 7 3 3 2 2" xfId="19273" xr:uid="{00000000-0005-0000-0000-00001B640000}"/>
    <cellStyle name="Ergebnis 3 7 3 3 2 3" xfId="31000" xr:uid="{00000000-0005-0000-0000-00001C640000}"/>
    <cellStyle name="Ergebnis 3 7 3 3 3" xfId="11450" xr:uid="{00000000-0005-0000-0000-00001D640000}"/>
    <cellStyle name="Ergebnis 3 7 3 3 3 2" xfId="23178" xr:uid="{00000000-0005-0000-0000-00001E640000}"/>
    <cellStyle name="Ergebnis 3 7 3 3 3 3" xfId="34905" xr:uid="{00000000-0005-0000-0000-00001F640000}"/>
    <cellStyle name="Ergebnis 3 7 3 3 4" xfId="15368" xr:uid="{00000000-0005-0000-0000-000020640000}"/>
    <cellStyle name="Ergebnis 3 7 3 3 5" xfId="27095" xr:uid="{00000000-0005-0000-0000-000021640000}"/>
    <cellStyle name="Ergebnis 3 7 3 4" xfId="4949" xr:uid="{00000000-0005-0000-0000-000022640000}"/>
    <cellStyle name="Ergebnis 3 7 3 4 2" xfId="16677" xr:uid="{00000000-0005-0000-0000-000023640000}"/>
    <cellStyle name="Ergebnis 3 7 3 4 3" xfId="28404" xr:uid="{00000000-0005-0000-0000-000024640000}"/>
    <cellStyle name="Ergebnis 3 7 3 5" xfId="8854" xr:uid="{00000000-0005-0000-0000-000025640000}"/>
    <cellStyle name="Ergebnis 3 7 3 5 2" xfId="20582" xr:uid="{00000000-0005-0000-0000-000026640000}"/>
    <cellStyle name="Ergebnis 3 7 3 5 3" xfId="32309" xr:uid="{00000000-0005-0000-0000-000027640000}"/>
    <cellStyle name="Ergebnis 3 7 3 6" xfId="12772" xr:uid="{00000000-0005-0000-0000-000028640000}"/>
    <cellStyle name="Ergebnis 3 7 3 7" xfId="24499" xr:uid="{00000000-0005-0000-0000-000029640000}"/>
    <cellStyle name="Ergebnis 3 7 4" xfId="1484" xr:uid="{00000000-0005-0000-0000-00002A640000}"/>
    <cellStyle name="Ergebnis 3 7 4 2" xfId="5389" xr:uid="{00000000-0005-0000-0000-00002B640000}"/>
    <cellStyle name="Ergebnis 3 7 4 2 2" xfId="17117" xr:uid="{00000000-0005-0000-0000-00002C640000}"/>
    <cellStyle name="Ergebnis 3 7 4 2 3" xfId="28844" xr:uid="{00000000-0005-0000-0000-00002D640000}"/>
    <cellStyle name="Ergebnis 3 7 4 3" xfId="9294" xr:uid="{00000000-0005-0000-0000-00002E640000}"/>
    <cellStyle name="Ergebnis 3 7 4 3 2" xfId="21022" xr:uid="{00000000-0005-0000-0000-00002F640000}"/>
    <cellStyle name="Ergebnis 3 7 4 3 3" xfId="32749" xr:uid="{00000000-0005-0000-0000-000030640000}"/>
    <cellStyle name="Ergebnis 3 7 4 4" xfId="13212" xr:uid="{00000000-0005-0000-0000-000031640000}"/>
    <cellStyle name="Ergebnis 3 7 4 5" xfId="24939" xr:uid="{00000000-0005-0000-0000-000032640000}"/>
    <cellStyle name="Ergebnis 3 7 5" xfId="2782" xr:uid="{00000000-0005-0000-0000-000033640000}"/>
    <cellStyle name="Ergebnis 3 7 5 2" xfId="6687" xr:uid="{00000000-0005-0000-0000-000034640000}"/>
    <cellStyle name="Ergebnis 3 7 5 2 2" xfId="18415" xr:uid="{00000000-0005-0000-0000-000035640000}"/>
    <cellStyle name="Ergebnis 3 7 5 2 3" xfId="30142" xr:uid="{00000000-0005-0000-0000-000036640000}"/>
    <cellStyle name="Ergebnis 3 7 5 3" xfId="10592" xr:uid="{00000000-0005-0000-0000-000037640000}"/>
    <cellStyle name="Ergebnis 3 7 5 3 2" xfId="22320" xr:uid="{00000000-0005-0000-0000-000038640000}"/>
    <cellStyle name="Ergebnis 3 7 5 3 3" xfId="34047" xr:uid="{00000000-0005-0000-0000-000039640000}"/>
    <cellStyle name="Ergebnis 3 7 5 4" xfId="14510" xr:uid="{00000000-0005-0000-0000-00003A640000}"/>
    <cellStyle name="Ergebnis 3 7 5 5" xfId="26237" xr:uid="{00000000-0005-0000-0000-00003B640000}"/>
    <cellStyle name="Ergebnis 3 7 6" xfId="4091" xr:uid="{00000000-0005-0000-0000-00003C640000}"/>
    <cellStyle name="Ergebnis 3 7 6 2" xfId="15819" xr:uid="{00000000-0005-0000-0000-00003D640000}"/>
    <cellStyle name="Ergebnis 3 7 6 3" xfId="27546" xr:uid="{00000000-0005-0000-0000-00003E640000}"/>
    <cellStyle name="Ergebnis 3 7 7" xfId="7996" xr:uid="{00000000-0005-0000-0000-00003F640000}"/>
    <cellStyle name="Ergebnis 3 7 7 2" xfId="19724" xr:uid="{00000000-0005-0000-0000-000040640000}"/>
    <cellStyle name="Ergebnis 3 7 7 3" xfId="31451" xr:uid="{00000000-0005-0000-0000-000041640000}"/>
    <cellStyle name="Ergebnis 3 7 8" xfId="11914" xr:uid="{00000000-0005-0000-0000-000042640000}"/>
    <cellStyle name="Ergebnis 3 7 9" xfId="23641" xr:uid="{00000000-0005-0000-0000-000043640000}"/>
    <cellStyle name="Ergebnis 3 8" xfId="224" xr:uid="{00000000-0005-0000-0000-000044640000}"/>
    <cellStyle name="Ergebnis 3 8 2" xfId="653" xr:uid="{00000000-0005-0000-0000-000045640000}"/>
    <cellStyle name="Ergebnis 3 8 2 2" xfId="1951" xr:uid="{00000000-0005-0000-0000-000046640000}"/>
    <cellStyle name="Ergebnis 3 8 2 2 2" xfId="5856" xr:uid="{00000000-0005-0000-0000-000047640000}"/>
    <cellStyle name="Ergebnis 3 8 2 2 2 2" xfId="17584" xr:uid="{00000000-0005-0000-0000-000048640000}"/>
    <cellStyle name="Ergebnis 3 8 2 2 2 3" xfId="29311" xr:uid="{00000000-0005-0000-0000-000049640000}"/>
    <cellStyle name="Ergebnis 3 8 2 2 3" xfId="9761" xr:uid="{00000000-0005-0000-0000-00004A640000}"/>
    <cellStyle name="Ergebnis 3 8 2 2 3 2" xfId="21489" xr:uid="{00000000-0005-0000-0000-00004B640000}"/>
    <cellStyle name="Ergebnis 3 8 2 2 3 3" xfId="33216" xr:uid="{00000000-0005-0000-0000-00004C640000}"/>
    <cellStyle name="Ergebnis 3 8 2 2 4" xfId="13679" xr:uid="{00000000-0005-0000-0000-00004D640000}"/>
    <cellStyle name="Ergebnis 3 8 2 2 5" xfId="25406" xr:uid="{00000000-0005-0000-0000-00004E640000}"/>
    <cellStyle name="Ergebnis 3 8 2 3" xfId="3249" xr:uid="{00000000-0005-0000-0000-00004F640000}"/>
    <cellStyle name="Ergebnis 3 8 2 3 2" xfId="7154" xr:uid="{00000000-0005-0000-0000-000050640000}"/>
    <cellStyle name="Ergebnis 3 8 2 3 2 2" xfId="18882" xr:uid="{00000000-0005-0000-0000-000051640000}"/>
    <cellStyle name="Ergebnis 3 8 2 3 2 3" xfId="30609" xr:uid="{00000000-0005-0000-0000-000052640000}"/>
    <cellStyle name="Ergebnis 3 8 2 3 3" xfId="11059" xr:uid="{00000000-0005-0000-0000-000053640000}"/>
    <cellStyle name="Ergebnis 3 8 2 3 3 2" xfId="22787" xr:uid="{00000000-0005-0000-0000-000054640000}"/>
    <cellStyle name="Ergebnis 3 8 2 3 3 3" xfId="34514" xr:uid="{00000000-0005-0000-0000-000055640000}"/>
    <cellStyle name="Ergebnis 3 8 2 3 4" xfId="14977" xr:uid="{00000000-0005-0000-0000-000056640000}"/>
    <cellStyle name="Ergebnis 3 8 2 3 5" xfId="26704" xr:uid="{00000000-0005-0000-0000-000057640000}"/>
    <cellStyle name="Ergebnis 3 8 2 4" xfId="4558" xr:uid="{00000000-0005-0000-0000-000058640000}"/>
    <cellStyle name="Ergebnis 3 8 2 4 2" xfId="16286" xr:uid="{00000000-0005-0000-0000-000059640000}"/>
    <cellStyle name="Ergebnis 3 8 2 4 3" xfId="28013" xr:uid="{00000000-0005-0000-0000-00005A640000}"/>
    <cellStyle name="Ergebnis 3 8 2 5" xfId="8463" xr:uid="{00000000-0005-0000-0000-00005B640000}"/>
    <cellStyle name="Ergebnis 3 8 2 5 2" xfId="20191" xr:uid="{00000000-0005-0000-0000-00005C640000}"/>
    <cellStyle name="Ergebnis 3 8 2 5 3" xfId="31918" xr:uid="{00000000-0005-0000-0000-00005D640000}"/>
    <cellStyle name="Ergebnis 3 8 2 6" xfId="12381" xr:uid="{00000000-0005-0000-0000-00005E640000}"/>
    <cellStyle name="Ergebnis 3 8 2 7" xfId="24108" xr:uid="{00000000-0005-0000-0000-00005F640000}"/>
    <cellStyle name="Ergebnis 3 8 3" xfId="1082" xr:uid="{00000000-0005-0000-0000-000060640000}"/>
    <cellStyle name="Ergebnis 3 8 3 2" xfId="2380" xr:uid="{00000000-0005-0000-0000-000061640000}"/>
    <cellStyle name="Ergebnis 3 8 3 2 2" xfId="6285" xr:uid="{00000000-0005-0000-0000-000062640000}"/>
    <cellStyle name="Ergebnis 3 8 3 2 2 2" xfId="18013" xr:uid="{00000000-0005-0000-0000-000063640000}"/>
    <cellStyle name="Ergebnis 3 8 3 2 2 3" xfId="29740" xr:uid="{00000000-0005-0000-0000-000064640000}"/>
    <cellStyle name="Ergebnis 3 8 3 2 3" xfId="10190" xr:uid="{00000000-0005-0000-0000-000065640000}"/>
    <cellStyle name="Ergebnis 3 8 3 2 3 2" xfId="21918" xr:uid="{00000000-0005-0000-0000-000066640000}"/>
    <cellStyle name="Ergebnis 3 8 3 2 3 3" xfId="33645" xr:uid="{00000000-0005-0000-0000-000067640000}"/>
    <cellStyle name="Ergebnis 3 8 3 2 4" xfId="14108" xr:uid="{00000000-0005-0000-0000-000068640000}"/>
    <cellStyle name="Ergebnis 3 8 3 2 5" xfId="25835" xr:uid="{00000000-0005-0000-0000-000069640000}"/>
    <cellStyle name="Ergebnis 3 8 3 3" xfId="3678" xr:uid="{00000000-0005-0000-0000-00006A640000}"/>
    <cellStyle name="Ergebnis 3 8 3 3 2" xfId="7583" xr:uid="{00000000-0005-0000-0000-00006B640000}"/>
    <cellStyle name="Ergebnis 3 8 3 3 2 2" xfId="19311" xr:uid="{00000000-0005-0000-0000-00006C640000}"/>
    <cellStyle name="Ergebnis 3 8 3 3 2 3" xfId="31038" xr:uid="{00000000-0005-0000-0000-00006D640000}"/>
    <cellStyle name="Ergebnis 3 8 3 3 3" xfId="11488" xr:uid="{00000000-0005-0000-0000-00006E640000}"/>
    <cellStyle name="Ergebnis 3 8 3 3 3 2" xfId="23216" xr:uid="{00000000-0005-0000-0000-00006F640000}"/>
    <cellStyle name="Ergebnis 3 8 3 3 3 3" xfId="34943" xr:uid="{00000000-0005-0000-0000-000070640000}"/>
    <cellStyle name="Ergebnis 3 8 3 3 4" xfId="15406" xr:uid="{00000000-0005-0000-0000-000071640000}"/>
    <cellStyle name="Ergebnis 3 8 3 3 5" xfId="27133" xr:uid="{00000000-0005-0000-0000-000072640000}"/>
    <cellStyle name="Ergebnis 3 8 3 4" xfId="4987" xr:uid="{00000000-0005-0000-0000-000073640000}"/>
    <cellStyle name="Ergebnis 3 8 3 4 2" xfId="16715" xr:uid="{00000000-0005-0000-0000-000074640000}"/>
    <cellStyle name="Ergebnis 3 8 3 4 3" xfId="28442" xr:uid="{00000000-0005-0000-0000-000075640000}"/>
    <cellStyle name="Ergebnis 3 8 3 5" xfId="8892" xr:uid="{00000000-0005-0000-0000-000076640000}"/>
    <cellStyle name="Ergebnis 3 8 3 5 2" xfId="20620" xr:uid="{00000000-0005-0000-0000-000077640000}"/>
    <cellStyle name="Ergebnis 3 8 3 5 3" xfId="32347" xr:uid="{00000000-0005-0000-0000-000078640000}"/>
    <cellStyle name="Ergebnis 3 8 3 6" xfId="12810" xr:uid="{00000000-0005-0000-0000-000079640000}"/>
    <cellStyle name="Ergebnis 3 8 3 7" xfId="24537" xr:uid="{00000000-0005-0000-0000-00007A640000}"/>
    <cellStyle name="Ergebnis 3 8 4" xfId="1522" xr:uid="{00000000-0005-0000-0000-00007B640000}"/>
    <cellStyle name="Ergebnis 3 8 4 2" xfId="5427" xr:uid="{00000000-0005-0000-0000-00007C640000}"/>
    <cellStyle name="Ergebnis 3 8 4 2 2" xfId="17155" xr:uid="{00000000-0005-0000-0000-00007D640000}"/>
    <cellStyle name="Ergebnis 3 8 4 2 3" xfId="28882" xr:uid="{00000000-0005-0000-0000-00007E640000}"/>
    <cellStyle name="Ergebnis 3 8 4 3" xfId="9332" xr:uid="{00000000-0005-0000-0000-00007F640000}"/>
    <cellStyle name="Ergebnis 3 8 4 3 2" xfId="21060" xr:uid="{00000000-0005-0000-0000-000080640000}"/>
    <cellStyle name="Ergebnis 3 8 4 3 3" xfId="32787" xr:uid="{00000000-0005-0000-0000-000081640000}"/>
    <cellStyle name="Ergebnis 3 8 4 4" xfId="13250" xr:uid="{00000000-0005-0000-0000-000082640000}"/>
    <cellStyle name="Ergebnis 3 8 4 5" xfId="24977" xr:uid="{00000000-0005-0000-0000-000083640000}"/>
    <cellStyle name="Ergebnis 3 8 5" xfId="2820" xr:uid="{00000000-0005-0000-0000-000084640000}"/>
    <cellStyle name="Ergebnis 3 8 5 2" xfId="6725" xr:uid="{00000000-0005-0000-0000-000085640000}"/>
    <cellStyle name="Ergebnis 3 8 5 2 2" xfId="18453" xr:uid="{00000000-0005-0000-0000-000086640000}"/>
    <cellStyle name="Ergebnis 3 8 5 2 3" xfId="30180" xr:uid="{00000000-0005-0000-0000-000087640000}"/>
    <cellStyle name="Ergebnis 3 8 5 3" xfId="10630" xr:uid="{00000000-0005-0000-0000-000088640000}"/>
    <cellStyle name="Ergebnis 3 8 5 3 2" xfId="22358" xr:uid="{00000000-0005-0000-0000-000089640000}"/>
    <cellStyle name="Ergebnis 3 8 5 3 3" xfId="34085" xr:uid="{00000000-0005-0000-0000-00008A640000}"/>
    <cellStyle name="Ergebnis 3 8 5 4" xfId="14548" xr:uid="{00000000-0005-0000-0000-00008B640000}"/>
    <cellStyle name="Ergebnis 3 8 5 5" xfId="26275" xr:uid="{00000000-0005-0000-0000-00008C640000}"/>
    <cellStyle name="Ergebnis 3 8 6" xfId="4129" xr:uid="{00000000-0005-0000-0000-00008D640000}"/>
    <cellStyle name="Ergebnis 3 8 6 2" xfId="15857" xr:uid="{00000000-0005-0000-0000-00008E640000}"/>
    <cellStyle name="Ergebnis 3 8 6 3" xfId="27584" xr:uid="{00000000-0005-0000-0000-00008F640000}"/>
    <cellStyle name="Ergebnis 3 8 7" xfId="8034" xr:uid="{00000000-0005-0000-0000-000090640000}"/>
    <cellStyle name="Ergebnis 3 8 7 2" xfId="19762" xr:uid="{00000000-0005-0000-0000-000091640000}"/>
    <cellStyle name="Ergebnis 3 8 7 3" xfId="31489" xr:uid="{00000000-0005-0000-0000-000092640000}"/>
    <cellStyle name="Ergebnis 3 8 8" xfId="11952" xr:uid="{00000000-0005-0000-0000-000093640000}"/>
    <cellStyle name="Ergebnis 3 8 9" xfId="23679" xr:uid="{00000000-0005-0000-0000-000094640000}"/>
    <cellStyle name="Ergebnis 3 9" xfId="279" xr:uid="{00000000-0005-0000-0000-000095640000}"/>
    <cellStyle name="Ergebnis 3 9 2" xfId="708" xr:uid="{00000000-0005-0000-0000-000096640000}"/>
    <cellStyle name="Ergebnis 3 9 2 2" xfId="2006" xr:uid="{00000000-0005-0000-0000-000097640000}"/>
    <cellStyle name="Ergebnis 3 9 2 2 2" xfId="5911" xr:uid="{00000000-0005-0000-0000-000098640000}"/>
    <cellStyle name="Ergebnis 3 9 2 2 2 2" xfId="17639" xr:uid="{00000000-0005-0000-0000-000099640000}"/>
    <cellStyle name="Ergebnis 3 9 2 2 2 3" xfId="29366" xr:uid="{00000000-0005-0000-0000-00009A640000}"/>
    <cellStyle name="Ergebnis 3 9 2 2 3" xfId="9816" xr:uid="{00000000-0005-0000-0000-00009B640000}"/>
    <cellStyle name="Ergebnis 3 9 2 2 3 2" xfId="21544" xr:uid="{00000000-0005-0000-0000-00009C640000}"/>
    <cellStyle name="Ergebnis 3 9 2 2 3 3" xfId="33271" xr:uid="{00000000-0005-0000-0000-00009D640000}"/>
    <cellStyle name="Ergebnis 3 9 2 2 4" xfId="13734" xr:uid="{00000000-0005-0000-0000-00009E640000}"/>
    <cellStyle name="Ergebnis 3 9 2 2 5" xfId="25461" xr:uid="{00000000-0005-0000-0000-00009F640000}"/>
    <cellStyle name="Ergebnis 3 9 2 3" xfId="3304" xr:uid="{00000000-0005-0000-0000-0000A0640000}"/>
    <cellStyle name="Ergebnis 3 9 2 3 2" xfId="7209" xr:uid="{00000000-0005-0000-0000-0000A1640000}"/>
    <cellStyle name="Ergebnis 3 9 2 3 2 2" xfId="18937" xr:uid="{00000000-0005-0000-0000-0000A2640000}"/>
    <cellStyle name="Ergebnis 3 9 2 3 2 3" xfId="30664" xr:uid="{00000000-0005-0000-0000-0000A3640000}"/>
    <cellStyle name="Ergebnis 3 9 2 3 3" xfId="11114" xr:uid="{00000000-0005-0000-0000-0000A4640000}"/>
    <cellStyle name="Ergebnis 3 9 2 3 3 2" xfId="22842" xr:uid="{00000000-0005-0000-0000-0000A5640000}"/>
    <cellStyle name="Ergebnis 3 9 2 3 3 3" xfId="34569" xr:uid="{00000000-0005-0000-0000-0000A6640000}"/>
    <cellStyle name="Ergebnis 3 9 2 3 4" xfId="15032" xr:uid="{00000000-0005-0000-0000-0000A7640000}"/>
    <cellStyle name="Ergebnis 3 9 2 3 5" xfId="26759" xr:uid="{00000000-0005-0000-0000-0000A8640000}"/>
    <cellStyle name="Ergebnis 3 9 2 4" xfId="4613" xr:uid="{00000000-0005-0000-0000-0000A9640000}"/>
    <cellStyle name="Ergebnis 3 9 2 4 2" xfId="16341" xr:uid="{00000000-0005-0000-0000-0000AA640000}"/>
    <cellStyle name="Ergebnis 3 9 2 4 3" xfId="28068" xr:uid="{00000000-0005-0000-0000-0000AB640000}"/>
    <cellStyle name="Ergebnis 3 9 2 5" xfId="8518" xr:uid="{00000000-0005-0000-0000-0000AC640000}"/>
    <cellStyle name="Ergebnis 3 9 2 5 2" xfId="20246" xr:uid="{00000000-0005-0000-0000-0000AD640000}"/>
    <cellStyle name="Ergebnis 3 9 2 5 3" xfId="31973" xr:uid="{00000000-0005-0000-0000-0000AE640000}"/>
    <cellStyle name="Ergebnis 3 9 2 6" xfId="12436" xr:uid="{00000000-0005-0000-0000-0000AF640000}"/>
    <cellStyle name="Ergebnis 3 9 2 7" xfId="24163" xr:uid="{00000000-0005-0000-0000-0000B0640000}"/>
    <cellStyle name="Ergebnis 3 9 3" xfId="1137" xr:uid="{00000000-0005-0000-0000-0000B1640000}"/>
    <cellStyle name="Ergebnis 3 9 3 2" xfId="2435" xr:uid="{00000000-0005-0000-0000-0000B2640000}"/>
    <cellStyle name="Ergebnis 3 9 3 2 2" xfId="6340" xr:uid="{00000000-0005-0000-0000-0000B3640000}"/>
    <cellStyle name="Ergebnis 3 9 3 2 2 2" xfId="18068" xr:uid="{00000000-0005-0000-0000-0000B4640000}"/>
    <cellStyle name="Ergebnis 3 9 3 2 2 3" xfId="29795" xr:uid="{00000000-0005-0000-0000-0000B5640000}"/>
    <cellStyle name="Ergebnis 3 9 3 2 3" xfId="10245" xr:uid="{00000000-0005-0000-0000-0000B6640000}"/>
    <cellStyle name="Ergebnis 3 9 3 2 3 2" xfId="21973" xr:uid="{00000000-0005-0000-0000-0000B7640000}"/>
    <cellStyle name="Ergebnis 3 9 3 2 3 3" xfId="33700" xr:uid="{00000000-0005-0000-0000-0000B8640000}"/>
    <cellStyle name="Ergebnis 3 9 3 2 4" xfId="14163" xr:uid="{00000000-0005-0000-0000-0000B9640000}"/>
    <cellStyle name="Ergebnis 3 9 3 2 5" xfId="25890" xr:uid="{00000000-0005-0000-0000-0000BA640000}"/>
    <cellStyle name="Ergebnis 3 9 3 3" xfId="3733" xr:uid="{00000000-0005-0000-0000-0000BB640000}"/>
    <cellStyle name="Ergebnis 3 9 3 3 2" xfId="7638" xr:uid="{00000000-0005-0000-0000-0000BC640000}"/>
    <cellStyle name="Ergebnis 3 9 3 3 2 2" xfId="19366" xr:uid="{00000000-0005-0000-0000-0000BD640000}"/>
    <cellStyle name="Ergebnis 3 9 3 3 2 3" xfId="31093" xr:uid="{00000000-0005-0000-0000-0000BE640000}"/>
    <cellStyle name="Ergebnis 3 9 3 3 3" xfId="11543" xr:uid="{00000000-0005-0000-0000-0000BF640000}"/>
    <cellStyle name="Ergebnis 3 9 3 3 3 2" xfId="23271" xr:uid="{00000000-0005-0000-0000-0000C0640000}"/>
    <cellStyle name="Ergebnis 3 9 3 3 3 3" xfId="34998" xr:uid="{00000000-0005-0000-0000-0000C1640000}"/>
    <cellStyle name="Ergebnis 3 9 3 3 4" xfId="15461" xr:uid="{00000000-0005-0000-0000-0000C2640000}"/>
    <cellStyle name="Ergebnis 3 9 3 3 5" xfId="27188" xr:uid="{00000000-0005-0000-0000-0000C3640000}"/>
    <cellStyle name="Ergebnis 3 9 3 4" xfId="5042" xr:uid="{00000000-0005-0000-0000-0000C4640000}"/>
    <cellStyle name="Ergebnis 3 9 3 4 2" xfId="16770" xr:uid="{00000000-0005-0000-0000-0000C5640000}"/>
    <cellStyle name="Ergebnis 3 9 3 4 3" xfId="28497" xr:uid="{00000000-0005-0000-0000-0000C6640000}"/>
    <cellStyle name="Ergebnis 3 9 3 5" xfId="8947" xr:uid="{00000000-0005-0000-0000-0000C7640000}"/>
    <cellStyle name="Ergebnis 3 9 3 5 2" xfId="20675" xr:uid="{00000000-0005-0000-0000-0000C8640000}"/>
    <cellStyle name="Ergebnis 3 9 3 5 3" xfId="32402" xr:uid="{00000000-0005-0000-0000-0000C9640000}"/>
    <cellStyle name="Ergebnis 3 9 3 6" xfId="12865" xr:uid="{00000000-0005-0000-0000-0000CA640000}"/>
    <cellStyle name="Ergebnis 3 9 3 7" xfId="24592" xr:uid="{00000000-0005-0000-0000-0000CB640000}"/>
    <cellStyle name="Ergebnis 3 9 4" xfId="1577" xr:uid="{00000000-0005-0000-0000-0000CC640000}"/>
    <cellStyle name="Ergebnis 3 9 4 2" xfId="5482" xr:uid="{00000000-0005-0000-0000-0000CD640000}"/>
    <cellStyle name="Ergebnis 3 9 4 2 2" xfId="17210" xr:uid="{00000000-0005-0000-0000-0000CE640000}"/>
    <cellStyle name="Ergebnis 3 9 4 2 3" xfId="28937" xr:uid="{00000000-0005-0000-0000-0000CF640000}"/>
    <cellStyle name="Ergebnis 3 9 4 3" xfId="9387" xr:uid="{00000000-0005-0000-0000-0000D0640000}"/>
    <cellStyle name="Ergebnis 3 9 4 3 2" xfId="21115" xr:uid="{00000000-0005-0000-0000-0000D1640000}"/>
    <cellStyle name="Ergebnis 3 9 4 3 3" xfId="32842" xr:uid="{00000000-0005-0000-0000-0000D2640000}"/>
    <cellStyle name="Ergebnis 3 9 4 4" xfId="13305" xr:uid="{00000000-0005-0000-0000-0000D3640000}"/>
    <cellStyle name="Ergebnis 3 9 4 5" xfId="25032" xr:uid="{00000000-0005-0000-0000-0000D4640000}"/>
    <cellStyle name="Ergebnis 3 9 5" xfId="2875" xr:uid="{00000000-0005-0000-0000-0000D5640000}"/>
    <cellStyle name="Ergebnis 3 9 5 2" xfId="6780" xr:uid="{00000000-0005-0000-0000-0000D6640000}"/>
    <cellStyle name="Ergebnis 3 9 5 2 2" xfId="18508" xr:uid="{00000000-0005-0000-0000-0000D7640000}"/>
    <cellStyle name="Ergebnis 3 9 5 2 3" xfId="30235" xr:uid="{00000000-0005-0000-0000-0000D8640000}"/>
    <cellStyle name="Ergebnis 3 9 5 3" xfId="10685" xr:uid="{00000000-0005-0000-0000-0000D9640000}"/>
    <cellStyle name="Ergebnis 3 9 5 3 2" xfId="22413" xr:uid="{00000000-0005-0000-0000-0000DA640000}"/>
    <cellStyle name="Ergebnis 3 9 5 3 3" xfId="34140" xr:uid="{00000000-0005-0000-0000-0000DB640000}"/>
    <cellStyle name="Ergebnis 3 9 5 4" xfId="14603" xr:uid="{00000000-0005-0000-0000-0000DC640000}"/>
    <cellStyle name="Ergebnis 3 9 5 5" xfId="26330" xr:uid="{00000000-0005-0000-0000-0000DD640000}"/>
    <cellStyle name="Ergebnis 3 9 6" xfId="4184" xr:uid="{00000000-0005-0000-0000-0000DE640000}"/>
    <cellStyle name="Ergebnis 3 9 6 2" xfId="15912" xr:uid="{00000000-0005-0000-0000-0000DF640000}"/>
    <cellStyle name="Ergebnis 3 9 6 3" xfId="27639" xr:uid="{00000000-0005-0000-0000-0000E0640000}"/>
    <cellStyle name="Ergebnis 3 9 7" xfId="8089" xr:uid="{00000000-0005-0000-0000-0000E1640000}"/>
    <cellStyle name="Ergebnis 3 9 7 2" xfId="19817" xr:uid="{00000000-0005-0000-0000-0000E2640000}"/>
    <cellStyle name="Ergebnis 3 9 7 3" xfId="31544" xr:uid="{00000000-0005-0000-0000-0000E3640000}"/>
    <cellStyle name="Ergebnis 3 9 8" xfId="12007" xr:uid="{00000000-0005-0000-0000-0000E4640000}"/>
    <cellStyle name="Ergebnis 3 9 9" xfId="23734" xr:uid="{00000000-0005-0000-0000-0000E5640000}"/>
    <cellStyle name="Erklärender Text 2" xfId="31" xr:uid="{00000000-0005-0000-0000-0000E6640000}"/>
    <cellStyle name="Erklärender Text 3" xfId="58" xr:uid="{00000000-0005-0000-0000-0000E7640000}"/>
    <cellStyle name="Gut 2" xfId="32" xr:uid="{00000000-0005-0000-0000-0000E8640000}"/>
    <cellStyle name="Gut 3" xfId="59" xr:uid="{00000000-0005-0000-0000-0000E9640000}"/>
    <cellStyle name="Komma 2" xfId="33" xr:uid="{00000000-0005-0000-0000-0000EA640000}"/>
    <cellStyle name="Komma 2 2" xfId="60" xr:uid="{00000000-0005-0000-0000-0000EB640000}"/>
    <cellStyle name="Komma 2 3" xfId="95" xr:uid="{00000000-0005-0000-0000-0000EC640000}"/>
    <cellStyle name="Komma 2 4" xfId="90" xr:uid="{00000000-0005-0000-0000-0000ED640000}"/>
    <cellStyle name="Komma 3" xfId="61" xr:uid="{00000000-0005-0000-0000-0000EE640000}"/>
    <cellStyle name="Komma 3 2" xfId="62" xr:uid="{00000000-0005-0000-0000-0000EF640000}"/>
    <cellStyle name="Link" xfId="35380" builtinId="8" hidden="1"/>
    <cellStyle name="Link" xfId="35382" builtinId="8" hidden="1"/>
    <cellStyle name="Link" xfId="35384" builtinId="8" hidden="1"/>
    <cellStyle name="Link" xfId="35386" builtinId="8" hidden="1"/>
    <cellStyle name="Link" xfId="35388" builtinId="8" hidden="1"/>
    <cellStyle name="Link" xfId="35390" builtinId="8" hidden="1"/>
    <cellStyle name="Link" xfId="35392" builtinId="8" hidden="1"/>
    <cellStyle name="Link" xfId="35394" builtinId="8" hidden="1"/>
    <cellStyle name="Link" xfId="35396" builtinId="8" hidden="1"/>
    <cellStyle name="Link" xfId="35398" builtinId="8" hidden="1"/>
    <cellStyle name="Link" xfId="35400" builtinId="8" hidden="1"/>
    <cellStyle name="Link" xfId="35402" builtinId="8" hidden="1"/>
    <cellStyle name="Link" xfId="35404" builtinId="8" hidden="1"/>
    <cellStyle name="Link" xfId="35406" builtinId="8" hidden="1"/>
    <cellStyle name="Link" xfId="35408" builtinId="8" hidden="1"/>
    <cellStyle name="Link" xfId="35410" builtinId="8" hidden="1"/>
    <cellStyle name="Link" xfId="35412" builtinId="8" hidden="1"/>
    <cellStyle name="Link" xfId="35414" builtinId="8" hidden="1"/>
    <cellStyle name="Link" xfId="35416" builtinId="8" hidden="1"/>
    <cellStyle name="Link" xfId="35418" builtinId="8" hidden="1"/>
    <cellStyle name="Link" xfId="35420" builtinId="8" hidden="1"/>
    <cellStyle name="Link" xfId="35422" builtinId="8" hidden="1"/>
    <cellStyle name="Link" xfId="35424" builtinId="8" hidden="1"/>
    <cellStyle name="Link" xfId="35426" builtinId="8" hidden="1"/>
    <cellStyle name="Link" xfId="35428" builtinId="8" hidden="1"/>
    <cellStyle name="Link" xfId="35430" builtinId="8" hidden="1"/>
    <cellStyle name="Link" xfId="35432" builtinId="8" hidden="1"/>
    <cellStyle name="Link" xfId="35434" builtinId="8" hidden="1"/>
    <cellStyle name="Link" xfId="35436" builtinId="8" hidden="1"/>
    <cellStyle name="Link" xfId="35438" builtinId="8" hidden="1"/>
    <cellStyle name="Link" xfId="35440" builtinId="8" hidden="1"/>
    <cellStyle name="Link" xfId="35442" builtinId="8" hidden="1"/>
    <cellStyle name="Link" xfId="35444" builtinId="8" hidden="1"/>
    <cellStyle name="Link" xfId="35446" builtinId="8" hidden="1"/>
    <cellStyle name="Link" xfId="35448" builtinId="8" hidden="1"/>
    <cellStyle name="Link" xfId="35450" builtinId="8" hidden="1"/>
    <cellStyle name="Link" xfId="35452" builtinId="8" hidden="1"/>
    <cellStyle name="Link" xfId="35466" builtinId="8" hidden="1"/>
    <cellStyle name="Link" xfId="35468" builtinId="8" hidden="1"/>
    <cellStyle name="Link" xfId="35470" builtinId="8" hidden="1"/>
    <cellStyle name="Link" xfId="35472" builtinId="8" hidden="1"/>
    <cellStyle name="Link" xfId="35474" builtinId="8" hidden="1"/>
    <cellStyle name="Link" xfId="35476" builtinId="8" hidden="1"/>
    <cellStyle name="Link" xfId="35478" builtinId="8" hidden="1"/>
    <cellStyle name="Link" xfId="35480" builtinId="8" hidden="1"/>
    <cellStyle name="Link" xfId="35482" builtinId="8" hidden="1"/>
    <cellStyle name="Link" xfId="35484" builtinId="8" hidden="1"/>
    <cellStyle name="Link" xfId="35486" builtinId="8" hidden="1"/>
    <cellStyle name="Link" xfId="35488" builtinId="8" hidden="1"/>
    <cellStyle name="Link" xfId="35490" builtinId="8" hidden="1"/>
    <cellStyle name="Link" xfId="35492" builtinId="8" hidden="1"/>
    <cellStyle name="Link" xfId="35494" builtinId="8" hidden="1"/>
    <cellStyle name="Link" xfId="35496" builtinId="8" hidden="1"/>
    <cellStyle name="Link" xfId="35498" builtinId="8" hidden="1"/>
    <cellStyle name="Link" xfId="35500" builtinId="8" hidden="1"/>
    <cellStyle name="Link" xfId="35502" builtinId="8" hidden="1"/>
    <cellStyle name="Link" xfId="35504" builtinId="8" hidden="1"/>
    <cellStyle name="Link" xfId="35506" builtinId="8" hidden="1"/>
    <cellStyle name="Link" xfId="35508" builtinId="8" hidden="1"/>
    <cellStyle name="Link" xfId="35510" builtinId="8" hidden="1"/>
    <cellStyle name="Link" xfId="35512" builtinId="8" hidden="1"/>
    <cellStyle name="Link" xfId="35514" builtinId="8" hidden="1"/>
    <cellStyle name="Link" xfId="35516" builtinId="8" hidden="1"/>
    <cellStyle name="Link" xfId="35518" builtinId="8" hidden="1"/>
    <cellStyle name="Link" xfId="35520" builtinId="8" hidden="1"/>
    <cellStyle name="Link" xfId="35522" builtinId="8" hidden="1"/>
    <cellStyle name="Link" xfId="35524" builtinId="8" hidden="1"/>
    <cellStyle name="Link" xfId="35526" builtinId="8" hidden="1"/>
    <cellStyle name="Link" xfId="35528" builtinId="8" hidden="1"/>
    <cellStyle name="Link" xfId="35530" builtinId="8" hidden="1"/>
    <cellStyle name="Link" xfId="35532" builtinId="8" hidden="1"/>
    <cellStyle name="Link" xfId="35534" builtinId="8" hidden="1"/>
    <cellStyle name="Link" xfId="35536" builtinId="8" hidden="1"/>
    <cellStyle name="Link" xfId="35538" builtinId="8" hidden="1"/>
    <cellStyle name="Link" xfId="35540" builtinId="8" hidden="1"/>
    <cellStyle name="Link" xfId="35542" builtinId="8" hidden="1"/>
    <cellStyle name="Link" xfId="35544" builtinId="8" hidden="1"/>
    <cellStyle name="Link" xfId="35546" builtinId="8" hidden="1"/>
    <cellStyle name="Link" xfId="35548" builtinId="8" hidden="1"/>
    <cellStyle name="Link" xfId="35550" builtinId="8" hidden="1"/>
    <cellStyle name="Link" xfId="35552" builtinId="8" hidden="1"/>
    <cellStyle name="Link" xfId="35554" builtinId="8" hidden="1"/>
    <cellStyle name="Link" xfId="35556" builtinId="8" hidden="1"/>
    <cellStyle name="Link" xfId="35558" builtinId="8" hidden="1"/>
    <cellStyle name="Link" xfId="35560" builtinId="8" hidden="1"/>
    <cellStyle name="Link" xfId="35562" builtinId="8" hidden="1"/>
    <cellStyle name="Link" xfId="35564" builtinId="8" hidden="1"/>
    <cellStyle name="Link" xfId="35566" builtinId="8" hidden="1"/>
    <cellStyle name="Link" xfId="35568" builtinId="8" hidden="1"/>
    <cellStyle name="Link" xfId="35570" builtinId="8" hidden="1"/>
    <cellStyle name="Link" xfId="35574" builtinId="8" hidden="1"/>
    <cellStyle name="Link" xfId="35576" builtinId="8" hidden="1"/>
    <cellStyle name="Link" xfId="35578" builtinId="8" hidden="1"/>
    <cellStyle name="Link" xfId="35580" builtinId="8" hidden="1"/>
    <cellStyle name="Link" xfId="35582" builtinId="8" hidden="1"/>
    <cellStyle name="Link" xfId="35584" builtinId="8" hidden="1"/>
    <cellStyle name="Link" xfId="35586" builtinId="8" hidden="1"/>
    <cellStyle name="Link" xfId="35588" builtinId="8" hidden="1"/>
    <cellStyle name="Link" xfId="35590" builtinId="8" hidden="1"/>
    <cellStyle name="Link" xfId="35592" builtinId="8" hidden="1"/>
    <cellStyle name="Link" xfId="35594" builtinId="8" hidden="1"/>
    <cellStyle name="Link" xfId="35596" builtinId="8" hidden="1"/>
    <cellStyle name="Link" xfId="35598" builtinId="8" hidden="1"/>
    <cellStyle name="Link" xfId="35600" builtinId="8" hidden="1"/>
    <cellStyle name="Link" xfId="35602" builtinId="8" hidden="1"/>
    <cellStyle name="Link" xfId="35604" builtinId="8" hidden="1"/>
    <cellStyle name="Link" xfId="35606" builtinId="8" hidden="1"/>
    <cellStyle name="Link" xfId="35608" builtinId="8" hidden="1"/>
    <cellStyle name="Link" xfId="35610" builtinId="8" hidden="1"/>
    <cellStyle name="Link" xfId="35612" builtinId="8" hidden="1"/>
    <cellStyle name="Link" xfId="35614" builtinId="8" hidden="1"/>
    <cellStyle name="Link" xfId="35616" builtinId="8" hidden="1"/>
    <cellStyle name="Link" xfId="35618" builtinId="8" hidden="1"/>
    <cellStyle name="Link" xfId="35620" builtinId="8" hidden="1"/>
    <cellStyle name="Link" xfId="35622" builtinId="8" hidden="1"/>
    <cellStyle name="Link" xfId="35624" builtinId="8" hidden="1"/>
    <cellStyle name="Link" xfId="35626" builtinId="8" hidden="1"/>
    <cellStyle name="Link" xfId="35628" builtinId="8" hidden="1"/>
    <cellStyle name="Link" xfId="35630" builtinId="8" hidden="1"/>
    <cellStyle name="Link" xfId="35632" builtinId="8" hidden="1"/>
    <cellStyle name="Link" xfId="35634" builtinId="8" hidden="1"/>
    <cellStyle name="Link" xfId="35636" builtinId="8" hidden="1"/>
    <cellStyle name="Link" xfId="35638" builtinId="8" hidden="1"/>
    <cellStyle name="Link" xfId="35640" builtinId="8" hidden="1"/>
    <cellStyle name="Link" xfId="35642" builtinId="8" hidden="1"/>
    <cellStyle name="Link" xfId="35644" builtinId="8" hidden="1"/>
    <cellStyle name="Link" xfId="35646" builtinId="8" hidden="1"/>
    <cellStyle name="Link" xfId="35648" builtinId="8" hidden="1"/>
    <cellStyle name="Link" xfId="35650" builtinId="8" hidden="1"/>
    <cellStyle name="Link" xfId="35652" builtinId="8" hidden="1"/>
    <cellStyle name="Neutral 2" xfId="34" xr:uid="{00000000-0005-0000-0000-000072650000}"/>
    <cellStyle name="Neutral 3" xfId="63" xr:uid="{00000000-0005-0000-0000-000073650000}"/>
    <cellStyle name="Notiz 2" xfId="35" xr:uid="{00000000-0005-0000-0000-000074650000}"/>
    <cellStyle name="Notiz 2 10" xfId="274" xr:uid="{00000000-0005-0000-0000-000075650000}"/>
    <cellStyle name="Notiz 2 10 2" xfId="703" xr:uid="{00000000-0005-0000-0000-000076650000}"/>
    <cellStyle name="Notiz 2 10 2 2" xfId="2001" xr:uid="{00000000-0005-0000-0000-000077650000}"/>
    <cellStyle name="Notiz 2 10 2 2 2" xfId="5906" xr:uid="{00000000-0005-0000-0000-000078650000}"/>
    <cellStyle name="Notiz 2 10 2 2 2 2" xfId="17634" xr:uid="{00000000-0005-0000-0000-000079650000}"/>
    <cellStyle name="Notiz 2 10 2 2 2 3" xfId="29361" xr:uid="{00000000-0005-0000-0000-00007A650000}"/>
    <cellStyle name="Notiz 2 10 2 2 3" xfId="9811" xr:uid="{00000000-0005-0000-0000-00007B650000}"/>
    <cellStyle name="Notiz 2 10 2 2 3 2" xfId="21539" xr:uid="{00000000-0005-0000-0000-00007C650000}"/>
    <cellStyle name="Notiz 2 10 2 2 3 3" xfId="33266" xr:uid="{00000000-0005-0000-0000-00007D650000}"/>
    <cellStyle name="Notiz 2 10 2 2 4" xfId="13729" xr:uid="{00000000-0005-0000-0000-00007E650000}"/>
    <cellStyle name="Notiz 2 10 2 2 5" xfId="25456" xr:uid="{00000000-0005-0000-0000-00007F650000}"/>
    <cellStyle name="Notiz 2 10 2 3" xfId="3299" xr:uid="{00000000-0005-0000-0000-000080650000}"/>
    <cellStyle name="Notiz 2 10 2 3 2" xfId="7204" xr:uid="{00000000-0005-0000-0000-000081650000}"/>
    <cellStyle name="Notiz 2 10 2 3 2 2" xfId="18932" xr:uid="{00000000-0005-0000-0000-000082650000}"/>
    <cellStyle name="Notiz 2 10 2 3 2 3" xfId="30659" xr:uid="{00000000-0005-0000-0000-000083650000}"/>
    <cellStyle name="Notiz 2 10 2 3 3" xfId="11109" xr:uid="{00000000-0005-0000-0000-000084650000}"/>
    <cellStyle name="Notiz 2 10 2 3 3 2" xfId="22837" xr:uid="{00000000-0005-0000-0000-000085650000}"/>
    <cellStyle name="Notiz 2 10 2 3 3 3" xfId="34564" xr:uid="{00000000-0005-0000-0000-000086650000}"/>
    <cellStyle name="Notiz 2 10 2 3 4" xfId="15027" xr:uid="{00000000-0005-0000-0000-000087650000}"/>
    <cellStyle name="Notiz 2 10 2 3 5" xfId="26754" xr:uid="{00000000-0005-0000-0000-000088650000}"/>
    <cellStyle name="Notiz 2 10 2 4" xfId="4608" xr:uid="{00000000-0005-0000-0000-000089650000}"/>
    <cellStyle name="Notiz 2 10 2 4 2" xfId="16336" xr:uid="{00000000-0005-0000-0000-00008A650000}"/>
    <cellStyle name="Notiz 2 10 2 4 3" xfId="28063" xr:uid="{00000000-0005-0000-0000-00008B650000}"/>
    <cellStyle name="Notiz 2 10 2 5" xfId="8513" xr:uid="{00000000-0005-0000-0000-00008C650000}"/>
    <cellStyle name="Notiz 2 10 2 5 2" xfId="20241" xr:uid="{00000000-0005-0000-0000-00008D650000}"/>
    <cellStyle name="Notiz 2 10 2 5 3" xfId="31968" xr:uid="{00000000-0005-0000-0000-00008E650000}"/>
    <cellStyle name="Notiz 2 10 2 6" xfId="12431" xr:uid="{00000000-0005-0000-0000-00008F650000}"/>
    <cellStyle name="Notiz 2 10 2 7" xfId="24158" xr:uid="{00000000-0005-0000-0000-000090650000}"/>
    <cellStyle name="Notiz 2 10 3" xfId="1132" xr:uid="{00000000-0005-0000-0000-000091650000}"/>
    <cellStyle name="Notiz 2 10 3 2" xfId="2430" xr:uid="{00000000-0005-0000-0000-000092650000}"/>
    <cellStyle name="Notiz 2 10 3 2 2" xfId="6335" xr:uid="{00000000-0005-0000-0000-000093650000}"/>
    <cellStyle name="Notiz 2 10 3 2 2 2" xfId="18063" xr:uid="{00000000-0005-0000-0000-000094650000}"/>
    <cellStyle name="Notiz 2 10 3 2 2 3" xfId="29790" xr:uid="{00000000-0005-0000-0000-000095650000}"/>
    <cellStyle name="Notiz 2 10 3 2 3" xfId="10240" xr:uid="{00000000-0005-0000-0000-000096650000}"/>
    <cellStyle name="Notiz 2 10 3 2 3 2" xfId="21968" xr:uid="{00000000-0005-0000-0000-000097650000}"/>
    <cellStyle name="Notiz 2 10 3 2 3 3" xfId="33695" xr:uid="{00000000-0005-0000-0000-000098650000}"/>
    <cellStyle name="Notiz 2 10 3 2 4" xfId="14158" xr:uid="{00000000-0005-0000-0000-000099650000}"/>
    <cellStyle name="Notiz 2 10 3 2 5" xfId="25885" xr:uid="{00000000-0005-0000-0000-00009A650000}"/>
    <cellStyle name="Notiz 2 10 3 3" xfId="3728" xr:uid="{00000000-0005-0000-0000-00009B650000}"/>
    <cellStyle name="Notiz 2 10 3 3 2" xfId="7633" xr:uid="{00000000-0005-0000-0000-00009C650000}"/>
    <cellStyle name="Notiz 2 10 3 3 2 2" xfId="19361" xr:uid="{00000000-0005-0000-0000-00009D650000}"/>
    <cellStyle name="Notiz 2 10 3 3 2 3" xfId="31088" xr:uid="{00000000-0005-0000-0000-00009E650000}"/>
    <cellStyle name="Notiz 2 10 3 3 3" xfId="11538" xr:uid="{00000000-0005-0000-0000-00009F650000}"/>
    <cellStyle name="Notiz 2 10 3 3 3 2" xfId="23266" xr:uid="{00000000-0005-0000-0000-0000A0650000}"/>
    <cellStyle name="Notiz 2 10 3 3 3 3" xfId="34993" xr:uid="{00000000-0005-0000-0000-0000A1650000}"/>
    <cellStyle name="Notiz 2 10 3 3 4" xfId="15456" xr:uid="{00000000-0005-0000-0000-0000A2650000}"/>
    <cellStyle name="Notiz 2 10 3 3 5" xfId="27183" xr:uid="{00000000-0005-0000-0000-0000A3650000}"/>
    <cellStyle name="Notiz 2 10 3 4" xfId="5037" xr:uid="{00000000-0005-0000-0000-0000A4650000}"/>
    <cellStyle name="Notiz 2 10 3 4 2" xfId="16765" xr:uid="{00000000-0005-0000-0000-0000A5650000}"/>
    <cellStyle name="Notiz 2 10 3 4 3" xfId="28492" xr:uid="{00000000-0005-0000-0000-0000A6650000}"/>
    <cellStyle name="Notiz 2 10 3 5" xfId="8942" xr:uid="{00000000-0005-0000-0000-0000A7650000}"/>
    <cellStyle name="Notiz 2 10 3 5 2" xfId="20670" xr:uid="{00000000-0005-0000-0000-0000A8650000}"/>
    <cellStyle name="Notiz 2 10 3 5 3" xfId="32397" xr:uid="{00000000-0005-0000-0000-0000A9650000}"/>
    <cellStyle name="Notiz 2 10 3 6" xfId="12860" xr:uid="{00000000-0005-0000-0000-0000AA650000}"/>
    <cellStyle name="Notiz 2 10 3 7" xfId="24587" xr:uid="{00000000-0005-0000-0000-0000AB650000}"/>
    <cellStyle name="Notiz 2 10 4" xfId="1572" xr:uid="{00000000-0005-0000-0000-0000AC650000}"/>
    <cellStyle name="Notiz 2 10 4 2" xfId="5477" xr:uid="{00000000-0005-0000-0000-0000AD650000}"/>
    <cellStyle name="Notiz 2 10 4 2 2" xfId="17205" xr:uid="{00000000-0005-0000-0000-0000AE650000}"/>
    <cellStyle name="Notiz 2 10 4 2 3" xfId="28932" xr:uid="{00000000-0005-0000-0000-0000AF650000}"/>
    <cellStyle name="Notiz 2 10 4 3" xfId="9382" xr:uid="{00000000-0005-0000-0000-0000B0650000}"/>
    <cellStyle name="Notiz 2 10 4 3 2" xfId="21110" xr:uid="{00000000-0005-0000-0000-0000B1650000}"/>
    <cellStyle name="Notiz 2 10 4 3 3" xfId="32837" xr:uid="{00000000-0005-0000-0000-0000B2650000}"/>
    <cellStyle name="Notiz 2 10 4 4" xfId="13300" xr:uid="{00000000-0005-0000-0000-0000B3650000}"/>
    <cellStyle name="Notiz 2 10 4 5" xfId="25027" xr:uid="{00000000-0005-0000-0000-0000B4650000}"/>
    <cellStyle name="Notiz 2 10 5" xfId="2870" xr:uid="{00000000-0005-0000-0000-0000B5650000}"/>
    <cellStyle name="Notiz 2 10 5 2" xfId="6775" xr:uid="{00000000-0005-0000-0000-0000B6650000}"/>
    <cellStyle name="Notiz 2 10 5 2 2" xfId="18503" xr:uid="{00000000-0005-0000-0000-0000B7650000}"/>
    <cellStyle name="Notiz 2 10 5 2 3" xfId="30230" xr:uid="{00000000-0005-0000-0000-0000B8650000}"/>
    <cellStyle name="Notiz 2 10 5 3" xfId="10680" xr:uid="{00000000-0005-0000-0000-0000B9650000}"/>
    <cellStyle name="Notiz 2 10 5 3 2" xfId="22408" xr:uid="{00000000-0005-0000-0000-0000BA650000}"/>
    <cellStyle name="Notiz 2 10 5 3 3" xfId="34135" xr:uid="{00000000-0005-0000-0000-0000BB650000}"/>
    <cellStyle name="Notiz 2 10 5 4" xfId="14598" xr:uid="{00000000-0005-0000-0000-0000BC650000}"/>
    <cellStyle name="Notiz 2 10 5 5" xfId="26325" xr:uid="{00000000-0005-0000-0000-0000BD650000}"/>
    <cellStyle name="Notiz 2 10 6" xfId="4179" xr:uid="{00000000-0005-0000-0000-0000BE650000}"/>
    <cellStyle name="Notiz 2 10 6 2" xfId="15907" xr:uid="{00000000-0005-0000-0000-0000BF650000}"/>
    <cellStyle name="Notiz 2 10 6 3" xfId="27634" xr:uid="{00000000-0005-0000-0000-0000C0650000}"/>
    <cellStyle name="Notiz 2 10 7" xfId="8084" xr:uid="{00000000-0005-0000-0000-0000C1650000}"/>
    <cellStyle name="Notiz 2 10 7 2" xfId="19812" xr:uid="{00000000-0005-0000-0000-0000C2650000}"/>
    <cellStyle name="Notiz 2 10 7 3" xfId="31539" xr:uid="{00000000-0005-0000-0000-0000C3650000}"/>
    <cellStyle name="Notiz 2 10 8" xfId="12002" xr:uid="{00000000-0005-0000-0000-0000C4650000}"/>
    <cellStyle name="Notiz 2 10 9" xfId="23729" xr:uid="{00000000-0005-0000-0000-0000C5650000}"/>
    <cellStyle name="Notiz 2 11" xfId="302" xr:uid="{00000000-0005-0000-0000-0000C6650000}"/>
    <cellStyle name="Notiz 2 11 2" xfId="731" xr:uid="{00000000-0005-0000-0000-0000C7650000}"/>
    <cellStyle name="Notiz 2 11 2 2" xfId="2029" xr:uid="{00000000-0005-0000-0000-0000C8650000}"/>
    <cellStyle name="Notiz 2 11 2 2 2" xfId="5934" xr:uid="{00000000-0005-0000-0000-0000C9650000}"/>
    <cellStyle name="Notiz 2 11 2 2 2 2" xfId="17662" xr:uid="{00000000-0005-0000-0000-0000CA650000}"/>
    <cellStyle name="Notiz 2 11 2 2 2 3" xfId="29389" xr:uid="{00000000-0005-0000-0000-0000CB650000}"/>
    <cellStyle name="Notiz 2 11 2 2 3" xfId="9839" xr:uid="{00000000-0005-0000-0000-0000CC650000}"/>
    <cellStyle name="Notiz 2 11 2 2 3 2" xfId="21567" xr:uid="{00000000-0005-0000-0000-0000CD650000}"/>
    <cellStyle name="Notiz 2 11 2 2 3 3" xfId="33294" xr:uid="{00000000-0005-0000-0000-0000CE650000}"/>
    <cellStyle name="Notiz 2 11 2 2 4" xfId="13757" xr:uid="{00000000-0005-0000-0000-0000CF650000}"/>
    <cellStyle name="Notiz 2 11 2 2 5" xfId="25484" xr:uid="{00000000-0005-0000-0000-0000D0650000}"/>
    <cellStyle name="Notiz 2 11 2 3" xfId="3327" xr:uid="{00000000-0005-0000-0000-0000D1650000}"/>
    <cellStyle name="Notiz 2 11 2 3 2" xfId="7232" xr:uid="{00000000-0005-0000-0000-0000D2650000}"/>
    <cellStyle name="Notiz 2 11 2 3 2 2" xfId="18960" xr:uid="{00000000-0005-0000-0000-0000D3650000}"/>
    <cellStyle name="Notiz 2 11 2 3 2 3" xfId="30687" xr:uid="{00000000-0005-0000-0000-0000D4650000}"/>
    <cellStyle name="Notiz 2 11 2 3 3" xfId="11137" xr:uid="{00000000-0005-0000-0000-0000D5650000}"/>
    <cellStyle name="Notiz 2 11 2 3 3 2" xfId="22865" xr:uid="{00000000-0005-0000-0000-0000D6650000}"/>
    <cellStyle name="Notiz 2 11 2 3 3 3" xfId="34592" xr:uid="{00000000-0005-0000-0000-0000D7650000}"/>
    <cellStyle name="Notiz 2 11 2 3 4" xfId="15055" xr:uid="{00000000-0005-0000-0000-0000D8650000}"/>
    <cellStyle name="Notiz 2 11 2 3 5" xfId="26782" xr:uid="{00000000-0005-0000-0000-0000D9650000}"/>
    <cellStyle name="Notiz 2 11 2 4" xfId="4636" xr:uid="{00000000-0005-0000-0000-0000DA650000}"/>
    <cellStyle name="Notiz 2 11 2 4 2" xfId="16364" xr:uid="{00000000-0005-0000-0000-0000DB650000}"/>
    <cellStyle name="Notiz 2 11 2 4 3" xfId="28091" xr:uid="{00000000-0005-0000-0000-0000DC650000}"/>
    <cellStyle name="Notiz 2 11 2 5" xfId="8541" xr:uid="{00000000-0005-0000-0000-0000DD650000}"/>
    <cellStyle name="Notiz 2 11 2 5 2" xfId="20269" xr:uid="{00000000-0005-0000-0000-0000DE650000}"/>
    <cellStyle name="Notiz 2 11 2 5 3" xfId="31996" xr:uid="{00000000-0005-0000-0000-0000DF650000}"/>
    <cellStyle name="Notiz 2 11 2 6" xfId="12459" xr:uid="{00000000-0005-0000-0000-0000E0650000}"/>
    <cellStyle name="Notiz 2 11 2 7" xfId="24186" xr:uid="{00000000-0005-0000-0000-0000E1650000}"/>
    <cellStyle name="Notiz 2 11 3" xfId="1160" xr:uid="{00000000-0005-0000-0000-0000E2650000}"/>
    <cellStyle name="Notiz 2 11 3 2" xfId="2458" xr:uid="{00000000-0005-0000-0000-0000E3650000}"/>
    <cellStyle name="Notiz 2 11 3 2 2" xfId="6363" xr:uid="{00000000-0005-0000-0000-0000E4650000}"/>
    <cellStyle name="Notiz 2 11 3 2 2 2" xfId="18091" xr:uid="{00000000-0005-0000-0000-0000E5650000}"/>
    <cellStyle name="Notiz 2 11 3 2 2 3" xfId="29818" xr:uid="{00000000-0005-0000-0000-0000E6650000}"/>
    <cellStyle name="Notiz 2 11 3 2 3" xfId="10268" xr:uid="{00000000-0005-0000-0000-0000E7650000}"/>
    <cellStyle name="Notiz 2 11 3 2 3 2" xfId="21996" xr:uid="{00000000-0005-0000-0000-0000E8650000}"/>
    <cellStyle name="Notiz 2 11 3 2 3 3" xfId="33723" xr:uid="{00000000-0005-0000-0000-0000E9650000}"/>
    <cellStyle name="Notiz 2 11 3 2 4" xfId="14186" xr:uid="{00000000-0005-0000-0000-0000EA650000}"/>
    <cellStyle name="Notiz 2 11 3 2 5" xfId="25913" xr:uid="{00000000-0005-0000-0000-0000EB650000}"/>
    <cellStyle name="Notiz 2 11 3 3" xfId="3756" xr:uid="{00000000-0005-0000-0000-0000EC650000}"/>
    <cellStyle name="Notiz 2 11 3 3 2" xfId="7661" xr:uid="{00000000-0005-0000-0000-0000ED650000}"/>
    <cellStyle name="Notiz 2 11 3 3 2 2" xfId="19389" xr:uid="{00000000-0005-0000-0000-0000EE650000}"/>
    <cellStyle name="Notiz 2 11 3 3 2 3" xfId="31116" xr:uid="{00000000-0005-0000-0000-0000EF650000}"/>
    <cellStyle name="Notiz 2 11 3 3 3" xfId="11566" xr:uid="{00000000-0005-0000-0000-0000F0650000}"/>
    <cellStyle name="Notiz 2 11 3 3 3 2" xfId="23294" xr:uid="{00000000-0005-0000-0000-0000F1650000}"/>
    <cellStyle name="Notiz 2 11 3 3 3 3" xfId="35021" xr:uid="{00000000-0005-0000-0000-0000F2650000}"/>
    <cellStyle name="Notiz 2 11 3 3 4" xfId="15484" xr:uid="{00000000-0005-0000-0000-0000F3650000}"/>
    <cellStyle name="Notiz 2 11 3 3 5" xfId="27211" xr:uid="{00000000-0005-0000-0000-0000F4650000}"/>
    <cellStyle name="Notiz 2 11 3 4" xfId="5065" xr:uid="{00000000-0005-0000-0000-0000F5650000}"/>
    <cellStyle name="Notiz 2 11 3 4 2" xfId="16793" xr:uid="{00000000-0005-0000-0000-0000F6650000}"/>
    <cellStyle name="Notiz 2 11 3 4 3" xfId="28520" xr:uid="{00000000-0005-0000-0000-0000F7650000}"/>
    <cellStyle name="Notiz 2 11 3 5" xfId="8970" xr:uid="{00000000-0005-0000-0000-0000F8650000}"/>
    <cellStyle name="Notiz 2 11 3 5 2" xfId="20698" xr:uid="{00000000-0005-0000-0000-0000F9650000}"/>
    <cellStyle name="Notiz 2 11 3 5 3" xfId="32425" xr:uid="{00000000-0005-0000-0000-0000FA650000}"/>
    <cellStyle name="Notiz 2 11 3 6" xfId="12888" xr:uid="{00000000-0005-0000-0000-0000FB650000}"/>
    <cellStyle name="Notiz 2 11 3 7" xfId="24615" xr:uid="{00000000-0005-0000-0000-0000FC650000}"/>
    <cellStyle name="Notiz 2 11 4" xfId="1600" xr:uid="{00000000-0005-0000-0000-0000FD650000}"/>
    <cellStyle name="Notiz 2 11 4 2" xfId="5505" xr:uid="{00000000-0005-0000-0000-0000FE650000}"/>
    <cellStyle name="Notiz 2 11 4 2 2" xfId="17233" xr:uid="{00000000-0005-0000-0000-0000FF650000}"/>
    <cellStyle name="Notiz 2 11 4 2 3" xfId="28960" xr:uid="{00000000-0005-0000-0000-000000660000}"/>
    <cellStyle name="Notiz 2 11 4 3" xfId="9410" xr:uid="{00000000-0005-0000-0000-000001660000}"/>
    <cellStyle name="Notiz 2 11 4 3 2" xfId="21138" xr:uid="{00000000-0005-0000-0000-000002660000}"/>
    <cellStyle name="Notiz 2 11 4 3 3" xfId="32865" xr:uid="{00000000-0005-0000-0000-000003660000}"/>
    <cellStyle name="Notiz 2 11 4 4" xfId="13328" xr:uid="{00000000-0005-0000-0000-000004660000}"/>
    <cellStyle name="Notiz 2 11 4 5" xfId="25055" xr:uid="{00000000-0005-0000-0000-000005660000}"/>
    <cellStyle name="Notiz 2 11 5" xfId="2898" xr:uid="{00000000-0005-0000-0000-000006660000}"/>
    <cellStyle name="Notiz 2 11 5 2" xfId="6803" xr:uid="{00000000-0005-0000-0000-000007660000}"/>
    <cellStyle name="Notiz 2 11 5 2 2" xfId="18531" xr:uid="{00000000-0005-0000-0000-000008660000}"/>
    <cellStyle name="Notiz 2 11 5 2 3" xfId="30258" xr:uid="{00000000-0005-0000-0000-000009660000}"/>
    <cellStyle name="Notiz 2 11 5 3" xfId="10708" xr:uid="{00000000-0005-0000-0000-00000A660000}"/>
    <cellStyle name="Notiz 2 11 5 3 2" xfId="22436" xr:uid="{00000000-0005-0000-0000-00000B660000}"/>
    <cellStyle name="Notiz 2 11 5 3 3" xfId="34163" xr:uid="{00000000-0005-0000-0000-00000C660000}"/>
    <cellStyle name="Notiz 2 11 5 4" xfId="14626" xr:uid="{00000000-0005-0000-0000-00000D660000}"/>
    <cellStyle name="Notiz 2 11 5 5" xfId="26353" xr:uid="{00000000-0005-0000-0000-00000E660000}"/>
    <cellStyle name="Notiz 2 11 6" xfId="4207" xr:uid="{00000000-0005-0000-0000-00000F660000}"/>
    <cellStyle name="Notiz 2 11 6 2" xfId="15935" xr:uid="{00000000-0005-0000-0000-000010660000}"/>
    <cellStyle name="Notiz 2 11 6 3" xfId="27662" xr:uid="{00000000-0005-0000-0000-000011660000}"/>
    <cellStyle name="Notiz 2 11 7" xfId="8112" xr:uid="{00000000-0005-0000-0000-000012660000}"/>
    <cellStyle name="Notiz 2 11 7 2" xfId="19840" xr:uid="{00000000-0005-0000-0000-000013660000}"/>
    <cellStyle name="Notiz 2 11 7 3" xfId="31567" xr:uid="{00000000-0005-0000-0000-000014660000}"/>
    <cellStyle name="Notiz 2 11 8" xfId="12030" xr:uid="{00000000-0005-0000-0000-000015660000}"/>
    <cellStyle name="Notiz 2 11 9" xfId="23757" xr:uid="{00000000-0005-0000-0000-000016660000}"/>
    <cellStyle name="Notiz 2 12" xfId="303" xr:uid="{00000000-0005-0000-0000-000017660000}"/>
    <cellStyle name="Notiz 2 12 2" xfId="732" xr:uid="{00000000-0005-0000-0000-000018660000}"/>
    <cellStyle name="Notiz 2 12 2 2" xfId="2030" xr:uid="{00000000-0005-0000-0000-000019660000}"/>
    <cellStyle name="Notiz 2 12 2 2 2" xfId="5935" xr:uid="{00000000-0005-0000-0000-00001A660000}"/>
    <cellStyle name="Notiz 2 12 2 2 2 2" xfId="17663" xr:uid="{00000000-0005-0000-0000-00001B660000}"/>
    <cellStyle name="Notiz 2 12 2 2 2 3" xfId="29390" xr:uid="{00000000-0005-0000-0000-00001C660000}"/>
    <cellStyle name="Notiz 2 12 2 2 3" xfId="9840" xr:uid="{00000000-0005-0000-0000-00001D660000}"/>
    <cellStyle name="Notiz 2 12 2 2 3 2" xfId="21568" xr:uid="{00000000-0005-0000-0000-00001E660000}"/>
    <cellStyle name="Notiz 2 12 2 2 3 3" xfId="33295" xr:uid="{00000000-0005-0000-0000-00001F660000}"/>
    <cellStyle name="Notiz 2 12 2 2 4" xfId="13758" xr:uid="{00000000-0005-0000-0000-000020660000}"/>
    <cellStyle name="Notiz 2 12 2 2 5" xfId="25485" xr:uid="{00000000-0005-0000-0000-000021660000}"/>
    <cellStyle name="Notiz 2 12 2 3" xfId="3328" xr:uid="{00000000-0005-0000-0000-000022660000}"/>
    <cellStyle name="Notiz 2 12 2 3 2" xfId="7233" xr:uid="{00000000-0005-0000-0000-000023660000}"/>
    <cellStyle name="Notiz 2 12 2 3 2 2" xfId="18961" xr:uid="{00000000-0005-0000-0000-000024660000}"/>
    <cellStyle name="Notiz 2 12 2 3 2 3" xfId="30688" xr:uid="{00000000-0005-0000-0000-000025660000}"/>
    <cellStyle name="Notiz 2 12 2 3 3" xfId="11138" xr:uid="{00000000-0005-0000-0000-000026660000}"/>
    <cellStyle name="Notiz 2 12 2 3 3 2" xfId="22866" xr:uid="{00000000-0005-0000-0000-000027660000}"/>
    <cellStyle name="Notiz 2 12 2 3 3 3" xfId="34593" xr:uid="{00000000-0005-0000-0000-000028660000}"/>
    <cellStyle name="Notiz 2 12 2 3 4" xfId="15056" xr:uid="{00000000-0005-0000-0000-000029660000}"/>
    <cellStyle name="Notiz 2 12 2 3 5" xfId="26783" xr:uid="{00000000-0005-0000-0000-00002A660000}"/>
    <cellStyle name="Notiz 2 12 2 4" xfId="4637" xr:uid="{00000000-0005-0000-0000-00002B660000}"/>
    <cellStyle name="Notiz 2 12 2 4 2" xfId="16365" xr:uid="{00000000-0005-0000-0000-00002C660000}"/>
    <cellStyle name="Notiz 2 12 2 4 3" xfId="28092" xr:uid="{00000000-0005-0000-0000-00002D660000}"/>
    <cellStyle name="Notiz 2 12 2 5" xfId="8542" xr:uid="{00000000-0005-0000-0000-00002E660000}"/>
    <cellStyle name="Notiz 2 12 2 5 2" xfId="20270" xr:uid="{00000000-0005-0000-0000-00002F660000}"/>
    <cellStyle name="Notiz 2 12 2 5 3" xfId="31997" xr:uid="{00000000-0005-0000-0000-000030660000}"/>
    <cellStyle name="Notiz 2 12 2 6" xfId="12460" xr:uid="{00000000-0005-0000-0000-000031660000}"/>
    <cellStyle name="Notiz 2 12 2 7" xfId="24187" xr:uid="{00000000-0005-0000-0000-000032660000}"/>
    <cellStyle name="Notiz 2 12 3" xfId="1161" xr:uid="{00000000-0005-0000-0000-000033660000}"/>
    <cellStyle name="Notiz 2 12 3 2" xfId="2459" xr:uid="{00000000-0005-0000-0000-000034660000}"/>
    <cellStyle name="Notiz 2 12 3 2 2" xfId="6364" xr:uid="{00000000-0005-0000-0000-000035660000}"/>
    <cellStyle name="Notiz 2 12 3 2 2 2" xfId="18092" xr:uid="{00000000-0005-0000-0000-000036660000}"/>
    <cellStyle name="Notiz 2 12 3 2 2 3" xfId="29819" xr:uid="{00000000-0005-0000-0000-000037660000}"/>
    <cellStyle name="Notiz 2 12 3 2 3" xfId="10269" xr:uid="{00000000-0005-0000-0000-000038660000}"/>
    <cellStyle name="Notiz 2 12 3 2 3 2" xfId="21997" xr:uid="{00000000-0005-0000-0000-000039660000}"/>
    <cellStyle name="Notiz 2 12 3 2 3 3" xfId="33724" xr:uid="{00000000-0005-0000-0000-00003A660000}"/>
    <cellStyle name="Notiz 2 12 3 2 4" xfId="14187" xr:uid="{00000000-0005-0000-0000-00003B660000}"/>
    <cellStyle name="Notiz 2 12 3 2 5" xfId="25914" xr:uid="{00000000-0005-0000-0000-00003C660000}"/>
    <cellStyle name="Notiz 2 12 3 3" xfId="3757" xr:uid="{00000000-0005-0000-0000-00003D660000}"/>
    <cellStyle name="Notiz 2 12 3 3 2" xfId="7662" xr:uid="{00000000-0005-0000-0000-00003E660000}"/>
    <cellStyle name="Notiz 2 12 3 3 2 2" xfId="19390" xr:uid="{00000000-0005-0000-0000-00003F660000}"/>
    <cellStyle name="Notiz 2 12 3 3 2 3" xfId="31117" xr:uid="{00000000-0005-0000-0000-000040660000}"/>
    <cellStyle name="Notiz 2 12 3 3 3" xfId="11567" xr:uid="{00000000-0005-0000-0000-000041660000}"/>
    <cellStyle name="Notiz 2 12 3 3 3 2" xfId="23295" xr:uid="{00000000-0005-0000-0000-000042660000}"/>
    <cellStyle name="Notiz 2 12 3 3 3 3" xfId="35022" xr:uid="{00000000-0005-0000-0000-000043660000}"/>
    <cellStyle name="Notiz 2 12 3 3 4" xfId="15485" xr:uid="{00000000-0005-0000-0000-000044660000}"/>
    <cellStyle name="Notiz 2 12 3 3 5" xfId="27212" xr:uid="{00000000-0005-0000-0000-000045660000}"/>
    <cellStyle name="Notiz 2 12 3 4" xfId="5066" xr:uid="{00000000-0005-0000-0000-000046660000}"/>
    <cellStyle name="Notiz 2 12 3 4 2" xfId="16794" xr:uid="{00000000-0005-0000-0000-000047660000}"/>
    <cellStyle name="Notiz 2 12 3 4 3" xfId="28521" xr:uid="{00000000-0005-0000-0000-000048660000}"/>
    <cellStyle name="Notiz 2 12 3 5" xfId="8971" xr:uid="{00000000-0005-0000-0000-000049660000}"/>
    <cellStyle name="Notiz 2 12 3 5 2" xfId="20699" xr:uid="{00000000-0005-0000-0000-00004A660000}"/>
    <cellStyle name="Notiz 2 12 3 5 3" xfId="32426" xr:uid="{00000000-0005-0000-0000-00004B660000}"/>
    <cellStyle name="Notiz 2 12 3 6" xfId="12889" xr:uid="{00000000-0005-0000-0000-00004C660000}"/>
    <cellStyle name="Notiz 2 12 3 7" xfId="24616" xr:uid="{00000000-0005-0000-0000-00004D660000}"/>
    <cellStyle name="Notiz 2 12 4" xfId="1601" xr:uid="{00000000-0005-0000-0000-00004E660000}"/>
    <cellStyle name="Notiz 2 12 4 2" xfId="5506" xr:uid="{00000000-0005-0000-0000-00004F660000}"/>
    <cellStyle name="Notiz 2 12 4 2 2" xfId="17234" xr:uid="{00000000-0005-0000-0000-000050660000}"/>
    <cellStyle name="Notiz 2 12 4 2 3" xfId="28961" xr:uid="{00000000-0005-0000-0000-000051660000}"/>
    <cellStyle name="Notiz 2 12 4 3" xfId="9411" xr:uid="{00000000-0005-0000-0000-000052660000}"/>
    <cellStyle name="Notiz 2 12 4 3 2" xfId="21139" xr:uid="{00000000-0005-0000-0000-000053660000}"/>
    <cellStyle name="Notiz 2 12 4 3 3" xfId="32866" xr:uid="{00000000-0005-0000-0000-000054660000}"/>
    <cellStyle name="Notiz 2 12 4 4" xfId="13329" xr:uid="{00000000-0005-0000-0000-000055660000}"/>
    <cellStyle name="Notiz 2 12 4 5" xfId="25056" xr:uid="{00000000-0005-0000-0000-000056660000}"/>
    <cellStyle name="Notiz 2 12 5" xfId="2899" xr:uid="{00000000-0005-0000-0000-000057660000}"/>
    <cellStyle name="Notiz 2 12 5 2" xfId="6804" xr:uid="{00000000-0005-0000-0000-000058660000}"/>
    <cellStyle name="Notiz 2 12 5 2 2" xfId="18532" xr:uid="{00000000-0005-0000-0000-000059660000}"/>
    <cellStyle name="Notiz 2 12 5 2 3" xfId="30259" xr:uid="{00000000-0005-0000-0000-00005A660000}"/>
    <cellStyle name="Notiz 2 12 5 3" xfId="10709" xr:uid="{00000000-0005-0000-0000-00005B660000}"/>
    <cellStyle name="Notiz 2 12 5 3 2" xfId="22437" xr:uid="{00000000-0005-0000-0000-00005C660000}"/>
    <cellStyle name="Notiz 2 12 5 3 3" xfId="34164" xr:uid="{00000000-0005-0000-0000-00005D660000}"/>
    <cellStyle name="Notiz 2 12 5 4" xfId="14627" xr:uid="{00000000-0005-0000-0000-00005E660000}"/>
    <cellStyle name="Notiz 2 12 5 5" xfId="26354" xr:uid="{00000000-0005-0000-0000-00005F660000}"/>
    <cellStyle name="Notiz 2 12 6" xfId="4208" xr:uid="{00000000-0005-0000-0000-000060660000}"/>
    <cellStyle name="Notiz 2 12 6 2" xfId="15936" xr:uid="{00000000-0005-0000-0000-000061660000}"/>
    <cellStyle name="Notiz 2 12 6 3" xfId="27663" xr:uid="{00000000-0005-0000-0000-000062660000}"/>
    <cellStyle name="Notiz 2 12 7" xfId="8113" xr:uid="{00000000-0005-0000-0000-000063660000}"/>
    <cellStyle name="Notiz 2 12 7 2" xfId="19841" xr:uid="{00000000-0005-0000-0000-000064660000}"/>
    <cellStyle name="Notiz 2 12 7 3" xfId="31568" xr:uid="{00000000-0005-0000-0000-000065660000}"/>
    <cellStyle name="Notiz 2 12 8" xfId="12031" xr:uid="{00000000-0005-0000-0000-000066660000}"/>
    <cellStyle name="Notiz 2 12 9" xfId="23758" xr:uid="{00000000-0005-0000-0000-000067660000}"/>
    <cellStyle name="Notiz 2 13" xfId="308" xr:uid="{00000000-0005-0000-0000-000068660000}"/>
    <cellStyle name="Notiz 2 13 2" xfId="737" xr:uid="{00000000-0005-0000-0000-000069660000}"/>
    <cellStyle name="Notiz 2 13 2 2" xfId="2035" xr:uid="{00000000-0005-0000-0000-00006A660000}"/>
    <cellStyle name="Notiz 2 13 2 2 2" xfId="5940" xr:uid="{00000000-0005-0000-0000-00006B660000}"/>
    <cellStyle name="Notiz 2 13 2 2 2 2" xfId="17668" xr:uid="{00000000-0005-0000-0000-00006C660000}"/>
    <cellStyle name="Notiz 2 13 2 2 2 3" xfId="29395" xr:uid="{00000000-0005-0000-0000-00006D660000}"/>
    <cellStyle name="Notiz 2 13 2 2 3" xfId="9845" xr:uid="{00000000-0005-0000-0000-00006E660000}"/>
    <cellStyle name="Notiz 2 13 2 2 3 2" xfId="21573" xr:uid="{00000000-0005-0000-0000-00006F660000}"/>
    <cellStyle name="Notiz 2 13 2 2 3 3" xfId="33300" xr:uid="{00000000-0005-0000-0000-000070660000}"/>
    <cellStyle name="Notiz 2 13 2 2 4" xfId="13763" xr:uid="{00000000-0005-0000-0000-000071660000}"/>
    <cellStyle name="Notiz 2 13 2 2 5" xfId="25490" xr:uid="{00000000-0005-0000-0000-000072660000}"/>
    <cellStyle name="Notiz 2 13 2 3" xfId="3333" xr:uid="{00000000-0005-0000-0000-000073660000}"/>
    <cellStyle name="Notiz 2 13 2 3 2" xfId="7238" xr:uid="{00000000-0005-0000-0000-000074660000}"/>
    <cellStyle name="Notiz 2 13 2 3 2 2" xfId="18966" xr:uid="{00000000-0005-0000-0000-000075660000}"/>
    <cellStyle name="Notiz 2 13 2 3 2 3" xfId="30693" xr:uid="{00000000-0005-0000-0000-000076660000}"/>
    <cellStyle name="Notiz 2 13 2 3 3" xfId="11143" xr:uid="{00000000-0005-0000-0000-000077660000}"/>
    <cellStyle name="Notiz 2 13 2 3 3 2" xfId="22871" xr:uid="{00000000-0005-0000-0000-000078660000}"/>
    <cellStyle name="Notiz 2 13 2 3 3 3" xfId="34598" xr:uid="{00000000-0005-0000-0000-000079660000}"/>
    <cellStyle name="Notiz 2 13 2 3 4" xfId="15061" xr:uid="{00000000-0005-0000-0000-00007A660000}"/>
    <cellStyle name="Notiz 2 13 2 3 5" xfId="26788" xr:uid="{00000000-0005-0000-0000-00007B660000}"/>
    <cellStyle name="Notiz 2 13 2 4" xfId="4642" xr:uid="{00000000-0005-0000-0000-00007C660000}"/>
    <cellStyle name="Notiz 2 13 2 4 2" xfId="16370" xr:uid="{00000000-0005-0000-0000-00007D660000}"/>
    <cellStyle name="Notiz 2 13 2 4 3" xfId="28097" xr:uid="{00000000-0005-0000-0000-00007E660000}"/>
    <cellStyle name="Notiz 2 13 2 5" xfId="8547" xr:uid="{00000000-0005-0000-0000-00007F660000}"/>
    <cellStyle name="Notiz 2 13 2 5 2" xfId="20275" xr:uid="{00000000-0005-0000-0000-000080660000}"/>
    <cellStyle name="Notiz 2 13 2 5 3" xfId="32002" xr:uid="{00000000-0005-0000-0000-000081660000}"/>
    <cellStyle name="Notiz 2 13 2 6" xfId="12465" xr:uid="{00000000-0005-0000-0000-000082660000}"/>
    <cellStyle name="Notiz 2 13 2 7" xfId="24192" xr:uid="{00000000-0005-0000-0000-000083660000}"/>
    <cellStyle name="Notiz 2 13 3" xfId="1166" xr:uid="{00000000-0005-0000-0000-000084660000}"/>
    <cellStyle name="Notiz 2 13 3 2" xfId="2464" xr:uid="{00000000-0005-0000-0000-000085660000}"/>
    <cellStyle name="Notiz 2 13 3 2 2" xfId="6369" xr:uid="{00000000-0005-0000-0000-000086660000}"/>
    <cellStyle name="Notiz 2 13 3 2 2 2" xfId="18097" xr:uid="{00000000-0005-0000-0000-000087660000}"/>
    <cellStyle name="Notiz 2 13 3 2 2 3" xfId="29824" xr:uid="{00000000-0005-0000-0000-000088660000}"/>
    <cellStyle name="Notiz 2 13 3 2 3" xfId="10274" xr:uid="{00000000-0005-0000-0000-000089660000}"/>
    <cellStyle name="Notiz 2 13 3 2 3 2" xfId="22002" xr:uid="{00000000-0005-0000-0000-00008A660000}"/>
    <cellStyle name="Notiz 2 13 3 2 3 3" xfId="33729" xr:uid="{00000000-0005-0000-0000-00008B660000}"/>
    <cellStyle name="Notiz 2 13 3 2 4" xfId="14192" xr:uid="{00000000-0005-0000-0000-00008C660000}"/>
    <cellStyle name="Notiz 2 13 3 2 5" xfId="25919" xr:uid="{00000000-0005-0000-0000-00008D660000}"/>
    <cellStyle name="Notiz 2 13 3 3" xfId="3762" xr:uid="{00000000-0005-0000-0000-00008E660000}"/>
    <cellStyle name="Notiz 2 13 3 3 2" xfId="7667" xr:uid="{00000000-0005-0000-0000-00008F660000}"/>
    <cellStyle name="Notiz 2 13 3 3 2 2" xfId="19395" xr:uid="{00000000-0005-0000-0000-000090660000}"/>
    <cellStyle name="Notiz 2 13 3 3 2 3" xfId="31122" xr:uid="{00000000-0005-0000-0000-000091660000}"/>
    <cellStyle name="Notiz 2 13 3 3 3" xfId="11572" xr:uid="{00000000-0005-0000-0000-000092660000}"/>
    <cellStyle name="Notiz 2 13 3 3 3 2" xfId="23300" xr:uid="{00000000-0005-0000-0000-000093660000}"/>
    <cellStyle name="Notiz 2 13 3 3 3 3" xfId="35027" xr:uid="{00000000-0005-0000-0000-000094660000}"/>
    <cellStyle name="Notiz 2 13 3 3 4" xfId="15490" xr:uid="{00000000-0005-0000-0000-000095660000}"/>
    <cellStyle name="Notiz 2 13 3 3 5" xfId="27217" xr:uid="{00000000-0005-0000-0000-000096660000}"/>
    <cellStyle name="Notiz 2 13 3 4" xfId="5071" xr:uid="{00000000-0005-0000-0000-000097660000}"/>
    <cellStyle name="Notiz 2 13 3 4 2" xfId="16799" xr:uid="{00000000-0005-0000-0000-000098660000}"/>
    <cellStyle name="Notiz 2 13 3 4 3" xfId="28526" xr:uid="{00000000-0005-0000-0000-000099660000}"/>
    <cellStyle name="Notiz 2 13 3 5" xfId="8976" xr:uid="{00000000-0005-0000-0000-00009A660000}"/>
    <cellStyle name="Notiz 2 13 3 5 2" xfId="20704" xr:uid="{00000000-0005-0000-0000-00009B660000}"/>
    <cellStyle name="Notiz 2 13 3 5 3" xfId="32431" xr:uid="{00000000-0005-0000-0000-00009C660000}"/>
    <cellStyle name="Notiz 2 13 3 6" xfId="12894" xr:uid="{00000000-0005-0000-0000-00009D660000}"/>
    <cellStyle name="Notiz 2 13 3 7" xfId="24621" xr:uid="{00000000-0005-0000-0000-00009E660000}"/>
    <cellStyle name="Notiz 2 13 4" xfId="1606" xr:uid="{00000000-0005-0000-0000-00009F660000}"/>
    <cellStyle name="Notiz 2 13 4 2" xfId="5511" xr:uid="{00000000-0005-0000-0000-0000A0660000}"/>
    <cellStyle name="Notiz 2 13 4 2 2" xfId="17239" xr:uid="{00000000-0005-0000-0000-0000A1660000}"/>
    <cellStyle name="Notiz 2 13 4 2 3" xfId="28966" xr:uid="{00000000-0005-0000-0000-0000A2660000}"/>
    <cellStyle name="Notiz 2 13 4 3" xfId="9416" xr:uid="{00000000-0005-0000-0000-0000A3660000}"/>
    <cellStyle name="Notiz 2 13 4 3 2" xfId="21144" xr:uid="{00000000-0005-0000-0000-0000A4660000}"/>
    <cellStyle name="Notiz 2 13 4 3 3" xfId="32871" xr:uid="{00000000-0005-0000-0000-0000A5660000}"/>
    <cellStyle name="Notiz 2 13 4 4" xfId="13334" xr:uid="{00000000-0005-0000-0000-0000A6660000}"/>
    <cellStyle name="Notiz 2 13 4 5" xfId="25061" xr:uid="{00000000-0005-0000-0000-0000A7660000}"/>
    <cellStyle name="Notiz 2 13 5" xfId="2904" xr:uid="{00000000-0005-0000-0000-0000A8660000}"/>
    <cellStyle name="Notiz 2 13 5 2" xfId="6809" xr:uid="{00000000-0005-0000-0000-0000A9660000}"/>
    <cellStyle name="Notiz 2 13 5 2 2" xfId="18537" xr:uid="{00000000-0005-0000-0000-0000AA660000}"/>
    <cellStyle name="Notiz 2 13 5 2 3" xfId="30264" xr:uid="{00000000-0005-0000-0000-0000AB660000}"/>
    <cellStyle name="Notiz 2 13 5 3" xfId="10714" xr:uid="{00000000-0005-0000-0000-0000AC660000}"/>
    <cellStyle name="Notiz 2 13 5 3 2" xfId="22442" xr:uid="{00000000-0005-0000-0000-0000AD660000}"/>
    <cellStyle name="Notiz 2 13 5 3 3" xfId="34169" xr:uid="{00000000-0005-0000-0000-0000AE660000}"/>
    <cellStyle name="Notiz 2 13 5 4" xfId="14632" xr:uid="{00000000-0005-0000-0000-0000AF660000}"/>
    <cellStyle name="Notiz 2 13 5 5" xfId="26359" xr:uid="{00000000-0005-0000-0000-0000B0660000}"/>
    <cellStyle name="Notiz 2 13 6" xfId="4213" xr:uid="{00000000-0005-0000-0000-0000B1660000}"/>
    <cellStyle name="Notiz 2 13 6 2" xfId="15941" xr:uid="{00000000-0005-0000-0000-0000B2660000}"/>
    <cellStyle name="Notiz 2 13 6 3" xfId="27668" xr:uid="{00000000-0005-0000-0000-0000B3660000}"/>
    <cellStyle name="Notiz 2 13 7" xfId="8118" xr:uid="{00000000-0005-0000-0000-0000B4660000}"/>
    <cellStyle name="Notiz 2 13 7 2" xfId="19846" xr:uid="{00000000-0005-0000-0000-0000B5660000}"/>
    <cellStyle name="Notiz 2 13 7 3" xfId="31573" xr:uid="{00000000-0005-0000-0000-0000B6660000}"/>
    <cellStyle name="Notiz 2 13 8" xfId="12036" xr:uid="{00000000-0005-0000-0000-0000B7660000}"/>
    <cellStyle name="Notiz 2 13 9" xfId="23763" xr:uid="{00000000-0005-0000-0000-0000B8660000}"/>
    <cellStyle name="Notiz 2 14" xfId="176" xr:uid="{00000000-0005-0000-0000-0000B9660000}"/>
    <cellStyle name="Notiz 2 14 2" xfId="1474" xr:uid="{00000000-0005-0000-0000-0000BA660000}"/>
    <cellStyle name="Notiz 2 14 2 2" xfId="5379" xr:uid="{00000000-0005-0000-0000-0000BB660000}"/>
    <cellStyle name="Notiz 2 14 2 2 2" xfId="17107" xr:uid="{00000000-0005-0000-0000-0000BC660000}"/>
    <cellStyle name="Notiz 2 14 2 2 3" xfId="28834" xr:uid="{00000000-0005-0000-0000-0000BD660000}"/>
    <cellStyle name="Notiz 2 14 2 3" xfId="9284" xr:uid="{00000000-0005-0000-0000-0000BE660000}"/>
    <cellStyle name="Notiz 2 14 2 3 2" xfId="21012" xr:uid="{00000000-0005-0000-0000-0000BF660000}"/>
    <cellStyle name="Notiz 2 14 2 3 3" xfId="32739" xr:uid="{00000000-0005-0000-0000-0000C0660000}"/>
    <cellStyle name="Notiz 2 14 2 4" xfId="13202" xr:uid="{00000000-0005-0000-0000-0000C1660000}"/>
    <cellStyle name="Notiz 2 14 2 5" xfId="24929" xr:uid="{00000000-0005-0000-0000-0000C2660000}"/>
    <cellStyle name="Notiz 2 14 3" xfId="2772" xr:uid="{00000000-0005-0000-0000-0000C3660000}"/>
    <cellStyle name="Notiz 2 14 3 2" xfId="6677" xr:uid="{00000000-0005-0000-0000-0000C4660000}"/>
    <cellStyle name="Notiz 2 14 3 2 2" xfId="18405" xr:uid="{00000000-0005-0000-0000-0000C5660000}"/>
    <cellStyle name="Notiz 2 14 3 2 3" xfId="30132" xr:uid="{00000000-0005-0000-0000-0000C6660000}"/>
    <cellStyle name="Notiz 2 14 3 3" xfId="10582" xr:uid="{00000000-0005-0000-0000-0000C7660000}"/>
    <cellStyle name="Notiz 2 14 3 3 2" xfId="22310" xr:uid="{00000000-0005-0000-0000-0000C8660000}"/>
    <cellStyle name="Notiz 2 14 3 3 3" xfId="34037" xr:uid="{00000000-0005-0000-0000-0000C9660000}"/>
    <cellStyle name="Notiz 2 14 3 4" xfId="14500" xr:uid="{00000000-0005-0000-0000-0000CA660000}"/>
    <cellStyle name="Notiz 2 14 3 5" xfId="26227" xr:uid="{00000000-0005-0000-0000-0000CB660000}"/>
    <cellStyle name="Notiz 2 14 4" xfId="4081" xr:uid="{00000000-0005-0000-0000-0000CC660000}"/>
    <cellStyle name="Notiz 2 14 4 2" xfId="15809" xr:uid="{00000000-0005-0000-0000-0000CD660000}"/>
    <cellStyle name="Notiz 2 14 4 3" xfId="27536" xr:uid="{00000000-0005-0000-0000-0000CE660000}"/>
    <cellStyle name="Notiz 2 14 5" xfId="7986" xr:uid="{00000000-0005-0000-0000-0000CF660000}"/>
    <cellStyle name="Notiz 2 14 5 2" xfId="19714" xr:uid="{00000000-0005-0000-0000-0000D0660000}"/>
    <cellStyle name="Notiz 2 14 5 3" xfId="31441" xr:uid="{00000000-0005-0000-0000-0000D1660000}"/>
    <cellStyle name="Notiz 2 14 6" xfId="11904" xr:uid="{00000000-0005-0000-0000-0000D2660000}"/>
    <cellStyle name="Notiz 2 14 7" xfId="23631" xr:uid="{00000000-0005-0000-0000-0000D3660000}"/>
    <cellStyle name="Notiz 2 15" xfId="165" xr:uid="{00000000-0005-0000-0000-0000D4660000}"/>
    <cellStyle name="Notiz 2 15 2" xfId="4070" xr:uid="{00000000-0005-0000-0000-0000D5660000}"/>
    <cellStyle name="Notiz 2 15 2 2" xfId="15798" xr:uid="{00000000-0005-0000-0000-0000D6660000}"/>
    <cellStyle name="Notiz 2 15 2 3" xfId="27525" xr:uid="{00000000-0005-0000-0000-0000D7660000}"/>
    <cellStyle name="Notiz 2 15 3" xfId="7975" xr:uid="{00000000-0005-0000-0000-0000D8660000}"/>
    <cellStyle name="Notiz 2 15 3 2" xfId="19703" xr:uid="{00000000-0005-0000-0000-0000D9660000}"/>
    <cellStyle name="Notiz 2 15 3 3" xfId="31430" xr:uid="{00000000-0005-0000-0000-0000DA660000}"/>
    <cellStyle name="Notiz 2 15 4" xfId="11893" xr:uid="{00000000-0005-0000-0000-0000DB660000}"/>
    <cellStyle name="Notiz 2 15 5" xfId="23620" xr:uid="{00000000-0005-0000-0000-0000DC660000}"/>
    <cellStyle name="Notiz 2 16" xfId="154" xr:uid="{00000000-0005-0000-0000-0000DD660000}"/>
    <cellStyle name="Notiz 2 16 2" xfId="11882" xr:uid="{00000000-0005-0000-0000-0000DE660000}"/>
    <cellStyle name="Notiz 2 16 3" xfId="23609" xr:uid="{00000000-0005-0000-0000-0000DF660000}"/>
    <cellStyle name="Notiz 2 17" xfId="132" xr:uid="{00000000-0005-0000-0000-0000E0660000}"/>
    <cellStyle name="Notiz 2 18" xfId="135" xr:uid="{00000000-0005-0000-0000-0000E1660000}"/>
    <cellStyle name="Notiz 2 19" xfId="35343" xr:uid="{00000000-0005-0000-0000-0000E2660000}"/>
    <cellStyle name="Notiz 2 2" xfId="113" xr:uid="{00000000-0005-0000-0000-0000E3660000}"/>
    <cellStyle name="Notiz 2 2 10" xfId="2805" xr:uid="{00000000-0005-0000-0000-0000E4660000}"/>
    <cellStyle name="Notiz 2 2 10 2" xfId="6710" xr:uid="{00000000-0005-0000-0000-0000E5660000}"/>
    <cellStyle name="Notiz 2 2 10 2 2" xfId="18438" xr:uid="{00000000-0005-0000-0000-0000E6660000}"/>
    <cellStyle name="Notiz 2 2 10 2 3" xfId="30165" xr:uid="{00000000-0005-0000-0000-0000E7660000}"/>
    <cellStyle name="Notiz 2 2 10 3" xfId="10615" xr:uid="{00000000-0005-0000-0000-0000E8660000}"/>
    <cellStyle name="Notiz 2 2 10 3 2" xfId="22343" xr:uid="{00000000-0005-0000-0000-0000E9660000}"/>
    <cellStyle name="Notiz 2 2 10 3 3" xfId="34070" xr:uid="{00000000-0005-0000-0000-0000EA660000}"/>
    <cellStyle name="Notiz 2 2 10 4" xfId="14533" xr:uid="{00000000-0005-0000-0000-0000EB660000}"/>
    <cellStyle name="Notiz 2 2 10 5" xfId="26260" xr:uid="{00000000-0005-0000-0000-0000EC660000}"/>
    <cellStyle name="Notiz 2 2 11" xfId="4114" xr:uid="{00000000-0005-0000-0000-0000ED660000}"/>
    <cellStyle name="Notiz 2 2 11 2" xfId="15842" xr:uid="{00000000-0005-0000-0000-0000EE660000}"/>
    <cellStyle name="Notiz 2 2 11 3" xfId="27569" xr:uid="{00000000-0005-0000-0000-0000EF660000}"/>
    <cellStyle name="Notiz 2 2 12" xfId="8019" xr:uid="{00000000-0005-0000-0000-0000F0660000}"/>
    <cellStyle name="Notiz 2 2 12 2" xfId="19747" xr:uid="{00000000-0005-0000-0000-0000F1660000}"/>
    <cellStyle name="Notiz 2 2 12 3" xfId="31474" xr:uid="{00000000-0005-0000-0000-0000F2660000}"/>
    <cellStyle name="Notiz 2 2 13" xfId="11937" xr:uid="{00000000-0005-0000-0000-0000F3660000}"/>
    <cellStyle name="Notiz 2 2 14" xfId="23664" xr:uid="{00000000-0005-0000-0000-0000F4660000}"/>
    <cellStyle name="Notiz 2 2 15" xfId="35341" xr:uid="{00000000-0005-0000-0000-0000F5660000}"/>
    <cellStyle name="Notiz 2 2 16" xfId="35355" xr:uid="{00000000-0005-0000-0000-0000F6660000}"/>
    <cellStyle name="Notiz 2 2 17" xfId="35366" xr:uid="{00000000-0005-0000-0000-0000F7660000}"/>
    <cellStyle name="Notiz 2 2 18" xfId="209" xr:uid="{00000000-0005-0000-0000-0000F8660000}"/>
    <cellStyle name="Notiz 2 2 2" xfId="379" xr:uid="{00000000-0005-0000-0000-0000F9660000}"/>
    <cellStyle name="Notiz 2 2 2 10" xfId="12107" xr:uid="{00000000-0005-0000-0000-0000FA660000}"/>
    <cellStyle name="Notiz 2 2 2 11" xfId="23834" xr:uid="{00000000-0005-0000-0000-0000FB660000}"/>
    <cellStyle name="Notiz 2 2 2 2" xfId="478" xr:uid="{00000000-0005-0000-0000-0000FC660000}"/>
    <cellStyle name="Notiz 2 2 2 2 2" xfId="907" xr:uid="{00000000-0005-0000-0000-0000FD660000}"/>
    <cellStyle name="Notiz 2 2 2 2 2 2" xfId="2205" xr:uid="{00000000-0005-0000-0000-0000FE660000}"/>
    <cellStyle name="Notiz 2 2 2 2 2 2 2" xfId="6110" xr:uid="{00000000-0005-0000-0000-0000FF660000}"/>
    <cellStyle name="Notiz 2 2 2 2 2 2 2 2" xfId="17838" xr:uid="{00000000-0005-0000-0000-000000670000}"/>
    <cellStyle name="Notiz 2 2 2 2 2 2 2 3" xfId="29565" xr:uid="{00000000-0005-0000-0000-000001670000}"/>
    <cellStyle name="Notiz 2 2 2 2 2 2 3" xfId="10015" xr:uid="{00000000-0005-0000-0000-000002670000}"/>
    <cellStyle name="Notiz 2 2 2 2 2 2 3 2" xfId="21743" xr:uid="{00000000-0005-0000-0000-000003670000}"/>
    <cellStyle name="Notiz 2 2 2 2 2 2 3 3" xfId="33470" xr:uid="{00000000-0005-0000-0000-000004670000}"/>
    <cellStyle name="Notiz 2 2 2 2 2 2 4" xfId="13933" xr:uid="{00000000-0005-0000-0000-000005670000}"/>
    <cellStyle name="Notiz 2 2 2 2 2 2 5" xfId="25660" xr:uid="{00000000-0005-0000-0000-000006670000}"/>
    <cellStyle name="Notiz 2 2 2 2 2 3" xfId="3503" xr:uid="{00000000-0005-0000-0000-000007670000}"/>
    <cellStyle name="Notiz 2 2 2 2 2 3 2" xfId="7408" xr:uid="{00000000-0005-0000-0000-000008670000}"/>
    <cellStyle name="Notiz 2 2 2 2 2 3 2 2" xfId="19136" xr:uid="{00000000-0005-0000-0000-000009670000}"/>
    <cellStyle name="Notiz 2 2 2 2 2 3 2 3" xfId="30863" xr:uid="{00000000-0005-0000-0000-00000A670000}"/>
    <cellStyle name="Notiz 2 2 2 2 2 3 3" xfId="11313" xr:uid="{00000000-0005-0000-0000-00000B670000}"/>
    <cellStyle name="Notiz 2 2 2 2 2 3 3 2" xfId="23041" xr:uid="{00000000-0005-0000-0000-00000C670000}"/>
    <cellStyle name="Notiz 2 2 2 2 2 3 3 3" xfId="34768" xr:uid="{00000000-0005-0000-0000-00000D670000}"/>
    <cellStyle name="Notiz 2 2 2 2 2 3 4" xfId="15231" xr:uid="{00000000-0005-0000-0000-00000E670000}"/>
    <cellStyle name="Notiz 2 2 2 2 2 3 5" xfId="26958" xr:uid="{00000000-0005-0000-0000-00000F670000}"/>
    <cellStyle name="Notiz 2 2 2 2 2 4" xfId="4812" xr:uid="{00000000-0005-0000-0000-000010670000}"/>
    <cellStyle name="Notiz 2 2 2 2 2 4 2" xfId="16540" xr:uid="{00000000-0005-0000-0000-000011670000}"/>
    <cellStyle name="Notiz 2 2 2 2 2 4 3" xfId="28267" xr:uid="{00000000-0005-0000-0000-000012670000}"/>
    <cellStyle name="Notiz 2 2 2 2 2 5" xfId="8717" xr:uid="{00000000-0005-0000-0000-000013670000}"/>
    <cellStyle name="Notiz 2 2 2 2 2 5 2" xfId="20445" xr:uid="{00000000-0005-0000-0000-000014670000}"/>
    <cellStyle name="Notiz 2 2 2 2 2 5 3" xfId="32172" xr:uid="{00000000-0005-0000-0000-000015670000}"/>
    <cellStyle name="Notiz 2 2 2 2 2 6" xfId="12635" xr:uid="{00000000-0005-0000-0000-000016670000}"/>
    <cellStyle name="Notiz 2 2 2 2 2 7" xfId="24362" xr:uid="{00000000-0005-0000-0000-000017670000}"/>
    <cellStyle name="Notiz 2 2 2 2 3" xfId="1336" xr:uid="{00000000-0005-0000-0000-000018670000}"/>
    <cellStyle name="Notiz 2 2 2 2 3 2" xfId="2634" xr:uid="{00000000-0005-0000-0000-000019670000}"/>
    <cellStyle name="Notiz 2 2 2 2 3 2 2" xfId="6539" xr:uid="{00000000-0005-0000-0000-00001A670000}"/>
    <cellStyle name="Notiz 2 2 2 2 3 2 2 2" xfId="18267" xr:uid="{00000000-0005-0000-0000-00001B670000}"/>
    <cellStyle name="Notiz 2 2 2 2 3 2 2 3" xfId="29994" xr:uid="{00000000-0005-0000-0000-00001C670000}"/>
    <cellStyle name="Notiz 2 2 2 2 3 2 3" xfId="10444" xr:uid="{00000000-0005-0000-0000-00001D670000}"/>
    <cellStyle name="Notiz 2 2 2 2 3 2 3 2" xfId="22172" xr:uid="{00000000-0005-0000-0000-00001E670000}"/>
    <cellStyle name="Notiz 2 2 2 2 3 2 3 3" xfId="33899" xr:uid="{00000000-0005-0000-0000-00001F670000}"/>
    <cellStyle name="Notiz 2 2 2 2 3 2 4" xfId="14362" xr:uid="{00000000-0005-0000-0000-000020670000}"/>
    <cellStyle name="Notiz 2 2 2 2 3 2 5" xfId="26089" xr:uid="{00000000-0005-0000-0000-000021670000}"/>
    <cellStyle name="Notiz 2 2 2 2 3 3" xfId="3932" xr:uid="{00000000-0005-0000-0000-000022670000}"/>
    <cellStyle name="Notiz 2 2 2 2 3 3 2" xfId="7837" xr:uid="{00000000-0005-0000-0000-000023670000}"/>
    <cellStyle name="Notiz 2 2 2 2 3 3 2 2" xfId="19565" xr:uid="{00000000-0005-0000-0000-000024670000}"/>
    <cellStyle name="Notiz 2 2 2 2 3 3 2 3" xfId="31292" xr:uid="{00000000-0005-0000-0000-000025670000}"/>
    <cellStyle name="Notiz 2 2 2 2 3 3 3" xfId="11742" xr:uid="{00000000-0005-0000-0000-000026670000}"/>
    <cellStyle name="Notiz 2 2 2 2 3 3 3 2" xfId="23470" xr:uid="{00000000-0005-0000-0000-000027670000}"/>
    <cellStyle name="Notiz 2 2 2 2 3 3 3 3" xfId="35197" xr:uid="{00000000-0005-0000-0000-000028670000}"/>
    <cellStyle name="Notiz 2 2 2 2 3 3 4" xfId="15660" xr:uid="{00000000-0005-0000-0000-000029670000}"/>
    <cellStyle name="Notiz 2 2 2 2 3 3 5" xfId="27387" xr:uid="{00000000-0005-0000-0000-00002A670000}"/>
    <cellStyle name="Notiz 2 2 2 2 3 4" xfId="5241" xr:uid="{00000000-0005-0000-0000-00002B670000}"/>
    <cellStyle name="Notiz 2 2 2 2 3 4 2" xfId="16969" xr:uid="{00000000-0005-0000-0000-00002C670000}"/>
    <cellStyle name="Notiz 2 2 2 2 3 4 3" xfId="28696" xr:uid="{00000000-0005-0000-0000-00002D670000}"/>
    <cellStyle name="Notiz 2 2 2 2 3 5" xfId="9146" xr:uid="{00000000-0005-0000-0000-00002E670000}"/>
    <cellStyle name="Notiz 2 2 2 2 3 5 2" xfId="20874" xr:uid="{00000000-0005-0000-0000-00002F670000}"/>
    <cellStyle name="Notiz 2 2 2 2 3 5 3" xfId="32601" xr:uid="{00000000-0005-0000-0000-000030670000}"/>
    <cellStyle name="Notiz 2 2 2 2 3 6" xfId="13064" xr:uid="{00000000-0005-0000-0000-000031670000}"/>
    <cellStyle name="Notiz 2 2 2 2 3 7" xfId="24791" xr:uid="{00000000-0005-0000-0000-000032670000}"/>
    <cellStyle name="Notiz 2 2 2 2 4" xfId="1776" xr:uid="{00000000-0005-0000-0000-000033670000}"/>
    <cellStyle name="Notiz 2 2 2 2 4 2" xfId="5681" xr:uid="{00000000-0005-0000-0000-000034670000}"/>
    <cellStyle name="Notiz 2 2 2 2 4 2 2" xfId="17409" xr:uid="{00000000-0005-0000-0000-000035670000}"/>
    <cellStyle name="Notiz 2 2 2 2 4 2 3" xfId="29136" xr:uid="{00000000-0005-0000-0000-000036670000}"/>
    <cellStyle name="Notiz 2 2 2 2 4 3" xfId="9586" xr:uid="{00000000-0005-0000-0000-000037670000}"/>
    <cellStyle name="Notiz 2 2 2 2 4 3 2" xfId="21314" xr:uid="{00000000-0005-0000-0000-000038670000}"/>
    <cellStyle name="Notiz 2 2 2 2 4 3 3" xfId="33041" xr:uid="{00000000-0005-0000-0000-000039670000}"/>
    <cellStyle name="Notiz 2 2 2 2 4 4" xfId="13504" xr:uid="{00000000-0005-0000-0000-00003A670000}"/>
    <cellStyle name="Notiz 2 2 2 2 4 5" xfId="25231" xr:uid="{00000000-0005-0000-0000-00003B670000}"/>
    <cellStyle name="Notiz 2 2 2 2 5" xfId="3074" xr:uid="{00000000-0005-0000-0000-00003C670000}"/>
    <cellStyle name="Notiz 2 2 2 2 5 2" xfId="6979" xr:uid="{00000000-0005-0000-0000-00003D670000}"/>
    <cellStyle name="Notiz 2 2 2 2 5 2 2" xfId="18707" xr:uid="{00000000-0005-0000-0000-00003E670000}"/>
    <cellStyle name="Notiz 2 2 2 2 5 2 3" xfId="30434" xr:uid="{00000000-0005-0000-0000-00003F670000}"/>
    <cellStyle name="Notiz 2 2 2 2 5 3" xfId="10884" xr:uid="{00000000-0005-0000-0000-000040670000}"/>
    <cellStyle name="Notiz 2 2 2 2 5 3 2" xfId="22612" xr:uid="{00000000-0005-0000-0000-000041670000}"/>
    <cellStyle name="Notiz 2 2 2 2 5 3 3" xfId="34339" xr:uid="{00000000-0005-0000-0000-000042670000}"/>
    <cellStyle name="Notiz 2 2 2 2 5 4" xfId="14802" xr:uid="{00000000-0005-0000-0000-000043670000}"/>
    <cellStyle name="Notiz 2 2 2 2 5 5" xfId="26529" xr:uid="{00000000-0005-0000-0000-000044670000}"/>
    <cellStyle name="Notiz 2 2 2 2 6" xfId="4383" xr:uid="{00000000-0005-0000-0000-000045670000}"/>
    <cellStyle name="Notiz 2 2 2 2 6 2" xfId="16111" xr:uid="{00000000-0005-0000-0000-000046670000}"/>
    <cellStyle name="Notiz 2 2 2 2 6 3" xfId="27838" xr:uid="{00000000-0005-0000-0000-000047670000}"/>
    <cellStyle name="Notiz 2 2 2 2 7" xfId="8288" xr:uid="{00000000-0005-0000-0000-000048670000}"/>
    <cellStyle name="Notiz 2 2 2 2 7 2" xfId="20016" xr:uid="{00000000-0005-0000-0000-000049670000}"/>
    <cellStyle name="Notiz 2 2 2 2 7 3" xfId="31743" xr:uid="{00000000-0005-0000-0000-00004A670000}"/>
    <cellStyle name="Notiz 2 2 2 2 8" xfId="12206" xr:uid="{00000000-0005-0000-0000-00004B670000}"/>
    <cellStyle name="Notiz 2 2 2 2 9" xfId="23933" xr:uid="{00000000-0005-0000-0000-00004C670000}"/>
    <cellStyle name="Notiz 2 2 2 3" xfId="577" xr:uid="{00000000-0005-0000-0000-00004D670000}"/>
    <cellStyle name="Notiz 2 2 2 3 2" xfId="1006" xr:uid="{00000000-0005-0000-0000-00004E670000}"/>
    <cellStyle name="Notiz 2 2 2 3 2 2" xfId="2304" xr:uid="{00000000-0005-0000-0000-00004F670000}"/>
    <cellStyle name="Notiz 2 2 2 3 2 2 2" xfId="6209" xr:uid="{00000000-0005-0000-0000-000050670000}"/>
    <cellStyle name="Notiz 2 2 2 3 2 2 2 2" xfId="17937" xr:uid="{00000000-0005-0000-0000-000051670000}"/>
    <cellStyle name="Notiz 2 2 2 3 2 2 2 3" xfId="29664" xr:uid="{00000000-0005-0000-0000-000052670000}"/>
    <cellStyle name="Notiz 2 2 2 3 2 2 3" xfId="10114" xr:uid="{00000000-0005-0000-0000-000053670000}"/>
    <cellStyle name="Notiz 2 2 2 3 2 2 3 2" xfId="21842" xr:uid="{00000000-0005-0000-0000-000054670000}"/>
    <cellStyle name="Notiz 2 2 2 3 2 2 3 3" xfId="33569" xr:uid="{00000000-0005-0000-0000-000055670000}"/>
    <cellStyle name="Notiz 2 2 2 3 2 2 4" xfId="14032" xr:uid="{00000000-0005-0000-0000-000056670000}"/>
    <cellStyle name="Notiz 2 2 2 3 2 2 5" xfId="25759" xr:uid="{00000000-0005-0000-0000-000057670000}"/>
    <cellStyle name="Notiz 2 2 2 3 2 3" xfId="3602" xr:uid="{00000000-0005-0000-0000-000058670000}"/>
    <cellStyle name="Notiz 2 2 2 3 2 3 2" xfId="7507" xr:uid="{00000000-0005-0000-0000-000059670000}"/>
    <cellStyle name="Notiz 2 2 2 3 2 3 2 2" xfId="19235" xr:uid="{00000000-0005-0000-0000-00005A670000}"/>
    <cellStyle name="Notiz 2 2 2 3 2 3 2 3" xfId="30962" xr:uid="{00000000-0005-0000-0000-00005B670000}"/>
    <cellStyle name="Notiz 2 2 2 3 2 3 3" xfId="11412" xr:uid="{00000000-0005-0000-0000-00005C670000}"/>
    <cellStyle name="Notiz 2 2 2 3 2 3 3 2" xfId="23140" xr:uid="{00000000-0005-0000-0000-00005D670000}"/>
    <cellStyle name="Notiz 2 2 2 3 2 3 3 3" xfId="34867" xr:uid="{00000000-0005-0000-0000-00005E670000}"/>
    <cellStyle name="Notiz 2 2 2 3 2 3 4" xfId="15330" xr:uid="{00000000-0005-0000-0000-00005F670000}"/>
    <cellStyle name="Notiz 2 2 2 3 2 3 5" xfId="27057" xr:uid="{00000000-0005-0000-0000-000060670000}"/>
    <cellStyle name="Notiz 2 2 2 3 2 4" xfId="4911" xr:uid="{00000000-0005-0000-0000-000061670000}"/>
    <cellStyle name="Notiz 2 2 2 3 2 4 2" xfId="16639" xr:uid="{00000000-0005-0000-0000-000062670000}"/>
    <cellStyle name="Notiz 2 2 2 3 2 4 3" xfId="28366" xr:uid="{00000000-0005-0000-0000-000063670000}"/>
    <cellStyle name="Notiz 2 2 2 3 2 5" xfId="8816" xr:uid="{00000000-0005-0000-0000-000064670000}"/>
    <cellStyle name="Notiz 2 2 2 3 2 5 2" xfId="20544" xr:uid="{00000000-0005-0000-0000-000065670000}"/>
    <cellStyle name="Notiz 2 2 2 3 2 5 3" xfId="32271" xr:uid="{00000000-0005-0000-0000-000066670000}"/>
    <cellStyle name="Notiz 2 2 2 3 2 6" xfId="12734" xr:uid="{00000000-0005-0000-0000-000067670000}"/>
    <cellStyle name="Notiz 2 2 2 3 2 7" xfId="24461" xr:uid="{00000000-0005-0000-0000-000068670000}"/>
    <cellStyle name="Notiz 2 2 2 3 3" xfId="1435" xr:uid="{00000000-0005-0000-0000-000069670000}"/>
    <cellStyle name="Notiz 2 2 2 3 3 2" xfId="2733" xr:uid="{00000000-0005-0000-0000-00006A670000}"/>
    <cellStyle name="Notiz 2 2 2 3 3 2 2" xfId="6638" xr:uid="{00000000-0005-0000-0000-00006B670000}"/>
    <cellStyle name="Notiz 2 2 2 3 3 2 2 2" xfId="18366" xr:uid="{00000000-0005-0000-0000-00006C670000}"/>
    <cellStyle name="Notiz 2 2 2 3 3 2 2 3" xfId="30093" xr:uid="{00000000-0005-0000-0000-00006D670000}"/>
    <cellStyle name="Notiz 2 2 2 3 3 2 3" xfId="10543" xr:uid="{00000000-0005-0000-0000-00006E670000}"/>
    <cellStyle name="Notiz 2 2 2 3 3 2 3 2" xfId="22271" xr:uid="{00000000-0005-0000-0000-00006F670000}"/>
    <cellStyle name="Notiz 2 2 2 3 3 2 3 3" xfId="33998" xr:uid="{00000000-0005-0000-0000-000070670000}"/>
    <cellStyle name="Notiz 2 2 2 3 3 2 4" xfId="14461" xr:uid="{00000000-0005-0000-0000-000071670000}"/>
    <cellStyle name="Notiz 2 2 2 3 3 2 5" xfId="26188" xr:uid="{00000000-0005-0000-0000-000072670000}"/>
    <cellStyle name="Notiz 2 2 2 3 3 3" xfId="4031" xr:uid="{00000000-0005-0000-0000-000073670000}"/>
    <cellStyle name="Notiz 2 2 2 3 3 3 2" xfId="7936" xr:uid="{00000000-0005-0000-0000-000074670000}"/>
    <cellStyle name="Notiz 2 2 2 3 3 3 2 2" xfId="19664" xr:uid="{00000000-0005-0000-0000-000075670000}"/>
    <cellStyle name="Notiz 2 2 2 3 3 3 2 3" xfId="31391" xr:uid="{00000000-0005-0000-0000-000076670000}"/>
    <cellStyle name="Notiz 2 2 2 3 3 3 3" xfId="11841" xr:uid="{00000000-0005-0000-0000-000077670000}"/>
    <cellStyle name="Notiz 2 2 2 3 3 3 3 2" xfId="23569" xr:uid="{00000000-0005-0000-0000-000078670000}"/>
    <cellStyle name="Notiz 2 2 2 3 3 3 3 3" xfId="35296" xr:uid="{00000000-0005-0000-0000-000079670000}"/>
    <cellStyle name="Notiz 2 2 2 3 3 3 4" xfId="15759" xr:uid="{00000000-0005-0000-0000-00007A670000}"/>
    <cellStyle name="Notiz 2 2 2 3 3 3 5" xfId="27486" xr:uid="{00000000-0005-0000-0000-00007B670000}"/>
    <cellStyle name="Notiz 2 2 2 3 3 4" xfId="5340" xr:uid="{00000000-0005-0000-0000-00007C670000}"/>
    <cellStyle name="Notiz 2 2 2 3 3 4 2" xfId="17068" xr:uid="{00000000-0005-0000-0000-00007D670000}"/>
    <cellStyle name="Notiz 2 2 2 3 3 4 3" xfId="28795" xr:uid="{00000000-0005-0000-0000-00007E670000}"/>
    <cellStyle name="Notiz 2 2 2 3 3 5" xfId="9245" xr:uid="{00000000-0005-0000-0000-00007F670000}"/>
    <cellStyle name="Notiz 2 2 2 3 3 5 2" xfId="20973" xr:uid="{00000000-0005-0000-0000-000080670000}"/>
    <cellStyle name="Notiz 2 2 2 3 3 5 3" xfId="32700" xr:uid="{00000000-0005-0000-0000-000081670000}"/>
    <cellStyle name="Notiz 2 2 2 3 3 6" xfId="13163" xr:uid="{00000000-0005-0000-0000-000082670000}"/>
    <cellStyle name="Notiz 2 2 2 3 3 7" xfId="24890" xr:uid="{00000000-0005-0000-0000-000083670000}"/>
    <cellStyle name="Notiz 2 2 2 3 4" xfId="1875" xr:uid="{00000000-0005-0000-0000-000084670000}"/>
    <cellStyle name="Notiz 2 2 2 3 4 2" xfId="5780" xr:uid="{00000000-0005-0000-0000-000085670000}"/>
    <cellStyle name="Notiz 2 2 2 3 4 2 2" xfId="17508" xr:uid="{00000000-0005-0000-0000-000086670000}"/>
    <cellStyle name="Notiz 2 2 2 3 4 2 3" xfId="29235" xr:uid="{00000000-0005-0000-0000-000087670000}"/>
    <cellStyle name="Notiz 2 2 2 3 4 3" xfId="9685" xr:uid="{00000000-0005-0000-0000-000088670000}"/>
    <cellStyle name="Notiz 2 2 2 3 4 3 2" xfId="21413" xr:uid="{00000000-0005-0000-0000-000089670000}"/>
    <cellStyle name="Notiz 2 2 2 3 4 3 3" xfId="33140" xr:uid="{00000000-0005-0000-0000-00008A670000}"/>
    <cellStyle name="Notiz 2 2 2 3 4 4" xfId="13603" xr:uid="{00000000-0005-0000-0000-00008B670000}"/>
    <cellStyle name="Notiz 2 2 2 3 4 5" xfId="25330" xr:uid="{00000000-0005-0000-0000-00008C670000}"/>
    <cellStyle name="Notiz 2 2 2 3 5" xfId="3173" xr:uid="{00000000-0005-0000-0000-00008D670000}"/>
    <cellStyle name="Notiz 2 2 2 3 5 2" xfId="7078" xr:uid="{00000000-0005-0000-0000-00008E670000}"/>
    <cellStyle name="Notiz 2 2 2 3 5 2 2" xfId="18806" xr:uid="{00000000-0005-0000-0000-00008F670000}"/>
    <cellStyle name="Notiz 2 2 2 3 5 2 3" xfId="30533" xr:uid="{00000000-0005-0000-0000-000090670000}"/>
    <cellStyle name="Notiz 2 2 2 3 5 3" xfId="10983" xr:uid="{00000000-0005-0000-0000-000091670000}"/>
    <cellStyle name="Notiz 2 2 2 3 5 3 2" xfId="22711" xr:uid="{00000000-0005-0000-0000-000092670000}"/>
    <cellStyle name="Notiz 2 2 2 3 5 3 3" xfId="34438" xr:uid="{00000000-0005-0000-0000-000093670000}"/>
    <cellStyle name="Notiz 2 2 2 3 5 4" xfId="14901" xr:uid="{00000000-0005-0000-0000-000094670000}"/>
    <cellStyle name="Notiz 2 2 2 3 5 5" xfId="26628" xr:uid="{00000000-0005-0000-0000-000095670000}"/>
    <cellStyle name="Notiz 2 2 2 3 6" xfId="4482" xr:uid="{00000000-0005-0000-0000-000096670000}"/>
    <cellStyle name="Notiz 2 2 2 3 6 2" xfId="16210" xr:uid="{00000000-0005-0000-0000-000097670000}"/>
    <cellStyle name="Notiz 2 2 2 3 6 3" xfId="27937" xr:uid="{00000000-0005-0000-0000-000098670000}"/>
    <cellStyle name="Notiz 2 2 2 3 7" xfId="8387" xr:uid="{00000000-0005-0000-0000-000099670000}"/>
    <cellStyle name="Notiz 2 2 2 3 7 2" xfId="20115" xr:uid="{00000000-0005-0000-0000-00009A670000}"/>
    <cellStyle name="Notiz 2 2 2 3 7 3" xfId="31842" xr:uid="{00000000-0005-0000-0000-00009B670000}"/>
    <cellStyle name="Notiz 2 2 2 3 8" xfId="12305" xr:uid="{00000000-0005-0000-0000-00009C670000}"/>
    <cellStyle name="Notiz 2 2 2 3 9" xfId="24032" xr:uid="{00000000-0005-0000-0000-00009D670000}"/>
    <cellStyle name="Notiz 2 2 2 4" xfId="808" xr:uid="{00000000-0005-0000-0000-00009E670000}"/>
    <cellStyle name="Notiz 2 2 2 4 2" xfId="2106" xr:uid="{00000000-0005-0000-0000-00009F670000}"/>
    <cellStyle name="Notiz 2 2 2 4 2 2" xfId="6011" xr:uid="{00000000-0005-0000-0000-0000A0670000}"/>
    <cellStyle name="Notiz 2 2 2 4 2 2 2" xfId="17739" xr:uid="{00000000-0005-0000-0000-0000A1670000}"/>
    <cellStyle name="Notiz 2 2 2 4 2 2 3" xfId="29466" xr:uid="{00000000-0005-0000-0000-0000A2670000}"/>
    <cellStyle name="Notiz 2 2 2 4 2 3" xfId="9916" xr:uid="{00000000-0005-0000-0000-0000A3670000}"/>
    <cellStyle name="Notiz 2 2 2 4 2 3 2" xfId="21644" xr:uid="{00000000-0005-0000-0000-0000A4670000}"/>
    <cellStyle name="Notiz 2 2 2 4 2 3 3" xfId="33371" xr:uid="{00000000-0005-0000-0000-0000A5670000}"/>
    <cellStyle name="Notiz 2 2 2 4 2 4" xfId="13834" xr:uid="{00000000-0005-0000-0000-0000A6670000}"/>
    <cellStyle name="Notiz 2 2 2 4 2 5" xfId="25561" xr:uid="{00000000-0005-0000-0000-0000A7670000}"/>
    <cellStyle name="Notiz 2 2 2 4 3" xfId="3404" xr:uid="{00000000-0005-0000-0000-0000A8670000}"/>
    <cellStyle name="Notiz 2 2 2 4 3 2" xfId="7309" xr:uid="{00000000-0005-0000-0000-0000A9670000}"/>
    <cellStyle name="Notiz 2 2 2 4 3 2 2" xfId="19037" xr:uid="{00000000-0005-0000-0000-0000AA670000}"/>
    <cellStyle name="Notiz 2 2 2 4 3 2 3" xfId="30764" xr:uid="{00000000-0005-0000-0000-0000AB670000}"/>
    <cellStyle name="Notiz 2 2 2 4 3 3" xfId="11214" xr:uid="{00000000-0005-0000-0000-0000AC670000}"/>
    <cellStyle name="Notiz 2 2 2 4 3 3 2" xfId="22942" xr:uid="{00000000-0005-0000-0000-0000AD670000}"/>
    <cellStyle name="Notiz 2 2 2 4 3 3 3" xfId="34669" xr:uid="{00000000-0005-0000-0000-0000AE670000}"/>
    <cellStyle name="Notiz 2 2 2 4 3 4" xfId="15132" xr:uid="{00000000-0005-0000-0000-0000AF670000}"/>
    <cellStyle name="Notiz 2 2 2 4 3 5" xfId="26859" xr:uid="{00000000-0005-0000-0000-0000B0670000}"/>
    <cellStyle name="Notiz 2 2 2 4 4" xfId="4713" xr:uid="{00000000-0005-0000-0000-0000B1670000}"/>
    <cellStyle name="Notiz 2 2 2 4 4 2" xfId="16441" xr:uid="{00000000-0005-0000-0000-0000B2670000}"/>
    <cellStyle name="Notiz 2 2 2 4 4 3" xfId="28168" xr:uid="{00000000-0005-0000-0000-0000B3670000}"/>
    <cellStyle name="Notiz 2 2 2 4 5" xfId="8618" xr:uid="{00000000-0005-0000-0000-0000B4670000}"/>
    <cellStyle name="Notiz 2 2 2 4 5 2" xfId="20346" xr:uid="{00000000-0005-0000-0000-0000B5670000}"/>
    <cellStyle name="Notiz 2 2 2 4 5 3" xfId="32073" xr:uid="{00000000-0005-0000-0000-0000B6670000}"/>
    <cellStyle name="Notiz 2 2 2 4 6" xfId="12536" xr:uid="{00000000-0005-0000-0000-0000B7670000}"/>
    <cellStyle name="Notiz 2 2 2 4 7" xfId="24263" xr:uid="{00000000-0005-0000-0000-0000B8670000}"/>
    <cellStyle name="Notiz 2 2 2 5" xfId="1237" xr:uid="{00000000-0005-0000-0000-0000B9670000}"/>
    <cellStyle name="Notiz 2 2 2 5 2" xfId="2535" xr:uid="{00000000-0005-0000-0000-0000BA670000}"/>
    <cellStyle name="Notiz 2 2 2 5 2 2" xfId="6440" xr:uid="{00000000-0005-0000-0000-0000BB670000}"/>
    <cellStyle name="Notiz 2 2 2 5 2 2 2" xfId="18168" xr:uid="{00000000-0005-0000-0000-0000BC670000}"/>
    <cellStyle name="Notiz 2 2 2 5 2 2 3" xfId="29895" xr:uid="{00000000-0005-0000-0000-0000BD670000}"/>
    <cellStyle name="Notiz 2 2 2 5 2 3" xfId="10345" xr:uid="{00000000-0005-0000-0000-0000BE670000}"/>
    <cellStyle name="Notiz 2 2 2 5 2 3 2" xfId="22073" xr:uid="{00000000-0005-0000-0000-0000BF670000}"/>
    <cellStyle name="Notiz 2 2 2 5 2 3 3" xfId="33800" xr:uid="{00000000-0005-0000-0000-0000C0670000}"/>
    <cellStyle name="Notiz 2 2 2 5 2 4" xfId="14263" xr:uid="{00000000-0005-0000-0000-0000C1670000}"/>
    <cellStyle name="Notiz 2 2 2 5 2 5" xfId="25990" xr:uid="{00000000-0005-0000-0000-0000C2670000}"/>
    <cellStyle name="Notiz 2 2 2 5 3" xfId="3833" xr:uid="{00000000-0005-0000-0000-0000C3670000}"/>
    <cellStyle name="Notiz 2 2 2 5 3 2" xfId="7738" xr:uid="{00000000-0005-0000-0000-0000C4670000}"/>
    <cellStyle name="Notiz 2 2 2 5 3 2 2" xfId="19466" xr:uid="{00000000-0005-0000-0000-0000C5670000}"/>
    <cellStyle name="Notiz 2 2 2 5 3 2 3" xfId="31193" xr:uid="{00000000-0005-0000-0000-0000C6670000}"/>
    <cellStyle name="Notiz 2 2 2 5 3 3" xfId="11643" xr:uid="{00000000-0005-0000-0000-0000C7670000}"/>
    <cellStyle name="Notiz 2 2 2 5 3 3 2" xfId="23371" xr:uid="{00000000-0005-0000-0000-0000C8670000}"/>
    <cellStyle name="Notiz 2 2 2 5 3 3 3" xfId="35098" xr:uid="{00000000-0005-0000-0000-0000C9670000}"/>
    <cellStyle name="Notiz 2 2 2 5 3 4" xfId="15561" xr:uid="{00000000-0005-0000-0000-0000CA670000}"/>
    <cellStyle name="Notiz 2 2 2 5 3 5" xfId="27288" xr:uid="{00000000-0005-0000-0000-0000CB670000}"/>
    <cellStyle name="Notiz 2 2 2 5 4" xfId="5142" xr:uid="{00000000-0005-0000-0000-0000CC670000}"/>
    <cellStyle name="Notiz 2 2 2 5 4 2" xfId="16870" xr:uid="{00000000-0005-0000-0000-0000CD670000}"/>
    <cellStyle name="Notiz 2 2 2 5 4 3" xfId="28597" xr:uid="{00000000-0005-0000-0000-0000CE670000}"/>
    <cellStyle name="Notiz 2 2 2 5 5" xfId="9047" xr:uid="{00000000-0005-0000-0000-0000CF670000}"/>
    <cellStyle name="Notiz 2 2 2 5 5 2" xfId="20775" xr:uid="{00000000-0005-0000-0000-0000D0670000}"/>
    <cellStyle name="Notiz 2 2 2 5 5 3" xfId="32502" xr:uid="{00000000-0005-0000-0000-0000D1670000}"/>
    <cellStyle name="Notiz 2 2 2 5 6" xfId="12965" xr:uid="{00000000-0005-0000-0000-0000D2670000}"/>
    <cellStyle name="Notiz 2 2 2 5 7" xfId="24692" xr:uid="{00000000-0005-0000-0000-0000D3670000}"/>
    <cellStyle name="Notiz 2 2 2 6" xfId="1677" xr:uid="{00000000-0005-0000-0000-0000D4670000}"/>
    <cellStyle name="Notiz 2 2 2 6 2" xfId="5582" xr:uid="{00000000-0005-0000-0000-0000D5670000}"/>
    <cellStyle name="Notiz 2 2 2 6 2 2" xfId="17310" xr:uid="{00000000-0005-0000-0000-0000D6670000}"/>
    <cellStyle name="Notiz 2 2 2 6 2 3" xfId="29037" xr:uid="{00000000-0005-0000-0000-0000D7670000}"/>
    <cellStyle name="Notiz 2 2 2 6 3" xfId="9487" xr:uid="{00000000-0005-0000-0000-0000D8670000}"/>
    <cellStyle name="Notiz 2 2 2 6 3 2" xfId="21215" xr:uid="{00000000-0005-0000-0000-0000D9670000}"/>
    <cellStyle name="Notiz 2 2 2 6 3 3" xfId="32942" xr:uid="{00000000-0005-0000-0000-0000DA670000}"/>
    <cellStyle name="Notiz 2 2 2 6 4" xfId="13405" xr:uid="{00000000-0005-0000-0000-0000DB670000}"/>
    <cellStyle name="Notiz 2 2 2 6 5" xfId="25132" xr:uid="{00000000-0005-0000-0000-0000DC670000}"/>
    <cellStyle name="Notiz 2 2 2 7" xfId="2975" xr:uid="{00000000-0005-0000-0000-0000DD670000}"/>
    <cellStyle name="Notiz 2 2 2 7 2" xfId="6880" xr:uid="{00000000-0005-0000-0000-0000DE670000}"/>
    <cellStyle name="Notiz 2 2 2 7 2 2" xfId="18608" xr:uid="{00000000-0005-0000-0000-0000DF670000}"/>
    <cellStyle name="Notiz 2 2 2 7 2 3" xfId="30335" xr:uid="{00000000-0005-0000-0000-0000E0670000}"/>
    <cellStyle name="Notiz 2 2 2 7 3" xfId="10785" xr:uid="{00000000-0005-0000-0000-0000E1670000}"/>
    <cellStyle name="Notiz 2 2 2 7 3 2" xfId="22513" xr:uid="{00000000-0005-0000-0000-0000E2670000}"/>
    <cellStyle name="Notiz 2 2 2 7 3 3" xfId="34240" xr:uid="{00000000-0005-0000-0000-0000E3670000}"/>
    <cellStyle name="Notiz 2 2 2 7 4" xfId="14703" xr:uid="{00000000-0005-0000-0000-0000E4670000}"/>
    <cellStyle name="Notiz 2 2 2 7 5" xfId="26430" xr:uid="{00000000-0005-0000-0000-0000E5670000}"/>
    <cellStyle name="Notiz 2 2 2 8" xfId="4284" xr:uid="{00000000-0005-0000-0000-0000E6670000}"/>
    <cellStyle name="Notiz 2 2 2 8 2" xfId="16012" xr:uid="{00000000-0005-0000-0000-0000E7670000}"/>
    <cellStyle name="Notiz 2 2 2 8 3" xfId="27739" xr:uid="{00000000-0005-0000-0000-0000E8670000}"/>
    <cellStyle name="Notiz 2 2 2 9" xfId="8189" xr:uid="{00000000-0005-0000-0000-0000E9670000}"/>
    <cellStyle name="Notiz 2 2 2 9 2" xfId="19917" xr:uid="{00000000-0005-0000-0000-0000EA670000}"/>
    <cellStyle name="Notiz 2 2 2 9 3" xfId="31644" xr:uid="{00000000-0005-0000-0000-0000EB670000}"/>
    <cellStyle name="Notiz 2 2 3" xfId="401" xr:uid="{00000000-0005-0000-0000-0000EC670000}"/>
    <cellStyle name="Notiz 2 2 3 10" xfId="12129" xr:uid="{00000000-0005-0000-0000-0000ED670000}"/>
    <cellStyle name="Notiz 2 2 3 11" xfId="23856" xr:uid="{00000000-0005-0000-0000-0000EE670000}"/>
    <cellStyle name="Notiz 2 2 3 2" xfId="500" xr:uid="{00000000-0005-0000-0000-0000EF670000}"/>
    <cellStyle name="Notiz 2 2 3 2 2" xfId="929" xr:uid="{00000000-0005-0000-0000-0000F0670000}"/>
    <cellStyle name="Notiz 2 2 3 2 2 2" xfId="2227" xr:uid="{00000000-0005-0000-0000-0000F1670000}"/>
    <cellStyle name="Notiz 2 2 3 2 2 2 2" xfId="6132" xr:uid="{00000000-0005-0000-0000-0000F2670000}"/>
    <cellStyle name="Notiz 2 2 3 2 2 2 2 2" xfId="17860" xr:uid="{00000000-0005-0000-0000-0000F3670000}"/>
    <cellStyle name="Notiz 2 2 3 2 2 2 2 3" xfId="29587" xr:uid="{00000000-0005-0000-0000-0000F4670000}"/>
    <cellStyle name="Notiz 2 2 3 2 2 2 3" xfId="10037" xr:uid="{00000000-0005-0000-0000-0000F5670000}"/>
    <cellStyle name="Notiz 2 2 3 2 2 2 3 2" xfId="21765" xr:uid="{00000000-0005-0000-0000-0000F6670000}"/>
    <cellStyle name="Notiz 2 2 3 2 2 2 3 3" xfId="33492" xr:uid="{00000000-0005-0000-0000-0000F7670000}"/>
    <cellStyle name="Notiz 2 2 3 2 2 2 4" xfId="13955" xr:uid="{00000000-0005-0000-0000-0000F8670000}"/>
    <cellStyle name="Notiz 2 2 3 2 2 2 5" xfId="25682" xr:uid="{00000000-0005-0000-0000-0000F9670000}"/>
    <cellStyle name="Notiz 2 2 3 2 2 3" xfId="3525" xr:uid="{00000000-0005-0000-0000-0000FA670000}"/>
    <cellStyle name="Notiz 2 2 3 2 2 3 2" xfId="7430" xr:uid="{00000000-0005-0000-0000-0000FB670000}"/>
    <cellStyle name="Notiz 2 2 3 2 2 3 2 2" xfId="19158" xr:uid="{00000000-0005-0000-0000-0000FC670000}"/>
    <cellStyle name="Notiz 2 2 3 2 2 3 2 3" xfId="30885" xr:uid="{00000000-0005-0000-0000-0000FD670000}"/>
    <cellStyle name="Notiz 2 2 3 2 2 3 3" xfId="11335" xr:uid="{00000000-0005-0000-0000-0000FE670000}"/>
    <cellStyle name="Notiz 2 2 3 2 2 3 3 2" xfId="23063" xr:uid="{00000000-0005-0000-0000-0000FF670000}"/>
    <cellStyle name="Notiz 2 2 3 2 2 3 3 3" xfId="34790" xr:uid="{00000000-0005-0000-0000-000000680000}"/>
    <cellStyle name="Notiz 2 2 3 2 2 3 4" xfId="15253" xr:uid="{00000000-0005-0000-0000-000001680000}"/>
    <cellStyle name="Notiz 2 2 3 2 2 3 5" xfId="26980" xr:uid="{00000000-0005-0000-0000-000002680000}"/>
    <cellStyle name="Notiz 2 2 3 2 2 4" xfId="4834" xr:uid="{00000000-0005-0000-0000-000003680000}"/>
    <cellStyle name="Notiz 2 2 3 2 2 4 2" xfId="16562" xr:uid="{00000000-0005-0000-0000-000004680000}"/>
    <cellStyle name="Notiz 2 2 3 2 2 4 3" xfId="28289" xr:uid="{00000000-0005-0000-0000-000005680000}"/>
    <cellStyle name="Notiz 2 2 3 2 2 5" xfId="8739" xr:uid="{00000000-0005-0000-0000-000006680000}"/>
    <cellStyle name="Notiz 2 2 3 2 2 5 2" xfId="20467" xr:uid="{00000000-0005-0000-0000-000007680000}"/>
    <cellStyle name="Notiz 2 2 3 2 2 5 3" xfId="32194" xr:uid="{00000000-0005-0000-0000-000008680000}"/>
    <cellStyle name="Notiz 2 2 3 2 2 6" xfId="12657" xr:uid="{00000000-0005-0000-0000-000009680000}"/>
    <cellStyle name="Notiz 2 2 3 2 2 7" xfId="24384" xr:uid="{00000000-0005-0000-0000-00000A680000}"/>
    <cellStyle name="Notiz 2 2 3 2 3" xfId="1358" xr:uid="{00000000-0005-0000-0000-00000B680000}"/>
    <cellStyle name="Notiz 2 2 3 2 3 2" xfId="2656" xr:uid="{00000000-0005-0000-0000-00000C680000}"/>
    <cellStyle name="Notiz 2 2 3 2 3 2 2" xfId="6561" xr:uid="{00000000-0005-0000-0000-00000D680000}"/>
    <cellStyle name="Notiz 2 2 3 2 3 2 2 2" xfId="18289" xr:uid="{00000000-0005-0000-0000-00000E680000}"/>
    <cellStyle name="Notiz 2 2 3 2 3 2 2 3" xfId="30016" xr:uid="{00000000-0005-0000-0000-00000F680000}"/>
    <cellStyle name="Notiz 2 2 3 2 3 2 3" xfId="10466" xr:uid="{00000000-0005-0000-0000-000010680000}"/>
    <cellStyle name="Notiz 2 2 3 2 3 2 3 2" xfId="22194" xr:uid="{00000000-0005-0000-0000-000011680000}"/>
    <cellStyle name="Notiz 2 2 3 2 3 2 3 3" xfId="33921" xr:uid="{00000000-0005-0000-0000-000012680000}"/>
    <cellStyle name="Notiz 2 2 3 2 3 2 4" xfId="14384" xr:uid="{00000000-0005-0000-0000-000013680000}"/>
    <cellStyle name="Notiz 2 2 3 2 3 2 5" xfId="26111" xr:uid="{00000000-0005-0000-0000-000014680000}"/>
    <cellStyle name="Notiz 2 2 3 2 3 3" xfId="3954" xr:uid="{00000000-0005-0000-0000-000015680000}"/>
    <cellStyle name="Notiz 2 2 3 2 3 3 2" xfId="7859" xr:uid="{00000000-0005-0000-0000-000016680000}"/>
    <cellStyle name="Notiz 2 2 3 2 3 3 2 2" xfId="19587" xr:uid="{00000000-0005-0000-0000-000017680000}"/>
    <cellStyle name="Notiz 2 2 3 2 3 3 2 3" xfId="31314" xr:uid="{00000000-0005-0000-0000-000018680000}"/>
    <cellStyle name="Notiz 2 2 3 2 3 3 3" xfId="11764" xr:uid="{00000000-0005-0000-0000-000019680000}"/>
    <cellStyle name="Notiz 2 2 3 2 3 3 3 2" xfId="23492" xr:uid="{00000000-0005-0000-0000-00001A680000}"/>
    <cellStyle name="Notiz 2 2 3 2 3 3 3 3" xfId="35219" xr:uid="{00000000-0005-0000-0000-00001B680000}"/>
    <cellStyle name="Notiz 2 2 3 2 3 3 4" xfId="15682" xr:uid="{00000000-0005-0000-0000-00001C680000}"/>
    <cellStyle name="Notiz 2 2 3 2 3 3 5" xfId="27409" xr:uid="{00000000-0005-0000-0000-00001D680000}"/>
    <cellStyle name="Notiz 2 2 3 2 3 4" xfId="5263" xr:uid="{00000000-0005-0000-0000-00001E680000}"/>
    <cellStyle name="Notiz 2 2 3 2 3 4 2" xfId="16991" xr:uid="{00000000-0005-0000-0000-00001F680000}"/>
    <cellStyle name="Notiz 2 2 3 2 3 4 3" xfId="28718" xr:uid="{00000000-0005-0000-0000-000020680000}"/>
    <cellStyle name="Notiz 2 2 3 2 3 5" xfId="9168" xr:uid="{00000000-0005-0000-0000-000021680000}"/>
    <cellStyle name="Notiz 2 2 3 2 3 5 2" xfId="20896" xr:uid="{00000000-0005-0000-0000-000022680000}"/>
    <cellStyle name="Notiz 2 2 3 2 3 5 3" xfId="32623" xr:uid="{00000000-0005-0000-0000-000023680000}"/>
    <cellStyle name="Notiz 2 2 3 2 3 6" xfId="13086" xr:uid="{00000000-0005-0000-0000-000024680000}"/>
    <cellStyle name="Notiz 2 2 3 2 3 7" xfId="24813" xr:uid="{00000000-0005-0000-0000-000025680000}"/>
    <cellStyle name="Notiz 2 2 3 2 4" xfId="1798" xr:uid="{00000000-0005-0000-0000-000026680000}"/>
    <cellStyle name="Notiz 2 2 3 2 4 2" xfId="5703" xr:uid="{00000000-0005-0000-0000-000027680000}"/>
    <cellStyle name="Notiz 2 2 3 2 4 2 2" xfId="17431" xr:uid="{00000000-0005-0000-0000-000028680000}"/>
    <cellStyle name="Notiz 2 2 3 2 4 2 3" xfId="29158" xr:uid="{00000000-0005-0000-0000-000029680000}"/>
    <cellStyle name="Notiz 2 2 3 2 4 3" xfId="9608" xr:uid="{00000000-0005-0000-0000-00002A680000}"/>
    <cellStyle name="Notiz 2 2 3 2 4 3 2" xfId="21336" xr:uid="{00000000-0005-0000-0000-00002B680000}"/>
    <cellStyle name="Notiz 2 2 3 2 4 3 3" xfId="33063" xr:uid="{00000000-0005-0000-0000-00002C680000}"/>
    <cellStyle name="Notiz 2 2 3 2 4 4" xfId="13526" xr:uid="{00000000-0005-0000-0000-00002D680000}"/>
    <cellStyle name="Notiz 2 2 3 2 4 5" xfId="25253" xr:uid="{00000000-0005-0000-0000-00002E680000}"/>
    <cellStyle name="Notiz 2 2 3 2 5" xfId="3096" xr:uid="{00000000-0005-0000-0000-00002F680000}"/>
    <cellStyle name="Notiz 2 2 3 2 5 2" xfId="7001" xr:uid="{00000000-0005-0000-0000-000030680000}"/>
    <cellStyle name="Notiz 2 2 3 2 5 2 2" xfId="18729" xr:uid="{00000000-0005-0000-0000-000031680000}"/>
    <cellStyle name="Notiz 2 2 3 2 5 2 3" xfId="30456" xr:uid="{00000000-0005-0000-0000-000032680000}"/>
    <cellStyle name="Notiz 2 2 3 2 5 3" xfId="10906" xr:uid="{00000000-0005-0000-0000-000033680000}"/>
    <cellStyle name="Notiz 2 2 3 2 5 3 2" xfId="22634" xr:uid="{00000000-0005-0000-0000-000034680000}"/>
    <cellStyle name="Notiz 2 2 3 2 5 3 3" xfId="34361" xr:uid="{00000000-0005-0000-0000-000035680000}"/>
    <cellStyle name="Notiz 2 2 3 2 5 4" xfId="14824" xr:uid="{00000000-0005-0000-0000-000036680000}"/>
    <cellStyle name="Notiz 2 2 3 2 5 5" xfId="26551" xr:uid="{00000000-0005-0000-0000-000037680000}"/>
    <cellStyle name="Notiz 2 2 3 2 6" xfId="4405" xr:uid="{00000000-0005-0000-0000-000038680000}"/>
    <cellStyle name="Notiz 2 2 3 2 6 2" xfId="16133" xr:uid="{00000000-0005-0000-0000-000039680000}"/>
    <cellStyle name="Notiz 2 2 3 2 6 3" xfId="27860" xr:uid="{00000000-0005-0000-0000-00003A680000}"/>
    <cellStyle name="Notiz 2 2 3 2 7" xfId="8310" xr:uid="{00000000-0005-0000-0000-00003B680000}"/>
    <cellStyle name="Notiz 2 2 3 2 7 2" xfId="20038" xr:uid="{00000000-0005-0000-0000-00003C680000}"/>
    <cellStyle name="Notiz 2 2 3 2 7 3" xfId="31765" xr:uid="{00000000-0005-0000-0000-00003D680000}"/>
    <cellStyle name="Notiz 2 2 3 2 8" xfId="12228" xr:uid="{00000000-0005-0000-0000-00003E680000}"/>
    <cellStyle name="Notiz 2 2 3 2 9" xfId="23955" xr:uid="{00000000-0005-0000-0000-00003F680000}"/>
    <cellStyle name="Notiz 2 2 3 3" xfId="599" xr:uid="{00000000-0005-0000-0000-000040680000}"/>
    <cellStyle name="Notiz 2 2 3 3 2" xfId="1028" xr:uid="{00000000-0005-0000-0000-000041680000}"/>
    <cellStyle name="Notiz 2 2 3 3 2 2" xfId="2326" xr:uid="{00000000-0005-0000-0000-000042680000}"/>
    <cellStyle name="Notiz 2 2 3 3 2 2 2" xfId="6231" xr:uid="{00000000-0005-0000-0000-000043680000}"/>
    <cellStyle name="Notiz 2 2 3 3 2 2 2 2" xfId="17959" xr:uid="{00000000-0005-0000-0000-000044680000}"/>
    <cellStyle name="Notiz 2 2 3 3 2 2 2 3" xfId="29686" xr:uid="{00000000-0005-0000-0000-000045680000}"/>
    <cellStyle name="Notiz 2 2 3 3 2 2 3" xfId="10136" xr:uid="{00000000-0005-0000-0000-000046680000}"/>
    <cellStyle name="Notiz 2 2 3 3 2 2 3 2" xfId="21864" xr:uid="{00000000-0005-0000-0000-000047680000}"/>
    <cellStyle name="Notiz 2 2 3 3 2 2 3 3" xfId="33591" xr:uid="{00000000-0005-0000-0000-000048680000}"/>
    <cellStyle name="Notiz 2 2 3 3 2 2 4" xfId="14054" xr:uid="{00000000-0005-0000-0000-000049680000}"/>
    <cellStyle name="Notiz 2 2 3 3 2 2 5" xfId="25781" xr:uid="{00000000-0005-0000-0000-00004A680000}"/>
    <cellStyle name="Notiz 2 2 3 3 2 3" xfId="3624" xr:uid="{00000000-0005-0000-0000-00004B680000}"/>
    <cellStyle name="Notiz 2 2 3 3 2 3 2" xfId="7529" xr:uid="{00000000-0005-0000-0000-00004C680000}"/>
    <cellStyle name="Notiz 2 2 3 3 2 3 2 2" xfId="19257" xr:uid="{00000000-0005-0000-0000-00004D680000}"/>
    <cellStyle name="Notiz 2 2 3 3 2 3 2 3" xfId="30984" xr:uid="{00000000-0005-0000-0000-00004E680000}"/>
    <cellStyle name="Notiz 2 2 3 3 2 3 3" xfId="11434" xr:uid="{00000000-0005-0000-0000-00004F680000}"/>
    <cellStyle name="Notiz 2 2 3 3 2 3 3 2" xfId="23162" xr:uid="{00000000-0005-0000-0000-000050680000}"/>
    <cellStyle name="Notiz 2 2 3 3 2 3 3 3" xfId="34889" xr:uid="{00000000-0005-0000-0000-000051680000}"/>
    <cellStyle name="Notiz 2 2 3 3 2 3 4" xfId="15352" xr:uid="{00000000-0005-0000-0000-000052680000}"/>
    <cellStyle name="Notiz 2 2 3 3 2 3 5" xfId="27079" xr:uid="{00000000-0005-0000-0000-000053680000}"/>
    <cellStyle name="Notiz 2 2 3 3 2 4" xfId="4933" xr:uid="{00000000-0005-0000-0000-000054680000}"/>
    <cellStyle name="Notiz 2 2 3 3 2 4 2" xfId="16661" xr:uid="{00000000-0005-0000-0000-000055680000}"/>
    <cellStyle name="Notiz 2 2 3 3 2 4 3" xfId="28388" xr:uid="{00000000-0005-0000-0000-000056680000}"/>
    <cellStyle name="Notiz 2 2 3 3 2 5" xfId="8838" xr:uid="{00000000-0005-0000-0000-000057680000}"/>
    <cellStyle name="Notiz 2 2 3 3 2 5 2" xfId="20566" xr:uid="{00000000-0005-0000-0000-000058680000}"/>
    <cellStyle name="Notiz 2 2 3 3 2 5 3" xfId="32293" xr:uid="{00000000-0005-0000-0000-000059680000}"/>
    <cellStyle name="Notiz 2 2 3 3 2 6" xfId="12756" xr:uid="{00000000-0005-0000-0000-00005A680000}"/>
    <cellStyle name="Notiz 2 2 3 3 2 7" xfId="24483" xr:uid="{00000000-0005-0000-0000-00005B680000}"/>
    <cellStyle name="Notiz 2 2 3 3 3" xfId="1457" xr:uid="{00000000-0005-0000-0000-00005C680000}"/>
    <cellStyle name="Notiz 2 2 3 3 3 2" xfId="2755" xr:uid="{00000000-0005-0000-0000-00005D680000}"/>
    <cellStyle name="Notiz 2 2 3 3 3 2 2" xfId="6660" xr:uid="{00000000-0005-0000-0000-00005E680000}"/>
    <cellStyle name="Notiz 2 2 3 3 3 2 2 2" xfId="18388" xr:uid="{00000000-0005-0000-0000-00005F680000}"/>
    <cellStyle name="Notiz 2 2 3 3 3 2 2 3" xfId="30115" xr:uid="{00000000-0005-0000-0000-000060680000}"/>
    <cellStyle name="Notiz 2 2 3 3 3 2 3" xfId="10565" xr:uid="{00000000-0005-0000-0000-000061680000}"/>
    <cellStyle name="Notiz 2 2 3 3 3 2 3 2" xfId="22293" xr:uid="{00000000-0005-0000-0000-000062680000}"/>
    <cellStyle name="Notiz 2 2 3 3 3 2 3 3" xfId="34020" xr:uid="{00000000-0005-0000-0000-000063680000}"/>
    <cellStyle name="Notiz 2 2 3 3 3 2 4" xfId="14483" xr:uid="{00000000-0005-0000-0000-000064680000}"/>
    <cellStyle name="Notiz 2 2 3 3 3 2 5" xfId="26210" xr:uid="{00000000-0005-0000-0000-000065680000}"/>
    <cellStyle name="Notiz 2 2 3 3 3 3" xfId="4053" xr:uid="{00000000-0005-0000-0000-000066680000}"/>
    <cellStyle name="Notiz 2 2 3 3 3 3 2" xfId="7958" xr:uid="{00000000-0005-0000-0000-000067680000}"/>
    <cellStyle name="Notiz 2 2 3 3 3 3 2 2" xfId="19686" xr:uid="{00000000-0005-0000-0000-000068680000}"/>
    <cellStyle name="Notiz 2 2 3 3 3 3 2 3" xfId="31413" xr:uid="{00000000-0005-0000-0000-000069680000}"/>
    <cellStyle name="Notiz 2 2 3 3 3 3 3" xfId="11863" xr:uid="{00000000-0005-0000-0000-00006A680000}"/>
    <cellStyle name="Notiz 2 2 3 3 3 3 3 2" xfId="23591" xr:uid="{00000000-0005-0000-0000-00006B680000}"/>
    <cellStyle name="Notiz 2 2 3 3 3 3 3 3" xfId="35318" xr:uid="{00000000-0005-0000-0000-00006C680000}"/>
    <cellStyle name="Notiz 2 2 3 3 3 3 4" xfId="15781" xr:uid="{00000000-0005-0000-0000-00006D680000}"/>
    <cellStyle name="Notiz 2 2 3 3 3 3 5" xfId="27508" xr:uid="{00000000-0005-0000-0000-00006E680000}"/>
    <cellStyle name="Notiz 2 2 3 3 3 4" xfId="5362" xr:uid="{00000000-0005-0000-0000-00006F680000}"/>
    <cellStyle name="Notiz 2 2 3 3 3 4 2" xfId="17090" xr:uid="{00000000-0005-0000-0000-000070680000}"/>
    <cellStyle name="Notiz 2 2 3 3 3 4 3" xfId="28817" xr:uid="{00000000-0005-0000-0000-000071680000}"/>
    <cellStyle name="Notiz 2 2 3 3 3 5" xfId="9267" xr:uid="{00000000-0005-0000-0000-000072680000}"/>
    <cellStyle name="Notiz 2 2 3 3 3 5 2" xfId="20995" xr:uid="{00000000-0005-0000-0000-000073680000}"/>
    <cellStyle name="Notiz 2 2 3 3 3 5 3" xfId="32722" xr:uid="{00000000-0005-0000-0000-000074680000}"/>
    <cellStyle name="Notiz 2 2 3 3 3 6" xfId="13185" xr:uid="{00000000-0005-0000-0000-000075680000}"/>
    <cellStyle name="Notiz 2 2 3 3 3 7" xfId="24912" xr:uid="{00000000-0005-0000-0000-000076680000}"/>
    <cellStyle name="Notiz 2 2 3 3 4" xfId="1897" xr:uid="{00000000-0005-0000-0000-000077680000}"/>
    <cellStyle name="Notiz 2 2 3 3 4 2" xfId="5802" xr:uid="{00000000-0005-0000-0000-000078680000}"/>
    <cellStyle name="Notiz 2 2 3 3 4 2 2" xfId="17530" xr:uid="{00000000-0005-0000-0000-000079680000}"/>
    <cellStyle name="Notiz 2 2 3 3 4 2 3" xfId="29257" xr:uid="{00000000-0005-0000-0000-00007A680000}"/>
    <cellStyle name="Notiz 2 2 3 3 4 3" xfId="9707" xr:uid="{00000000-0005-0000-0000-00007B680000}"/>
    <cellStyle name="Notiz 2 2 3 3 4 3 2" xfId="21435" xr:uid="{00000000-0005-0000-0000-00007C680000}"/>
    <cellStyle name="Notiz 2 2 3 3 4 3 3" xfId="33162" xr:uid="{00000000-0005-0000-0000-00007D680000}"/>
    <cellStyle name="Notiz 2 2 3 3 4 4" xfId="13625" xr:uid="{00000000-0005-0000-0000-00007E680000}"/>
    <cellStyle name="Notiz 2 2 3 3 4 5" xfId="25352" xr:uid="{00000000-0005-0000-0000-00007F680000}"/>
    <cellStyle name="Notiz 2 2 3 3 5" xfId="3195" xr:uid="{00000000-0005-0000-0000-000080680000}"/>
    <cellStyle name="Notiz 2 2 3 3 5 2" xfId="7100" xr:uid="{00000000-0005-0000-0000-000081680000}"/>
    <cellStyle name="Notiz 2 2 3 3 5 2 2" xfId="18828" xr:uid="{00000000-0005-0000-0000-000082680000}"/>
    <cellStyle name="Notiz 2 2 3 3 5 2 3" xfId="30555" xr:uid="{00000000-0005-0000-0000-000083680000}"/>
    <cellStyle name="Notiz 2 2 3 3 5 3" xfId="11005" xr:uid="{00000000-0005-0000-0000-000084680000}"/>
    <cellStyle name="Notiz 2 2 3 3 5 3 2" xfId="22733" xr:uid="{00000000-0005-0000-0000-000085680000}"/>
    <cellStyle name="Notiz 2 2 3 3 5 3 3" xfId="34460" xr:uid="{00000000-0005-0000-0000-000086680000}"/>
    <cellStyle name="Notiz 2 2 3 3 5 4" xfId="14923" xr:uid="{00000000-0005-0000-0000-000087680000}"/>
    <cellStyle name="Notiz 2 2 3 3 5 5" xfId="26650" xr:uid="{00000000-0005-0000-0000-000088680000}"/>
    <cellStyle name="Notiz 2 2 3 3 6" xfId="4504" xr:uid="{00000000-0005-0000-0000-000089680000}"/>
    <cellStyle name="Notiz 2 2 3 3 6 2" xfId="16232" xr:uid="{00000000-0005-0000-0000-00008A680000}"/>
    <cellStyle name="Notiz 2 2 3 3 6 3" xfId="27959" xr:uid="{00000000-0005-0000-0000-00008B680000}"/>
    <cellStyle name="Notiz 2 2 3 3 7" xfId="8409" xr:uid="{00000000-0005-0000-0000-00008C680000}"/>
    <cellStyle name="Notiz 2 2 3 3 7 2" xfId="20137" xr:uid="{00000000-0005-0000-0000-00008D680000}"/>
    <cellStyle name="Notiz 2 2 3 3 7 3" xfId="31864" xr:uid="{00000000-0005-0000-0000-00008E680000}"/>
    <cellStyle name="Notiz 2 2 3 3 8" xfId="12327" xr:uid="{00000000-0005-0000-0000-00008F680000}"/>
    <cellStyle name="Notiz 2 2 3 3 9" xfId="24054" xr:uid="{00000000-0005-0000-0000-000090680000}"/>
    <cellStyle name="Notiz 2 2 3 4" xfId="830" xr:uid="{00000000-0005-0000-0000-000091680000}"/>
    <cellStyle name="Notiz 2 2 3 4 2" xfId="2128" xr:uid="{00000000-0005-0000-0000-000092680000}"/>
    <cellStyle name="Notiz 2 2 3 4 2 2" xfId="6033" xr:uid="{00000000-0005-0000-0000-000093680000}"/>
    <cellStyle name="Notiz 2 2 3 4 2 2 2" xfId="17761" xr:uid="{00000000-0005-0000-0000-000094680000}"/>
    <cellStyle name="Notiz 2 2 3 4 2 2 3" xfId="29488" xr:uid="{00000000-0005-0000-0000-000095680000}"/>
    <cellStyle name="Notiz 2 2 3 4 2 3" xfId="9938" xr:uid="{00000000-0005-0000-0000-000096680000}"/>
    <cellStyle name="Notiz 2 2 3 4 2 3 2" xfId="21666" xr:uid="{00000000-0005-0000-0000-000097680000}"/>
    <cellStyle name="Notiz 2 2 3 4 2 3 3" xfId="33393" xr:uid="{00000000-0005-0000-0000-000098680000}"/>
    <cellStyle name="Notiz 2 2 3 4 2 4" xfId="13856" xr:uid="{00000000-0005-0000-0000-000099680000}"/>
    <cellStyle name="Notiz 2 2 3 4 2 5" xfId="25583" xr:uid="{00000000-0005-0000-0000-00009A680000}"/>
    <cellStyle name="Notiz 2 2 3 4 3" xfId="3426" xr:uid="{00000000-0005-0000-0000-00009B680000}"/>
    <cellStyle name="Notiz 2 2 3 4 3 2" xfId="7331" xr:uid="{00000000-0005-0000-0000-00009C680000}"/>
    <cellStyle name="Notiz 2 2 3 4 3 2 2" xfId="19059" xr:uid="{00000000-0005-0000-0000-00009D680000}"/>
    <cellStyle name="Notiz 2 2 3 4 3 2 3" xfId="30786" xr:uid="{00000000-0005-0000-0000-00009E680000}"/>
    <cellStyle name="Notiz 2 2 3 4 3 3" xfId="11236" xr:uid="{00000000-0005-0000-0000-00009F680000}"/>
    <cellStyle name="Notiz 2 2 3 4 3 3 2" xfId="22964" xr:uid="{00000000-0005-0000-0000-0000A0680000}"/>
    <cellStyle name="Notiz 2 2 3 4 3 3 3" xfId="34691" xr:uid="{00000000-0005-0000-0000-0000A1680000}"/>
    <cellStyle name="Notiz 2 2 3 4 3 4" xfId="15154" xr:uid="{00000000-0005-0000-0000-0000A2680000}"/>
    <cellStyle name="Notiz 2 2 3 4 3 5" xfId="26881" xr:uid="{00000000-0005-0000-0000-0000A3680000}"/>
    <cellStyle name="Notiz 2 2 3 4 4" xfId="4735" xr:uid="{00000000-0005-0000-0000-0000A4680000}"/>
    <cellStyle name="Notiz 2 2 3 4 4 2" xfId="16463" xr:uid="{00000000-0005-0000-0000-0000A5680000}"/>
    <cellStyle name="Notiz 2 2 3 4 4 3" xfId="28190" xr:uid="{00000000-0005-0000-0000-0000A6680000}"/>
    <cellStyle name="Notiz 2 2 3 4 5" xfId="8640" xr:uid="{00000000-0005-0000-0000-0000A7680000}"/>
    <cellStyle name="Notiz 2 2 3 4 5 2" xfId="20368" xr:uid="{00000000-0005-0000-0000-0000A8680000}"/>
    <cellStyle name="Notiz 2 2 3 4 5 3" xfId="32095" xr:uid="{00000000-0005-0000-0000-0000A9680000}"/>
    <cellStyle name="Notiz 2 2 3 4 6" xfId="12558" xr:uid="{00000000-0005-0000-0000-0000AA680000}"/>
    <cellStyle name="Notiz 2 2 3 4 7" xfId="24285" xr:uid="{00000000-0005-0000-0000-0000AB680000}"/>
    <cellStyle name="Notiz 2 2 3 5" xfId="1259" xr:uid="{00000000-0005-0000-0000-0000AC680000}"/>
    <cellStyle name="Notiz 2 2 3 5 2" xfId="2557" xr:uid="{00000000-0005-0000-0000-0000AD680000}"/>
    <cellStyle name="Notiz 2 2 3 5 2 2" xfId="6462" xr:uid="{00000000-0005-0000-0000-0000AE680000}"/>
    <cellStyle name="Notiz 2 2 3 5 2 2 2" xfId="18190" xr:uid="{00000000-0005-0000-0000-0000AF680000}"/>
    <cellStyle name="Notiz 2 2 3 5 2 2 3" xfId="29917" xr:uid="{00000000-0005-0000-0000-0000B0680000}"/>
    <cellStyle name="Notiz 2 2 3 5 2 3" xfId="10367" xr:uid="{00000000-0005-0000-0000-0000B1680000}"/>
    <cellStyle name="Notiz 2 2 3 5 2 3 2" xfId="22095" xr:uid="{00000000-0005-0000-0000-0000B2680000}"/>
    <cellStyle name="Notiz 2 2 3 5 2 3 3" xfId="33822" xr:uid="{00000000-0005-0000-0000-0000B3680000}"/>
    <cellStyle name="Notiz 2 2 3 5 2 4" xfId="14285" xr:uid="{00000000-0005-0000-0000-0000B4680000}"/>
    <cellStyle name="Notiz 2 2 3 5 2 5" xfId="26012" xr:uid="{00000000-0005-0000-0000-0000B5680000}"/>
    <cellStyle name="Notiz 2 2 3 5 3" xfId="3855" xr:uid="{00000000-0005-0000-0000-0000B6680000}"/>
    <cellStyle name="Notiz 2 2 3 5 3 2" xfId="7760" xr:uid="{00000000-0005-0000-0000-0000B7680000}"/>
    <cellStyle name="Notiz 2 2 3 5 3 2 2" xfId="19488" xr:uid="{00000000-0005-0000-0000-0000B8680000}"/>
    <cellStyle name="Notiz 2 2 3 5 3 2 3" xfId="31215" xr:uid="{00000000-0005-0000-0000-0000B9680000}"/>
    <cellStyle name="Notiz 2 2 3 5 3 3" xfId="11665" xr:uid="{00000000-0005-0000-0000-0000BA680000}"/>
    <cellStyle name="Notiz 2 2 3 5 3 3 2" xfId="23393" xr:uid="{00000000-0005-0000-0000-0000BB680000}"/>
    <cellStyle name="Notiz 2 2 3 5 3 3 3" xfId="35120" xr:uid="{00000000-0005-0000-0000-0000BC680000}"/>
    <cellStyle name="Notiz 2 2 3 5 3 4" xfId="15583" xr:uid="{00000000-0005-0000-0000-0000BD680000}"/>
    <cellStyle name="Notiz 2 2 3 5 3 5" xfId="27310" xr:uid="{00000000-0005-0000-0000-0000BE680000}"/>
    <cellStyle name="Notiz 2 2 3 5 4" xfId="5164" xr:uid="{00000000-0005-0000-0000-0000BF680000}"/>
    <cellStyle name="Notiz 2 2 3 5 4 2" xfId="16892" xr:uid="{00000000-0005-0000-0000-0000C0680000}"/>
    <cellStyle name="Notiz 2 2 3 5 4 3" xfId="28619" xr:uid="{00000000-0005-0000-0000-0000C1680000}"/>
    <cellStyle name="Notiz 2 2 3 5 5" xfId="9069" xr:uid="{00000000-0005-0000-0000-0000C2680000}"/>
    <cellStyle name="Notiz 2 2 3 5 5 2" xfId="20797" xr:uid="{00000000-0005-0000-0000-0000C3680000}"/>
    <cellStyle name="Notiz 2 2 3 5 5 3" xfId="32524" xr:uid="{00000000-0005-0000-0000-0000C4680000}"/>
    <cellStyle name="Notiz 2 2 3 5 6" xfId="12987" xr:uid="{00000000-0005-0000-0000-0000C5680000}"/>
    <cellStyle name="Notiz 2 2 3 5 7" xfId="24714" xr:uid="{00000000-0005-0000-0000-0000C6680000}"/>
    <cellStyle name="Notiz 2 2 3 6" xfId="1699" xr:uid="{00000000-0005-0000-0000-0000C7680000}"/>
    <cellStyle name="Notiz 2 2 3 6 2" xfId="5604" xr:uid="{00000000-0005-0000-0000-0000C8680000}"/>
    <cellStyle name="Notiz 2 2 3 6 2 2" xfId="17332" xr:uid="{00000000-0005-0000-0000-0000C9680000}"/>
    <cellStyle name="Notiz 2 2 3 6 2 3" xfId="29059" xr:uid="{00000000-0005-0000-0000-0000CA680000}"/>
    <cellStyle name="Notiz 2 2 3 6 3" xfId="9509" xr:uid="{00000000-0005-0000-0000-0000CB680000}"/>
    <cellStyle name="Notiz 2 2 3 6 3 2" xfId="21237" xr:uid="{00000000-0005-0000-0000-0000CC680000}"/>
    <cellStyle name="Notiz 2 2 3 6 3 3" xfId="32964" xr:uid="{00000000-0005-0000-0000-0000CD680000}"/>
    <cellStyle name="Notiz 2 2 3 6 4" xfId="13427" xr:uid="{00000000-0005-0000-0000-0000CE680000}"/>
    <cellStyle name="Notiz 2 2 3 6 5" xfId="25154" xr:uid="{00000000-0005-0000-0000-0000CF680000}"/>
    <cellStyle name="Notiz 2 2 3 7" xfId="2997" xr:uid="{00000000-0005-0000-0000-0000D0680000}"/>
    <cellStyle name="Notiz 2 2 3 7 2" xfId="6902" xr:uid="{00000000-0005-0000-0000-0000D1680000}"/>
    <cellStyle name="Notiz 2 2 3 7 2 2" xfId="18630" xr:uid="{00000000-0005-0000-0000-0000D2680000}"/>
    <cellStyle name="Notiz 2 2 3 7 2 3" xfId="30357" xr:uid="{00000000-0005-0000-0000-0000D3680000}"/>
    <cellStyle name="Notiz 2 2 3 7 3" xfId="10807" xr:uid="{00000000-0005-0000-0000-0000D4680000}"/>
    <cellStyle name="Notiz 2 2 3 7 3 2" xfId="22535" xr:uid="{00000000-0005-0000-0000-0000D5680000}"/>
    <cellStyle name="Notiz 2 2 3 7 3 3" xfId="34262" xr:uid="{00000000-0005-0000-0000-0000D6680000}"/>
    <cellStyle name="Notiz 2 2 3 7 4" xfId="14725" xr:uid="{00000000-0005-0000-0000-0000D7680000}"/>
    <cellStyle name="Notiz 2 2 3 7 5" xfId="26452" xr:uid="{00000000-0005-0000-0000-0000D8680000}"/>
    <cellStyle name="Notiz 2 2 3 8" xfId="4306" xr:uid="{00000000-0005-0000-0000-0000D9680000}"/>
    <cellStyle name="Notiz 2 2 3 8 2" xfId="16034" xr:uid="{00000000-0005-0000-0000-0000DA680000}"/>
    <cellStyle name="Notiz 2 2 3 8 3" xfId="27761" xr:uid="{00000000-0005-0000-0000-0000DB680000}"/>
    <cellStyle name="Notiz 2 2 3 9" xfId="8211" xr:uid="{00000000-0005-0000-0000-0000DC680000}"/>
    <cellStyle name="Notiz 2 2 3 9 2" xfId="19939" xr:uid="{00000000-0005-0000-0000-0000DD680000}"/>
    <cellStyle name="Notiz 2 2 3 9 3" xfId="31666" xr:uid="{00000000-0005-0000-0000-0000DE680000}"/>
    <cellStyle name="Notiz 2 2 4" xfId="356" xr:uid="{00000000-0005-0000-0000-0000DF680000}"/>
    <cellStyle name="Notiz 2 2 4 2" xfId="785" xr:uid="{00000000-0005-0000-0000-0000E0680000}"/>
    <cellStyle name="Notiz 2 2 4 2 2" xfId="2083" xr:uid="{00000000-0005-0000-0000-0000E1680000}"/>
    <cellStyle name="Notiz 2 2 4 2 2 2" xfId="5988" xr:uid="{00000000-0005-0000-0000-0000E2680000}"/>
    <cellStyle name="Notiz 2 2 4 2 2 2 2" xfId="17716" xr:uid="{00000000-0005-0000-0000-0000E3680000}"/>
    <cellStyle name="Notiz 2 2 4 2 2 2 3" xfId="29443" xr:uid="{00000000-0005-0000-0000-0000E4680000}"/>
    <cellStyle name="Notiz 2 2 4 2 2 3" xfId="9893" xr:uid="{00000000-0005-0000-0000-0000E5680000}"/>
    <cellStyle name="Notiz 2 2 4 2 2 3 2" xfId="21621" xr:uid="{00000000-0005-0000-0000-0000E6680000}"/>
    <cellStyle name="Notiz 2 2 4 2 2 3 3" xfId="33348" xr:uid="{00000000-0005-0000-0000-0000E7680000}"/>
    <cellStyle name="Notiz 2 2 4 2 2 4" xfId="13811" xr:uid="{00000000-0005-0000-0000-0000E8680000}"/>
    <cellStyle name="Notiz 2 2 4 2 2 5" xfId="25538" xr:uid="{00000000-0005-0000-0000-0000E9680000}"/>
    <cellStyle name="Notiz 2 2 4 2 3" xfId="3381" xr:uid="{00000000-0005-0000-0000-0000EA680000}"/>
    <cellStyle name="Notiz 2 2 4 2 3 2" xfId="7286" xr:uid="{00000000-0005-0000-0000-0000EB680000}"/>
    <cellStyle name="Notiz 2 2 4 2 3 2 2" xfId="19014" xr:uid="{00000000-0005-0000-0000-0000EC680000}"/>
    <cellStyle name="Notiz 2 2 4 2 3 2 3" xfId="30741" xr:uid="{00000000-0005-0000-0000-0000ED680000}"/>
    <cellStyle name="Notiz 2 2 4 2 3 3" xfId="11191" xr:uid="{00000000-0005-0000-0000-0000EE680000}"/>
    <cellStyle name="Notiz 2 2 4 2 3 3 2" xfId="22919" xr:uid="{00000000-0005-0000-0000-0000EF680000}"/>
    <cellStyle name="Notiz 2 2 4 2 3 3 3" xfId="34646" xr:uid="{00000000-0005-0000-0000-0000F0680000}"/>
    <cellStyle name="Notiz 2 2 4 2 3 4" xfId="15109" xr:uid="{00000000-0005-0000-0000-0000F1680000}"/>
    <cellStyle name="Notiz 2 2 4 2 3 5" xfId="26836" xr:uid="{00000000-0005-0000-0000-0000F2680000}"/>
    <cellStyle name="Notiz 2 2 4 2 4" xfId="4690" xr:uid="{00000000-0005-0000-0000-0000F3680000}"/>
    <cellStyle name="Notiz 2 2 4 2 4 2" xfId="16418" xr:uid="{00000000-0005-0000-0000-0000F4680000}"/>
    <cellStyle name="Notiz 2 2 4 2 4 3" xfId="28145" xr:uid="{00000000-0005-0000-0000-0000F5680000}"/>
    <cellStyle name="Notiz 2 2 4 2 5" xfId="8595" xr:uid="{00000000-0005-0000-0000-0000F6680000}"/>
    <cellStyle name="Notiz 2 2 4 2 5 2" xfId="20323" xr:uid="{00000000-0005-0000-0000-0000F7680000}"/>
    <cellStyle name="Notiz 2 2 4 2 5 3" xfId="32050" xr:uid="{00000000-0005-0000-0000-0000F8680000}"/>
    <cellStyle name="Notiz 2 2 4 2 6" xfId="12513" xr:uid="{00000000-0005-0000-0000-0000F9680000}"/>
    <cellStyle name="Notiz 2 2 4 2 7" xfId="24240" xr:uid="{00000000-0005-0000-0000-0000FA680000}"/>
    <cellStyle name="Notiz 2 2 4 3" xfId="1214" xr:uid="{00000000-0005-0000-0000-0000FB680000}"/>
    <cellStyle name="Notiz 2 2 4 3 2" xfId="2512" xr:uid="{00000000-0005-0000-0000-0000FC680000}"/>
    <cellStyle name="Notiz 2 2 4 3 2 2" xfId="6417" xr:uid="{00000000-0005-0000-0000-0000FD680000}"/>
    <cellStyle name="Notiz 2 2 4 3 2 2 2" xfId="18145" xr:uid="{00000000-0005-0000-0000-0000FE680000}"/>
    <cellStyle name="Notiz 2 2 4 3 2 2 3" xfId="29872" xr:uid="{00000000-0005-0000-0000-0000FF680000}"/>
    <cellStyle name="Notiz 2 2 4 3 2 3" xfId="10322" xr:uid="{00000000-0005-0000-0000-000000690000}"/>
    <cellStyle name="Notiz 2 2 4 3 2 3 2" xfId="22050" xr:uid="{00000000-0005-0000-0000-000001690000}"/>
    <cellStyle name="Notiz 2 2 4 3 2 3 3" xfId="33777" xr:uid="{00000000-0005-0000-0000-000002690000}"/>
    <cellStyle name="Notiz 2 2 4 3 2 4" xfId="14240" xr:uid="{00000000-0005-0000-0000-000003690000}"/>
    <cellStyle name="Notiz 2 2 4 3 2 5" xfId="25967" xr:uid="{00000000-0005-0000-0000-000004690000}"/>
    <cellStyle name="Notiz 2 2 4 3 3" xfId="3810" xr:uid="{00000000-0005-0000-0000-000005690000}"/>
    <cellStyle name="Notiz 2 2 4 3 3 2" xfId="7715" xr:uid="{00000000-0005-0000-0000-000006690000}"/>
    <cellStyle name="Notiz 2 2 4 3 3 2 2" xfId="19443" xr:uid="{00000000-0005-0000-0000-000007690000}"/>
    <cellStyle name="Notiz 2 2 4 3 3 2 3" xfId="31170" xr:uid="{00000000-0005-0000-0000-000008690000}"/>
    <cellStyle name="Notiz 2 2 4 3 3 3" xfId="11620" xr:uid="{00000000-0005-0000-0000-000009690000}"/>
    <cellStyle name="Notiz 2 2 4 3 3 3 2" xfId="23348" xr:uid="{00000000-0005-0000-0000-00000A690000}"/>
    <cellStyle name="Notiz 2 2 4 3 3 3 3" xfId="35075" xr:uid="{00000000-0005-0000-0000-00000B690000}"/>
    <cellStyle name="Notiz 2 2 4 3 3 4" xfId="15538" xr:uid="{00000000-0005-0000-0000-00000C690000}"/>
    <cellStyle name="Notiz 2 2 4 3 3 5" xfId="27265" xr:uid="{00000000-0005-0000-0000-00000D690000}"/>
    <cellStyle name="Notiz 2 2 4 3 4" xfId="5119" xr:uid="{00000000-0005-0000-0000-00000E690000}"/>
    <cellStyle name="Notiz 2 2 4 3 4 2" xfId="16847" xr:uid="{00000000-0005-0000-0000-00000F690000}"/>
    <cellStyle name="Notiz 2 2 4 3 4 3" xfId="28574" xr:uid="{00000000-0005-0000-0000-000010690000}"/>
    <cellStyle name="Notiz 2 2 4 3 5" xfId="9024" xr:uid="{00000000-0005-0000-0000-000011690000}"/>
    <cellStyle name="Notiz 2 2 4 3 5 2" xfId="20752" xr:uid="{00000000-0005-0000-0000-000012690000}"/>
    <cellStyle name="Notiz 2 2 4 3 5 3" xfId="32479" xr:uid="{00000000-0005-0000-0000-000013690000}"/>
    <cellStyle name="Notiz 2 2 4 3 6" xfId="12942" xr:uid="{00000000-0005-0000-0000-000014690000}"/>
    <cellStyle name="Notiz 2 2 4 3 7" xfId="24669" xr:uid="{00000000-0005-0000-0000-000015690000}"/>
    <cellStyle name="Notiz 2 2 4 4" xfId="1654" xr:uid="{00000000-0005-0000-0000-000016690000}"/>
    <cellStyle name="Notiz 2 2 4 4 2" xfId="5559" xr:uid="{00000000-0005-0000-0000-000017690000}"/>
    <cellStyle name="Notiz 2 2 4 4 2 2" xfId="17287" xr:uid="{00000000-0005-0000-0000-000018690000}"/>
    <cellStyle name="Notiz 2 2 4 4 2 3" xfId="29014" xr:uid="{00000000-0005-0000-0000-000019690000}"/>
    <cellStyle name="Notiz 2 2 4 4 3" xfId="9464" xr:uid="{00000000-0005-0000-0000-00001A690000}"/>
    <cellStyle name="Notiz 2 2 4 4 3 2" xfId="21192" xr:uid="{00000000-0005-0000-0000-00001B690000}"/>
    <cellStyle name="Notiz 2 2 4 4 3 3" xfId="32919" xr:uid="{00000000-0005-0000-0000-00001C690000}"/>
    <cellStyle name="Notiz 2 2 4 4 4" xfId="13382" xr:uid="{00000000-0005-0000-0000-00001D690000}"/>
    <cellStyle name="Notiz 2 2 4 4 5" xfId="25109" xr:uid="{00000000-0005-0000-0000-00001E690000}"/>
    <cellStyle name="Notiz 2 2 4 5" xfId="2952" xr:uid="{00000000-0005-0000-0000-00001F690000}"/>
    <cellStyle name="Notiz 2 2 4 5 2" xfId="6857" xr:uid="{00000000-0005-0000-0000-000020690000}"/>
    <cellStyle name="Notiz 2 2 4 5 2 2" xfId="18585" xr:uid="{00000000-0005-0000-0000-000021690000}"/>
    <cellStyle name="Notiz 2 2 4 5 2 3" xfId="30312" xr:uid="{00000000-0005-0000-0000-000022690000}"/>
    <cellStyle name="Notiz 2 2 4 5 3" xfId="10762" xr:uid="{00000000-0005-0000-0000-000023690000}"/>
    <cellStyle name="Notiz 2 2 4 5 3 2" xfId="22490" xr:uid="{00000000-0005-0000-0000-000024690000}"/>
    <cellStyle name="Notiz 2 2 4 5 3 3" xfId="34217" xr:uid="{00000000-0005-0000-0000-000025690000}"/>
    <cellStyle name="Notiz 2 2 4 5 4" xfId="14680" xr:uid="{00000000-0005-0000-0000-000026690000}"/>
    <cellStyle name="Notiz 2 2 4 5 5" xfId="26407" xr:uid="{00000000-0005-0000-0000-000027690000}"/>
    <cellStyle name="Notiz 2 2 4 6" xfId="4261" xr:uid="{00000000-0005-0000-0000-000028690000}"/>
    <cellStyle name="Notiz 2 2 4 6 2" xfId="15989" xr:uid="{00000000-0005-0000-0000-000029690000}"/>
    <cellStyle name="Notiz 2 2 4 6 3" xfId="27716" xr:uid="{00000000-0005-0000-0000-00002A690000}"/>
    <cellStyle name="Notiz 2 2 4 7" xfId="8166" xr:uid="{00000000-0005-0000-0000-00002B690000}"/>
    <cellStyle name="Notiz 2 2 4 7 2" xfId="19894" xr:uid="{00000000-0005-0000-0000-00002C690000}"/>
    <cellStyle name="Notiz 2 2 4 7 3" xfId="31621" xr:uid="{00000000-0005-0000-0000-00002D690000}"/>
    <cellStyle name="Notiz 2 2 4 8" xfId="12084" xr:uid="{00000000-0005-0000-0000-00002E690000}"/>
    <cellStyle name="Notiz 2 2 4 9" xfId="23811" xr:uid="{00000000-0005-0000-0000-00002F690000}"/>
    <cellStyle name="Notiz 2 2 5" xfId="455" xr:uid="{00000000-0005-0000-0000-000030690000}"/>
    <cellStyle name="Notiz 2 2 5 2" xfId="884" xr:uid="{00000000-0005-0000-0000-000031690000}"/>
    <cellStyle name="Notiz 2 2 5 2 2" xfId="2182" xr:uid="{00000000-0005-0000-0000-000032690000}"/>
    <cellStyle name="Notiz 2 2 5 2 2 2" xfId="6087" xr:uid="{00000000-0005-0000-0000-000033690000}"/>
    <cellStyle name="Notiz 2 2 5 2 2 2 2" xfId="17815" xr:uid="{00000000-0005-0000-0000-000034690000}"/>
    <cellStyle name="Notiz 2 2 5 2 2 2 3" xfId="29542" xr:uid="{00000000-0005-0000-0000-000035690000}"/>
    <cellStyle name="Notiz 2 2 5 2 2 3" xfId="9992" xr:uid="{00000000-0005-0000-0000-000036690000}"/>
    <cellStyle name="Notiz 2 2 5 2 2 3 2" xfId="21720" xr:uid="{00000000-0005-0000-0000-000037690000}"/>
    <cellStyle name="Notiz 2 2 5 2 2 3 3" xfId="33447" xr:uid="{00000000-0005-0000-0000-000038690000}"/>
    <cellStyle name="Notiz 2 2 5 2 2 4" xfId="13910" xr:uid="{00000000-0005-0000-0000-000039690000}"/>
    <cellStyle name="Notiz 2 2 5 2 2 5" xfId="25637" xr:uid="{00000000-0005-0000-0000-00003A690000}"/>
    <cellStyle name="Notiz 2 2 5 2 3" xfId="3480" xr:uid="{00000000-0005-0000-0000-00003B690000}"/>
    <cellStyle name="Notiz 2 2 5 2 3 2" xfId="7385" xr:uid="{00000000-0005-0000-0000-00003C690000}"/>
    <cellStyle name="Notiz 2 2 5 2 3 2 2" xfId="19113" xr:uid="{00000000-0005-0000-0000-00003D690000}"/>
    <cellStyle name="Notiz 2 2 5 2 3 2 3" xfId="30840" xr:uid="{00000000-0005-0000-0000-00003E690000}"/>
    <cellStyle name="Notiz 2 2 5 2 3 3" xfId="11290" xr:uid="{00000000-0005-0000-0000-00003F690000}"/>
    <cellStyle name="Notiz 2 2 5 2 3 3 2" xfId="23018" xr:uid="{00000000-0005-0000-0000-000040690000}"/>
    <cellStyle name="Notiz 2 2 5 2 3 3 3" xfId="34745" xr:uid="{00000000-0005-0000-0000-000041690000}"/>
    <cellStyle name="Notiz 2 2 5 2 3 4" xfId="15208" xr:uid="{00000000-0005-0000-0000-000042690000}"/>
    <cellStyle name="Notiz 2 2 5 2 3 5" xfId="26935" xr:uid="{00000000-0005-0000-0000-000043690000}"/>
    <cellStyle name="Notiz 2 2 5 2 4" xfId="4789" xr:uid="{00000000-0005-0000-0000-000044690000}"/>
    <cellStyle name="Notiz 2 2 5 2 4 2" xfId="16517" xr:uid="{00000000-0005-0000-0000-000045690000}"/>
    <cellStyle name="Notiz 2 2 5 2 4 3" xfId="28244" xr:uid="{00000000-0005-0000-0000-000046690000}"/>
    <cellStyle name="Notiz 2 2 5 2 5" xfId="8694" xr:uid="{00000000-0005-0000-0000-000047690000}"/>
    <cellStyle name="Notiz 2 2 5 2 5 2" xfId="20422" xr:uid="{00000000-0005-0000-0000-000048690000}"/>
    <cellStyle name="Notiz 2 2 5 2 5 3" xfId="32149" xr:uid="{00000000-0005-0000-0000-000049690000}"/>
    <cellStyle name="Notiz 2 2 5 2 6" xfId="12612" xr:uid="{00000000-0005-0000-0000-00004A690000}"/>
    <cellStyle name="Notiz 2 2 5 2 7" xfId="24339" xr:uid="{00000000-0005-0000-0000-00004B690000}"/>
    <cellStyle name="Notiz 2 2 5 3" xfId="1313" xr:uid="{00000000-0005-0000-0000-00004C690000}"/>
    <cellStyle name="Notiz 2 2 5 3 2" xfId="2611" xr:uid="{00000000-0005-0000-0000-00004D690000}"/>
    <cellStyle name="Notiz 2 2 5 3 2 2" xfId="6516" xr:uid="{00000000-0005-0000-0000-00004E690000}"/>
    <cellStyle name="Notiz 2 2 5 3 2 2 2" xfId="18244" xr:uid="{00000000-0005-0000-0000-00004F690000}"/>
    <cellStyle name="Notiz 2 2 5 3 2 2 3" xfId="29971" xr:uid="{00000000-0005-0000-0000-000050690000}"/>
    <cellStyle name="Notiz 2 2 5 3 2 3" xfId="10421" xr:uid="{00000000-0005-0000-0000-000051690000}"/>
    <cellStyle name="Notiz 2 2 5 3 2 3 2" xfId="22149" xr:uid="{00000000-0005-0000-0000-000052690000}"/>
    <cellStyle name="Notiz 2 2 5 3 2 3 3" xfId="33876" xr:uid="{00000000-0005-0000-0000-000053690000}"/>
    <cellStyle name="Notiz 2 2 5 3 2 4" xfId="14339" xr:uid="{00000000-0005-0000-0000-000054690000}"/>
    <cellStyle name="Notiz 2 2 5 3 2 5" xfId="26066" xr:uid="{00000000-0005-0000-0000-000055690000}"/>
    <cellStyle name="Notiz 2 2 5 3 3" xfId="3909" xr:uid="{00000000-0005-0000-0000-000056690000}"/>
    <cellStyle name="Notiz 2 2 5 3 3 2" xfId="7814" xr:uid="{00000000-0005-0000-0000-000057690000}"/>
    <cellStyle name="Notiz 2 2 5 3 3 2 2" xfId="19542" xr:uid="{00000000-0005-0000-0000-000058690000}"/>
    <cellStyle name="Notiz 2 2 5 3 3 2 3" xfId="31269" xr:uid="{00000000-0005-0000-0000-000059690000}"/>
    <cellStyle name="Notiz 2 2 5 3 3 3" xfId="11719" xr:uid="{00000000-0005-0000-0000-00005A690000}"/>
    <cellStyle name="Notiz 2 2 5 3 3 3 2" xfId="23447" xr:uid="{00000000-0005-0000-0000-00005B690000}"/>
    <cellStyle name="Notiz 2 2 5 3 3 3 3" xfId="35174" xr:uid="{00000000-0005-0000-0000-00005C690000}"/>
    <cellStyle name="Notiz 2 2 5 3 3 4" xfId="15637" xr:uid="{00000000-0005-0000-0000-00005D690000}"/>
    <cellStyle name="Notiz 2 2 5 3 3 5" xfId="27364" xr:uid="{00000000-0005-0000-0000-00005E690000}"/>
    <cellStyle name="Notiz 2 2 5 3 4" xfId="5218" xr:uid="{00000000-0005-0000-0000-00005F690000}"/>
    <cellStyle name="Notiz 2 2 5 3 4 2" xfId="16946" xr:uid="{00000000-0005-0000-0000-000060690000}"/>
    <cellStyle name="Notiz 2 2 5 3 4 3" xfId="28673" xr:uid="{00000000-0005-0000-0000-000061690000}"/>
    <cellStyle name="Notiz 2 2 5 3 5" xfId="9123" xr:uid="{00000000-0005-0000-0000-000062690000}"/>
    <cellStyle name="Notiz 2 2 5 3 5 2" xfId="20851" xr:uid="{00000000-0005-0000-0000-000063690000}"/>
    <cellStyle name="Notiz 2 2 5 3 5 3" xfId="32578" xr:uid="{00000000-0005-0000-0000-000064690000}"/>
    <cellStyle name="Notiz 2 2 5 3 6" xfId="13041" xr:uid="{00000000-0005-0000-0000-000065690000}"/>
    <cellStyle name="Notiz 2 2 5 3 7" xfId="24768" xr:uid="{00000000-0005-0000-0000-000066690000}"/>
    <cellStyle name="Notiz 2 2 5 4" xfId="1753" xr:uid="{00000000-0005-0000-0000-000067690000}"/>
    <cellStyle name="Notiz 2 2 5 4 2" xfId="5658" xr:uid="{00000000-0005-0000-0000-000068690000}"/>
    <cellStyle name="Notiz 2 2 5 4 2 2" xfId="17386" xr:uid="{00000000-0005-0000-0000-000069690000}"/>
    <cellStyle name="Notiz 2 2 5 4 2 3" xfId="29113" xr:uid="{00000000-0005-0000-0000-00006A690000}"/>
    <cellStyle name="Notiz 2 2 5 4 3" xfId="9563" xr:uid="{00000000-0005-0000-0000-00006B690000}"/>
    <cellStyle name="Notiz 2 2 5 4 3 2" xfId="21291" xr:uid="{00000000-0005-0000-0000-00006C690000}"/>
    <cellStyle name="Notiz 2 2 5 4 3 3" xfId="33018" xr:uid="{00000000-0005-0000-0000-00006D690000}"/>
    <cellStyle name="Notiz 2 2 5 4 4" xfId="13481" xr:uid="{00000000-0005-0000-0000-00006E690000}"/>
    <cellStyle name="Notiz 2 2 5 4 5" xfId="25208" xr:uid="{00000000-0005-0000-0000-00006F690000}"/>
    <cellStyle name="Notiz 2 2 5 5" xfId="3051" xr:uid="{00000000-0005-0000-0000-000070690000}"/>
    <cellStyle name="Notiz 2 2 5 5 2" xfId="6956" xr:uid="{00000000-0005-0000-0000-000071690000}"/>
    <cellStyle name="Notiz 2 2 5 5 2 2" xfId="18684" xr:uid="{00000000-0005-0000-0000-000072690000}"/>
    <cellStyle name="Notiz 2 2 5 5 2 3" xfId="30411" xr:uid="{00000000-0005-0000-0000-000073690000}"/>
    <cellStyle name="Notiz 2 2 5 5 3" xfId="10861" xr:uid="{00000000-0005-0000-0000-000074690000}"/>
    <cellStyle name="Notiz 2 2 5 5 3 2" xfId="22589" xr:uid="{00000000-0005-0000-0000-000075690000}"/>
    <cellStyle name="Notiz 2 2 5 5 3 3" xfId="34316" xr:uid="{00000000-0005-0000-0000-000076690000}"/>
    <cellStyle name="Notiz 2 2 5 5 4" xfId="14779" xr:uid="{00000000-0005-0000-0000-000077690000}"/>
    <cellStyle name="Notiz 2 2 5 5 5" xfId="26506" xr:uid="{00000000-0005-0000-0000-000078690000}"/>
    <cellStyle name="Notiz 2 2 5 6" xfId="4360" xr:uid="{00000000-0005-0000-0000-000079690000}"/>
    <cellStyle name="Notiz 2 2 5 6 2" xfId="16088" xr:uid="{00000000-0005-0000-0000-00007A690000}"/>
    <cellStyle name="Notiz 2 2 5 6 3" xfId="27815" xr:uid="{00000000-0005-0000-0000-00007B690000}"/>
    <cellStyle name="Notiz 2 2 5 7" xfId="8265" xr:uid="{00000000-0005-0000-0000-00007C690000}"/>
    <cellStyle name="Notiz 2 2 5 7 2" xfId="19993" xr:uid="{00000000-0005-0000-0000-00007D690000}"/>
    <cellStyle name="Notiz 2 2 5 7 3" xfId="31720" xr:uid="{00000000-0005-0000-0000-00007E690000}"/>
    <cellStyle name="Notiz 2 2 5 8" xfId="12183" xr:uid="{00000000-0005-0000-0000-00007F690000}"/>
    <cellStyle name="Notiz 2 2 5 9" xfId="23910" xr:uid="{00000000-0005-0000-0000-000080690000}"/>
    <cellStyle name="Notiz 2 2 6" xfId="554" xr:uid="{00000000-0005-0000-0000-000081690000}"/>
    <cellStyle name="Notiz 2 2 6 2" xfId="983" xr:uid="{00000000-0005-0000-0000-000082690000}"/>
    <cellStyle name="Notiz 2 2 6 2 2" xfId="2281" xr:uid="{00000000-0005-0000-0000-000083690000}"/>
    <cellStyle name="Notiz 2 2 6 2 2 2" xfId="6186" xr:uid="{00000000-0005-0000-0000-000084690000}"/>
    <cellStyle name="Notiz 2 2 6 2 2 2 2" xfId="17914" xr:uid="{00000000-0005-0000-0000-000085690000}"/>
    <cellStyle name="Notiz 2 2 6 2 2 2 3" xfId="29641" xr:uid="{00000000-0005-0000-0000-000086690000}"/>
    <cellStyle name="Notiz 2 2 6 2 2 3" xfId="10091" xr:uid="{00000000-0005-0000-0000-000087690000}"/>
    <cellStyle name="Notiz 2 2 6 2 2 3 2" xfId="21819" xr:uid="{00000000-0005-0000-0000-000088690000}"/>
    <cellStyle name="Notiz 2 2 6 2 2 3 3" xfId="33546" xr:uid="{00000000-0005-0000-0000-000089690000}"/>
    <cellStyle name="Notiz 2 2 6 2 2 4" xfId="14009" xr:uid="{00000000-0005-0000-0000-00008A690000}"/>
    <cellStyle name="Notiz 2 2 6 2 2 5" xfId="25736" xr:uid="{00000000-0005-0000-0000-00008B690000}"/>
    <cellStyle name="Notiz 2 2 6 2 3" xfId="3579" xr:uid="{00000000-0005-0000-0000-00008C690000}"/>
    <cellStyle name="Notiz 2 2 6 2 3 2" xfId="7484" xr:uid="{00000000-0005-0000-0000-00008D690000}"/>
    <cellStyle name="Notiz 2 2 6 2 3 2 2" xfId="19212" xr:uid="{00000000-0005-0000-0000-00008E690000}"/>
    <cellStyle name="Notiz 2 2 6 2 3 2 3" xfId="30939" xr:uid="{00000000-0005-0000-0000-00008F690000}"/>
    <cellStyle name="Notiz 2 2 6 2 3 3" xfId="11389" xr:uid="{00000000-0005-0000-0000-000090690000}"/>
    <cellStyle name="Notiz 2 2 6 2 3 3 2" xfId="23117" xr:uid="{00000000-0005-0000-0000-000091690000}"/>
    <cellStyle name="Notiz 2 2 6 2 3 3 3" xfId="34844" xr:uid="{00000000-0005-0000-0000-000092690000}"/>
    <cellStyle name="Notiz 2 2 6 2 3 4" xfId="15307" xr:uid="{00000000-0005-0000-0000-000093690000}"/>
    <cellStyle name="Notiz 2 2 6 2 3 5" xfId="27034" xr:uid="{00000000-0005-0000-0000-000094690000}"/>
    <cellStyle name="Notiz 2 2 6 2 4" xfId="4888" xr:uid="{00000000-0005-0000-0000-000095690000}"/>
    <cellStyle name="Notiz 2 2 6 2 4 2" xfId="16616" xr:uid="{00000000-0005-0000-0000-000096690000}"/>
    <cellStyle name="Notiz 2 2 6 2 4 3" xfId="28343" xr:uid="{00000000-0005-0000-0000-000097690000}"/>
    <cellStyle name="Notiz 2 2 6 2 5" xfId="8793" xr:uid="{00000000-0005-0000-0000-000098690000}"/>
    <cellStyle name="Notiz 2 2 6 2 5 2" xfId="20521" xr:uid="{00000000-0005-0000-0000-000099690000}"/>
    <cellStyle name="Notiz 2 2 6 2 5 3" xfId="32248" xr:uid="{00000000-0005-0000-0000-00009A690000}"/>
    <cellStyle name="Notiz 2 2 6 2 6" xfId="12711" xr:uid="{00000000-0005-0000-0000-00009B690000}"/>
    <cellStyle name="Notiz 2 2 6 2 7" xfId="24438" xr:uid="{00000000-0005-0000-0000-00009C690000}"/>
    <cellStyle name="Notiz 2 2 6 3" xfId="1412" xr:uid="{00000000-0005-0000-0000-00009D690000}"/>
    <cellStyle name="Notiz 2 2 6 3 2" xfId="2710" xr:uid="{00000000-0005-0000-0000-00009E690000}"/>
    <cellStyle name="Notiz 2 2 6 3 2 2" xfId="6615" xr:uid="{00000000-0005-0000-0000-00009F690000}"/>
    <cellStyle name="Notiz 2 2 6 3 2 2 2" xfId="18343" xr:uid="{00000000-0005-0000-0000-0000A0690000}"/>
    <cellStyle name="Notiz 2 2 6 3 2 2 3" xfId="30070" xr:uid="{00000000-0005-0000-0000-0000A1690000}"/>
    <cellStyle name="Notiz 2 2 6 3 2 3" xfId="10520" xr:uid="{00000000-0005-0000-0000-0000A2690000}"/>
    <cellStyle name="Notiz 2 2 6 3 2 3 2" xfId="22248" xr:uid="{00000000-0005-0000-0000-0000A3690000}"/>
    <cellStyle name="Notiz 2 2 6 3 2 3 3" xfId="33975" xr:uid="{00000000-0005-0000-0000-0000A4690000}"/>
    <cellStyle name="Notiz 2 2 6 3 2 4" xfId="14438" xr:uid="{00000000-0005-0000-0000-0000A5690000}"/>
    <cellStyle name="Notiz 2 2 6 3 2 5" xfId="26165" xr:uid="{00000000-0005-0000-0000-0000A6690000}"/>
    <cellStyle name="Notiz 2 2 6 3 3" xfId="4008" xr:uid="{00000000-0005-0000-0000-0000A7690000}"/>
    <cellStyle name="Notiz 2 2 6 3 3 2" xfId="7913" xr:uid="{00000000-0005-0000-0000-0000A8690000}"/>
    <cellStyle name="Notiz 2 2 6 3 3 2 2" xfId="19641" xr:uid="{00000000-0005-0000-0000-0000A9690000}"/>
    <cellStyle name="Notiz 2 2 6 3 3 2 3" xfId="31368" xr:uid="{00000000-0005-0000-0000-0000AA690000}"/>
    <cellStyle name="Notiz 2 2 6 3 3 3" xfId="11818" xr:uid="{00000000-0005-0000-0000-0000AB690000}"/>
    <cellStyle name="Notiz 2 2 6 3 3 3 2" xfId="23546" xr:uid="{00000000-0005-0000-0000-0000AC690000}"/>
    <cellStyle name="Notiz 2 2 6 3 3 3 3" xfId="35273" xr:uid="{00000000-0005-0000-0000-0000AD690000}"/>
    <cellStyle name="Notiz 2 2 6 3 3 4" xfId="15736" xr:uid="{00000000-0005-0000-0000-0000AE690000}"/>
    <cellStyle name="Notiz 2 2 6 3 3 5" xfId="27463" xr:uid="{00000000-0005-0000-0000-0000AF690000}"/>
    <cellStyle name="Notiz 2 2 6 3 4" xfId="5317" xr:uid="{00000000-0005-0000-0000-0000B0690000}"/>
    <cellStyle name="Notiz 2 2 6 3 4 2" xfId="17045" xr:uid="{00000000-0005-0000-0000-0000B1690000}"/>
    <cellStyle name="Notiz 2 2 6 3 4 3" xfId="28772" xr:uid="{00000000-0005-0000-0000-0000B2690000}"/>
    <cellStyle name="Notiz 2 2 6 3 5" xfId="9222" xr:uid="{00000000-0005-0000-0000-0000B3690000}"/>
    <cellStyle name="Notiz 2 2 6 3 5 2" xfId="20950" xr:uid="{00000000-0005-0000-0000-0000B4690000}"/>
    <cellStyle name="Notiz 2 2 6 3 5 3" xfId="32677" xr:uid="{00000000-0005-0000-0000-0000B5690000}"/>
    <cellStyle name="Notiz 2 2 6 3 6" xfId="13140" xr:uid="{00000000-0005-0000-0000-0000B6690000}"/>
    <cellStyle name="Notiz 2 2 6 3 7" xfId="24867" xr:uid="{00000000-0005-0000-0000-0000B7690000}"/>
    <cellStyle name="Notiz 2 2 6 4" xfId="1852" xr:uid="{00000000-0005-0000-0000-0000B8690000}"/>
    <cellStyle name="Notiz 2 2 6 4 2" xfId="5757" xr:uid="{00000000-0005-0000-0000-0000B9690000}"/>
    <cellStyle name="Notiz 2 2 6 4 2 2" xfId="17485" xr:uid="{00000000-0005-0000-0000-0000BA690000}"/>
    <cellStyle name="Notiz 2 2 6 4 2 3" xfId="29212" xr:uid="{00000000-0005-0000-0000-0000BB690000}"/>
    <cellStyle name="Notiz 2 2 6 4 3" xfId="9662" xr:uid="{00000000-0005-0000-0000-0000BC690000}"/>
    <cellStyle name="Notiz 2 2 6 4 3 2" xfId="21390" xr:uid="{00000000-0005-0000-0000-0000BD690000}"/>
    <cellStyle name="Notiz 2 2 6 4 3 3" xfId="33117" xr:uid="{00000000-0005-0000-0000-0000BE690000}"/>
    <cellStyle name="Notiz 2 2 6 4 4" xfId="13580" xr:uid="{00000000-0005-0000-0000-0000BF690000}"/>
    <cellStyle name="Notiz 2 2 6 4 5" xfId="25307" xr:uid="{00000000-0005-0000-0000-0000C0690000}"/>
    <cellStyle name="Notiz 2 2 6 5" xfId="3150" xr:uid="{00000000-0005-0000-0000-0000C1690000}"/>
    <cellStyle name="Notiz 2 2 6 5 2" xfId="7055" xr:uid="{00000000-0005-0000-0000-0000C2690000}"/>
    <cellStyle name="Notiz 2 2 6 5 2 2" xfId="18783" xr:uid="{00000000-0005-0000-0000-0000C3690000}"/>
    <cellStyle name="Notiz 2 2 6 5 2 3" xfId="30510" xr:uid="{00000000-0005-0000-0000-0000C4690000}"/>
    <cellStyle name="Notiz 2 2 6 5 3" xfId="10960" xr:uid="{00000000-0005-0000-0000-0000C5690000}"/>
    <cellStyle name="Notiz 2 2 6 5 3 2" xfId="22688" xr:uid="{00000000-0005-0000-0000-0000C6690000}"/>
    <cellStyle name="Notiz 2 2 6 5 3 3" xfId="34415" xr:uid="{00000000-0005-0000-0000-0000C7690000}"/>
    <cellStyle name="Notiz 2 2 6 5 4" xfId="14878" xr:uid="{00000000-0005-0000-0000-0000C8690000}"/>
    <cellStyle name="Notiz 2 2 6 5 5" xfId="26605" xr:uid="{00000000-0005-0000-0000-0000C9690000}"/>
    <cellStyle name="Notiz 2 2 6 6" xfId="4459" xr:uid="{00000000-0005-0000-0000-0000CA690000}"/>
    <cellStyle name="Notiz 2 2 6 6 2" xfId="16187" xr:uid="{00000000-0005-0000-0000-0000CB690000}"/>
    <cellStyle name="Notiz 2 2 6 6 3" xfId="27914" xr:uid="{00000000-0005-0000-0000-0000CC690000}"/>
    <cellStyle name="Notiz 2 2 6 7" xfId="8364" xr:uid="{00000000-0005-0000-0000-0000CD690000}"/>
    <cellStyle name="Notiz 2 2 6 7 2" xfId="20092" xr:uid="{00000000-0005-0000-0000-0000CE690000}"/>
    <cellStyle name="Notiz 2 2 6 7 3" xfId="31819" xr:uid="{00000000-0005-0000-0000-0000CF690000}"/>
    <cellStyle name="Notiz 2 2 6 8" xfId="12282" xr:uid="{00000000-0005-0000-0000-0000D0690000}"/>
    <cellStyle name="Notiz 2 2 6 9" xfId="24009" xr:uid="{00000000-0005-0000-0000-0000D1690000}"/>
    <cellStyle name="Notiz 2 2 7" xfId="638" xr:uid="{00000000-0005-0000-0000-0000D2690000}"/>
    <cellStyle name="Notiz 2 2 7 2" xfId="1936" xr:uid="{00000000-0005-0000-0000-0000D3690000}"/>
    <cellStyle name="Notiz 2 2 7 2 2" xfId="5841" xr:uid="{00000000-0005-0000-0000-0000D4690000}"/>
    <cellStyle name="Notiz 2 2 7 2 2 2" xfId="17569" xr:uid="{00000000-0005-0000-0000-0000D5690000}"/>
    <cellStyle name="Notiz 2 2 7 2 2 3" xfId="29296" xr:uid="{00000000-0005-0000-0000-0000D6690000}"/>
    <cellStyle name="Notiz 2 2 7 2 3" xfId="9746" xr:uid="{00000000-0005-0000-0000-0000D7690000}"/>
    <cellStyle name="Notiz 2 2 7 2 3 2" xfId="21474" xr:uid="{00000000-0005-0000-0000-0000D8690000}"/>
    <cellStyle name="Notiz 2 2 7 2 3 3" xfId="33201" xr:uid="{00000000-0005-0000-0000-0000D9690000}"/>
    <cellStyle name="Notiz 2 2 7 2 4" xfId="13664" xr:uid="{00000000-0005-0000-0000-0000DA690000}"/>
    <cellStyle name="Notiz 2 2 7 2 5" xfId="25391" xr:uid="{00000000-0005-0000-0000-0000DB690000}"/>
    <cellStyle name="Notiz 2 2 7 3" xfId="3234" xr:uid="{00000000-0005-0000-0000-0000DC690000}"/>
    <cellStyle name="Notiz 2 2 7 3 2" xfId="7139" xr:uid="{00000000-0005-0000-0000-0000DD690000}"/>
    <cellStyle name="Notiz 2 2 7 3 2 2" xfId="18867" xr:uid="{00000000-0005-0000-0000-0000DE690000}"/>
    <cellStyle name="Notiz 2 2 7 3 2 3" xfId="30594" xr:uid="{00000000-0005-0000-0000-0000DF690000}"/>
    <cellStyle name="Notiz 2 2 7 3 3" xfId="11044" xr:uid="{00000000-0005-0000-0000-0000E0690000}"/>
    <cellStyle name="Notiz 2 2 7 3 3 2" xfId="22772" xr:uid="{00000000-0005-0000-0000-0000E1690000}"/>
    <cellStyle name="Notiz 2 2 7 3 3 3" xfId="34499" xr:uid="{00000000-0005-0000-0000-0000E2690000}"/>
    <cellStyle name="Notiz 2 2 7 3 4" xfId="14962" xr:uid="{00000000-0005-0000-0000-0000E3690000}"/>
    <cellStyle name="Notiz 2 2 7 3 5" xfId="26689" xr:uid="{00000000-0005-0000-0000-0000E4690000}"/>
    <cellStyle name="Notiz 2 2 7 4" xfId="4543" xr:uid="{00000000-0005-0000-0000-0000E5690000}"/>
    <cellStyle name="Notiz 2 2 7 4 2" xfId="16271" xr:uid="{00000000-0005-0000-0000-0000E6690000}"/>
    <cellStyle name="Notiz 2 2 7 4 3" xfId="27998" xr:uid="{00000000-0005-0000-0000-0000E7690000}"/>
    <cellStyle name="Notiz 2 2 7 5" xfId="8448" xr:uid="{00000000-0005-0000-0000-0000E8690000}"/>
    <cellStyle name="Notiz 2 2 7 5 2" xfId="20176" xr:uid="{00000000-0005-0000-0000-0000E9690000}"/>
    <cellStyle name="Notiz 2 2 7 5 3" xfId="31903" xr:uid="{00000000-0005-0000-0000-0000EA690000}"/>
    <cellStyle name="Notiz 2 2 7 6" xfId="12366" xr:uid="{00000000-0005-0000-0000-0000EB690000}"/>
    <cellStyle name="Notiz 2 2 7 7" xfId="24093" xr:uid="{00000000-0005-0000-0000-0000EC690000}"/>
    <cellStyle name="Notiz 2 2 8" xfId="1067" xr:uid="{00000000-0005-0000-0000-0000ED690000}"/>
    <cellStyle name="Notiz 2 2 8 2" xfId="2365" xr:uid="{00000000-0005-0000-0000-0000EE690000}"/>
    <cellStyle name="Notiz 2 2 8 2 2" xfId="6270" xr:uid="{00000000-0005-0000-0000-0000EF690000}"/>
    <cellStyle name="Notiz 2 2 8 2 2 2" xfId="17998" xr:uid="{00000000-0005-0000-0000-0000F0690000}"/>
    <cellStyle name="Notiz 2 2 8 2 2 3" xfId="29725" xr:uid="{00000000-0005-0000-0000-0000F1690000}"/>
    <cellStyle name="Notiz 2 2 8 2 3" xfId="10175" xr:uid="{00000000-0005-0000-0000-0000F2690000}"/>
    <cellStyle name="Notiz 2 2 8 2 3 2" xfId="21903" xr:uid="{00000000-0005-0000-0000-0000F3690000}"/>
    <cellStyle name="Notiz 2 2 8 2 3 3" xfId="33630" xr:uid="{00000000-0005-0000-0000-0000F4690000}"/>
    <cellStyle name="Notiz 2 2 8 2 4" xfId="14093" xr:uid="{00000000-0005-0000-0000-0000F5690000}"/>
    <cellStyle name="Notiz 2 2 8 2 5" xfId="25820" xr:uid="{00000000-0005-0000-0000-0000F6690000}"/>
    <cellStyle name="Notiz 2 2 8 3" xfId="3663" xr:uid="{00000000-0005-0000-0000-0000F7690000}"/>
    <cellStyle name="Notiz 2 2 8 3 2" xfId="7568" xr:uid="{00000000-0005-0000-0000-0000F8690000}"/>
    <cellStyle name="Notiz 2 2 8 3 2 2" xfId="19296" xr:uid="{00000000-0005-0000-0000-0000F9690000}"/>
    <cellStyle name="Notiz 2 2 8 3 2 3" xfId="31023" xr:uid="{00000000-0005-0000-0000-0000FA690000}"/>
    <cellStyle name="Notiz 2 2 8 3 3" xfId="11473" xr:uid="{00000000-0005-0000-0000-0000FB690000}"/>
    <cellStyle name="Notiz 2 2 8 3 3 2" xfId="23201" xr:uid="{00000000-0005-0000-0000-0000FC690000}"/>
    <cellStyle name="Notiz 2 2 8 3 3 3" xfId="34928" xr:uid="{00000000-0005-0000-0000-0000FD690000}"/>
    <cellStyle name="Notiz 2 2 8 3 4" xfId="15391" xr:uid="{00000000-0005-0000-0000-0000FE690000}"/>
    <cellStyle name="Notiz 2 2 8 3 5" xfId="27118" xr:uid="{00000000-0005-0000-0000-0000FF690000}"/>
    <cellStyle name="Notiz 2 2 8 4" xfId="4972" xr:uid="{00000000-0005-0000-0000-0000006A0000}"/>
    <cellStyle name="Notiz 2 2 8 4 2" xfId="16700" xr:uid="{00000000-0005-0000-0000-0000016A0000}"/>
    <cellStyle name="Notiz 2 2 8 4 3" xfId="28427" xr:uid="{00000000-0005-0000-0000-0000026A0000}"/>
    <cellStyle name="Notiz 2 2 8 5" xfId="8877" xr:uid="{00000000-0005-0000-0000-0000036A0000}"/>
    <cellStyle name="Notiz 2 2 8 5 2" xfId="20605" xr:uid="{00000000-0005-0000-0000-0000046A0000}"/>
    <cellStyle name="Notiz 2 2 8 5 3" xfId="32332" xr:uid="{00000000-0005-0000-0000-0000056A0000}"/>
    <cellStyle name="Notiz 2 2 8 6" xfId="12795" xr:uid="{00000000-0005-0000-0000-0000066A0000}"/>
    <cellStyle name="Notiz 2 2 8 7" xfId="24522" xr:uid="{00000000-0005-0000-0000-0000076A0000}"/>
    <cellStyle name="Notiz 2 2 9" xfId="1507" xr:uid="{00000000-0005-0000-0000-0000086A0000}"/>
    <cellStyle name="Notiz 2 2 9 2" xfId="5412" xr:uid="{00000000-0005-0000-0000-0000096A0000}"/>
    <cellStyle name="Notiz 2 2 9 2 2" xfId="17140" xr:uid="{00000000-0005-0000-0000-00000A6A0000}"/>
    <cellStyle name="Notiz 2 2 9 2 3" xfId="28867" xr:uid="{00000000-0005-0000-0000-00000B6A0000}"/>
    <cellStyle name="Notiz 2 2 9 3" xfId="9317" xr:uid="{00000000-0005-0000-0000-00000C6A0000}"/>
    <cellStyle name="Notiz 2 2 9 3 2" xfId="21045" xr:uid="{00000000-0005-0000-0000-00000D6A0000}"/>
    <cellStyle name="Notiz 2 2 9 3 3" xfId="32772" xr:uid="{00000000-0005-0000-0000-00000E6A0000}"/>
    <cellStyle name="Notiz 2 2 9 4" xfId="13235" xr:uid="{00000000-0005-0000-0000-00000F6A0000}"/>
    <cellStyle name="Notiz 2 2 9 5" xfId="24962" xr:uid="{00000000-0005-0000-0000-0000106A0000}"/>
    <cellStyle name="Notiz 2 20" xfId="118" xr:uid="{00000000-0005-0000-0000-0000116A0000}"/>
    <cellStyle name="Notiz 2 21" xfId="35371" xr:uid="{00000000-0005-0000-0000-0000126A0000}"/>
    <cellStyle name="Notiz 2 22" xfId="35463" xr:uid="{00000000-0005-0000-0000-0000136A0000}"/>
    <cellStyle name="Notiz 2 3" xfId="247" xr:uid="{00000000-0005-0000-0000-0000146A0000}"/>
    <cellStyle name="Notiz 2 3 10" xfId="2843" xr:uid="{00000000-0005-0000-0000-0000156A0000}"/>
    <cellStyle name="Notiz 2 3 10 2" xfId="6748" xr:uid="{00000000-0005-0000-0000-0000166A0000}"/>
    <cellStyle name="Notiz 2 3 10 2 2" xfId="18476" xr:uid="{00000000-0005-0000-0000-0000176A0000}"/>
    <cellStyle name="Notiz 2 3 10 2 3" xfId="30203" xr:uid="{00000000-0005-0000-0000-0000186A0000}"/>
    <cellStyle name="Notiz 2 3 10 3" xfId="10653" xr:uid="{00000000-0005-0000-0000-0000196A0000}"/>
    <cellStyle name="Notiz 2 3 10 3 2" xfId="22381" xr:uid="{00000000-0005-0000-0000-00001A6A0000}"/>
    <cellStyle name="Notiz 2 3 10 3 3" xfId="34108" xr:uid="{00000000-0005-0000-0000-00001B6A0000}"/>
    <cellStyle name="Notiz 2 3 10 4" xfId="14571" xr:uid="{00000000-0005-0000-0000-00001C6A0000}"/>
    <cellStyle name="Notiz 2 3 10 5" xfId="26298" xr:uid="{00000000-0005-0000-0000-00001D6A0000}"/>
    <cellStyle name="Notiz 2 3 11" xfId="4152" xr:uid="{00000000-0005-0000-0000-00001E6A0000}"/>
    <cellStyle name="Notiz 2 3 11 2" xfId="15880" xr:uid="{00000000-0005-0000-0000-00001F6A0000}"/>
    <cellStyle name="Notiz 2 3 11 3" xfId="27607" xr:uid="{00000000-0005-0000-0000-0000206A0000}"/>
    <cellStyle name="Notiz 2 3 12" xfId="8057" xr:uid="{00000000-0005-0000-0000-0000216A0000}"/>
    <cellStyle name="Notiz 2 3 12 2" xfId="19785" xr:uid="{00000000-0005-0000-0000-0000226A0000}"/>
    <cellStyle name="Notiz 2 3 12 3" xfId="31512" xr:uid="{00000000-0005-0000-0000-0000236A0000}"/>
    <cellStyle name="Notiz 2 3 13" xfId="11975" xr:uid="{00000000-0005-0000-0000-0000246A0000}"/>
    <cellStyle name="Notiz 2 3 14" xfId="23702" xr:uid="{00000000-0005-0000-0000-0000256A0000}"/>
    <cellStyle name="Notiz 2 3 2" xfId="370" xr:uid="{00000000-0005-0000-0000-0000266A0000}"/>
    <cellStyle name="Notiz 2 3 2 10" xfId="12098" xr:uid="{00000000-0005-0000-0000-0000276A0000}"/>
    <cellStyle name="Notiz 2 3 2 11" xfId="23825" xr:uid="{00000000-0005-0000-0000-0000286A0000}"/>
    <cellStyle name="Notiz 2 3 2 2" xfId="469" xr:uid="{00000000-0005-0000-0000-0000296A0000}"/>
    <cellStyle name="Notiz 2 3 2 2 2" xfId="898" xr:uid="{00000000-0005-0000-0000-00002A6A0000}"/>
    <cellStyle name="Notiz 2 3 2 2 2 2" xfId="2196" xr:uid="{00000000-0005-0000-0000-00002B6A0000}"/>
    <cellStyle name="Notiz 2 3 2 2 2 2 2" xfId="6101" xr:uid="{00000000-0005-0000-0000-00002C6A0000}"/>
    <cellStyle name="Notiz 2 3 2 2 2 2 2 2" xfId="17829" xr:uid="{00000000-0005-0000-0000-00002D6A0000}"/>
    <cellStyle name="Notiz 2 3 2 2 2 2 2 3" xfId="29556" xr:uid="{00000000-0005-0000-0000-00002E6A0000}"/>
    <cellStyle name="Notiz 2 3 2 2 2 2 3" xfId="10006" xr:uid="{00000000-0005-0000-0000-00002F6A0000}"/>
    <cellStyle name="Notiz 2 3 2 2 2 2 3 2" xfId="21734" xr:uid="{00000000-0005-0000-0000-0000306A0000}"/>
    <cellStyle name="Notiz 2 3 2 2 2 2 3 3" xfId="33461" xr:uid="{00000000-0005-0000-0000-0000316A0000}"/>
    <cellStyle name="Notiz 2 3 2 2 2 2 4" xfId="13924" xr:uid="{00000000-0005-0000-0000-0000326A0000}"/>
    <cellStyle name="Notiz 2 3 2 2 2 2 5" xfId="25651" xr:uid="{00000000-0005-0000-0000-0000336A0000}"/>
    <cellStyle name="Notiz 2 3 2 2 2 3" xfId="3494" xr:uid="{00000000-0005-0000-0000-0000346A0000}"/>
    <cellStyle name="Notiz 2 3 2 2 2 3 2" xfId="7399" xr:uid="{00000000-0005-0000-0000-0000356A0000}"/>
    <cellStyle name="Notiz 2 3 2 2 2 3 2 2" xfId="19127" xr:uid="{00000000-0005-0000-0000-0000366A0000}"/>
    <cellStyle name="Notiz 2 3 2 2 2 3 2 3" xfId="30854" xr:uid="{00000000-0005-0000-0000-0000376A0000}"/>
    <cellStyle name="Notiz 2 3 2 2 2 3 3" xfId="11304" xr:uid="{00000000-0005-0000-0000-0000386A0000}"/>
    <cellStyle name="Notiz 2 3 2 2 2 3 3 2" xfId="23032" xr:uid="{00000000-0005-0000-0000-0000396A0000}"/>
    <cellStyle name="Notiz 2 3 2 2 2 3 3 3" xfId="34759" xr:uid="{00000000-0005-0000-0000-00003A6A0000}"/>
    <cellStyle name="Notiz 2 3 2 2 2 3 4" xfId="15222" xr:uid="{00000000-0005-0000-0000-00003B6A0000}"/>
    <cellStyle name="Notiz 2 3 2 2 2 3 5" xfId="26949" xr:uid="{00000000-0005-0000-0000-00003C6A0000}"/>
    <cellStyle name="Notiz 2 3 2 2 2 4" xfId="4803" xr:uid="{00000000-0005-0000-0000-00003D6A0000}"/>
    <cellStyle name="Notiz 2 3 2 2 2 4 2" xfId="16531" xr:uid="{00000000-0005-0000-0000-00003E6A0000}"/>
    <cellStyle name="Notiz 2 3 2 2 2 4 3" xfId="28258" xr:uid="{00000000-0005-0000-0000-00003F6A0000}"/>
    <cellStyle name="Notiz 2 3 2 2 2 5" xfId="8708" xr:uid="{00000000-0005-0000-0000-0000406A0000}"/>
    <cellStyle name="Notiz 2 3 2 2 2 5 2" xfId="20436" xr:uid="{00000000-0005-0000-0000-0000416A0000}"/>
    <cellStyle name="Notiz 2 3 2 2 2 5 3" xfId="32163" xr:uid="{00000000-0005-0000-0000-0000426A0000}"/>
    <cellStyle name="Notiz 2 3 2 2 2 6" xfId="12626" xr:uid="{00000000-0005-0000-0000-0000436A0000}"/>
    <cellStyle name="Notiz 2 3 2 2 2 7" xfId="24353" xr:uid="{00000000-0005-0000-0000-0000446A0000}"/>
    <cellStyle name="Notiz 2 3 2 2 3" xfId="1327" xr:uid="{00000000-0005-0000-0000-0000456A0000}"/>
    <cellStyle name="Notiz 2 3 2 2 3 2" xfId="2625" xr:uid="{00000000-0005-0000-0000-0000466A0000}"/>
    <cellStyle name="Notiz 2 3 2 2 3 2 2" xfId="6530" xr:uid="{00000000-0005-0000-0000-0000476A0000}"/>
    <cellStyle name="Notiz 2 3 2 2 3 2 2 2" xfId="18258" xr:uid="{00000000-0005-0000-0000-0000486A0000}"/>
    <cellStyle name="Notiz 2 3 2 2 3 2 2 3" xfId="29985" xr:uid="{00000000-0005-0000-0000-0000496A0000}"/>
    <cellStyle name="Notiz 2 3 2 2 3 2 3" xfId="10435" xr:uid="{00000000-0005-0000-0000-00004A6A0000}"/>
    <cellStyle name="Notiz 2 3 2 2 3 2 3 2" xfId="22163" xr:uid="{00000000-0005-0000-0000-00004B6A0000}"/>
    <cellStyle name="Notiz 2 3 2 2 3 2 3 3" xfId="33890" xr:uid="{00000000-0005-0000-0000-00004C6A0000}"/>
    <cellStyle name="Notiz 2 3 2 2 3 2 4" xfId="14353" xr:uid="{00000000-0005-0000-0000-00004D6A0000}"/>
    <cellStyle name="Notiz 2 3 2 2 3 2 5" xfId="26080" xr:uid="{00000000-0005-0000-0000-00004E6A0000}"/>
    <cellStyle name="Notiz 2 3 2 2 3 3" xfId="3923" xr:uid="{00000000-0005-0000-0000-00004F6A0000}"/>
    <cellStyle name="Notiz 2 3 2 2 3 3 2" xfId="7828" xr:uid="{00000000-0005-0000-0000-0000506A0000}"/>
    <cellStyle name="Notiz 2 3 2 2 3 3 2 2" xfId="19556" xr:uid="{00000000-0005-0000-0000-0000516A0000}"/>
    <cellStyle name="Notiz 2 3 2 2 3 3 2 3" xfId="31283" xr:uid="{00000000-0005-0000-0000-0000526A0000}"/>
    <cellStyle name="Notiz 2 3 2 2 3 3 3" xfId="11733" xr:uid="{00000000-0005-0000-0000-0000536A0000}"/>
    <cellStyle name="Notiz 2 3 2 2 3 3 3 2" xfId="23461" xr:uid="{00000000-0005-0000-0000-0000546A0000}"/>
    <cellStyle name="Notiz 2 3 2 2 3 3 3 3" xfId="35188" xr:uid="{00000000-0005-0000-0000-0000556A0000}"/>
    <cellStyle name="Notiz 2 3 2 2 3 3 4" xfId="15651" xr:uid="{00000000-0005-0000-0000-0000566A0000}"/>
    <cellStyle name="Notiz 2 3 2 2 3 3 5" xfId="27378" xr:uid="{00000000-0005-0000-0000-0000576A0000}"/>
    <cellStyle name="Notiz 2 3 2 2 3 4" xfId="5232" xr:uid="{00000000-0005-0000-0000-0000586A0000}"/>
    <cellStyle name="Notiz 2 3 2 2 3 4 2" xfId="16960" xr:uid="{00000000-0005-0000-0000-0000596A0000}"/>
    <cellStyle name="Notiz 2 3 2 2 3 4 3" xfId="28687" xr:uid="{00000000-0005-0000-0000-00005A6A0000}"/>
    <cellStyle name="Notiz 2 3 2 2 3 5" xfId="9137" xr:uid="{00000000-0005-0000-0000-00005B6A0000}"/>
    <cellStyle name="Notiz 2 3 2 2 3 5 2" xfId="20865" xr:uid="{00000000-0005-0000-0000-00005C6A0000}"/>
    <cellStyle name="Notiz 2 3 2 2 3 5 3" xfId="32592" xr:uid="{00000000-0005-0000-0000-00005D6A0000}"/>
    <cellStyle name="Notiz 2 3 2 2 3 6" xfId="13055" xr:uid="{00000000-0005-0000-0000-00005E6A0000}"/>
    <cellStyle name="Notiz 2 3 2 2 3 7" xfId="24782" xr:uid="{00000000-0005-0000-0000-00005F6A0000}"/>
    <cellStyle name="Notiz 2 3 2 2 4" xfId="1767" xr:uid="{00000000-0005-0000-0000-0000606A0000}"/>
    <cellStyle name="Notiz 2 3 2 2 4 2" xfId="5672" xr:uid="{00000000-0005-0000-0000-0000616A0000}"/>
    <cellStyle name="Notiz 2 3 2 2 4 2 2" xfId="17400" xr:uid="{00000000-0005-0000-0000-0000626A0000}"/>
    <cellStyle name="Notiz 2 3 2 2 4 2 3" xfId="29127" xr:uid="{00000000-0005-0000-0000-0000636A0000}"/>
    <cellStyle name="Notiz 2 3 2 2 4 3" xfId="9577" xr:uid="{00000000-0005-0000-0000-0000646A0000}"/>
    <cellStyle name="Notiz 2 3 2 2 4 3 2" xfId="21305" xr:uid="{00000000-0005-0000-0000-0000656A0000}"/>
    <cellStyle name="Notiz 2 3 2 2 4 3 3" xfId="33032" xr:uid="{00000000-0005-0000-0000-0000666A0000}"/>
    <cellStyle name="Notiz 2 3 2 2 4 4" xfId="13495" xr:uid="{00000000-0005-0000-0000-0000676A0000}"/>
    <cellStyle name="Notiz 2 3 2 2 4 5" xfId="25222" xr:uid="{00000000-0005-0000-0000-0000686A0000}"/>
    <cellStyle name="Notiz 2 3 2 2 5" xfId="3065" xr:uid="{00000000-0005-0000-0000-0000696A0000}"/>
    <cellStyle name="Notiz 2 3 2 2 5 2" xfId="6970" xr:uid="{00000000-0005-0000-0000-00006A6A0000}"/>
    <cellStyle name="Notiz 2 3 2 2 5 2 2" xfId="18698" xr:uid="{00000000-0005-0000-0000-00006B6A0000}"/>
    <cellStyle name="Notiz 2 3 2 2 5 2 3" xfId="30425" xr:uid="{00000000-0005-0000-0000-00006C6A0000}"/>
    <cellStyle name="Notiz 2 3 2 2 5 3" xfId="10875" xr:uid="{00000000-0005-0000-0000-00006D6A0000}"/>
    <cellStyle name="Notiz 2 3 2 2 5 3 2" xfId="22603" xr:uid="{00000000-0005-0000-0000-00006E6A0000}"/>
    <cellStyle name="Notiz 2 3 2 2 5 3 3" xfId="34330" xr:uid="{00000000-0005-0000-0000-00006F6A0000}"/>
    <cellStyle name="Notiz 2 3 2 2 5 4" xfId="14793" xr:uid="{00000000-0005-0000-0000-0000706A0000}"/>
    <cellStyle name="Notiz 2 3 2 2 5 5" xfId="26520" xr:uid="{00000000-0005-0000-0000-0000716A0000}"/>
    <cellStyle name="Notiz 2 3 2 2 6" xfId="4374" xr:uid="{00000000-0005-0000-0000-0000726A0000}"/>
    <cellStyle name="Notiz 2 3 2 2 6 2" xfId="16102" xr:uid="{00000000-0005-0000-0000-0000736A0000}"/>
    <cellStyle name="Notiz 2 3 2 2 6 3" xfId="27829" xr:uid="{00000000-0005-0000-0000-0000746A0000}"/>
    <cellStyle name="Notiz 2 3 2 2 7" xfId="8279" xr:uid="{00000000-0005-0000-0000-0000756A0000}"/>
    <cellStyle name="Notiz 2 3 2 2 7 2" xfId="20007" xr:uid="{00000000-0005-0000-0000-0000766A0000}"/>
    <cellStyle name="Notiz 2 3 2 2 7 3" xfId="31734" xr:uid="{00000000-0005-0000-0000-0000776A0000}"/>
    <cellStyle name="Notiz 2 3 2 2 8" xfId="12197" xr:uid="{00000000-0005-0000-0000-0000786A0000}"/>
    <cellStyle name="Notiz 2 3 2 2 9" xfId="23924" xr:uid="{00000000-0005-0000-0000-0000796A0000}"/>
    <cellStyle name="Notiz 2 3 2 3" xfId="568" xr:uid="{00000000-0005-0000-0000-00007A6A0000}"/>
    <cellStyle name="Notiz 2 3 2 3 2" xfId="997" xr:uid="{00000000-0005-0000-0000-00007B6A0000}"/>
    <cellStyle name="Notiz 2 3 2 3 2 2" xfId="2295" xr:uid="{00000000-0005-0000-0000-00007C6A0000}"/>
    <cellStyle name="Notiz 2 3 2 3 2 2 2" xfId="6200" xr:uid="{00000000-0005-0000-0000-00007D6A0000}"/>
    <cellStyle name="Notiz 2 3 2 3 2 2 2 2" xfId="17928" xr:uid="{00000000-0005-0000-0000-00007E6A0000}"/>
    <cellStyle name="Notiz 2 3 2 3 2 2 2 3" xfId="29655" xr:uid="{00000000-0005-0000-0000-00007F6A0000}"/>
    <cellStyle name="Notiz 2 3 2 3 2 2 3" xfId="10105" xr:uid="{00000000-0005-0000-0000-0000806A0000}"/>
    <cellStyle name="Notiz 2 3 2 3 2 2 3 2" xfId="21833" xr:uid="{00000000-0005-0000-0000-0000816A0000}"/>
    <cellStyle name="Notiz 2 3 2 3 2 2 3 3" xfId="33560" xr:uid="{00000000-0005-0000-0000-0000826A0000}"/>
    <cellStyle name="Notiz 2 3 2 3 2 2 4" xfId="14023" xr:uid="{00000000-0005-0000-0000-0000836A0000}"/>
    <cellStyle name="Notiz 2 3 2 3 2 2 5" xfId="25750" xr:uid="{00000000-0005-0000-0000-0000846A0000}"/>
    <cellStyle name="Notiz 2 3 2 3 2 3" xfId="3593" xr:uid="{00000000-0005-0000-0000-0000856A0000}"/>
    <cellStyle name="Notiz 2 3 2 3 2 3 2" xfId="7498" xr:uid="{00000000-0005-0000-0000-0000866A0000}"/>
    <cellStyle name="Notiz 2 3 2 3 2 3 2 2" xfId="19226" xr:uid="{00000000-0005-0000-0000-0000876A0000}"/>
    <cellStyle name="Notiz 2 3 2 3 2 3 2 3" xfId="30953" xr:uid="{00000000-0005-0000-0000-0000886A0000}"/>
    <cellStyle name="Notiz 2 3 2 3 2 3 3" xfId="11403" xr:uid="{00000000-0005-0000-0000-0000896A0000}"/>
    <cellStyle name="Notiz 2 3 2 3 2 3 3 2" xfId="23131" xr:uid="{00000000-0005-0000-0000-00008A6A0000}"/>
    <cellStyle name="Notiz 2 3 2 3 2 3 3 3" xfId="34858" xr:uid="{00000000-0005-0000-0000-00008B6A0000}"/>
    <cellStyle name="Notiz 2 3 2 3 2 3 4" xfId="15321" xr:uid="{00000000-0005-0000-0000-00008C6A0000}"/>
    <cellStyle name="Notiz 2 3 2 3 2 3 5" xfId="27048" xr:uid="{00000000-0005-0000-0000-00008D6A0000}"/>
    <cellStyle name="Notiz 2 3 2 3 2 4" xfId="4902" xr:uid="{00000000-0005-0000-0000-00008E6A0000}"/>
    <cellStyle name="Notiz 2 3 2 3 2 4 2" xfId="16630" xr:uid="{00000000-0005-0000-0000-00008F6A0000}"/>
    <cellStyle name="Notiz 2 3 2 3 2 4 3" xfId="28357" xr:uid="{00000000-0005-0000-0000-0000906A0000}"/>
    <cellStyle name="Notiz 2 3 2 3 2 5" xfId="8807" xr:uid="{00000000-0005-0000-0000-0000916A0000}"/>
    <cellStyle name="Notiz 2 3 2 3 2 5 2" xfId="20535" xr:uid="{00000000-0005-0000-0000-0000926A0000}"/>
    <cellStyle name="Notiz 2 3 2 3 2 5 3" xfId="32262" xr:uid="{00000000-0005-0000-0000-0000936A0000}"/>
    <cellStyle name="Notiz 2 3 2 3 2 6" xfId="12725" xr:uid="{00000000-0005-0000-0000-0000946A0000}"/>
    <cellStyle name="Notiz 2 3 2 3 2 7" xfId="24452" xr:uid="{00000000-0005-0000-0000-0000956A0000}"/>
    <cellStyle name="Notiz 2 3 2 3 3" xfId="1426" xr:uid="{00000000-0005-0000-0000-0000966A0000}"/>
    <cellStyle name="Notiz 2 3 2 3 3 2" xfId="2724" xr:uid="{00000000-0005-0000-0000-0000976A0000}"/>
    <cellStyle name="Notiz 2 3 2 3 3 2 2" xfId="6629" xr:uid="{00000000-0005-0000-0000-0000986A0000}"/>
    <cellStyle name="Notiz 2 3 2 3 3 2 2 2" xfId="18357" xr:uid="{00000000-0005-0000-0000-0000996A0000}"/>
    <cellStyle name="Notiz 2 3 2 3 3 2 2 3" xfId="30084" xr:uid="{00000000-0005-0000-0000-00009A6A0000}"/>
    <cellStyle name="Notiz 2 3 2 3 3 2 3" xfId="10534" xr:uid="{00000000-0005-0000-0000-00009B6A0000}"/>
    <cellStyle name="Notiz 2 3 2 3 3 2 3 2" xfId="22262" xr:uid="{00000000-0005-0000-0000-00009C6A0000}"/>
    <cellStyle name="Notiz 2 3 2 3 3 2 3 3" xfId="33989" xr:uid="{00000000-0005-0000-0000-00009D6A0000}"/>
    <cellStyle name="Notiz 2 3 2 3 3 2 4" xfId="14452" xr:uid="{00000000-0005-0000-0000-00009E6A0000}"/>
    <cellStyle name="Notiz 2 3 2 3 3 2 5" xfId="26179" xr:uid="{00000000-0005-0000-0000-00009F6A0000}"/>
    <cellStyle name="Notiz 2 3 2 3 3 3" xfId="4022" xr:uid="{00000000-0005-0000-0000-0000A06A0000}"/>
    <cellStyle name="Notiz 2 3 2 3 3 3 2" xfId="7927" xr:uid="{00000000-0005-0000-0000-0000A16A0000}"/>
    <cellStyle name="Notiz 2 3 2 3 3 3 2 2" xfId="19655" xr:uid="{00000000-0005-0000-0000-0000A26A0000}"/>
    <cellStyle name="Notiz 2 3 2 3 3 3 2 3" xfId="31382" xr:uid="{00000000-0005-0000-0000-0000A36A0000}"/>
    <cellStyle name="Notiz 2 3 2 3 3 3 3" xfId="11832" xr:uid="{00000000-0005-0000-0000-0000A46A0000}"/>
    <cellStyle name="Notiz 2 3 2 3 3 3 3 2" xfId="23560" xr:uid="{00000000-0005-0000-0000-0000A56A0000}"/>
    <cellStyle name="Notiz 2 3 2 3 3 3 3 3" xfId="35287" xr:uid="{00000000-0005-0000-0000-0000A66A0000}"/>
    <cellStyle name="Notiz 2 3 2 3 3 3 4" xfId="15750" xr:uid="{00000000-0005-0000-0000-0000A76A0000}"/>
    <cellStyle name="Notiz 2 3 2 3 3 3 5" xfId="27477" xr:uid="{00000000-0005-0000-0000-0000A86A0000}"/>
    <cellStyle name="Notiz 2 3 2 3 3 4" xfId="5331" xr:uid="{00000000-0005-0000-0000-0000A96A0000}"/>
    <cellStyle name="Notiz 2 3 2 3 3 4 2" xfId="17059" xr:uid="{00000000-0005-0000-0000-0000AA6A0000}"/>
    <cellStyle name="Notiz 2 3 2 3 3 4 3" xfId="28786" xr:uid="{00000000-0005-0000-0000-0000AB6A0000}"/>
    <cellStyle name="Notiz 2 3 2 3 3 5" xfId="9236" xr:uid="{00000000-0005-0000-0000-0000AC6A0000}"/>
    <cellStyle name="Notiz 2 3 2 3 3 5 2" xfId="20964" xr:uid="{00000000-0005-0000-0000-0000AD6A0000}"/>
    <cellStyle name="Notiz 2 3 2 3 3 5 3" xfId="32691" xr:uid="{00000000-0005-0000-0000-0000AE6A0000}"/>
    <cellStyle name="Notiz 2 3 2 3 3 6" xfId="13154" xr:uid="{00000000-0005-0000-0000-0000AF6A0000}"/>
    <cellStyle name="Notiz 2 3 2 3 3 7" xfId="24881" xr:uid="{00000000-0005-0000-0000-0000B06A0000}"/>
    <cellStyle name="Notiz 2 3 2 3 4" xfId="1866" xr:uid="{00000000-0005-0000-0000-0000B16A0000}"/>
    <cellStyle name="Notiz 2 3 2 3 4 2" xfId="5771" xr:uid="{00000000-0005-0000-0000-0000B26A0000}"/>
    <cellStyle name="Notiz 2 3 2 3 4 2 2" xfId="17499" xr:uid="{00000000-0005-0000-0000-0000B36A0000}"/>
    <cellStyle name="Notiz 2 3 2 3 4 2 3" xfId="29226" xr:uid="{00000000-0005-0000-0000-0000B46A0000}"/>
    <cellStyle name="Notiz 2 3 2 3 4 3" xfId="9676" xr:uid="{00000000-0005-0000-0000-0000B56A0000}"/>
    <cellStyle name="Notiz 2 3 2 3 4 3 2" xfId="21404" xr:uid="{00000000-0005-0000-0000-0000B66A0000}"/>
    <cellStyle name="Notiz 2 3 2 3 4 3 3" xfId="33131" xr:uid="{00000000-0005-0000-0000-0000B76A0000}"/>
    <cellStyle name="Notiz 2 3 2 3 4 4" xfId="13594" xr:uid="{00000000-0005-0000-0000-0000B86A0000}"/>
    <cellStyle name="Notiz 2 3 2 3 4 5" xfId="25321" xr:uid="{00000000-0005-0000-0000-0000B96A0000}"/>
    <cellStyle name="Notiz 2 3 2 3 5" xfId="3164" xr:uid="{00000000-0005-0000-0000-0000BA6A0000}"/>
    <cellStyle name="Notiz 2 3 2 3 5 2" xfId="7069" xr:uid="{00000000-0005-0000-0000-0000BB6A0000}"/>
    <cellStyle name="Notiz 2 3 2 3 5 2 2" xfId="18797" xr:uid="{00000000-0005-0000-0000-0000BC6A0000}"/>
    <cellStyle name="Notiz 2 3 2 3 5 2 3" xfId="30524" xr:uid="{00000000-0005-0000-0000-0000BD6A0000}"/>
    <cellStyle name="Notiz 2 3 2 3 5 3" xfId="10974" xr:uid="{00000000-0005-0000-0000-0000BE6A0000}"/>
    <cellStyle name="Notiz 2 3 2 3 5 3 2" xfId="22702" xr:uid="{00000000-0005-0000-0000-0000BF6A0000}"/>
    <cellStyle name="Notiz 2 3 2 3 5 3 3" xfId="34429" xr:uid="{00000000-0005-0000-0000-0000C06A0000}"/>
    <cellStyle name="Notiz 2 3 2 3 5 4" xfId="14892" xr:uid="{00000000-0005-0000-0000-0000C16A0000}"/>
    <cellStyle name="Notiz 2 3 2 3 5 5" xfId="26619" xr:uid="{00000000-0005-0000-0000-0000C26A0000}"/>
    <cellStyle name="Notiz 2 3 2 3 6" xfId="4473" xr:uid="{00000000-0005-0000-0000-0000C36A0000}"/>
    <cellStyle name="Notiz 2 3 2 3 6 2" xfId="16201" xr:uid="{00000000-0005-0000-0000-0000C46A0000}"/>
    <cellStyle name="Notiz 2 3 2 3 6 3" xfId="27928" xr:uid="{00000000-0005-0000-0000-0000C56A0000}"/>
    <cellStyle name="Notiz 2 3 2 3 7" xfId="8378" xr:uid="{00000000-0005-0000-0000-0000C66A0000}"/>
    <cellStyle name="Notiz 2 3 2 3 7 2" xfId="20106" xr:uid="{00000000-0005-0000-0000-0000C76A0000}"/>
    <cellStyle name="Notiz 2 3 2 3 7 3" xfId="31833" xr:uid="{00000000-0005-0000-0000-0000C86A0000}"/>
    <cellStyle name="Notiz 2 3 2 3 8" xfId="12296" xr:uid="{00000000-0005-0000-0000-0000C96A0000}"/>
    <cellStyle name="Notiz 2 3 2 3 9" xfId="24023" xr:uid="{00000000-0005-0000-0000-0000CA6A0000}"/>
    <cellStyle name="Notiz 2 3 2 4" xfId="799" xr:uid="{00000000-0005-0000-0000-0000CB6A0000}"/>
    <cellStyle name="Notiz 2 3 2 4 2" xfId="2097" xr:uid="{00000000-0005-0000-0000-0000CC6A0000}"/>
    <cellStyle name="Notiz 2 3 2 4 2 2" xfId="6002" xr:uid="{00000000-0005-0000-0000-0000CD6A0000}"/>
    <cellStyle name="Notiz 2 3 2 4 2 2 2" xfId="17730" xr:uid="{00000000-0005-0000-0000-0000CE6A0000}"/>
    <cellStyle name="Notiz 2 3 2 4 2 2 3" xfId="29457" xr:uid="{00000000-0005-0000-0000-0000CF6A0000}"/>
    <cellStyle name="Notiz 2 3 2 4 2 3" xfId="9907" xr:uid="{00000000-0005-0000-0000-0000D06A0000}"/>
    <cellStyle name="Notiz 2 3 2 4 2 3 2" xfId="21635" xr:uid="{00000000-0005-0000-0000-0000D16A0000}"/>
    <cellStyle name="Notiz 2 3 2 4 2 3 3" xfId="33362" xr:uid="{00000000-0005-0000-0000-0000D26A0000}"/>
    <cellStyle name="Notiz 2 3 2 4 2 4" xfId="13825" xr:uid="{00000000-0005-0000-0000-0000D36A0000}"/>
    <cellStyle name="Notiz 2 3 2 4 2 5" xfId="25552" xr:uid="{00000000-0005-0000-0000-0000D46A0000}"/>
    <cellStyle name="Notiz 2 3 2 4 3" xfId="3395" xr:uid="{00000000-0005-0000-0000-0000D56A0000}"/>
    <cellStyle name="Notiz 2 3 2 4 3 2" xfId="7300" xr:uid="{00000000-0005-0000-0000-0000D66A0000}"/>
    <cellStyle name="Notiz 2 3 2 4 3 2 2" xfId="19028" xr:uid="{00000000-0005-0000-0000-0000D76A0000}"/>
    <cellStyle name="Notiz 2 3 2 4 3 2 3" xfId="30755" xr:uid="{00000000-0005-0000-0000-0000D86A0000}"/>
    <cellStyle name="Notiz 2 3 2 4 3 3" xfId="11205" xr:uid="{00000000-0005-0000-0000-0000D96A0000}"/>
    <cellStyle name="Notiz 2 3 2 4 3 3 2" xfId="22933" xr:uid="{00000000-0005-0000-0000-0000DA6A0000}"/>
    <cellStyle name="Notiz 2 3 2 4 3 3 3" xfId="34660" xr:uid="{00000000-0005-0000-0000-0000DB6A0000}"/>
    <cellStyle name="Notiz 2 3 2 4 3 4" xfId="15123" xr:uid="{00000000-0005-0000-0000-0000DC6A0000}"/>
    <cellStyle name="Notiz 2 3 2 4 3 5" xfId="26850" xr:uid="{00000000-0005-0000-0000-0000DD6A0000}"/>
    <cellStyle name="Notiz 2 3 2 4 4" xfId="4704" xr:uid="{00000000-0005-0000-0000-0000DE6A0000}"/>
    <cellStyle name="Notiz 2 3 2 4 4 2" xfId="16432" xr:uid="{00000000-0005-0000-0000-0000DF6A0000}"/>
    <cellStyle name="Notiz 2 3 2 4 4 3" xfId="28159" xr:uid="{00000000-0005-0000-0000-0000E06A0000}"/>
    <cellStyle name="Notiz 2 3 2 4 5" xfId="8609" xr:uid="{00000000-0005-0000-0000-0000E16A0000}"/>
    <cellStyle name="Notiz 2 3 2 4 5 2" xfId="20337" xr:uid="{00000000-0005-0000-0000-0000E26A0000}"/>
    <cellStyle name="Notiz 2 3 2 4 5 3" xfId="32064" xr:uid="{00000000-0005-0000-0000-0000E36A0000}"/>
    <cellStyle name="Notiz 2 3 2 4 6" xfId="12527" xr:uid="{00000000-0005-0000-0000-0000E46A0000}"/>
    <cellStyle name="Notiz 2 3 2 4 7" xfId="24254" xr:uid="{00000000-0005-0000-0000-0000E56A0000}"/>
    <cellStyle name="Notiz 2 3 2 5" xfId="1228" xr:uid="{00000000-0005-0000-0000-0000E66A0000}"/>
    <cellStyle name="Notiz 2 3 2 5 2" xfId="2526" xr:uid="{00000000-0005-0000-0000-0000E76A0000}"/>
    <cellStyle name="Notiz 2 3 2 5 2 2" xfId="6431" xr:uid="{00000000-0005-0000-0000-0000E86A0000}"/>
    <cellStyle name="Notiz 2 3 2 5 2 2 2" xfId="18159" xr:uid="{00000000-0005-0000-0000-0000E96A0000}"/>
    <cellStyle name="Notiz 2 3 2 5 2 2 3" xfId="29886" xr:uid="{00000000-0005-0000-0000-0000EA6A0000}"/>
    <cellStyle name="Notiz 2 3 2 5 2 3" xfId="10336" xr:uid="{00000000-0005-0000-0000-0000EB6A0000}"/>
    <cellStyle name="Notiz 2 3 2 5 2 3 2" xfId="22064" xr:uid="{00000000-0005-0000-0000-0000EC6A0000}"/>
    <cellStyle name="Notiz 2 3 2 5 2 3 3" xfId="33791" xr:uid="{00000000-0005-0000-0000-0000ED6A0000}"/>
    <cellStyle name="Notiz 2 3 2 5 2 4" xfId="14254" xr:uid="{00000000-0005-0000-0000-0000EE6A0000}"/>
    <cellStyle name="Notiz 2 3 2 5 2 5" xfId="25981" xr:uid="{00000000-0005-0000-0000-0000EF6A0000}"/>
    <cellStyle name="Notiz 2 3 2 5 3" xfId="3824" xr:uid="{00000000-0005-0000-0000-0000F06A0000}"/>
    <cellStyle name="Notiz 2 3 2 5 3 2" xfId="7729" xr:uid="{00000000-0005-0000-0000-0000F16A0000}"/>
    <cellStyle name="Notiz 2 3 2 5 3 2 2" xfId="19457" xr:uid="{00000000-0005-0000-0000-0000F26A0000}"/>
    <cellStyle name="Notiz 2 3 2 5 3 2 3" xfId="31184" xr:uid="{00000000-0005-0000-0000-0000F36A0000}"/>
    <cellStyle name="Notiz 2 3 2 5 3 3" xfId="11634" xr:uid="{00000000-0005-0000-0000-0000F46A0000}"/>
    <cellStyle name="Notiz 2 3 2 5 3 3 2" xfId="23362" xr:uid="{00000000-0005-0000-0000-0000F56A0000}"/>
    <cellStyle name="Notiz 2 3 2 5 3 3 3" xfId="35089" xr:uid="{00000000-0005-0000-0000-0000F66A0000}"/>
    <cellStyle name="Notiz 2 3 2 5 3 4" xfId="15552" xr:uid="{00000000-0005-0000-0000-0000F76A0000}"/>
    <cellStyle name="Notiz 2 3 2 5 3 5" xfId="27279" xr:uid="{00000000-0005-0000-0000-0000F86A0000}"/>
    <cellStyle name="Notiz 2 3 2 5 4" xfId="5133" xr:uid="{00000000-0005-0000-0000-0000F96A0000}"/>
    <cellStyle name="Notiz 2 3 2 5 4 2" xfId="16861" xr:uid="{00000000-0005-0000-0000-0000FA6A0000}"/>
    <cellStyle name="Notiz 2 3 2 5 4 3" xfId="28588" xr:uid="{00000000-0005-0000-0000-0000FB6A0000}"/>
    <cellStyle name="Notiz 2 3 2 5 5" xfId="9038" xr:uid="{00000000-0005-0000-0000-0000FC6A0000}"/>
    <cellStyle name="Notiz 2 3 2 5 5 2" xfId="20766" xr:uid="{00000000-0005-0000-0000-0000FD6A0000}"/>
    <cellStyle name="Notiz 2 3 2 5 5 3" xfId="32493" xr:uid="{00000000-0005-0000-0000-0000FE6A0000}"/>
    <cellStyle name="Notiz 2 3 2 5 6" xfId="12956" xr:uid="{00000000-0005-0000-0000-0000FF6A0000}"/>
    <cellStyle name="Notiz 2 3 2 5 7" xfId="24683" xr:uid="{00000000-0005-0000-0000-0000006B0000}"/>
    <cellStyle name="Notiz 2 3 2 6" xfId="1668" xr:uid="{00000000-0005-0000-0000-0000016B0000}"/>
    <cellStyle name="Notiz 2 3 2 6 2" xfId="5573" xr:uid="{00000000-0005-0000-0000-0000026B0000}"/>
    <cellStyle name="Notiz 2 3 2 6 2 2" xfId="17301" xr:uid="{00000000-0005-0000-0000-0000036B0000}"/>
    <cellStyle name="Notiz 2 3 2 6 2 3" xfId="29028" xr:uid="{00000000-0005-0000-0000-0000046B0000}"/>
    <cellStyle name="Notiz 2 3 2 6 3" xfId="9478" xr:uid="{00000000-0005-0000-0000-0000056B0000}"/>
    <cellStyle name="Notiz 2 3 2 6 3 2" xfId="21206" xr:uid="{00000000-0005-0000-0000-0000066B0000}"/>
    <cellStyle name="Notiz 2 3 2 6 3 3" xfId="32933" xr:uid="{00000000-0005-0000-0000-0000076B0000}"/>
    <cellStyle name="Notiz 2 3 2 6 4" xfId="13396" xr:uid="{00000000-0005-0000-0000-0000086B0000}"/>
    <cellStyle name="Notiz 2 3 2 6 5" xfId="25123" xr:uid="{00000000-0005-0000-0000-0000096B0000}"/>
    <cellStyle name="Notiz 2 3 2 7" xfId="2966" xr:uid="{00000000-0005-0000-0000-00000A6B0000}"/>
    <cellStyle name="Notiz 2 3 2 7 2" xfId="6871" xr:uid="{00000000-0005-0000-0000-00000B6B0000}"/>
    <cellStyle name="Notiz 2 3 2 7 2 2" xfId="18599" xr:uid="{00000000-0005-0000-0000-00000C6B0000}"/>
    <cellStyle name="Notiz 2 3 2 7 2 3" xfId="30326" xr:uid="{00000000-0005-0000-0000-00000D6B0000}"/>
    <cellStyle name="Notiz 2 3 2 7 3" xfId="10776" xr:uid="{00000000-0005-0000-0000-00000E6B0000}"/>
    <cellStyle name="Notiz 2 3 2 7 3 2" xfId="22504" xr:uid="{00000000-0005-0000-0000-00000F6B0000}"/>
    <cellStyle name="Notiz 2 3 2 7 3 3" xfId="34231" xr:uid="{00000000-0005-0000-0000-0000106B0000}"/>
    <cellStyle name="Notiz 2 3 2 7 4" xfId="14694" xr:uid="{00000000-0005-0000-0000-0000116B0000}"/>
    <cellStyle name="Notiz 2 3 2 7 5" xfId="26421" xr:uid="{00000000-0005-0000-0000-0000126B0000}"/>
    <cellStyle name="Notiz 2 3 2 8" xfId="4275" xr:uid="{00000000-0005-0000-0000-0000136B0000}"/>
    <cellStyle name="Notiz 2 3 2 8 2" xfId="16003" xr:uid="{00000000-0005-0000-0000-0000146B0000}"/>
    <cellStyle name="Notiz 2 3 2 8 3" xfId="27730" xr:uid="{00000000-0005-0000-0000-0000156B0000}"/>
    <cellStyle name="Notiz 2 3 2 9" xfId="8180" xr:uid="{00000000-0005-0000-0000-0000166B0000}"/>
    <cellStyle name="Notiz 2 3 2 9 2" xfId="19908" xr:uid="{00000000-0005-0000-0000-0000176B0000}"/>
    <cellStyle name="Notiz 2 3 2 9 3" xfId="31635" xr:uid="{00000000-0005-0000-0000-0000186B0000}"/>
    <cellStyle name="Notiz 2 3 3" xfId="392" xr:uid="{00000000-0005-0000-0000-0000196B0000}"/>
    <cellStyle name="Notiz 2 3 3 10" xfId="12120" xr:uid="{00000000-0005-0000-0000-00001A6B0000}"/>
    <cellStyle name="Notiz 2 3 3 11" xfId="23847" xr:uid="{00000000-0005-0000-0000-00001B6B0000}"/>
    <cellStyle name="Notiz 2 3 3 2" xfId="491" xr:uid="{00000000-0005-0000-0000-00001C6B0000}"/>
    <cellStyle name="Notiz 2 3 3 2 2" xfId="920" xr:uid="{00000000-0005-0000-0000-00001D6B0000}"/>
    <cellStyle name="Notiz 2 3 3 2 2 2" xfId="2218" xr:uid="{00000000-0005-0000-0000-00001E6B0000}"/>
    <cellStyle name="Notiz 2 3 3 2 2 2 2" xfId="6123" xr:uid="{00000000-0005-0000-0000-00001F6B0000}"/>
    <cellStyle name="Notiz 2 3 3 2 2 2 2 2" xfId="17851" xr:uid="{00000000-0005-0000-0000-0000206B0000}"/>
    <cellStyle name="Notiz 2 3 3 2 2 2 2 3" xfId="29578" xr:uid="{00000000-0005-0000-0000-0000216B0000}"/>
    <cellStyle name="Notiz 2 3 3 2 2 2 3" xfId="10028" xr:uid="{00000000-0005-0000-0000-0000226B0000}"/>
    <cellStyle name="Notiz 2 3 3 2 2 2 3 2" xfId="21756" xr:uid="{00000000-0005-0000-0000-0000236B0000}"/>
    <cellStyle name="Notiz 2 3 3 2 2 2 3 3" xfId="33483" xr:uid="{00000000-0005-0000-0000-0000246B0000}"/>
    <cellStyle name="Notiz 2 3 3 2 2 2 4" xfId="13946" xr:uid="{00000000-0005-0000-0000-0000256B0000}"/>
    <cellStyle name="Notiz 2 3 3 2 2 2 5" xfId="25673" xr:uid="{00000000-0005-0000-0000-0000266B0000}"/>
    <cellStyle name="Notiz 2 3 3 2 2 3" xfId="3516" xr:uid="{00000000-0005-0000-0000-0000276B0000}"/>
    <cellStyle name="Notiz 2 3 3 2 2 3 2" xfId="7421" xr:uid="{00000000-0005-0000-0000-0000286B0000}"/>
    <cellStyle name="Notiz 2 3 3 2 2 3 2 2" xfId="19149" xr:uid="{00000000-0005-0000-0000-0000296B0000}"/>
    <cellStyle name="Notiz 2 3 3 2 2 3 2 3" xfId="30876" xr:uid="{00000000-0005-0000-0000-00002A6B0000}"/>
    <cellStyle name="Notiz 2 3 3 2 2 3 3" xfId="11326" xr:uid="{00000000-0005-0000-0000-00002B6B0000}"/>
    <cellStyle name="Notiz 2 3 3 2 2 3 3 2" xfId="23054" xr:uid="{00000000-0005-0000-0000-00002C6B0000}"/>
    <cellStyle name="Notiz 2 3 3 2 2 3 3 3" xfId="34781" xr:uid="{00000000-0005-0000-0000-00002D6B0000}"/>
    <cellStyle name="Notiz 2 3 3 2 2 3 4" xfId="15244" xr:uid="{00000000-0005-0000-0000-00002E6B0000}"/>
    <cellStyle name="Notiz 2 3 3 2 2 3 5" xfId="26971" xr:uid="{00000000-0005-0000-0000-00002F6B0000}"/>
    <cellStyle name="Notiz 2 3 3 2 2 4" xfId="4825" xr:uid="{00000000-0005-0000-0000-0000306B0000}"/>
    <cellStyle name="Notiz 2 3 3 2 2 4 2" xfId="16553" xr:uid="{00000000-0005-0000-0000-0000316B0000}"/>
    <cellStyle name="Notiz 2 3 3 2 2 4 3" xfId="28280" xr:uid="{00000000-0005-0000-0000-0000326B0000}"/>
    <cellStyle name="Notiz 2 3 3 2 2 5" xfId="8730" xr:uid="{00000000-0005-0000-0000-0000336B0000}"/>
    <cellStyle name="Notiz 2 3 3 2 2 5 2" xfId="20458" xr:uid="{00000000-0005-0000-0000-0000346B0000}"/>
    <cellStyle name="Notiz 2 3 3 2 2 5 3" xfId="32185" xr:uid="{00000000-0005-0000-0000-0000356B0000}"/>
    <cellStyle name="Notiz 2 3 3 2 2 6" xfId="12648" xr:uid="{00000000-0005-0000-0000-0000366B0000}"/>
    <cellStyle name="Notiz 2 3 3 2 2 7" xfId="24375" xr:uid="{00000000-0005-0000-0000-0000376B0000}"/>
    <cellStyle name="Notiz 2 3 3 2 3" xfId="1349" xr:uid="{00000000-0005-0000-0000-0000386B0000}"/>
    <cellStyle name="Notiz 2 3 3 2 3 2" xfId="2647" xr:uid="{00000000-0005-0000-0000-0000396B0000}"/>
    <cellStyle name="Notiz 2 3 3 2 3 2 2" xfId="6552" xr:uid="{00000000-0005-0000-0000-00003A6B0000}"/>
    <cellStyle name="Notiz 2 3 3 2 3 2 2 2" xfId="18280" xr:uid="{00000000-0005-0000-0000-00003B6B0000}"/>
    <cellStyle name="Notiz 2 3 3 2 3 2 2 3" xfId="30007" xr:uid="{00000000-0005-0000-0000-00003C6B0000}"/>
    <cellStyle name="Notiz 2 3 3 2 3 2 3" xfId="10457" xr:uid="{00000000-0005-0000-0000-00003D6B0000}"/>
    <cellStyle name="Notiz 2 3 3 2 3 2 3 2" xfId="22185" xr:uid="{00000000-0005-0000-0000-00003E6B0000}"/>
    <cellStyle name="Notiz 2 3 3 2 3 2 3 3" xfId="33912" xr:uid="{00000000-0005-0000-0000-00003F6B0000}"/>
    <cellStyle name="Notiz 2 3 3 2 3 2 4" xfId="14375" xr:uid="{00000000-0005-0000-0000-0000406B0000}"/>
    <cellStyle name="Notiz 2 3 3 2 3 2 5" xfId="26102" xr:uid="{00000000-0005-0000-0000-0000416B0000}"/>
    <cellStyle name="Notiz 2 3 3 2 3 3" xfId="3945" xr:uid="{00000000-0005-0000-0000-0000426B0000}"/>
    <cellStyle name="Notiz 2 3 3 2 3 3 2" xfId="7850" xr:uid="{00000000-0005-0000-0000-0000436B0000}"/>
    <cellStyle name="Notiz 2 3 3 2 3 3 2 2" xfId="19578" xr:uid="{00000000-0005-0000-0000-0000446B0000}"/>
    <cellStyle name="Notiz 2 3 3 2 3 3 2 3" xfId="31305" xr:uid="{00000000-0005-0000-0000-0000456B0000}"/>
    <cellStyle name="Notiz 2 3 3 2 3 3 3" xfId="11755" xr:uid="{00000000-0005-0000-0000-0000466B0000}"/>
    <cellStyle name="Notiz 2 3 3 2 3 3 3 2" xfId="23483" xr:uid="{00000000-0005-0000-0000-0000476B0000}"/>
    <cellStyle name="Notiz 2 3 3 2 3 3 3 3" xfId="35210" xr:uid="{00000000-0005-0000-0000-0000486B0000}"/>
    <cellStyle name="Notiz 2 3 3 2 3 3 4" xfId="15673" xr:uid="{00000000-0005-0000-0000-0000496B0000}"/>
    <cellStyle name="Notiz 2 3 3 2 3 3 5" xfId="27400" xr:uid="{00000000-0005-0000-0000-00004A6B0000}"/>
    <cellStyle name="Notiz 2 3 3 2 3 4" xfId="5254" xr:uid="{00000000-0005-0000-0000-00004B6B0000}"/>
    <cellStyle name="Notiz 2 3 3 2 3 4 2" xfId="16982" xr:uid="{00000000-0005-0000-0000-00004C6B0000}"/>
    <cellStyle name="Notiz 2 3 3 2 3 4 3" xfId="28709" xr:uid="{00000000-0005-0000-0000-00004D6B0000}"/>
    <cellStyle name="Notiz 2 3 3 2 3 5" xfId="9159" xr:uid="{00000000-0005-0000-0000-00004E6B0000}"/>
    <cellStyle name="Notiz 2 3 3 2 3 5 2" xfId="20887" xr:uid="{00000000-0005-0000-0000-00004F6B0000}"/>
    <cellStyle name="Notiz 2 3 3 2 3 5 3" xfId="32614" xr:uid="{00000000-0005-0000-0000-0000506B0000}"/>
    <cellStyle name="Notiz 2 3 3 2 3 6" xfId="13077" xr:uid="{00000000-0005-0000-0000-0000516B0000}"/>
    <cellStyle name="Notiz 2 3 3 2 3 7" xfId="24804" xr:uid="{00000000-0005-0000-0000-0000526B0000}"/>
    <cellStyle name="Notiz 2 3 3 2 4" xfId="1789" xr:uid="{00000000-0005-0000-0000-0000536B0000}"/>
    <cellStyle name="Notiz 2 3 3 2 4 2" xfId="5694" xr:uid="{00000000-0005-0000-0000-0000546B0000}"/>
    <cellStyle name="Notiz 2 3 3 2 4 2 2" xfId="17422" xr:uid="{00000000-0005-0000-0000-0000556B0000}"/>
    <cellStyle name="Notiz 2 3 3 2 4 2 3" xfId="29149" xr:uid="{00000000-0005-0000-0000-0000566B0000}"/>
    <cellStyle name="Notiz 2 3 3 2 4 3" xfId="9599" xr:uid="{00000000-0005-0000-0000-0000576B0000}"/>
    <cellStyle name="Notiz 2 3 3 2 4 3 2" xfId="21327" xr:uid="{00000000-0005-0000-0000-0000586B0000}"/>
    <cellStyle name="Notiz 2 3 3 2 4 3 3" xfId="33054" xr:uid="{00000000-0005-0000-0000-0000596B0000}"/>
    <cellStyle name="Notiz 2 3 3 2 4 4" xfId="13517" xr:uid="{00000000-0005-0000-0000-00005A6B0000}"/>
    <cellStyle name="Notiz 2 3 3 2 4 5" xfId="25244" xr:uid="{00000000-0005-0000-0000-00005B6B0000}"/>
    <cellStyle name="Notiz 2 3 3 2 5" xfId="3087" xr:uid="{00000000-0005-0000-0000-00005C6B0000}"/>
    <cellStyle name="Notiz 2 3 3 2 5 2" xfId="6992" xr:uid="{00000000-0005-0000-0000-00005D6B0000}"/>
    <cellStyle name="Notiz 2 3 3 2 5 2 2" xfId="18720" xr:uid="{00000000-0005-0000-0000-00005E6B0000}"/>
    <cellStyle name="Notiz 2 3 3 2 5 2 3" xfId="30447" xr:uid="{00000000-0005-0000-0000-00005F6B0000}"/>
    <cellStyle name="Notiz 2 3 3 2 5 3" xfId="10897" xr:uid="{00000000-0005-0000-0000-0000606B0000}"/>
    <cellStyle name="Notiz 2 3 3 2 5 3 2" xfId="22625" xr:uid="{00000000-0005-0000-0000-0000616B0000}"/>
    <cellStyle name="Notiz 2 3 3 2 5 3 3" xfId="34352" xr:uid="{00000000-0005-0000-0000-0000626B0000}"/>
    <cellStyle name="Notiz 2 3 3 2 5 4" xfId="14815" xr:uid="{00000000-0005-0000-0000-0000636B0000}"/>
    <cellStyle name="Notiz 2 3 3 2 5 5" xfId="26542" xr:uid="{00000000-0005-0000-0000-0000646B0000}"/>
    <cellStyle name="Notiz 2 3 3 2 6" xfId="4396" xr:uid="{00000000-0005-0000-0000-0000656B0000}"/>
    <cellStyle name="Notiz 2 3 3 2 6 2" xfId="16124" xr:uid="{00000000-0005-0000-0000-0000666B0000}"/>
    <cellStyle name="Notiz 2 3 3 2 6 3" xfId="27851" xr:uid="{00000000-0005-0000-0000-0000676B0000}"/>
    <cellStyle name="Notiz 2 3 3 2 7" xfId="8301" xr:uid="{00000000-0005-0000-0000-0000686B0000}"/>
    <cellStyle name="Notiz 2 3 3 2 7 2" xfId="20029" xr:uid="{00000000-0005-0000-0000-0000696B0000}"/>
    <cellStyle name="Notiz 2 3 3 2 7 3" xfId="31756" xr:uid="{00000000-0005-0000-0000-00006A6B0000}"/>
    <cellStyle name="Notiz 2 3 3 2 8" xfId="12219" xr:uid="{00000000-0005-0000-0000-00006B6B0000}"/>
    <cellStyle name="Notiz 2 3 3 2 9" xfId="23946" xr:uid="{00000000-0005-0000-0000-00006C6B0000}"/>
    <cellStyle name="Notiz 2 3 3 3" xfId="590" xr:uid="{00000000-0005-0000-0000-00006D6B0000}"/>
    <cellStyle name="Notiz 2 3 3 3 2" xfId="1019" xr:uid="{00000000-0005-0000-0000-00006E6B0000}"/>
    <cellStyle name="Notiz 2 3 3 3 2 2" xfId="2317" xr:uid="{00000000-0005-0000-0000-00006F6B0000}"/>
    <cellStyle name="Notiz 2 3 3 3 2 2 2" xfId="6222" xr:uid="{00000000-0005-0000-0000-0000706B0000}"/>
    <cellStyle name="Notiz 2 3 3 3 2 2 2 2" xfId="17950" xr:uid="{00000000-0005-0000-0000-0000716B0000}"/>
    <cellStyle name="Notiz 2 3 3 3 2 2 2 3" xfId="29677" xr:uid="{00000000-0005-0000-0000-0000726B0000}"/>
    <cellStyle name="Notiz 2 3 3 3 2 2 3" xfId="10127" xr:uid="{00000000-0005-0000-0000-0000736B0000}"/>
    <cellStyle name="Notiz 2 3 3 3 2 2 3 2" xfId="21855" xr:uid="{00000000-0005-0000-0000-0000746B0000}"/>
    <cellStyle name="Notiz 2 3 3 3 2 2 3 3" xfId="33582" xr:uid="{00000000-0005-0000-0000-0000756B0000}"/>
    <cellStyle name="Notiz 2 3 3 3 2 2 4" xfId="14045" xr:uid="{00000000-0005-0000-0000-0000766B0000}"/>
    <cellStyle name="Notiz 2 3 3 3 2 2 5" xfId="25772" xr:uid="{00000000-0005-0000-0000-0000776B0000}"/>
    <cellStyle name="Notiz 2 3 3 3 2 3" xfId="3615" xr:uid="{00000000-0005-0000-0000-0000786B0000}"/>
    <cellStyle name="Notiz 2 3 3 3 2 3 2" xfId="7520" xr:uid="{00000000-0005-0000-0000-0000796B0000}"/>
    <cellStyle name="Notiz 2 3 3 3 2 3 2 2" xfId="19248" xr:uid="{00000000-0005-0000-0000-00007A6B0000}"/>
    <cellStyle name="Notiz 2 3 3 3 2 3 2 3" xfId="30975" xr:uid="{00000000-0005-0000-0000-00007B6B0000}"/>
    <cellStyle name="Notiz 2 3 3 3 2 3 3" xfId="11425" xr:uid="{00000000-0005-0000-0000-00007C6B0000}"/>
    <cellStyle name="Notiz 2 3 3 3 2 3 3 2" xfId="23153" xr:uid="{00000000-0005-0000-0000-00007D6B0000}"/>
    <cellStyle name="Notiz 2 3 3 3 2 3 3 3" xfId="34880" xr:uid="{00000000-0005-0000-0000-00007E6B0000}"/>
    <cellStyle name="Notiz 2 3 3 3 2 3 4" xfId="15343" xr:uid="{00000000-0005-0000-0000-00007F6B0000}"/>
    <cellStyle name="Notiz 2 3 3 3 2 3 5" xfId="27070" xr:uid="{00000000-0005-0000-0000-0000806B0000}"/>
    <cellStyle name="Notiz 2 3 3 3 2 4" xfId="4924" xr:uid="{00000000-0005-0000-0000-0000816B0000}"/>
    <cellStyle name="Notiz 2 3 3 3 2 4 2" xfId="16652" xr:uid="{00000000-0005-0000-0000-0000826B0000}"/>
    <cellStyle name="Notiz 2 3 3 3 2 4 3" xfId="28379" xr:uid="{00000000-0005-0000-0000-0000836B0000}"/>
    <cellStyle name="Notiz 2 3 3 3 2 5" xfId="8829" xr:uid="{00000000-0005-0000-0000-0000846B0000}"/>
    <cellStyle name="Notiz 2 3 3 3 2 5 2" xfId="20557" xr:uid="{00000000-0005-0000-0000-0000856B0000}"/>
    <cellStyle name="Notiz 2 3 3 3 2 5 3" xfId="32284" xr:uid="{00000000-0005-0000-0000-0000866B0000}"/>
    <cellStyle name="Notiz 2 3 3 3 2 6" xfId="12747" xr:uid="{00000000-0005-0000-0000-0000876B0000}"/>
    <cellStyle name="Notiz 2 3 3 3 2 7" xfId="24474" xr:uid="{00000000-0005-0000-0000-0000886B0000}"/>
    <cellStyle name="Notiz 2 3 3 3 3" xfId="1448" xr:uid="{00000000-0005-0000-0000-0000896B0000}"/>
    <cellStyle name="Notiz 2 3 3 3 3 2" xfId="2746" xr:uid="{00000000-0005-0000-0000-00008A6B0000}"/>
    <cellStyle name="Notiz 2 3 3 3 3 2 2" xfId="6651" xr:uid="{00000000-0005-0000-0000-00008B6B0000}"/>
    <cellStyle name="Notiz 2 3 3 3 3 2 2 2" xfId="18379" xr:uid="{00000000-0005-0000-0000-00008C6B0000}"/>
    <cellStyle name="Notiz 2 3 3 3 3 2 2 3" xfId="30106" xr:uid="{00000000-0005-0000-0000-00008D6B0000}"/>
    <cellStyle name="Notiz 2 3 3 3 3 2 3" xfId="10556" xr:uid="{00000000-0005-0000-0000-00008E6B0000}"/>
    <cellStyle name="Notiz 2 3 3 3 3 2 3 2" xfId="22284" xr:uid="{00000000-0005-0000-0000-00008F6B0000}"/>
    <cellStyle name="Notiz 2 3 3 3 3 2 3 3" xfId="34011" xr:uid="{00000000-0005-0000-0000-0000906B0000}"/>
    <cellStyle name="Notiz 2 3 3 3 3 2 4" xfId="14474" xr:uid="{00000000-0005-0000-0000-0000916B0000}"/>
    <cellStyle name="Notiz 2 3 3 3 3 2 5" xfId="26201" xr:uid="{00000000-0005-0000-0000-0000926B0000}"/>
    <cellStyle name="Notiz 2 3 3 3 3 3" xfId="4044" xr:uid="{00000000-0005-0000-0000-0000936B0000}"/>
    <cellStyle name="Notiz 2 3 3 3 3 3 2" xfId="7949" xr:uid="{00000000-0005-0000-0000-0000946B0000}"/>
    <cellStyle name="Notiz 2 3 3 3 3 3 2 2" xfId="19677" xr:uid="{00000000-0005-0000-0000-0000956B0000}"/>
    <cellStyle name="Notiz 2 3 3 3 3 3 2 3" xfId="31404" xr:uid="{00000000-0005-0000-0000-0000966B0000}"/>
    <cellStyle name="Notiz 2 3 3 3 3 3 3" xfId="11854" xr:uid="{00000000-0005-0000-0000-0000976B0000}"/>
    <cellStyle name="Notiz 2 3 3 3 3 3 3 2" xfId="23582" xr:uid="{00000000-0005-0000-0000-0000986B0000}"/>
    <cellStyle name="Notiz 2 3 3 3 3 3 3 3" xfId="35309" xr:uid="{00000000-0005-0000-0000-0000996B0000}"/>
    <cellStyle name="Notiz 2 3 3 3 3 3 4" xfId="15772" xr:uid="{00000000-0005-0000-0000-00009A6B0000}"/>
    <cellStyle name="Notiz 2 3 3 3 3 3 5" xfId="27499" xr:uid="{00000000-0005-0000-0000-00009B6B0000}"/>
    <cellStyle name="Notiz 2 3 3 3 3 4" xfId="5353" xr:uid="{00000000-0005-0000-0000-00009C6B0000}"/>
    <cellStyle name="Notiz 2 3 3 3 3 4 2" xfId="17081" xr:uid="{00000000-0005-0000-0000-00009D6B0000}"/>
    <cellStyle name="Notiz 2 3 3 3 3 4 3" xfId="28808" xr:uid="{00000000-0005-0000-0000-00009E6B0000}"/>
    <cellStyle name="Notiz 2 3 3 3 3 5" xfId="9258" xr:uid="{00000000-0005-0000-0000-00009F6B0000}"/>
    <cellStyle name="Notiz 2 3 3 3 3 5 2" xfId="20986" xr:uid="{00000000-0005-0000-0000-0000A06B0000}"/>
    <cellStyle name="Notiz 2 3 3 3 3 5 3" xfId="32713" xr:uid="{00000000-0005-0000-0000-0000A16B0000}"/>
    <cellStyle name="Notiz 2 3 3 3 3 6" xfId="13176" xr:uid="{00000000-0005-0000-0000-0000A26B0000}"/>
    <cellStyle name="Notiz 2 3 3 3 3 7" xfId="24903" xr:uid="{00000000-0005-0000-0000-0000A36B0000}"/>
    <cellStyle name="Notiz 2 3 3 3 4" xfId="1888" xr:uid="{00000000-0005-0000-0000-0000A46B0000}"/>
    <cellStyle name="Notiz 2 3 3 3 4 2" xfId="5793" xr:uid="{00000000-0005-0000-0000-0000A56B0000}"/>
    <cellStyle name="Notiz 2 3 3 3 4 2 2" xfId="17521" xr:uid="{00000000-0005-0000-0000-0000A66B0000}"/>
    <cellStyle name="Notiz 2 3 3 3 4 2 3" xfId="29248" xr:uid="{00000000-0005-0000-0000-0000A76B0000}"/>
    <cellStyle name="Notiz 2 3 3 3 4 3" xfId="9698" xr:uid="{00000000-0005-0000-0000-0000A86B0000}"/>
    <cellStyle name="Notiz 2 3 3 3 4 3 2" xfId="21426" xr:uid="{00000000-0005-0000-0000-0000A96B0000}"/>
    <cellStyle name="Notiz 2 3 3 3 4 3 3" xfId="33153" xr:uid="{00000000-0005-0000-0000-0000AA6B0000}"/>
    <cellStyle name="Notiz 2 3 3 3 4 4" xfId="13616" xr:uid="{00000000-0005-0000-0000-0000AB6B0000}"/>
    <cellStyle name="Notiz 2 3 3 3 4 5" xfId="25343" xr:uid="{00000000-0005-0000-0000-0000AC6B0000}"/>
    <cellStyle name="Notiz 2 3 3 3 5" xfId="3186" xr:uid="{00000000-0005-0000-0000-0000AD6B0000}"/>
    <cellStyle name="Notiz 2 3 3 3 5 2" xfId="7091" xr:uid="{00000000-0005-0000-0000-0000AE6B0000}"/>
    <cellStyle name="Notiz 2 3 3 3 5 2 2" xfId="18819" xr:uid="{00000000-0005-0000-0000-0000AF6B0000}"/>
    <cellStyle name="Notiz 2 3 3 3 5 2 3" xfId="30546" xr:uid="{00000000-0005-0000-0000-0000B06B0000}"/>
    <cellStyle name="Notiz 2 3 3 3 5 3" xfId="10996" xr:uid="{00000000-0005-0000-0000-0000B16B0000}"/>
    <cellStyle name="Notiz 2 3 3 3 5 3 2" xfId="22724" xr:uid="{00000000-0005-0000-0000-0000B26B0000}"/>
    <cellStyle name="Notiz 2 3 3 3 5 3 3" xfId="34451" xr:uid="{00000000-0005-0000-0000-0000B36B0000}"/>
    <cellStyle name="Notiz 2 3 3 3 5 4" xfId="14914" xr:uid="{00000000-0005-0000-0000-0000B46B0000}"/>
    <cellStyle name="Notiz 2 3 3 3 5 5" xfId="26641" xr:uid="{00000000-0005-0000-0000-0000B56B0000}"/>
    <cellStyle name="Notiz 2 3 3 3 6" xfId="4495" xr:uid="{00000000-0005-0000-0000-0000B66B0000}"/>
    <cellStyle name="Notiz 2 3 3 3 6 2" xfId="16223" xr:uid="{00000000-0005-0000-0000-0000B76B0000}"/>
    <cellStyle name="Notiz 2 3 3 3 6 3" xfId="27950" xr:uid="{00000000-0005-0000-0000-0000B86B0000}"/>
    <cellStyle name="Notiz 2 3 3 3 7" xfId="8400" xr:uid="{00000000-0005-0000-0000-0000B96B0000}"/>
    <cellStyle name="Notiz 2 3 3 3 7 2" xfId="20128" xr:uid="{00000000-0005-0000-0000-0000BA6B0000}"/>
    <cellStyle name="Notiz 2 3 3 3 7 3" xfId="31855" xr:uid="{00000000-0005-0000-0000-0000BB6B0000}"/>
    <cellStyle name="Notiz 2 3 3 3 8" xfId="12318" xr:uid="{00000000-0005-0000-0000-0000BC6B0000}"/>
    <cellStyle name="Notiz 2 3 3 3 9" xfId="24045" xr:uid="{00000000-0005-0000-0000-0000BD6B0000}"/>
    <cellStyle name="Notiz 2 3 3 4" xfId="821" xr:uid="{00000000-0005-0000-0000-0000BE6B0000}"/>
    <cellStyle name="Notiz 2 3 3 4 2" xfId="2119" xr:uid="{00000000-0005-0000-0000-0000BF6B0000}"/>
    <cellStyle name="Notiz 2 3 3 4 2 2" xfId="6024" xr:uid="{00000000-0005-0000-0000-0000C06B0000}"/>
    <cellStyle name="Notiz 2 3 3 4 2 2 2" xfId="17752" xr:uid="{00000000-0005-0000-0000-0000C16B0000}"/>
    <cellStyle name="Notiz 2 3 3 4 2 2 3" xfId="29479" xr:uid="{00000000-0005-0000-0000-0000C26B0000}"/>
    <cellStyle name="Notiz 2 3 3 4 2 3" xfId="9929" xr:uid="{00000000-0005-0000-0000-0000C36B0000}"/>
    <cellStyle name="Notiz 2 3 3 4 2 3 2" xfId="21657" xr:uid="{00000000-0005-0000-0000-0000C46B0000}"/>
    <cellStyle name="Notiz 2 3 3 4 2 3 3" xfId="33384" xr:uid="{00000000-0005-0000-0000-0000C56B0000}"/>
    <cellStyle name="Notiz 2 3 3 4 2 4" xfId="13847" xr:uid="{00000000-0005-0000-0000-0000C66B0000}"/>
    <cellStyle name="Notiz 2 3 3 4 2 5" xfId="25574" xr:uid="{00000000-0005-0000-0000-0000C76B0000}"/>
    <cellStyle name="Notiz 2 3 3 4 3" xfId="3417" xr:uid="{00000000-0005-0000-0000-0000C86B0000}"/>
    <cellStyle name="Notiz 2 3 3 4 3 2" xfId="7322" xr:uid="{00000000-0005-0000-0000-0000C96B0000}"/>
    <cellStyle name="Notiz 2 3 3 4 3 2 2" xfId="19050" xr:uid="{00000000-0005-0000-0000-0000CA6B0000}"/>
    <cellStyle name="Notiz 2 3 3 4 3 2 3" xfId="30777" xr:uid="{00000000-0005-0000-0000-0000CB6B0000}"/>
    <cellStyle name="Notiz 2 3 3 4 3 3" xfId="11227" xr:uid="{00000000-0005-0000-0000-0000CC6B0000}"/>
    <cellStyle name="Notiz 2 3 3 4 3 3 2" xfId="22955" xr:uid="{00000000-0005-0000-0000-0000CD6B0000}"/>
    <cellStyle name="Notiz 2 3 3 4 3 3 3" xfId="34682" xr:uid="{00000000-0005-0000-0000-0000CE6B0000}"/>
    <cellStyle name="Notiz 2 3 3 4 3 4" xfId="15145" xr:uid="{00000000-0005-0000-0000-0000CF6B0000}"/>
    <cellStyle name="Notiz 2 3 3 4 3 5" xfId="26872" xr:uid="{00000000-0005-0000-0000-0000D06B0000}"/>
    <cellStyle name="Notiz 2 3 3 4 4" xfId="4726" xr:uid="{00000000-0005-0000-0000-0000D16B0000}"/>
    <cellStyle name="Notiz 2 3 3 4 4 2" xfId="16454" xr:uid="{00000000-0005-0000-0000-0000D26B0000}"/>
    <cellStyle name="Notiz 2 3 3 4 4 3" xfId="28181" xr:uid="{00000000-0005-0000-0000-0000D36B0000}"/>
    <cellStyle name="Notiz 2 3 3 4 5" xfId="8631" xr:uid="{00000000-0005-0000-0000-0000D46B0000}"/>
    <cellStyle name="Notiz 2 3 3 4 5 2" xfId="20359" xr:uid="{00000000-0005-0000-0000-0000D56B0000}"/>
    <cellStyle name="Notiz 2 3 3 4 5 3" xfId="32086" xr:uid="{00000000-0005-0000-0000-0000D66B0000}"/>
    <cellStyle name="Notiz 2 3 3 4 6" xfId="12549" xr:uid="{00000000-0005-0000-0000-0000D76B0000}"/>
    <cellStyle name="Notiz 2 3 3 4 7" xfId="24276" xr:uid="{00000000-0005-0000-0000-0000D86B0000}"/>
    <cellStyle name="Notiz 2 3 3 5" xfId="1250" xr:uid="{00000000-0005-0000-0000-0000D96B0000}"/>
    <cellStyle name="Notiz 2 3 3 5 2" xfId="2548" xr:uid="{00000000-0005-0000-0000-0000DA6B0000}"/>
    <cellStyle name="Notiz 2 3 3 5 2 2" xfId="6453" xr:uid="{00000000-0005-0000-0000-0000DB6B0000}"/>
    <cellStyle name="Notiz 2 3 3 5 2 2 2" xfId="18181" xr:uid="{00000000-0005-0000-0000-0000DC6B0000}"/>
    <cellStyle name="Notiz 2 3 3 5 2 2 3" xfId="29908" xr:uid="{00000000-0005-0000-0000-0000DD6B0000}"/>
    <cellStyle name="Notiz 2 3 3 5 2 3" xfId="10358" xr:uid="{00000000-0005-0000-0000-0000DE6B0000}"/>
    <cellStyle name="Notiz 2 3 3 5 2 3 2" xfId="22086" xr:uid="{00000000-0005-0000-0000-0000DF6B0000}"/>
    <cellStyle name="Notiz 2 3 3 5 2 3 3" xfId="33813" xr:uid="{00000000-0005-0000-0000-0000E06B0000}"/>
    <cellStyle name="Notiz 2 3 3 5 2 4" xfId="14276" xr:uid="{00000000-0005-0000-0000-0000E16B0000}"/>
    <cellStyle name="Notiz 2 3 3 5 2 5" xfId="26003" xr:uid="{00000000-0005-0000-0000-0000E26B0000}"/>
    <cellStyle name="Notiz 2 3 3 5 3" xfId="3846" xr:uid="{00000000-0005-0000-0000-0000E36B0000}"/>
    <cellStyle name="Notiz 2 3 3 5 3 2" xfId="7751" xr:uid="{00000000-0005-0000-0000-0000E46B0000}"/>
    <cellStyle name="Notiz 2 3 3 5 3 2 2" xfId="19479" xr:uid="{00000000-0005-0000-0000-0000E56B0000}"/>
    <cellStyle name="Notiz 2 3 3 5 3 2 3" xfId="31206" xr:uid="{00000000-0005-0000-0000-0000E66B0000}"/>
    <cellStyle name="Notiz 2 3 3 5 3 3" xfId="11656" xr:uid="{00000000-0005-0000-0000-0000E76B0000}"/>
    <cellStyle name="Notiz 2 3 3 5 3 3 2" xfId="23384" xr:uid="{00000000-0005-0000-0000-0000E86B0000}"/>
    <cellStyle name="Notiz 2 3 3 5 3 3 3" xfId="35111" xr:uid="{00000000-0005-0000-0000-0000E96B0000}"/>
    <cellStyle name="Notiz 2 3 3 5 3 4" xfId="15574" xr:uid="{00000000-0005-0000-0000-0000EA6B0000}"/>
    <cellStyle name="Notiz 2 3 3 5 3 5" xfId="27301" xr:uid="{00000000-0005-0000-0000-0000EB6B0000}"/>
    <cellStyle name="Notiz 2 3 3 5 4" xfId="5155" xr:uid="{00000000-0005-0000-0000-0000EC6B0000}"/>
    <cellStyle name="Notiz 2 3 3 5 4 2" xfId="16883" xr:uid="{00000000-0005-0000-0000-0000ED6B0000}"/>
    <cellStyle name="Notiz 2 3 3 5 4 3" xfId="28610" xr:uid="{00000000-0005-0000-0000-0000EE6B0000}"/>
    <cellStyle name="Notiz 2 3 3 5 5" xfId="9060" xr:uid="{00000000-0005-0000-0000-0000EF6B0000}"/>
    <cellStyle name="Notiz 2 3 3 5 5 2" xfId="20788" xr:uid="{00000000-0005-0000-0000-0000F06B0000}"/>
    <cellStyle name="Notiz 2 3 3 5 5 3" xfId="32515" xr:uid="{00000000-0005-0000-0000-0000F16B0000}"/>
    <cellStyle name="Notiz 2 3 3 5 6" xfId="12978" xr:uid="{00000000-0005-0000-0000-0000F26B0000}"/>
    <cellStyle name="Notiz 2 3 3 5 7" xfId="24705" xr:uid="{00000000-0005-0000-0000-0000F36B0000}"/>
    <cellStyle name="Notiz 2 3 3 6" xfId="1690" xr:uid="{00000000-0005-0000-0000-0000F46B0000}"/>
    <cellStyle name="Notiz 2 3 3 6 2" xfId="5595" xr:uid="{00000000-0005-0000-0000-0000F56B0000}"/>
    <cellStyle name="Notiz 2 3 3 6 2 2" xfId="17323" xr:uid="{00000000-0005-0000-0000-0000F66B0000}"/>
    <cellStyle name="Notiz 2 3 3 6 2 3" xfId="29050" xr:uid="{00000000-0005-0000-0000-0000F76B0000}"/>
    <cellStyle name="Notiz 2 3 3 6 3" xfId="9500" xr:uid="{00000000-0005-0000-0000-0000F86B0000}"/>
    <cellStyle name="Notiz 2 3 3 6 3 2" xfId="21228" xr:uid="{00000000-0005-0000-0000-0000F96B0000}"/>
    <cellStyle name="Notiz 2 3 3 6 3 3" xfId="32955" xr:uid="{00000000-0005-0000-0000-0000FA6B0000}"/>
    <cellStyle name="Notiz 2 3 3 6 4" xfId="13418" xr:uid="{00000000-0005-0000-0000-0000FB6B0000}"/>
    <cellStyle name="Notiz 2 3 3 6 5" xfId="25145" xr:uid="{00000000-0005-0000-0000-0000FC6B0000}"/>
    <cellStyle name="Notiz 2 3 3 7" xfId="2988" xr:uid="{00000000-0005-0000-0000-0000FD6B0000}"/>
    <cellStyle name="Notiz 2 3 3 7 2" xfId="6893" xr:uid="{00000000-0005-0000-0000-0000FE6B0000}"/>
    <cellStyle name="Notiz 2 3 3 7 2 2" xfId="18621" xr:uid="{00000000-0005-0000-0000-0000FF6B0000}"/>
    <cellStyle name="Notiz 2 3 3 7 2 3" xfId="30348" xr:uid="{00000000-0005-0000-0000-0000006C0000}"/>
    <cellStyle name="Notiz 2 3 3 7 3" xfId="10798" xr:uid="{00000000-0005-0000-0000-0000016C0000}"/>
    <cellStyle name="Notiz 2 3 3 7 3 2" xfId="22526" xr:uid="{00000000-0005-0000-0000-0000026C0000}"/>
    <cellStyle name="Notiz 2 3 3 7 3 3" xfId="34253" xr:uid="{00000000-0005-0000-0000-0000036C0000}"/>
    <cellStyle name="Notiz 2 3 3 7 4" xfId="14716" xr:uid="{00000000-0005-0000-0000-0000046C0000}"/>
    <cellStyle name="Notiz 2 3 3 7 5" xfId="26443" xr:uid="{00000000-0005-0000-0000-0000056C0000}"/>
    <cellStyle name="Notiz 2 3 3 8" xfId="4297" xr:uid="{00000000-0005-0000-0000-0000066C0000}"/>
    <cellStyle name="Notiz 2 3 3 8 2" xfId="16025" xr:uid="{00000000-0005-0000-0000-0000076C0000}"/>
    <cellStyle name="Notiz 2 3 3 8 3" xfId="27752" xr:uid="{00000000-0005-0000-0000-0000086C0000}"/>
    <cellStyle name="Notiz 2 3 3 9" xfId="8202" xr:uid="{00000000-0005-0000-0000-0000096C0000}"/>
    <cellStyle name="Notiz 2 3 3 9 2" xfId="19930" xr:uid="{00000000-0005-0000-0000-00000A6C0000}"/>
    <cellStyle name="Notiz 2 3 3 9 3" xfId="31657" xr:uid="{00000000-0005-0000-0000-00000B6C0000}"/>
    <cellStyle name="Notiz 2 3 4" xfId="347" xr:uid="{00000000-0005-0000-0000-00000C6C0000}"/>
    <cellStyle name="Notiz 2 3 4 2" xfId="776" xr:uid="{00000000-0005-0000-0000-00000D6C0000}"/>
    <cellStyle name="Notiz 2 3 4 2 2" xfId="2074" xr:uid="{00000000-0005-0000-0000-00000E6C0000}"/>
    <cellStyle name="Notiz 2 3 4 2 2 2" xfId="5979" xr:uid="{00000000-0005-0000-0000-00000F6C0000}"/>
    <cellStyle name="Notiz 2 3 4 2 2 2 2" xfId="17707" xr:uid="{00000000-0005-0000-0000-0000106C0000}"/>
    <cellStyle name="Notiz 2 3 4 2 2 2 3" xfId="29434" xr:uid="{00000000-0005-0000-0000-0000116C0000}"/>
    <cellStyle name="Notiz 2 3 4 2 2 3" xfId="9884" xr:uid="{00000000-0005-0000-0000-0000126C0000}"/>
    <cellStyle name="Notiz 2 3 4 2 2 3 2" xfId="21612" xr:uid="{00000000-0005-0000-0000-0000136C0000}"/>
    <cellStyle name="Notiz 2 3 4 2 2 3 3" xfId="33339" xr:uid="{00000000-0005-0000-0000-0000146C0000}"/>
    <cellStyle name="Notiz 2 3 4 2 2 4" xfId="13802" xr:uid="{00000000-0005-0000-0000-0000156C0000}"/>
    <cellStyle name="Notiz 2 3 4 2 2 5" xfId="25529" xr:uid="{00000000-0005-0000-0000-0000166C0000}"/>
    <cellStyle name="Notiz 2 3 4 2 3" xfId="3372" xr:uid="{00000000-0005-0000-0000-0000176C0000}"/>
    <cellStyle name="Notiz 2 3 4 2 3 2" xfId="7277" xr:uid="{00000000-0005-0000-0000-0000186C0000}"/>
    <cellStyle name="Notiz 2 3 4 2 3 2 2" xfId="19005" xr:uid="{00000000-0005-0000-0000-0000196C0000}"/>
    <cellStyle name="Notiz 2 3 4 2 3 2 3" xfId="30732" xr:uid="{00000000-0005-0000-0000-00001A6C0000}"/>
    <cellStyle name="Notiz 2 3 4 2 3 3" xfId="11182" xr:uid="{00000000-0005-0000-0000-00001B6C0000}"/>
    <cellStyle name="Notiz 2 3 4 2 3 3 2" xfId="22910" xr:uid="{00000000-0005-0000-0000-00001C6C0000}"/>
    <cellStyle name="Notiz 2 3 4 2 3 3 3" xfId="34637" xr:uid="{00000000-0005-0000-0000-00001D6C0000}"/>
    <cellStyle name="Notiz 2 3 4 2 3 4" xfId="15100" xr:uid="{00000000-0005-0000-0000-00001E6C0000}"/>
    <cellStyle name="Notiz 2 3 4 2 3 5" xfId="26827" xr:uid="{00000000-0005-0000-0000-00001F6C0000}"/>
    <cellStyle name="Notiz 2 3 4 2 4" xfId="4681" xr:uid="{00000000-0005-0000-0000-0000206C0000}"/>
    <cellStyle name="Notiz 2 3 4 2 4 2" xfId="16409" xr:uid="{00000000-0005-0000-0000-0000216C0000}"/>
    <cellStyle name="Notiz 2 3 4 2 4 3" xfId="28136" xr:uid="{00000000-0005-0000-0000-0000226C0000}"/>
    <cellStyle name="Notiz 2 3 4 2 5" xfId="8586" xr:uid="{00000000-0005-0000-0000-0000236C0000}"/>
    <cellStyle name="Notiz 2 3 4 2 5 2" xfId="20314" xr:uid="{00000000-0005-0000-0000-0000246C0000}"/>
    <cellStyle name="Notiz 2 3 4 2 5 3" xfId="32041" xr:uid="{00000000-0005-0000-0000-0000256C0000}"/>
    <cellStyle name="Notiz 2 3 4 2 6" xfId="12504" xr:uid="{00000000-0005-0000-0000-0000266C0000}"/>
    <cellStyle name="Notiz 2 3 4 2 7" xfId="24231" xr:uid="{00000000-0005-0000-0000-0000276C0000}"/>
    <cellStyle name="Notiz 2 3 4 3" xfId="1205" xr:uid="{00000000-0005-0000-0000-0000286C0000}"/>
    <cellStyle name="Notiz 2 3 4 3 2" xfId="2503" xr:uid="{00000000-0005-0000-0000-0000296C0000}"/>
    <cellStyle name="Notiz 2 3 4 3 2 2" xfId="6408" xr:uid="{00000000-0005-0000-0000-00002A6C0000}"/>
    <cellStyle name="Notiz 2 3 4 3 2 2 2" xfId="18136" xr:uid="{00000000-0005-0000-0000-00002B6C0000}"/>
    <cellStyle name="Notiz 2 3 4 3 2 2 3" xfId="29863" xr:uid="{00000000-0005-0000-0000-00002C6C0000}"/>
    <cellStyle name="Notiz 2 3 4 3 2 3" xfId="10313" xr:uid="{00000000-0005-0000-0000-00002D6C0000}"/>
    <cellStyle name="Notiz 2 3 4 3 2 3 2" xfId="22041" xr:uid="{00000000-0005-0000-0000-00002E6C0000}"/>
    <cellStyle name="Notiz 2 3 4 3 2 3 3" xfId="33768" xr:uid="{00000000-0005-0000-0000-00002F6C0000}"/>
    <cellStyle name="Notiz 2 3 4 3 2 4" xfId="14231" xr:uid="{00000000-0005-0000-0000-0000306C0000}"/>
    <cellStyle name="Notiz 2 3 4 3 2 5" xfId="25958" xr:uid="{00000000-0005-0000-0000-0000316C0000}"/>
    <cellStyle name="Notiz 2 3 4 3 3" xfId="3801" xr:uid="{00000000-0005-0000-0000-0000326C0000}"/>
    <cellStyle name="Notiz 2 3 4 3 3 2" xfId="7706" xr:uid="{00000000-0005-0000-0000-0000336C0000}"/>
    <cellStyle name="Notiz 2 3 4 3 3 2 2" xfId="19434" xr:uid="{00000000-0005-0000-0000-0000346C0000}"/>
    <cellStyle name="Notiz 2 3 4 3 3 2 3" xfId="31161" xr:uid="{00000000-0005-0000-0000-0000356C0000}"/>
    <cellStyle name="Notiz 2 3 4 3 3 3" xfId="11611" xr:uid="{00000000-0005-0000-0000-0000366C0000}"/>
    <cellStyle name="Notiz 2 3 4 3 3 3 2" xfId="23339" xr:uid="{00000000-0005-0000-0000-0000376C0000}"/>
    <cellStyle name="Notiz 2 3 4 3 3 3 3" xfId="35066" xr:uid="{00000000-0005-0000-0000-0000386C0000}"/>
    <cellStyle name="Notiz 2 3 4 3 3 4" xfId="15529" xr:uid="{00000000-0005-0000-0000-0000396C0000}"/>
    <cellStyle name="Notiz 2 3 4 3 3 5" xfId="27256" xr:uid="{00000000-0005-0000-0000-00003A6C0000}"/>
    <cellStyle name="Notiz 2 3 4 3 4" xfId="5110" xr:uid="{00000000-0005-0000-0000-00003B6C0000}"/>
    <cellStyle name="Notiz 2 3 4 3 4 2" xfId="16838" xr:uid="{00000000-0005-0000-0000-00003C6C0000}"/>
    <cellStyle name="Notiz 2 3 4 3 4 3" xfId="28565" xr:uid="{00000000-0005-0000-0000-00003D6C0000}"/>
    <cellStyle name="Notiz 2 3 4 3 5" xfId="9015" xr:uid="{00000000-0005-0000-0000-00003E6C0000}"/>
    <cellStyle name="Notiz 2 3 4 3 5 2" xfId="20743" xr:uid="{00000000-0005-0000-0000-00003F6C0000}"/>
    <cellStyle name="Notiz 2 3 4 3 5 3" xfId="32470" xr:uid="{00000000-0005-0000-0000-0000406C0000}"/>
    <cellStyle name="Notiz 2 3 4 3 6" xfId="12933" xr:uid="{00000000-0005-0000-0000-0000416C0000}"/>
    <cellStyle name="Notiz 2 3 4 3 7" xfId="24660" xr:uid="{00000000-0005-0000-0000-0000426C0000}"/>
    <cellStyle name="Notiz 2 3 4 4" xfId="1645" xr:uid="{00000000-0005-0000-0000-0000436C0000}"/>
    <cellStyle name="Notiz 2 3 4 4 2" xfId="5550" xr:uid="{00000000-0005-0000-0000-0000446C0000}"/>
    <cellStyle name="Notiz 2 3 4 4 2 2" xfId="17278" xr:uid="{00000000-0005-0000-0000-0000456C0000}"/>
    <cellStyle name="Notiz 2 3 4 4 2 3" xfId="29005" xr:uid="{00000000-0005-0000-0000-0000466C0000}"/>
    <cellStyle name="Notiz 2 3 4 4 3" xfId="9455" xr:uid="{00000000-0005-0000-0000-0000476C0000}"/>
    <cellStyle name="Notiz 2 3 4 4 3 2" xfId="21183" xr:uid="{00000000-0005-0000-0000-0000486C0000}"/>
    <cellStyle name="Notiz 2 3 4 4 3 3" xfId="32910" xr:uid="{00000000-0005-0000-0000-0000496C0000}"/>
    <cellStyle name="Notiz 2 3 4 4 4" xfId="13373" xr:uid="{00000000-0005-0000-0000-00004A6C0000}"/>
    <cellStyle name="Notiz 2 3 4 4 5" xfId="25100" xr:uid="{00000000-0005-0000-0000-00004B6C0000}"/>
    <cellStyle name="Notiz 2 3 4 5" xfId="2943" xr:uid="{00000000-0005-0000-0000-00004C6C0000}"/>
    <cellStyle name="Notiz 2 3 4 5 2" xfId="6848" xr:uid="{00000000-0005-0000-0000-00004D6C0000}"/>
    <cellStyle name="Notiz 2 3 4 5 2 2" xfId="18576" xr:uid="{00000000-0005-0000-0000-00004E6C0000}"/>
    <cellStyle name="Notiz 2 3 4 5 2 3" xfId="30303" xr:uid="{00000000-0005-0000-0000-00004F6C0000}"/>
    <cellStyle name="Notiz 2 3 4 5 3" xfId="10753" xr:uid="{00000000-0005-0000-0000-0000506C0000}"/>
    <cellStyle name="Notiz 2 3 4 5 3 2" xfId="22481" xr:uid="{00000000-0005-0000-0000-0000516C0000}"/>
    <cellStyle name="Notiz 2 3 4 5 3 3" xfId="34208" xr:uid="{00000000-0005-0000-0000-0000526C0000}"/>
    <cellStyle name="Notiz 2 3 4 5 4" xfId="14671" xr:uid="{00000000-0005-0000-0000-0000536C0000}"/>
    <cellStyle name="Notiz 2 3 4 5 5" xfId="26398" xr:uid="{00000000-0005-0000-0000-0000546C0000}"/>
    <cellStyle name="Notiz 2 3 4 6" xfId="4252" xr:uid="{00000000-0005-0000-0000-0000556C0000}"/>
    <cellStyle name="Notiz 2 3 4 6 2" xfId="15980" xr:uid="{00000000-0005-0000-0000-0000566C0000}"/>
    <cellStyle name="Notiz 2 3 4 6 3" xfId="27707" xr:uid="{00000000-0005-0000-0000-0000576C0000}"/>
    <cellStyle name="Notiz 2 3 4 7" xfId="8157" xr:uid="{00000000-0005-0000-0000-0000586C0000}"/>
    <cellStyle name="Notiz 2 3 4 7 2" xfId="19885" xr:uid="{00000000-0005-0000-0000-0000596C0000}"/>
    <cellStyle name="Notiz 2 3 4 7 3" xfId="31612" xr:uid="{00000000-0005-0000-0000-00005A6C0000}"/>
    <cellStyle name="Notiz 2 3 4 8" xfId="12075" xr:uid="{00000000-0005-0000-0000-00005B6C0000}"/>
    <cellStyle name="Notiz 2 3 4 9" xfId="23802" xr:uid="{00000000-0005-0000-0000-00005C6C0000}"/>
    <cellStyle name="Notiz 2 3 5" xfId="446" xr:uid="{00000000-0005-0000-0000-00005D6C0000}"/>
    <cellStyle name="Notiz 2 3 5 2" xfId="875" xr:uid="{00000000-0005-0000-0000-00005E6C0000}"/>
    <cellStyle name="Notiz 2 3 5 2 2" xfId="2173" xr:uid="{00000000-0005-0000-0000-00005F6C0000}"/>
    <cellStyle name="Notiz 2 3 5 2 2 2" xfId="6078" xr:uid="{00000000-0005-0000-0000-0000606C0000}"/>
    <cellStyle name="Notiz 2 3 5 2 2 2 2" xfId="17806" xr:uid="{00000000-0005-0000-0000-0000616C0000}"/>
    <cellStyle name="Notiz 2 3 5 2 2 2 3" xfId="29533" xr:uid="{00000000-0005-0000-0000-0000626C0000}"/>
    <cellStyle name="Notiz 2 3 5 2 2 3" xfId="9983" xr:uid="{00000000-0005-0000-0000-0000636C0000}"/>
    <cellStyle name="Notiz 2 3 5 2 2 3 2" xfId="21711" xr:uid="{00000000-0005-0000-0000-0000646C0000}"/>
    <cellStyle name="Notiz 2 3 5 2 2 3 3" xfId="33438" xr:uid="{00000000-0005-0000-0000-0000656C0000}"/>
    <cellStyle name="Notiz 2 3 5 2 2 4" xfId="13901" xr:uid="{00000000-0005-0000-0000-0000666C0000}"/>
    <cellStyle name="Notiz 2 3 5 2 2 5" xfId="25628" xr:uid="{00000000-0005-0000-0000-0000676C0000}"/>
    <cellStyle name="Notiz 2 3 5 2 3" xfId="3471" xr:uid="{00000000-0005-0000-0000-0000686C0000}"/>
    <cellStyle name="Notiz 2 3 5 2 3 2" xfId="7376" xr:uid="{00000000-0005-0000-0000-0000696C0000}"/>
    <cellStyle name="Notiz 2 3 5 2 3 2 2" xfId="19104" xr:uid="{00000000-0005-0000-0000-00006A6C0000}"/>
    <cellStyle name="Notiz 2 3 5 2 3 2 3" xfId="30831" xr:uid="{00000000-0005-0000-0000-00006B6C0000}"/>
    <cellStyle name="Notiz 2 3 5 2 3 3" xfId="11281" xr:uid="{00000000-0005-0000-0000-00006C6C0000}"/>
    <cellStyle name="Notiz 2 3 5 2 3 3 2" xfId="23009" xr:uid="{00000000-0005-0000-0000-00006D6C0000}"/>
    <cellStyle name="Notiz 2 3 5 2 3 3 3" xfId="34736" xr:uid="{00000000-0005-0000-0000-00006E6C0000}"/>
    <cellStyle name="Notiz 2 3 5 2 3 4" xfId="15199" xr:uid="{00000000-0005-0000-0000-00006F6C0000}"/>
    <cellStyle name="Notiz 2 3 5 2 3 5" xfId="26926" xr:uid="{00000000-0005-0000-0000-0000706C0000}"/>
    <cellStyle name="Notiz 2 3 5 2 4" xfId="4780" xr:uid="{00000000-0005-0000-0000-0000716C0000}"/>
    <cellStyle name="Notiz 2 3 5 2 4 2" xfId="16508" xr:uid="{00000000-0005-0000-0000-0000726C0000}"/>
    <cellStyle name="Notiz 2 3 5 2 4 3" xfId="28235" xr:uid="{00000000-0005-0000-0000-0000736C0000}"/>
    <cellStyle name="Notiz 2 3 5 2 5" xfId="8685" xr:uid="{00000000-0005-0000-0000-0000746C0000}"/>
    <cellStyle name="Notiz 2 3 5 2 5 2" xfId="20413" xr:uid="{00000000-0005-0000-0000-0000756C0000}"/>
    <cellStyle name="Notiz 2 3 5 2 5 3" xfId="32140" xr:uid="{00000000-0005-0000-0000-0000766C0000}"/>
    <cellStyle name="Notiz 2 3 5 2 6" xfId="12603" xr:uid="{00000000-0005-0000-0000-0000776C0000}"/>
    <cellStyle name="Notiz 2 3 5 2 7" xfId="24330" xr:uid="{00000000-0005-0000-0000-0000786C0000}"/>
    <cellStyle name="Notiz 2 3 5 3" xfId="1304" xr:uid="{00000000-0005-0000-0000-0000796C0000}"/>
    <cellStyle name="Notiz 2 3 5 3 2" xfId="2602" xr:uid="{00000000-0005-0000-0000-00007A6C0000}"/>
    <cellStyle name="Notiz 2 3 5 3 2 2" xfId="6507" xr:uid="{00000000-0005-0000-0000-00007B6C0000}"/>
    <cellStyle name="Notiz 2 3 5 3 2 2 2" xfId="18235" xr:uid="{00000000-0005-0000-0000-00007C6C0000}"/>
    <cellStyle name="Notiz 2 3 5 3 2 2 3" xfId="29962" xr:uid="{00000000-0005-0000-0000-00007D6C0000}"/>
    <cellStyle name="Notiz 2 3 5 3 2 3" xfId="10412" xr:uid="{00000000-0005-0000-0000-00007E6C0000}"/>
    <cellStyle name="Notiz 2 3 5 3 2 3 2" xfId="22140" xr:uid="{00000000-0005-0000-0000-00007F6C0000}"/>
    <cellStyle name="Notiz 2 3 5 3 2 3 3" xfId="33867" xr:uid="{00000000-0005-0000-0000-0000806C0000}"/>
    <cellStyle name="Notiz 2 3 5 3 2 4" xfId="14330" xr:uid="{00000000-0005-0000-0000-0000816C0000}"/>
    <cellStyle name="Notiz 2 3 5 3 2 5" xfId="26057" xr:uid="{00000000-0005-0000-0000-0000826C0000}"/>
    <cellStyle name="Notiz 2 3 5 3 3" xfId="3900" xr:uid="{00000000-0005-0000-0000-0000836C0000}"/>
    <cellStyle name="Notiz 2 3 5 3 3 2" xfId="7805" xr:uid="{00000000-0005-0000-0000-0000846C0000}"/>
    <cellStyle name="Notiz 2 3 5 3 3 2 2" xfId="19533" xr:uid="{00000000-0005-0000-0000-0000856C0000}"/>
    <cellStyle name="Notiz 2 3 5 3 3 2 3" xfId="31260" xr:uid="{00000000-0005-0000-0000-0000866C0000}"/>
    <cellStyle name="Notiz 2 3 5 3 3 3" xfId="11710" xr:uid="{00000000-0005-0000-0000-0000876C0000}"/>
    <cellStyle name="Notiz 2 3 5 3 3 3 2" xfId="23438" xr:uid="{00000000-0005-0000-0000-0000886C0000}"/>
    <cellStyle name="Notiz 2 3 5 3 3 3 3" xfId="35165" xr:uid="{00000000-0005-0000-0000-0000896C0000}"/>
    <cellStyle name="Notiz 2 3 5 3 3 4" xfId="15628" xr:uid="{00000000-0005-0000-0000-00008A6C0000}"/>
    <cellStyle name="Notiz 2 3 5 3 3 5" xfId="27355" xr:uid="{00000000-0005-0000-0000-00008B6C0000}"/>
    <cellStyle name="Notiz 2 3 5 3 4" xfId="5209" xr:uid="{00000000-0005-0000-0000-00008C6C0000}"/>
    <cellStyle name="Notiz 2 3 5 3 4 2" xfId="16937" xr:uid="{00000000-0005-0000-0000-00008D6C0000}"/>
    <cellStyle name="Notiz 2 3 5 3 4 3" xfId="28664" xr:uid="{00000000-0005-0000-0000-00008E6C0000}"/>
    <cellStyle name="Notiz 2 3 5 3 5" xfId="9114" xr:uid="{00000000-0005-0000-0000-00008F6C0000}"/>
    <cellStyle name="Notiz 2 3 5 3 5 2" xfId="20842" xr:uid="{00000000-0005-0000-0000-0000906C0000}"/>
    <cellStyle name="Notiz 2 3 5 3 5 3" xfId="32569" xr:uid="{00000000-0005-0000-0000-0000916C0000}"/>
    <cellStyle name="Notiz 2 3 5 3 6" xfId="13032" xr:uid="{00000000-0005-0000-0000-0000926C0000}"/>
    <cellStyle name="Notiz 2 3 5 3 7" xfId="24759" xr:uid="{00000000-0005-0000-0000-0000936C0000}"/>
    <cellStyle name="Notiz 2 3 5 4" xfId="1744" xr:uid="{00000000-0005-0000-0000-0000946C0000}"/>
    <cellStyle name="Notiz 2 3 5 4 2" xfId="5649" xr:uid="{00000000-0005-0000-0000-0000956C0000}"/>
    <cellStyle name="Notiz 2 3 5 4 2 2" xfId="17377" xr:uid="{00000000-0005-0000-0000-0000966C0000}"/>
    <cellStyle name="Notiz 2 3 5 4 2 3" xfId="29104" xr:uid="{00000000-0005-0000-0000-0000976C0000}"/>
    <cellStyle name="Notiz 2 3 5 4 3" xfId="9554" xr:uid="{00000000-0005-0000-0000-0000986C0000}"/>
    <cellStyle name="Notiz 2 3 5 4 3 2" xfId="21282" xr:uid="{00000000-0005-0000-0000-0000996C0000}"/>
    <cellStyle name="Notiz 2 3 5 4 3 3" xfId="33009" xr:uid="{00000000-0005-0000-0000-00009A6C0000}"/>
    <cellStyle name="Notiz 2 3 5 4 4" xfId="13472" xr:uid="{00000000-0005-0000-0000-00009B6C0000}"/>
    <cellStyle name="Notiz 2 3 5 4 5" xfId="25199" xr:uid="{00000000-0005-0000-0000-00009C6C0000}"/>
    <cellStyle name="Notiz 2 3 5 5" xfId="3042" xr:uid="{00000000-0005-0000-0000-00009D6C0000}"/>
    <cellStyle name="Notiz 2 3 5 5 2" xfId="6947" xr:uid="{00000000-0005-0000-0000-00009E6C0000}"/>
    <cellStyle name="Notiz 2 3 5 5 2 2" xfId="18675" xr:uid="{00000000-0005-0000-0000-00009F6C0000}"/>
    <cellStyle name="Notiz 2 3 5 5 2 3" xfId="30402" xr:uid="{00000000-0005-0000-0000-0000A06C0000}"/>
    <cellStyle name="Notiz 2 3 5 5 3" xfId="10852" xr:uid="{00000000-0005-0000-0000-0000A16C0000}"/>
    <cellStyle name="Notiz 2 3 5 5 3 2" xfId="22580" xr:uid="{00000000-0005-0000-0000-0000A26C0000}"/>
    <cellStyle name="Notiz 2 3 5 5 3 3" xfId="34307" xr:uid="{00000000-0005-0000-0000-0000A36C0000}"/>
    <cellStyle name="Notiz 2 3 5 5 4" xfId="14770" xr:uid="{00000000-0005-0000-0000-0000A46C0000}"/>
    <cellStyle name="Notiz 2 3 5 5 5" xfId="26497" xr:uid="{00000000-0005-0000-0000-0000A56C0000}"/>
    <cellStyle name="Notiz 2 3 5 6" xfId="4351" xr:uid="{00000000-0005-0000-0000-0000A66C0000}"/>
    <cellStyle name="Notiz 2 3 5 6 2" xfId="16079" xr:uid="{00000000-0005-0000-0000-0000A76C0000}"/>
    <cellStyle name="Notiz 2 3 5 6 3" xfId="27806" xr:uid="{00000000-0005-0000-0000-0000A86C0000}"/>
    <cellStyle name="Notiz 2 3 5 7" xfId="8256" xr:uid="{00000000-0005-0000-0000-0000A96C0000}"/>
    <cellStyle name="Notiz 2 3 5 7 2" xfId="19984" xr:uid="{00000000-0005-0000-0000-0000AA6C0000}"/>
    <cellStyle name="Notiz 2 3 5 7 3" xfId="31711" xr:uid="{00000000-0005-0000-0000-0000AB6C0000}"/>
    <cellStyle name="Notiz 2 3 5 8" xfId="12174" xr:uid="{00000000-0005-0000-0000-0000AC6C0000}"/>
    <cellStyle name="Notiz 2 3 5 9" xfId="23901" xr:uid="{00000000-0005-0000-0000-0000AD6C0000}"/>
    <cellStyle name="Notiz 2 3 6" xfId="545" xr:uid="{00000000-0005-0000-0000-0000AE6C0000}"/>
    <cellStyle name="Notiz 2 3 6 2" xfId="974" xr:uid="{00000000-0005-0000-0000-0000AF6C0000}"/>
    <cellStyle name="Notiz 2 3 6 2 2" xfId="2272" xr:uid="{00000000-0005-0000-0000-0000B06C0000}"/>
    <cellStyle name="Notiz 2 3 6 2 2 2" xfId="6177" xr:uid="{00000000-0005-0000-0000-0000B16C0000}"/>
    <cellStyle name="Notiz 2 3 6 2 2 2 2" xfId="17905" xr:uid="{00000000-0005-0000-0000-0000B26C0000}"/>
    <cellStyle name="Notiz 2 3 6 2 2 2 3" xfId="29632" xr:uid="{00000000-0005-0000-0000-0000B36C0000}"/>
    <cellStyle name="Notiz 2 3 6 2 2 3" xfId="10082" xr:uid="{00000000-0005-0000-0000-0000B46C0000}"/>
    <cellStyle name="Notiz 2 3 6 2 2 3 2" xfId="21810" xr:uid="{00000000-0005-0000-0000-0000B56C0000}"/>
    <cellStyle name="Notiz 2 3 6 2 2 3 3" xfId="33537" xr:uid="{00000000-0005-0000-0000-0000B66C0000}"/>
    <cellStyle name="Notiz 2 3 6 2 2 4" xfId="14000" xr:uid="{00000000-0005-0000-0000-0000B76C0000}"/>
    <cellStyle name="Notiz 2 3 6 2 2 5" xfId="25727" xr:uid="{00000000-0005-0000-0000-0000B86C0000}"/>
    <cellStyle name="Notiz 2 3 6 2 3" xfId="3570" xr:uid="{00000000-0005-0000-0000-0000B96C0000}"/>
    <cellStyle name="Notiz 2 3 6 2 3 2" xfId="7475" xr:uid="{00000000-0005-0000-0000-0000BA6C0000}"/>
    <cellStyle name="Notiz 2 3 6 2 3 2 2" xfId="19203" xr:uid="{00000000-0005-0000-0000-0000BB6C0000}"/>
    <cellStyle name="Notiz 2 3 6 2 3 2 3" xfId="30930" xr:uid="{00000000-0005-0000-0000-0000BC6C0000}"/>
    <cellStyle name="Notiz 2 3 6 2 3 3" xfId="11380" xr:uid="{00000000-0005-0000-0000-0000BD6C0000}"/>
    <cellStyle name="Notiz 2 3 6 2 3 3 2" xfId="23108" xr:uid="{00000000-0005-0000-0000-0000BE6C0000}"/>
    <cellStyle name="Notiz 2 3 6 2 3 3 3" xfId="34835" xr:uid="{00000000-0005-0000-0000-0000BF6C0000}"/>
    <cellStyle name="Notiz 2 3 6 2 3 4" xfId="15298" xr:uid="{00000000-0005-0000-0000-0000C06C0000}"/>
    <cellStyle name="Notiz 2 3 6 2 3 5" xfId="27025" xr:uid="{00000000-0005-0000-0000-0000C16C0000}"/>
    <cellStyle name="Notiz 2 3 6 2 4" xfId="4879" xr:uid="{00000000-0005-0000-0000-0000C26C0000}"/>
    <cellStyle name="Notiz 2 3 6 2 4 2" xfId="16607" xr:uid="{00000000-0005-0000-0000-0000C36C0000}"/>
    <cellStyle name="Notiz 2 3 6 2 4 3" xfId="28334" xr:uid="{00000000-0005-0000-0000-0000C46C0000}"/>
    <cellStyle name="Notiz 2 3 6 2 5" xfId="8784" xr:uid="{00000000-0005-0000-0000-0000C56C0000}"/>
    <cellStyle name="Notiz 2 3 6 2 5 2" xfId="20512" xr:uid="{00000000-0005-0000-0000-0000C66C0000}"/>
    <cellStyle name="Notiz 2 3 6 2 5 3" xfId="32239" xr:uid="{00000000-0005-0000-0000-0000C76C0000}"/>
    <cellStyle name="Notiz 2 3 6 2 6" xfId="12702" xr:uid="{00000000-0005-0000-0000-0000C86C0000}"/>
    <cellStyle name="Notiz 2 3 6 2 7" xfId="24429" xr:uid="{00000000-0005-0000-0000-0000C96C0000}"/>
    <cellStyle name="Notiz 2 3 6 3" xfId="1403" xr:uid="{00000000-0005-0000-0000-0000CA6C0000}"/>
    <cellStyle name="Notiz 2 3 6 3 2" xfId="2701" xr:uid="{00000000-0005-0000-0000-0000CB6C0000}"/>
    <cellStyle name="Notiz 2 3 6 3 2 2" xfId="6606" xr:uid="{00000000-0005-0000-0000-0000CC6C0000}"/>
    <cellStyle name="Notiz 2 3 6 3 2 2 2" xfId="18334" xr:uid="{00000000-0005-0000-0000-0000CD6C0000}"/>
    <cellStyle name="Notiz 2 3 6 3 2 2 3" xfId="30061" xr:uid="{00000000-0005-0000-0000-0000CE6C0000}"/>
    <cellStyle name="Notiz 2 3 6 3 2 3" xfId="10511" xr:uid="{00000000-0005-0000-0000-0000CF6C0000}"/>
    <cellStyle name="Notiz 2 3 6 3 2 3 2" xfId="22239" xr:uid="{00000000-0005-0000-0000-0000D06C0000}"/>
    <cellStyle name="Notiz 2 3 6 3 2 3 3" xfId="33966" xr:uid="{00000000-0005-0000-0000-0000D16C0000}"/>
    <cellStyle name="Notiz 2 3 6 3 2 4" xfId="14429" xr:uid="{00000000-0005-0000-0000-0000D26C0000}"/>
    <cellStyle name="Notiz 2 3 6 3 2 5" xfId="26156" xr:uid="{00000000-0005-0000-0000-0000D36C0000}"/>
    <cellStyle name="Notiz 2 3 6 3 3" xfId="3999" xr:uid="{00000000-0005-0000-0000-0000D46C0000}"/>
    <cellStyle name="Notiz 2 3 6 3 3 2" xfId="7904" xr:uid="{00000000-0005-0000-0000-0000D56C0000}"/>
    <cellStyle name="Notiz 2 3 6 3 3 2 2" xfId="19632" xr:uid="{00000000-0005-0000-0000-0000D66C0000}"/>
    <cellStyle name="Notiz 2 3 6 3 3 2 3" xfId="31359" xr:uid="{00000000-0005-0000-0000-0000D76C0000}"/>
    <cellStyle name="Notiz 2 3 6 3 3 3" xfId="11809" xr:uid="{00000000-0005-0000-0000-0000D86C0000}"/>
    <cellStyle name="Notiz 2 3 6 3 3 3 2" xfId="23537" xr:uid="{00000000-0005-0000-0000-0000D96C0000}"/>
    <cellStyle name="Notiz 2 3 6 3 3 3 3" xfId="35264" xr:uid="{00000000-0005-0000-0000-0000DA6C0000}"/>
    <cellStyle name="Notiz 2 3 6 3 3 4" xfId="15727" xr:uid="{00000000-0005-0000-0000-0000DB6C0000}"/>
    <cellStyle name="Notiz 2 3 6 3 3 5" xfId="27454" xr:uid="{00000000-0005-0000-0000-0000DC6C0000}"/>
    <cellStyle name="Notiz 2 3 6 3 4" xfId="5308" xr:uid="{00000000-0005-0000-0000-0000DD6C0000}"/>
    <cellStyle name="Notiz 2 3 6 3 4 2" xfId="17036" xr:uid="{00000000-0005-0000-0000-0000DE6C0000}"/>
    <cellStyle name="Notiz 2 3 6 3 4 3" xfId="28763" xr:uid="{00000000-0005-0000-0000-0000DF6C0000}"/>
    <cellStyle name="Notiz 2 3 6 3 5" xfId="9213" xr:uid="{00000000-0005-0000-0000-0000E06C0000}"/>
    <cellStyle name="Notiz 2 3 6 3 5 2" xfId="20941" xr:uid="{00000000-0005-0000-0000-0000E16C0000}"/>
    <cellStyle name="Notiz 2 3 6 3 5 3" xfId="32668" xr:uid="{00000000-0005-0000-0000-0000E26C0000}"/>
    <cellStyle name="Notiz 2 3 6 3 6" xfId="13131" xr:uid="{00000000-0005-0000-0000-0000E36C0000}"/>
    <cellStyle name="Notiz 2 3 6 3 7" xfId="24858" xr:uid="{00000000-0005-0000-0000-0000E46C0000}"/>
    <cellStyle name="Notiz 2 3 6 4" xfId="1843" xr:uid="{00000000-0005-0000-0000-0000E56C0000}"/>
    <cellStyle name="Notiz 2 3 6 4 2" xfId="5748" xr:uid="{00000000-0005-0000-0000-0000E66C0000}"/>
    <cellStyle name="Notiz 2 3 6 4 2 2" xfId="17476" xr:uid="{00000000-0005-0000-0000-0000E76C0000}"/>
    <cellStyle name="Notiz 2 3 6 4 2 3" xfId="29203" xr:uid="{00000000-0005-0000-0000-0000E86C0000}"/>
    <cellStyle name="Notiz 2 3 6 4 3" xfId="9653" xr:uid="{00000000-0005-0000-0000-0000E96C0000}"/>
    <cellStyle name="Notiz 2 3 6 4 3 2" xfId="21381" xr:uid="{00000000-0005-0000-0000-0000EA6C0000}"/>
    <cellStyle name="Notiz 2 3 6 4 3 3" xfId="33108" xr:uid="{00000000-0005-0000-0000-0000EB6C0000}"/>
    <cellStyle name="Notiz 2 3 6 4 4" xfId="13571" xr:uid="{00000000-0005-0000-0000-0000EC6C0000}"/>
    <cellStyle name="Notiz 2 3 6 4 5" xfId="25298" xr:uid="{00000000-0005-0000-0000-0000ED6C0000}"/>
    <cellStyle name="Notiz 2 3 6 5" xfId="3141" xr:uid="{00000000-0005-0000-0000-0000EE6C0000}"/>
    <cellStyle name="Notiz 2 3 6 5 2" xfId="7046" xr:uid="{00000000-0005-0000-0000-0000EF6C0000}"/>
    <cellStyle name="Notiz 2 3 6 5 2 2" xfId="18774" xr:uid="{00000000-0005-0000-0000-0000F06C0000}"/>
    <cellStyle name="Notiz 2 3 6 5 2 3" xfId="30501" xr:uid="{00000000-0005-0000-0000-0000F16C0000}"/>
    <cellStyle name="Notiz 2 3 6 5 3" xfId="10951" xr:uid="{00000000-0005-0000-0000-0000F26C0000}"/>
    <cellStyle name="Notiz 2 3 6 5 3 2" xfId="22679" xr:uid="{00000000-0005-0000-0000-0000F36C0000}"/>
    <cellStyle name="Notiz 2 3 6 5 3 3" xfId="34406" xr:uid="{00000000-0005-0000-0000-0000F46C0000}"/>
    <cellStyle name="Notiz 2 3 6 5 4" xfId="14869" xr:uid="{00000000-0005-0000-0000-0000F56C0000}"/>
    <cellStyle name="Notiz 2 3 6 5 5" xfId="26596" xr:uid="{00000000-0005-0000-0000-0000F66C0000}"/>
    <cellStyle name="Notiz 2 3 6 6" xfId="4450" xr:uid="{00000000-0005-0000-0000-0000F76C0000}"/>
    <cellStyle name="Notiz 2 3 6 6 2" xfId="16178" xr:uid="{00000000-0005-0000-0000-0000F86C0000}"/>
    <cellStyle name="Notiz 2 3 6 6 3" xfId="27905" xr:uid="{00000000-0005-0000-0000-0000F96C0000}"/>
    <cellStyle name="Notiz 2 3 6 7" xfId="8355" xr:uid="{00000000-0005-0000-0000-0000FA6C0000}"/>
    <cellStyle name="Notiz 2 3 6 7 2" xfId="20083" xr:uid="{00000000-0005-0000-0000-0000FB6C0000}"/>
    <cellStyle name="Notiz 2 3 6 7 3" xfId="31810" xr:uid="{00000000-0005-0000-0000-0000FC6C0000}"/>
    <cellStyle name="Notiz 2 3 6 8" xfId="12273" xr:uid="{00000000-0005-0000-0000-0000FD6C0000}"/>
    <cellStyle name="Notiz 2 3 6 9" xfId="24000" xr:uid="{00000000-0005-0000-0000-0000FE6C0000}"/>
    <cellStyle name="Notiz 2 3 7" xfId="676" xr:uid="{00000000-0005-0000-0000-0000FF6C0000}"/>
    <cellStyle name="Notiz 2 3 7 2" xfId="1974" xr:uid="{00000000-0005-0000-0000-0000006D0000}"/>
    <cellStyle name="Notiz 2 3 7 2 2" xfId="5879" xr:uid="{00000000-0005-0000-0000-0000016D0000}"/>
    <cellStyle name="Notiz 2 3 7 2 2 2" xfId="17607" xr:uid="{00000000-0005-0000-0000-0000026D0000}"/>
    <cellStyle name="Notiz 2 3 7 2 2 3" xfId="29334" xr:uid="{00000000-0005-0000-0000-0000036D0000}"/>
    <cellStyle name="Notiz 2 3 7 2 3" xfId="9784" xr:uid="{00000000-0005-0000-0000-0000046D0000}"/>
    <cellStyle name="Notiz 2 3 7 2 3 2" xfId="21512" xr:uid="{00000000-0005-0000-0000-0000056D0000}"/>
    <cellStyle name="Notiz 2 3 7 2 3 3" xfId="33239" xr:uid="{00000000-0005-0000-0000-0000066D0000}"/>
    <cellStyle name="Notiz 2 3 7 2 4" xfId="13702" xr:uid="{00000000-0005-0000-0000-0000076D0000}"/>
    <cellStyle name="Notiz 2 3 7 2 5" xfId="25429" xr:uid="{00000000-0005-0000-0000-0000086D0000}"/>
    <cellStyle name="Notiz 2 3 7 3" xfId="3272" xr:uid="{00000000-0005-0000-0000-0000096D0000}"/>
    <cellStyle name="Notiz 2 3 7 3 2" xfId="7177" xr:uid="{00000000-0005-0000-0000-00000A6D0000}"/>
    <cellStyle name="Notiz 2 3 7 3 2 2" xfId="18905" xr:uid="{00000000-0005-0000-0000-00000B6D0000}"/>
    <cellStyle name="Notiz 2 3 7 3 2 3" xfId="30632" xr:uid="{00000000-0005-0000-0000-00000C6D0000}"/>
    <cellStyle name="Notiz 2 3 7 3 3" xfId="11082" xr:uid="{00000000-0005-0000-0000-00000D6D0000}"/>
    <cellStyle name="Notiz 2 3 7 3 3 2" xfId="22810" xr:uid="{00000000-0005-0000-0000-00000E6D0000}"/>
    <cellStyle name="Notiz 2 3 7 3 3 3" xfId="34537" xr:uid="{00000000-0005-0000-0000-00000F6D0000}"/>
    <cellStyle name="Notiz 2 3 7 3 4" xfId="15000" xr:uid="{00000000-0005-0000-0000-0000106D0000}"/>
    <cellStyle name="Notiz 2 3 7 3 5" xfId="26727" xr:uid="{00000000-0005-0000-0000-0000116D0000}"/>
    <cellStyle name="Notiz 2 3 7 4" xfId="4581" xr:uid="{00000000-0005-0000-0000-0000126D0000}"/>
    <cellStyle name="Notiz 2 3 7 4 2" xfId="16309" xr:uid="{00000000-0005-0000-0000-0000136D0000}"/>
    <cellStyle name="Notiz 2 3 7 4 3" xfId="28036" xr:uid="{00000000-0005-0000-0000-0000146D0000}"/>
    <cellStyle name="Notiz 2 3 7 5" xfId="8486" xr:uid="{00000000-0005-0000-0000-0000156D0000}"/>
    <cellStyle name="Notiz 2 3 7 5 2" xfId="20214" xr:uid="{00000000-0005-0000-0000-0000166D0000}"/>
    <cellStyle name="Notiz 2 3 7 5 3" xfId="31941" xr:uid="{00000000-0005-0000-0000-0000176D0000}"/>
    <cellStyle name="Notiz 2 3 7 6" xfId="12404" xr:uid="{00000000-0005-0000-0000-0000186D0000}"/>
    <cellStyle name="Notiz 2 3 7 7" xfId="24131" xr:uid="{00000000-0005-0000-0000-0000196D0000}"/>
    <cellStyle name="Notiz 2 3 8" xfId="1105" xr:uid="{00000000-0005-0000-0000-00001A6D0000}"/>
    <cellStyle name="Notiz 2 3 8 2" xfId="2403" xr:uid="{00000000-0005-0000-0000-00001B6D0000}"/>
    <cellStyle name="Notiz 2 3 8 2 2" xfId="6308" xr:uid="{00000000-0005-0000-0000-00001C6D0000}"/>
    <cellStyle name="Notiz 2 3 8 2 2 2" xfId="18036" xr:uid="{00000000-0005-0000-0000-00001D6D0000}"/>
    <cellStyle name="Notiz 2 3 8 2 2 3" xfId="29763" xr:uid="{00000000-0005-0000-0000-00001E6D0000}"/>
    <cellStyle name="Notiz 2 3 8 2 3" xfId="10213" xr:uid="{00000000-0005-0000-0000-00001F6D0000}"/>
    <cellStyle name="Notiz 2 3 8 2 3 2" xfId="21941" xr:uid="{00000000-0005-0000-0000-0000206D0000}"/>
    <cellStyle name="Notiz 2 3 8 2 3 3" xfId="33668" xr:uid="{00000000-0005-0000-0000-0000216D0000}"/>
    <cellStyle name="Notiz 2 3 8 2 4" xfId="14131" xr:uid="{00000000-0005-0000-0000-0000226D0000}"/>
    <cellStyle name="Notiz 2 3 8 2 5" xfId="25858" xr:uid="{00000000-0005-0000-0000-0000236D0000}"/>
    <cellStyle name="Notiz 2 3 8 3" xfId="3701" xr:uid="{00000000-0005-0000-0000-0000246D0000}"/>
    <cellStyle name="Notiz 2 3 8 3 2" xfId="7606" xr:uid="{00000000-0005-0000-0000-0000256D0000}"/>
    <cellStyle name="Notiz 2 3 8 3 2 2" xfId="19334" xr:uid="{00000000-0005-0000-0000-0000266D0000}"/>
    <cellStyle name="Notiz 2 3 8 3 2 3" xfId="31061" xr:uid="{00000000-0005-0000-0000-0000276D0000}"/>
    <cellStyle name="Notiz 2 3 8 3 3" xfId="11511" xr:uid="{00000000-0005-0000-0000-0000286D0000}"/>
    <cellStyle name="Notiz 2 3 8 3 3 2" xfId="23239" xr:uid="{00000000-0005-0000-0000-0000296D0000}"/>
    <cellStyle name="Notiz 2 3 8 3 3 3" xfId="34966" xr:uid="{00000000-0005-0000-0000-00002A6D0000}"/>
    <cellStyle name="Notiz 2 3 8 3 4" xfId="15429" xr:uid="{00000000-0005-0000-0000-00002B6D0000}"/>
    <cellStyle name="Notiz 2 3 8 3 5" xfId="27156" xr:uid="{00000000-0005-0000-0000-00002C6D0000}"/>
    <cellStyle name="Notiz 2 3 8 4" xfId="5010" xr:uid="{00000000-0005-0000-0000-00002D6D0000}"/>
    <cellStyle name="Notiz 2 3 8 4 2" xfId="16738" xr:uid="{00000000-0005-0000-0000-00002E6D0000}"/>
    <cellStyle name="Notiz 2 3 8 4 3" xfId="28465" xr:uid="{00000000-0005-0000-0000-00002F6D0000}"/>
    <cellStyle name="Notiz 2 3 8 5" xfId="8915" xr:uid="{00000000-0005-0000-0000-0000306D0000}"/>
    <cellStyle name="Notiz 2 3 8 5 2" xfId="20643" xr:uid="{00000000-0005-0000-0000-0000316D0000}"/>
    <cellStyle name="Notiz 2 3 8 5 3" xfId="32370" xr:uid="{00000000-0005-0000-0000-0000326D0000}"/>
    <cellStyle name="Notiz 2 3 8 6" xfId="12833" xr:uid="{00000000-0005-0000-0000-0000336D0000}"/>
    <cellStyle name="Notiz 2 3 8 7" xfId="24560" xr:uid="{00000000-0005-0000-0000-0000346D0000}"/>
    <cellStyle name="Notiz 2 3 9" xfId="1545" xr:uid="{00000000-0005-0000-0000-0000356D0000}"/>
    <cellStyle name="Notiz 2 3 9 2" xfId="5450" xr:uid="{00000000-0005-0000-0000-0000366D0000}"/>
    <cellStyle name="Notiz 2 3 9 2 2" xfId="17178" xr:uid="{00000000-0005-0000-0000-0000376D0000}"/>
    <cellStyle name="Notiz 2 3 9 2 3" xfId="28905" xr:uid="{00000000-0005-0000-0000-0000386D0000}"/>
    <cellStyle name="Notiz 2 3 9 3" xfId="9355" xr:uid="{00000000-0005-0000-0000-0000396D0000}"/>
    <cellStyle name="Notiz 2 3 9 3 2" xfId="21083" xr:uid="{00000000-0005-0000-0000-00003A6D0000}"/>
    <cellStyle name="Notiz 2 3 9 3 3" xfId="32810" xr:uid="{00000000-0005-0000-0000-00003B6D0000}"/>
    <cellStyle name="Notiz 2 3 9 4" xfId="13273" xr:uid="{00000000-0005-0000-0000-00003C6D0000}"/>
    <cellStyle name="Notiz 2 3 9 5" xfId="25000" xr:uid="{00000000-0005-0000-0000-00003D6D0000}"/>
    <cellStyle name="Notiz 2 4" xfId="253" xr:uid="{00000000-0005-0000-0000-00003E6D0000}"/>
    <cellStyle name="Notiz 2 4 10" xfId="8063" xr:uid="{00000000-0005-0000-0000-00003F6D0000}"/>
    <cellStyle name="Notiz 2 4 10 2" xfId="19791" xr:uid="{00000000-0005-0000-0000-0000406D0000}"/>
    <cellStyle name="Notiz 2 4 10 3" xfId="31518" xr:uid="{00000000-0005-0000-0000-0000416D0000}"/>
    <cellStyle name="Notiz 2 4 11" xfId="11981" xr:uid="{00000000-0005-0000-0000-0000426D0000}"/>
    <cellStyle name="Notiz 2 4 12" xfId="23708" xr:uid="{00000000-0005-0000-0000-0000436D0000}"/>
    <cellStyle name="Notiz 2 4 2" xfId="326" xr:uid="{00000000-0005-0000-0000-0000446D0000}"/>
    <cellStyle name="Notiz 2 4 2 2" xfId="755" xr:uid="{00000000-0005-0000-0000-0000456D0000}"/>
    <cellStyle name="Notiz 2 4 2 2 2" xfId="2053" xr:uid="{00000000-0005-0000-0000-0000466D0000}"/>
    <cellStyle name="Notiz 2 4 2 2 2 2" xfId="5958" xr:uid="{00000000-0005-0000-0000-0000476D0000}"/>
    <cellStyle name="Notiz 2 4 2 2 2 2 2" xfId="17686" xr:uid="{00000000-0005-0000-0000-0000486D0000}"/>
    <cellStyle name="Notiz 2 4 2 2 2 2 3" xfId="29413" xr:uid="{00000000-0005-0000-0000-0000496D0000}"/>
    <cellStyle name="Notiz 2 4 2 2 2 3" xfId="9863" xr:uid="{00000000-0005-0000-0000-00004A6D0000}"/>
    <cellStyle name="Notiz 2 4 2 2 2 3 2" xfId="21591" xr:uid="{00000000-0005-0000-0000-00004B6D0000}"/>
    <cellStyle name="Notiz 2 4 2 2 2 3 3" xfId="33318" xr:uid="{00000000-0005-0000-0000-00004C6D0000}"/>
    <cellStyle name="Notiz 2 4 2 2 2 4" xfId="13781" xr:uid="{00000000-0005-0000-0000-00004D6D0000}"/>
    <cellStyle name="Notiz 2 4 2 2 2 5" xfId="25508" xr:uid="{00000000-0005-0000-0000-00004E6D0000}"/>
    <cellStyle name="Notiz 2 4 2 2 3" xfId="3351" xr:uid="{00000000-0005-0000-0000-00004F6D0000}"/>
    <cellStyle name="Notiz 2 4 2 2 3 2" xfId="7256" xr:uid="{00000000-0005-0000-0000-0000506D0000}"/>
    <cellStyle name="Notiz 2 4 2 2 3 2 2" xfId="18984" xr:uid="{00000000-0005-0000-0000-0000516D0000}"/>
    <cellStyle name="Notiz 2 4 2 2 3 2 3" xfId="30711" xr:uid="{00000000-0005-0000-0000-0000526D0000}"/>
    <cellStyle name="Notiz 2 4 2 2 3 3" xfId="11161" xr:uid="{00000000-0005-0000-0000-0000536D0000}"/>
    <cellStyle name="Notiz 2 4 2 2 3 3 2" xfId="22889" xr:uid="{00000000-0005-0000-0000-0000546D0000}"/>
    <cellStyle name="Notiz 2 4 2 2 3 3 3" xfId="34616" xr:uid="{00000000-0005-0000-0000-0000556D0000}"/>
    <cellStyle name="Notiz 2 4 2 2 3 4" xfId="15079" xr:uid="{00000000-0005-0000-0000-0000566D0000}"/>
    <cellStyle name="Notiz 2 4 2 2 3 5" xfId="26806" xr:uid="{00000000-0005-0000-0000-0000576D0000}"/>
    <cellStyle name="Notiz 2 4 2 2 4" xfId="4660" xr:uid="{00000000-0005-0000-0000-0000586D0000}"/>
    <cellStyle name="Notiz 2 4 2 2 4 2" xfId="16388" xr:uid="{00000000-0005-0000-0000-0000596D0000}"/>
    <cellStyle name="Notiz 2 4 2 2 4 3" xfId="28115" xr:uid="{00000000-0005-0000-0000-00005A6D0000}"/>
    <cellStyle name="Notiz 2 4 2 2 5" xfId="8565" xr:uid="{00000000-0005-0000-0000-00005B6D0000}"/>
    <cellStyle name="Notiz 2 4 2 2 5 2" xfId="20293" xr:uid="{00000000-0005-0000-0000-00005C6D0000}"/>
    <cellStyle name="Notiz 2 4 2 2 5 3" xfId="32020" xr:uid="{00000000-0005-0000-0000-00005D6D0000}"/>
    <cellStyle name="Notiz 2 4 2 2 6" xfId="12483" xr:uid="{00000000-0005-0000-0000-00005E6D0000}"/>
    <cellStyle name="Notiz 2 4 2 2 7" xfId="24210" xr:uid="{00000000-0005-0000-0000-00005F6D0000}"/>
    <cellStyle name="Notiz 2 4 2 3" xfId="1184" xr:uid="{00000000-0005-0000-0000-0000606D0000}"/>
    <cellStyle name="Notiz 2 4 2 3 2" xfId="2482" xr:uid="{00000000-0005-0000-0000-0000616D0000}"/>
    <cellStyle name="Notiz 2 4 2 3 2 2" xfId="6387" xr:uid="{00000000-0005-0000-0000-0000626D0000}"/>
    <cellStyle name="Notiz 2 4 2 3 2 2 2" xfId="18115" xr:uid="{00000000-0005-0000-0000-0000636D0000}"/>
    <cellStyle name="Notiz 2 4 2 3 2 2 3" xfId="29842" xr:uid="{00000000-0005-0000-0000-0000646D0000}"/>
    <cellStyle name="Notiz 2 4 2 3 2 3" xfId="10292" xr:uid="{00000000-0005-0000-0000-0000656D0000}"/>
    <cellStyle name="Notiz 2 4 2 3 2 3 2" xfId="22020" xr:uid="{00000000-0005-0000-0000-0000666D0000}"/>
    <cellStyle name="Notiz 2 4 2 3 2 3 3" xfId="33747" xr:uid="{00000000-0005-0000-0000-0000676D0000}"/>
    <cellStyle name="Notiz 2 4 2 3 2 4" xfId="14210" xr:uid="{00000000-0005-0000-0000-0000686D0000}"/>
    <cellStyle name="Notiz 2 4 2 3 2 5" xfId="25937" xr:uid="{00000000-0005-0000-0000-0000696D0000}"/>
    <cellStyle name="Notiz 2 4 2 3 3" xfId="3780" xr:uid="{00000000-0005-0000-0000-00006A6D0000}"/>
    <cellStyle name="Notiz 2 4 2 3 3 2" xfId="7685" xr:uid="{00000000-0005-0000-0000-00006B6D0000}"/>
    <cellStyle name="Notiz 2 4 2 3 3 2 2" xfId="19413" xr:uid="{00000000-0005-0000-0000-00006C6D0000}"/>
    <cellStyle name="Notiz 2 4 2 3 3 2 3" xfId="31140" xr:uid="{00000000-0005-0000-0000-00006D6D0000}"/>
    <cellStyle name="Notiz 2 4 2 3 3 3" xfId="11590" xr:uid="{00000000-0005-0000-0000-00006E6D0000}"/>
    <cellStyle name="Notiz 2 4 2 3 3 3 2" xfId="23318" xr:uid="{00000000-0005-0000-0000-00006F6D0000}"/>
    <cellStyle name="Notiz 2 4 2 3 3 3 3" xfId="35045" xr:uid="{00000000-0005-0000-0000-0000706D0000}"/>
    <cellStyle name="Notiz 2 4 2 3 3 4" xfId="15508" xr:uid="{00000000-0005-0000-0000-0000716D0000}"/>
    <cellStyle name="Notiz 2 4 2 3 3 5" xfId="27235" xr:uid="{00000000-0005-0000-0000-0000726D0000}"/>
    <cellStyle name="Notiz 2 4 2 3 4" xfId="5089" xr:uid="{00000000-0005-0000-0000-0000736D0000}"/>
    <cellStyle name="Notiz 2 4 2 3 4 2" xfId="16817" xr:uid="{00000000-0005-0000-0000-0000746D0000}"/>
    <cellStyle name="Notiz 2 4 2 3 4 3" xfId="28544" xr:uid="{00000000-0005-0000-0000-0000756D0000}"/>
    <cellStyle name="Notiz 2 4 2 3 5" xfId="8994" xr:uid="{00000000-0005-0000-0000-0000766D0000}"/>
    <cellStyle name="Notiz 2 4 2 3 5 2" xfId="20722" xr:uid="{00000000-0005-0000-0000-0000776D0000}"/>
    <cellStyle name="Notiz 2 4 2 3 5 3" xfId="32449" xr:uid="{00000000-0005-0000-0000-0000786D0000}"/>
    <cellStyle name="Notiz 2 4 2 3 6" xfId="12912" xr:uid="{00000000-0005-0000-0000-0000796D0000}"/>
    <cellStyle name="Notiz 2 4 2 3 7" xfId="24639" xr:uid="{00000000-0005-0000-0000-00007A6D0000}"/>
    <cellStyle name="Notiz 2 4 2 4" xfId="1624" xr:uid="{00000000-0005-0000-0000-00007B6D0000}"/>
    <cellStyle name="Notiz 2 4 2 4 2" xfId="5529" xr:uid="{00000000-0005-0000-0000-00007C6D0000}"/>
    <cellStyle name="Notiz 2 4 2 4 2 2" xfId="17257" xr:uid="{00000000-0005-0000-0000-00007D6D0000}"/>
    <cellStyle name="Notiz 2 4 2 4 2 3" xfId="28984" xr:uid="{00000000-0005-0000-0000-00007E6D0000}"/>
    <cellStyle name="Notiz 2 4 2 4 3" xfId="9434" xr:uid="{00000000-0005-0000-0000-00007F6D0000}"/>
    <cellStyle name="Notiz 2 4 2 4 3 2" xfId="21162" xr:uid="{00000000-0005-0000-0000-0000806D0000}"/>
    <cellStyle name="Notiz 2 4 2 4 3 3" xfId="32889" xr:uid="{00000000-0005-0000-0000-0000816D0000}"/>
    <cellStyle name="Notiz 2 4 2 4 4" xfId="13352" xr:uid="{00000000-0005-0000-0000-0000826D0000}"/>
    <cellStyle name="Notiz 2 4 2 4 5" xfId="25079" xr:uid="{00000000-0005-0000-0000-0000836D0000}"/>
    <cellStyle name="Notiz 2 4 2 5" xfId="2922" xr:uid="{00000000-0005-0000-0000-0000846D0000}"/>
    <cellStyle name="Notiz 2 4 2 5 2" xfId="6827" xr:uid="{00000000-0005-0000-0000-0000856D0000}"/>
    <cellStyle name="Notiz 2 4 2 5 2 2" xfId="18555" xr:uid="{00000000-0005-0000-0000-0000866D0000}"/>
    <cellStyle name="Notiz 2 4 2 5 2 3" xfId="30282" xr:uid="{00000000-0005-0000-0000-0000876D0000}"/>
    <cellStyle name="Notiz 2 4 2 5 3" xfId="10732" xr:uid="{00000000-0005-0000-0000-0000886D0000}"/>
    <cellStyle name="Notiz 2 4 2 5 3 2" xfId="22460" xr:uid="{00000000-0005-0000-0000-0000896D0000}"/>
    <cellStyle name="Notiz 2 4 2 5 3 3" xfId="34187" xr:uid="{00000000-0005-0000-0000-00008A6D0000}"/>
    <cellStyle name="Notiz 2 4 2 5 4" xfId="14650" xr:uid="{00000000-0005-0000-0000-00008B6D0000}"/>
    <cellStyle name="Notiz 2 4 2 5 5" xfId="26377" xr:uid="{00000000-0005-0000-0000-00008C6D0000}"/>
    <cellStyle name="Notiz 2 4 2 6" xfId="4231" xr:uid="{00000000-0005-0000-0000-00008D6D0000}"/>
    <cellStyle name="Notiz 2 4 2 6 2" xfId="15959" xr:uid="{00000000-0005-0000-0000-00008E6D0000}"/>
    <cellStyle name="Notiz 2 4 2 6 3" xfId="27686" xr:uid="{00000000-0005-0000-0000-00008F6D0000}"/>
    <cellStyle name="Notiz 2 4 2 7" xfId="8136" xr:uid="{00000000-0005-0000-0000-0000906D0000}"/>
    <cellStyle name="Notiz 2 4 2 7 2" xfId="19864" xr:uid="{00000000-0005-0000-0000-0000916D0000}"/>
    <cellStyle name="Notiz 2 4 2 7 3" xfId="31591" xr:uid="{00000000-0005-0000-0000-0000926D0000}"/>
    <cellStyle name="Notiz 2 4 2 8" xfId="12054" xr:uid="{00000000-0005-0000-0000-0000936D0000}"/>
    <cellStyle name="Notiz 2 4 2 9" xfId="23781" xr:uid="{00000000-0005-0000-0000-0000946D0000}"/>
    <cellStyle name="Notiz 2 4 3" xfId="425" xr:uid="{00000000-0005-0000-0000-0000956D0000}"/>
    <cellStyle name="Notiz 2 4 3 2" xfId="854" xr:uid="{00000000-0005-0000-0000-0000966D0000}"/>
    <cellStyle name="Notiz 2 4 3 2 2" xfId="2152" xr:uid="{00000000-0005-0000-0000-0000976D0000}"/>
    <cellStyle name="Notiz 2 4 3 2 2 2" xfId="6057" xr:uid="{00000000-0005-0000-0000-0000986D0000}"/>
    <cellStyle name="Notiz 2 4 3 2 2 2 2" xfId="17785" xr:uid="{00000000-0005-0000-0000-0000996D0000}"/>
    <cellStyle name="Notiz 2 4 3 2 2 2 3" xfId="29512" xr:uid="{00000000-0005-0000-0000-00009A6D0000}"/>
    <cellStyle name="Notiz 2 4 3 2 2 3" xfId="9962" xr:uid="{00000000-0005-0000-0000-00009B6D0000}"/>
    <cellStyle name="Notiz 2 4 3 2 2 3 2" xfId="21690" xr:uid="{00000000-0005-0000-0000-00009C6D0000}"/>
    <cellStyle name="Notiz 2 4 3 2 2 3 3" xfId="33417" xr:uid="{00000000-0005-0000-0000-00009D6D0000}"/>
    <cellStyle name="Notiz 2 4 3 2 2 4" xfId="13880" xr:uid="{00000000-0005-0000-0000-00009E6D0000}"/>
    <cellStyle name="Notiz 2 4 3 2 2 5" xfId="25607" xr:uid="{00000000-0005-0000-0000-00009F6D0000}"/>
    <cellStyle name="Notiz 2 4 3 2 3" xfId="3450" xr:uid="{00000000-0005-0000-0000-0000A06D0000}"/>
    <cellStyle name="Notiz 2 4 3 2 3 2" xfId="7355" xr:uid="{00000000-0005-0000-0000-0000A16D0000}"/>
    <cellStyle name="Notiz 2 4 3 2 3 2 2" xfId="19083" xr:uid="{00000000-0005-0000-0000-0000A26D0000}"/>
    <cellStyle name="Notiz 2 4 3 2 3 2 3" xfId="30810" xr:uid="{00000000-0005-0000-0000-0000A36D0000}"/>
    <cellStyle name="Notiz 2 4 3 2 3 3" xfId="11260" xr:uid="{00000000-0005-0000-0000-0000A46D0000}"/>
    <cellStyle name="Notiz 2 4 3 2 3 3 2" xfId="22988" xr:uid="{00000000-0005-0000-0000-0000A56D0000}"/>
    <cellStyle name="Notiz 2 4 3 2 3 3 3" xfId="34715" xr:uid="{00000000-0005-0000-0000-0000A66D0000}"/>
    <cellStyle name="Notiz 2 4 3 2 3 4" xfId="15178" xr:uid="{00000000-0005-0000-0000-0000A76D0000}"/>
    <cellStyle name="Notiz 2 4 3 2 3 5" xfId="26905" xr:uid="{00000000-0005-0000-0000-0000A86D0000}"/>
    <cellStyle name="Notiz 2 4 3 2 4" xfId="4759" xr:uid="{00000000-0005-0000-0000-0000A96D0000}"/>
    <cellStyle name="Notiz 2 4 3 2 4 2" xfId="16487" xr:uid="{00000000-0005-0000-0000-0000AA6D0000}"/>
    <cellStyle name="Notiz 2 4 3 2 4 3" xfId="28214" xr:uid="{00000000-0005-0000-0000-0000AB6D0000}"/>
    <cellStyle name="Notiz 2 4 3 2 5" xfId="8664" xr:uid="{00000000-0005-0000-0000-0000AC6D0000}"/>
    <cellStyle name="Notiz 2 4 3 2 5 2" xfId="20392" xr:uid="{00000000-0005-0000-0000-0000AD6D0000}"/>
    <cellStyle name="Notiz 2 4 3 2 5 3" xfId="32119" xr:uid="{00000000-0005-0000-0000-0000AE6D0000}"/>
    <cellStyle name="Notiz 2 4 3 2 6" xfId="12582" xr:uid="{00000000-0005-0000-0000-0000AF6D0000}"/>
    <cellStyle name="Notiz 2 4 3 2 7" xfId="24309" xr:uid="{00000000-0005-0000-0000-0000B06D0000}"/>
    <cellStyle name="Notiz 2 4 3 3" xfId="1283" xr:uid="{00000000-0005-0000-0000-0000B16D0000}"/>
    <cellStyle name="Notiz 2 4 3 3 2" xfId="2581" xr:uid="{00000000-0005-0000-0000-0000B26D0000}"/>
    <cellStyle name="Notiz 2 4 3 3 2 2" xfId="6486" xr:uid="{00000000-0005-0000-0000-0000B36D0000}"/>
    <cellStyle name="Notiz 2 4 3 3 2 2 2" xfId="18214" xr:uid="{00000000-0005-0000-0000-0000B46D0000}"/>
    <cellStyle name="Notiz 2 4 3 3 2 2 3" xfId="29941" xr:uid="{00000000-0005-0000-0000-0000B56D0000}"/>
    <cellStyle name="Notiz 2 4 3 3 2 3" xfId="10391" xr:uid="{00000000-0005-0000-0000-0000B66D0000}"/>
    <cellStyle name="Notiz 2 4 3 3 2 3 2" xfId="22119" xr:uid="{00000000-0005-0000-0000-0000B76D0000}"/>
    <cellStyle name="Notiz 2 4 3 3 2 3 3" xfId="33846" xr:uid="{00000000-0005-0000-0000-0000B86D0000}"/>
    <cellStyle name="Notiz 2 4 3 3 2 4" xfId="14309" xr:uid="{00000000-0005-0000-0000-0000B96D0000}"/>
    <cellStyle name="Notiz 2 4 3 3 2 5" xfId="26036" xr:uid="{00000000-0005-0000-0000-0000BA6D0000}"/>
    <cellStyle name="Notiz 2 4 3 3 3" xfId="3879" xr:uid="{00000000-0005-0000-0000-0000BB6D0000}"/>
    <cellStyle name="Notiz 2 4 3 3 3 2" xfId="7784" xr:uid="{00000000-0005-0000-0000-0000BC6D0000}"/>
    <cellStyle name="Notiz 2 4 3 3 3 2 2" xfId="19512" xr:uid="{00000000-0005-0000-0000-0000BD6D0000}"/>
    <cellStyle name="Notiz 2 4 3 3 3 2 3" xfId="31239" xr:uid="{00000000-0005-0000-0000-0000BE6D0000}"/>
    <cellStyle name="Notiz 2 4 3 3 3 3" xfId="11689" xr:uid="{00000000-0005-0000-0000-0000BF6D0000}"/>
    <cellStyle name="Notiz 2 4 3 3 3 3 2" xfId="23417" xr:uid="{00000000-0005-0000-0000-0000C06D0000}"/>
    <cellStyle name="Notiz 2 4 3 3 3 3 3" xfId="35144" xr:uid="{00000000-0005-0000-0000-0000C16D0000}"/>
    <cellStyle name="Notiz 2 4 3 3 3 4" xfId="15607" xr:uid="{00000000-0005-0000-0000-0000C26D0000}"/>
    <cellStyle name="Notiz 2 4 3 3 3 5" xfId="27334" xr:uid="{00000000-0005-0000-0000-0000C36D0000}"/>
    <cellStyle name="Notiz 2 4 3 3 4" xfId="5188" xr:uid="{00000000-0005-0000-0000-0000C46D0000}"/>
    <cellStyle name="Notiz 2 4 3 3 4 2" xfId="16916" xr:uid="{00000000-0005-0000-0000-0000C56D0000}"/>
    <cellStyle name="Notiz 2 4 3 3 4 3" xfId="28643" xr:uid="{00000000-0005-0000-0000-0000C66D0000}"/>
    <cellStyle name="Notiz 2 4 3 3 5" xfId="9093" xr:uid="{00000000-0005-0000-0000-0000C76D0000}"/>
    <cellStyle name="Notiz 2 4 3 3 5 2" xfId="20821" xr:uid="{00000000-0005-0000-0000-0000C86D0000}"/>
    <cellStyle name="Notiz 2 4 3 3 5 3" xfId="32548" xr:uid="{00000000-0005-0000-0000-0000C96D0000}"/>
    <cellStyle name="Notiz 2 4 3 3 6" xfId="13011" xr:uid="{00000000-0005-0000-0000-0000CA6D0000}"/>
    <cellStyle name="Notiz 2 4 3 3 7" xfId="24738" xr:uid="{00000000-0005-0000-0000-0000CB6D0000}"/>
    <cellStyle name="Notiz 2 4 3 4" xfId="1723" xr:uid="{00000000-0005-0000-0000-0000CC6D0000}"/>
    <cellStyle name="Notiz 2 4 3 4 2" xfId="5628" xr:uid="{00000000-0005-0000-0000-0000CD6D0000}"/>
    <cellStyle name="Notiz 2 4 3 4 2 2" xfId="17356" xr:uid="{00000000-0005-0000-0000-0000CE6D0000}"/>
    <cellStyle name="Notiz 2 4 3 4 2 3" xfId="29083" xr:uid="{00000000-0005-0000-0000-0000CF6D0000}"/>
    <cellStyle name="Notiz 2 4 3 4 3" xfId="9533" xr:uid="{00000000-0005-0000-0000-0000D06D0000}"/>
    <cellStyle name="Notiz 2 4 3 4 3 2" xfId="21261" xr:uid="{00000000-0005-0000-0000-0000D16D0000}"/>
    <cellStyle name="Notiz 2 4 3 4 3 3" xfId="32988" xr:uid="{00000000-0005-0000-0000-0000D26D0000}"/>
    <cellStyle name="Notiz 2 4 3 4 4" xfId="13451" xr:uid="{00000000-0005-0000-0000-0000D36D0000}"/>
    <cellStyle name="Notiz 2 4 3 4 5" xfId="25178" xr:uid="{00000000-0005-0000-0000-0000D46D0000}"/>
    <cellStyle name="Notiz 2 4 3 5" xfId="3021" xr:uid="{00000000-0005-0000-0000-0000D56D0000}"/>
    <cellStyle name="Notiz 2 4 3 5 2" xfId="6926" xr:uid="{00000000-0005-0000-0000-0000D66D0000}"/>
    <cellStyle name="Notiz 2 4 3 5 2 2" xfId="18654" xr:uid="{00000000-0005-0000-0000-0000D76D0000}"/>
    <cellStyle name="Notiz 2 4 3 5 2 3" xfId="30381" xr:uid="{00000000-0005-0000-0000-0000D86D0000}"/>
    <cellStyle name="Notiz 2 4 3 5 3" xfId="10831" xr:uid="{00000000-0005-0000-0000-0000D96D0000}"/>
    <cellStyle name="Notiz 2 4 3 5 3 2" xfId="22559" xr:uid="{00000000-0005-0000-0000-0000DA6D0000}"/>
    <cellStyle name="Notiz 2 4 3 5 3 3" xfId="34286" xr:uid="{00000000-0005-0000-0000-0000DB6D0000}"/>
    <cellStyle name="Notiz 2 4 3 5 4" xfId="14749" xr:uid="{00000000-0005-0000-0000-0000DC6D0000}"/>
    <cellStyle name="Notiz 2 4 3 5 5" xfId="26476" xr:uid="{00000000-0005-0000-0000-0000DD6D0000}"/>
    <cellStyle name="Notiz 2 4 3 6" xfId="4330" xr:uid="{00000000-0005-0000-0000-0000DE6D0000}"/>
    <cellStyle name="Notiz 2 4 3 6 2" xfId="16058" xr:uid="{00000000-0005-0000-0000-0000DF6D0000}"/>
    <cellStyle name="Notiz 2 4 3 6 3" xfId="27785" xr:uid="{00000000-0005-0000-0000-0000E06D0000}"/>
    <cellStyle name="Notiz 2 4 3 7" xfId="8235" xr:uid="{00000000-0005-0000-0000-0000E16D0000}"/>
    <cellStyle name="Notiz 2 4 3 7 2" xfId="19963" xr:uid="{00000000-0005-0000-0000-0000E26D0000}"/>
    <cellStyle name="Notiz 2 4 3 7 3" xfId="31690" xr:uid="{00000000-0005-0000-0000-0000E36D0000}"/>
    <cellStyle name="Notiz 2 4 3 8" xfId="12153" xr:uid="{00000000-0005-0000-0000-0000E46D0000}"/>
    <cellStyle name="Notiz 2 4 3 9" xfId="23880" xr:uid="{00000000-0005-0000-0000-0000E56D0000}"/>
    <cellStyle name="Notiz 2 4 4" xfId="524" xr:uid="{00000000-0005-0000-0000-0000E66D0000}"/>
    <cellStyle name="Notiz 2 4 4 2" xfId="953" xr:uid="{00000000-0005-0000-0000-0000E76D0000}"/>
    <cellStyle name="Notiz 2 4 4 2 2" xfId="2251" xr:uid="{00000000-0005-0000-0000-0000E86D0000}"/>
    <cellStyle name="Notiz 2 4 4 2 2 2" xfId="6156" xr:uid="{00000000-0005-0000-0000-0000E96D0000}"/>
    <cellStyle name="Notiz 2 4 4 2 2 2 2" xfId="17884" xr:uid="{00000000-0005-0000-0000-0000EA6D0000}"/>
    <cellStyle name="Notiz 2 4 4 2 2 2 3" xfId="29611" xr:uid="{00000000-0005-0000-0000-0000EB6D0000}"/>
    <cellStyle name="Notiz 2 4 4 2 2 3" xfId="10061" xr:uid="{00000000-0005-0000-0000-0000EC6D0000}"/>
    <cellStyle name="Notiz 2 4 4 2 2 3 2" xfId="21789" xr:uid="{00000000-0005-0000-0000-0000ED6D0000}"/>
    <cellStyle name="Notiz 2 4 4 2 2 3 3" xfId="33516" xr:uid="{00000000-0005-0000-0000-0000EE6D0000}"/>
    <cellStyle name="Notiz 2 4 4 2 2 4" xfId="13979" xr:uid="{00000000-0005-0000-0000-0000EF6D0000}"/>
    <cellStyle name="Notiz 2 4 4 2 2 5" xfId="25706" xr:uid="{00000000-0005-0000-0000-0000F06D0000}"/>
    <cellStyle name="Notiz 2 4 4 2 3" xfId="3549" xr:uid="{00000000-0005-0000-0000-0000F16D0000}"/>
    <cellStyle name="Notiz 2 4 4 2 3 2" xfId="7454" xr:uid="{00000000-0005-0000-0000-0000F26D0000}"/>
    <cellStyle name="Notiz 2 4 4 2 3 2 2" xfId="19182" xr:uid="{00000000-0005-0000-0000-0000F36D0000}"/>
    <cellStyle name="Notiz 2 4 4 2 3 2 3" xfId="30909" xr:uid="{00000000-0005-0000-0000-0000F46D0000}"/>
    <cellStyle name="Notiz 2 4 4 2 3 3" xfId="11359" xr:uid="{00000000-0005-0000-0000-0000F56D0000}"/>
    <cellStyle name="Notiz 2 4 4 2 3 3 2" xfId="23087" xr:uid="{00000000-0005-0000-0000-0000F66D0000}"/>
    <cellStyle name="Notiz 2 4 4 2 3 3 3" xfId="34814" xr:uid="{00000000-0005-0000-0000-0000F76D0000}"/>
    <cellStyle name="Notiz 2 4 4 2 3 4" xfId="15277" xr:uid="{00000000-0005-0000-0000-0000F86D0000}"/>
    <cellStyle name="Notiz 2 4 4 2 3 5" xfId="27004" xr:uid="{00000000-0005-0000-0000-0000F96D0000}"/>
    <cellStyle name="Notiz 2 4 4 2 4" xfId="4858" xr:uid="{00000000-0005-0000-0000-0000FA6D0000}"/>
    <cellStyle name="Notiz 2 4 4 2 4 2" xfId="16586" xr:uid="{00000000-0005-0000-0000-0000FB6D0000}"/>
    <cellStyle name="Notiz 2 4 4 2 4 3" xfId="28313" xr:uid="{00000000-0005-0000-0000-0000FC6D0000}"/>
    <cellStyle name="Notiz 2 4 4 2 5" xfId="8763" xr:uid="{00000000-0005-0000-0000-0000FD6D0000}"/>
    <cellStyle name="Notiz 2 4 4 2 5 2" xfId="20491" xr:uid="{00000000-0005-0000-0000-0000FE6D0000}"/>
    <cellStyle name="Notiz 2 4 4 2 5 3" xfId="32218" xr:uid="{00000000-0005-0000-0000-0000FF6D0000}"/>
    <cellStyle name="Notiz 2 4 4 2 6" xfId="12681" xr:uid="{00000000-0005-0000-0000-0000006E0000}"/>
    <cellStyle name="Notiz 2 4 4 2 7" xfId="24408" xr:uid="{00000000-0005-0000-0000-0000016E0000}"/>
    <cellStyle name="Notiz 2 4 4 3" xfId="1382" xr:uid="{00000000-0005-0000-0000-0000026E0000}"/>
    <cellStyle name="Notiz 2 4 4 3 2" xfId="2680" xr:uid="{00000000-0005-0000-0000-0000036E0000}"/>
    <cellStyle name="Notiz 2 4 4 3 2 2" xfId="6585" xr:uid="{00000000-0005-0000-0000-0000046E0000}"/>
    <cellStyle name="Notiz 2 4 4 3 2 2 2" xfId="18313" xr:uid="{00000000-0005-0000-0000-0000056E0000}"/>
    <cellStyle name="Notiz 2 4 4 3 2 2 3" xfId="30040" xr:uid="{00000000-0005-0000-0000-0000066E0000}"/>
    <cellStyle name="Notiz 2 4 4 3 2 3" xfId="10490" xr:uid="{00000000-0005-0000-0000-0000076E0000}"/>
    <cellStyle name="Notiz 2 4 4 3 2 3 2" xfId="22218" xr:uid="{00000000-0005-0000-0000-0000086E0000}"/>
    <cellStyle name="Notiz 2 4 4 3 2 3 3" xfId="33945" xr:uid="{00000000-0005-0000-0000-0000096E0000}"/>
    <cellStyle name="Notiz 2 4 4 3 2 4" xfId="14408" xr:uid="{00000000-0005-0000-0000-00000A6E0000}"/>
    <cellStyle name="Notiz 2 4 4 3 2 5" xfId="26135" xr:uid="{00000000-0005-0000-0000-00000B6E0000}"/>
    <cellStyle name="Notiz 2 4 4 3 3" xfId="3978" xr:uid="{00000000-0005-0000-0000-00000C6E0000}"/>
    <cellStyle name="Notiz 2 4 4 3 3 2" xfId="7883" xr:uid="{00000000-0005-0000-0000-00000D6E0000}"/>
    <cellStyle name="Notiz 2 4 4 3 3 2 2" xfId="19611" xr:uid="{00000000-0005-0000-0000-00000E6E0000}"/>
    <cellStyle name="Notiz 2 4 4 3 3 2 3" xfId="31338" xr:uid="{00000000-0005-0000-0000-00000F6E0000}"/>
    <cellStyle name="Notiz 2 4 4 3 3 3" xfId="11788" xr:uid="{00000000-0005-0000-0000-0000106E0000}"/>
    <cellStyle name="Notiz 2 4 4 3 3 3 2" xfId="23516" xr:uid="{00000000-0005-0000-0000-0000116E0000}"/>
    <cellStyle name="Notiz 2 4 4 3 3 3 3" xfId="35243" xr:uid="{00000000-0005-0000-0000-0000126E0000}"/>
    <cellStyle name="Notiz 2 4 4 3 3 4" xfId="15706" xr:uid="{00000000-0005-0000-0000-0000136E0000}"/>
    <cellStyle name="Notiz 2 4 4 3 3 5" xfId="27433" xr:uid="{00000000-0005-0000-0000-0000146E0000}"/>
    <cellStyle name="Notiz 2 4 4 3 4" xfId="5287" xr:uid="{00000000-0005-0000-0000-0000156E0000}"/>
    <cellStyle name="Notiz 2 4 4 3 4 2" xfId="17015" xr:uid="{00000000-0005-0000-0000-0000166E0000}"/>
    <cellStyle name="Notiz 2 4 4 3 4 3" xfId="28742" xr:uid="{00000000-0005-0000-0000-0000176E0000}"/>
    <cellStyle name="Notiz 2 4 4 3 5" xfId="9192" xr:uid="{00000000-0005-0000-0000-0000186E0000}"/>
    <cellStyle name="Notiz 2 4 4 3 5 2" xfId="20920" xr:uid="{00000000-0005-0000-0000-0000196E0000}"/>
    <cellStyle name="Notiz 2 4 4 3 5 3" xfId="32647" xr:uid="{00000000-0005-0000-0000-00001A6E0000}"/>
    <cellStyle name="Notiz 2 4 4 3 6" xfId="13110" xr:uid="{00000000-0005-0000-0000-00001B6E0000}"/>
    <cellStyle name="Notiz 2 4 4 3 7" xfId="24837" xr:uid="{00000000-0005-0000-0000-00001C6E0000}"/>
    <cellStyle name="Notiz 2 4 4 4" xfId="1822" xr:uid="{00000000-0005-0000-0000-00001D6E0000}"/>
    <cellStyle name="Notiz 2 4 4 4 2" xfId="5727" xr:uid="{00000000-0005-0000-0000-00001E6E0000}"/>
    <cellStyle name="Notiz 2 4 4 4 2 2" xfId="17455" xr:uid="{00000000-0005-0000-0000-00001F6E0000}"/>
    <cellStyle name="Notiz 2 4 4 4 2 3" xfId="29182" xr:uid="{00000000-0005-0000-0000-0000206E0000}"/>
    <cellStyle name="Notiz 2 4 4 4 3" xfId="9632" xr:uid="{00000000-0005-0000-0000-0000216E0000}"/>
    <cellStyle name="Notiz 2 4 4 4 3 2" xfId="21360" xr:uid="{00000000-0005-0000-0000-0000226E0000}"/>
    <cellStyle name="Notiz 2 4 4 4 3 3" xfId="33087" xr:uid="{00000000-0005-0000-0000-0000236E0000}"/>
    <cellStyle name="Notiz 2 4 4 4 4" xfId="13550" xr:uid="{00000000-0005-0000-0000-0000246E0000}"/>
    <cellStyle name="Notiz 2 4 4 4 5" xfId="25277" xr:uid="{00000000-0005-0000-0000-0000256E0000}"/>
    <cellStyle name="Notiz 2 4 4 5" xfId="3120" xr:uid="{00000000-0005-0000-0000-0000266E0000}"/>
    <cellStyle name="Notiz 2 4 4 5 2" xfId="7025" xr:uid="{00000000-0005-0000-0000-0000276E0000}"/>
    <cellStyle name="Notiz 2 4 4 5 2 2" xfId="18753" xr:uid="{00000000-0005-0000-0000-0000286E0000}"/>
    <cellStyle name="Notiz 2 4 4 5 2 3" xfId="30480" xr:uid="{00000000-0005-0000-0000-0000296E0000}"/>
    <cellStyle name="Notiz 2 4 4 5 3" xfId="10930" xr:uid="{00000000-0005-0000-0000-00002A6E0000}"/>
    <cellStyle name="Notiz 2 4 4 5 3 2" xfId="22658" xr:uid="{00000000-0005-0000-0000-00002B6E0000}"/>
    <cellStyle name="Notiz 2 4 4 5 3 3" xfId="34385" xr:uid="{00000000-0005-0000-0000-00002C6E0000}"/>
    <cellStyle name="Notiz 2 4 4 5 4" xfId="14848" xr:uid="{00000000-0005-0000-0000-00002D6E0000}"/>
    <cellStyle name="Notiz 2 4 4 5 5" xfId="26575" xr:uid="{00000000-0005-0000-0000-00002E6E0000}"/>
    <cellStyle name="Notiz 2 4 4 6" xfId="4429" xr:uid="{00000000-0005-0000-0000-00002F6E0000}"/>
    <cellStyle name="Notiz 2 4 4 6 2" xfId="16157" xr:uid="{00000000-0005-0000-0000-0000306E0000}"/>
    <cellStyle name="Notiz 2 4 4 6 3" xfId="27884" xr:uid="{00000000-0005-0000-0000-0000316E0000}"/>
    <cellStyle name="Notiz 2 4 4 7" xfId="8334" xr:uid="{00000000-0005-0000-0000-0000326E0000}"/>
    <cellStyle name="Notiz 2 4 4 7 2" xfId="20062" xr:uid="{00000000-0005-0000-0000-0000336E0000}"/>
    <cellStyle name="Notiz 2 4 4 7 3" xfId="31789" xr:uid="{00000000-0005-0000-0000-0000346E0000}"/>
    <cellStyle name="Notiz 2 4 4 8" xfId="12252" xr:uid="{00000000-0005-0000-0000-0000356E0000}"/>
    <cellStyle name="Notiz 2 4 4 9" xfId="23979" xr:uid="{00000000-0005-0000-0000-0000366E0000}"/>
    <cellStyle name="Notiz 2 4 5" xfId="682" xr:uid="{00000000-0005-0000-0000-0000376E0000}"/>
    <cellStyle name="Notiz 2 4 5 2" xfId="1980" xr:uid="{00000000-0005-0000-0000-0000386E0000}"/>
    <cellStyle name="Notiz 2 4 5 2 2" xfId="5885" xr:uid="{00000000-0005-0000-0000-0000396E0000}"/>
    <cellStyle name="Notiz 2 4 5 2 2 2" xfId="17613" xr:uid="{00000000-0005-0000-0000-00003A6E0000}"/>
    <cellStyle name="Notiz 2 4 5 2 2 3" xfId="29340" xr:uid="{00000000-0005-0000-0000-00003B6E0000}"/>
    <cellStyle name="Notiz 2 4 5 2 3" xfId="9790" xr:uid="{00000000-0005-0000-0000-00003C6E0000}"/>
    <cellStyle name="Notiz 2 4 5 2 3 2" xfId="21518" xr:uid="{00000000-0005-0000-0000-00003D6E0000}"/>
    <cellStyle name="Notiz 2 4 5 2 3 3" xfId="33245" xr:uid="{00000000-0005-0000-0000-00003E6E0000}"/>
    <cellStyle name="Notiz 2 4 5 2 4" xfId="13708" xr:uid="{00000000-0005-0000-0000-00003F6E0000}"/>
    <cellStyle name="Notiz 2 4 5 2 5" xfId="25435" xr:uid="{00000000-0005-0000-0000-0000406E0000}"/>
    <cellStyle name="Notiz 2 4 5 3" xfId="3278" xr:uid="{00000000-0005-0000-0000-0000416E0000}"/>
    <cellStyle name="Notiz 2 4 5 3 2" xfId="7183" xr:uid="{00000000-0005-0000-0000-0000426E0000}"/>
    <cellStyle name="Notiz 2 4 5 3 2 2" xfId="18911" xr:uid="{00000000-0005-0000-0000-0000436E0000}"/>
    <cellStyle name="Notiz 2 4 5 3 2 3" xfId="30638" xr:uid="{00000000-0005-0000-0000-0000446E0000}"/>
    <cellStyle name="Notiz 2 4 5 3 3" xfId="11088" xr:uid="{00000000-0005-0000-0000-0000456E0000}"/>
    <cellStyle name="Notiz 2 4 5 3 3 2" xfId="22816" xr:uid="{00000000-0005-0000-0000-0000466E0000}"/>
    <cellStyle name="Notiz 2 4 5 3 3 3" xfId="34543" xr:uid="{00000000-0005-0000-0000-0000476E0000}"/>
    <cellStyle name="Notiz 2 4 5 3 4" xfId="15006" xr:uid="{00000000-0005-0000-0000-0000486E0000}"/>
    <cellStyle name="Notiz 2 4 5 3 5" xfId="26733" xr:uid="{00000000-0005-0000-0000-0000496E0000}"/>
    <cellStyle name="Notiz 2 4 5 4" xfId="4587" xr:uid="{00000000-0005-0000-0000-00004A6E0000}"/>
    <cellStyle name="Notiz 2 4 5 4 2" xfId="16315" xr:uid="{00000000-0005-0000-0000-00004B6E0000}"/>
    <cellStyle name="Notiz 2 4 5 4 3" xfId="28042" xr:uid="{00000000-0005-0000-0000-00004C6E0000}"/>
    <cellStyle name="Notiz 2 4 5 5" xfId="8492" xr:uid="{00000000-0005-0000-0000-00004D6E0000}"/>
    <cellStyle name="Notiz 2 4 5 5 2" xfId="20220" xr:uid="{00000000-0005-0000-0000-00004E6E0000}"/>
    <cellStyle name="Notiz 2 4 5 5 3" xfId="31947" xr:uid="{00000000-0005-0000-0000-00004F6E0000}"/>
    <cellStyle name="Notiz 2 4 5 6" xfId="12410" xr:uid="{00000000-0005-0000-0000-0000506E0000}"/>
    <cellStyle name="Notiz 2 4 5 7" xfId="24137" xr:uid="{00000000-0005-0000-0000-0000516E0000}"/>
    <cellStyle name="Notiz 2 4 6" xfId="1111" xr:uid="{00000000-0005-0000-0000-0000526E0000}"/>
    <cellStyle name="Notiz 2 4 6 2" xfId="2409" xr:uid="{00000000-0005-0000-0000-0000536E0000}"/>
    <cellStyle name="Notiz 2 4 6 2 2" xfId="6314" xr:uid="{00000000-0005-0000-0000-0000546E0000}"/>
    <cellStyle name="Notiz 2 4 6 2 2 2" xfId="18042" xr:uid="{00000000-0005-0000-0000-0000556E0000}"/>
    <cellStyle name="Notiz 2 4 6 2 2 3" xfId="29769" xr:uid="{00000000-0005-0000-0000-0000566E0000}"/>
    <cellStyle name="Notiz 2 4 6 2 3" xfId="10219" xr:uid="{00000000-0005-0000-0000-0000576E0000}"/>
    <cellStyle name="Notiz 2 4 6 2 3 2" xfId="21947" xr:uid="{00000000-0005-0000-0000-0000586E0000}"/>
    <cellStyle name="Notiz 2 4 6 2 3 3" xfId="33674" xr:uid="{00000000-0005-0000-0000-0000596E0000}"/>
    <cellStyle name="Notiz 2 4 6 2 4" xfId="14137" xr:uid="{00000000-0005-0000-0000-00005A6E0000}"/>
    <cellStyle name="Notiz 2 4 6 2 5" xfId="25864" xr:uid="{00000000-0005-0000-0000-00005B6E0000}"/>
    <cellStyle name="Notiz 2 4 6 3" xfId="3707" xr:uid="{00000000-0005-0000-0000-00005C6E0000}"/>
    <cellStyle name="Notiz 2 4 6 3 2" xfId="7612" xr:uid="{00000000-0005-0000-0000-00005D6E0000}"/>
    <cellStyle name="Notiz 2 4 6 3 2 2" xfId="19340" xr:uid="{00000000-0005-0000-0000-00005E6E0000}"/>
    <cellStyle name="Notiz 2 4 6 3 2 3" xfId="31067" xr:uid="{00000000-0005-0000-0000-00005F6E0000}"/>
    <cellStyle name="Notiz 2 4 6 3 3" xfId="11517" xr:uid="{00000000-0005-0000-0000-0000606E0000}"/>
    <cellStyle name="Notiz 2 4 6 3 3 2" xfId="23245" xr:uid="{00000000-0005-0000-0000-0000616E0000}"/>
    <cellStyle name="Notiz 2 4 6 3 3 3" xfId="34972" xr:uid="{00000000-0005-0000-0000-0000626E0000}"/>
    <cellStyle name="Notiz 2 4 6 3 4" xfId="15435" xr:uid="{00000000-0005-0000-0000-0000636E0000}"/>
    <cellStyle name="Notiz 2 4 6 3 5" xfId="27162" xr:uid="{00000000-0005-0000-0000-0000646E0000}"/>
    <cellStyle name="Notiz 2 4 6 4" xfId="5016" xr:uid="{00000000-0005-0000-0000-0000656E0000}"/>
    <cellStyle name="Notiz 2 4 6 4 2" xfId="16744" xr:uid="{00000000-0005-0000-0000-0000666E0000}"/>
    <cellStyle name="Notiz 2 4 6 4 3" xfId="28471" xr:uid="{00000000-0005-0000-0000-0000676E0000}"/>
    <cellStyle name="Notiz 2 4 6 5" xfId="8921" xr:uid="{00000000-0005-0000-0000-0000686E0000}"/>
    <cellStyle name="Notiz 2 4 6 5 2" xfId="20649" xr:uid="{00000000-0005-0000-0000-0000696E0000}"/>
    <cellStyle name="Notiz 2 4 6 5 3" xfId="32376" xr:uid="{00000000-0005-0000-0000-00006A6E0000}"/>
    <cellStyle name="Notiz 2 4 6 6" xfId="12839" xr:uid="{00000000-0005-0000-0000-00006B6E0000}"/>
    <cellStyle name="Notiz 2 4 6 7" xfId="24566" xr:uid="{00000000-0005-0000-0000-00006C6E0000}"/>
    <cellStyle name="Notiz 2 4 7" xfId="1551" xr:uid="{00000000-0005-0000-0000-00006D6E0000}"/>
    <cellStyle name="Notiz 2 4 7 2" xfId="5456" xr:uid="{00000000-0005-0000-0000-00006E6E0000}"/>
    <cellStyle name="Notiz 2 4 7 2 2" xfId="17184" xr:uid="{00000000-0005-0000-0000-00006F6E0000}"/>
    <cellStyle name="Notiz 2 4 7 2 3" xfId="28911" xr:uid="{00000000-0005-0000-0000-0000706E0000}"/>
    <cellStyle name="Notiz 2 4 7 3" xfId="9361" xr:uid="{00000000-0005-0000-0000-0000716E0000}"/>
    <cellStyle name="Notiz 2 4 7 3 2" xfId="21089" xr:uid="{00000000-0005-0000-0000-0000726E0000}"/>
    <cellStyle name="Notiz 2 4 7 3 3" xfId="32816" xr:uid="{00000000-0005-0000-0000-0000736E0000}"/>
    <cellStyle name="Notiz 2 4 7 4" xfId="13279" xr:uid="{00000000-0005-0000-0000-0000746E0000}"/>
    <cellStyle name="Notiz 2 4 7 5" xfId="25006" xr:uid="{00000000-0005-0000-0000-0000756E0000}"/>
    <cellStyle name="Notiz 2 4 8" xfId="2849" xr:uid="{00000000-0005-0000-0000-0000766E0000}"/>
    <cellStyle name="Notiz 2 4 8 2" xfId="6754" xr:uid="{00000000-0005-0000-0000-0000776E0000}"/>
    <cellStyle name="Notiz 2 4 8 2 2" xfId="18482" xr:uid="{00000000-0005-0000-0000-0000786E0000}"/>
    <cellStyle name="Notiz 2 4 8 2 3" xfId="30209" xr:uid="{00000000-0005-0000-0000-0000796E0000}"/>
    <cellStyle name="Notiz 2 4 8 3" xfId="10659" xr:uid="{00000000-0005-0000-0000-00007A6E0000}"/>
    <cellStyle name="Notiz 2 4 8 3 2" xfId="22387" xr:uid="{00000000-0005-0000-0000-00007B6E0000}"/>
    <cellStyle name="Notiz 2 4 8 3 3" xfId="34114" xr:uid="{00000000-0005-0000-0000-00007C6E0000}"/>
    <cellStyle name="Notiz 2 4 8 4" xfId="14577" xr:uid="{00000000-0005-0000-0000-00007D6E0000}"/>
    <cellStyle name="Notiz 2 4 8 5" xfId="26304" xr:uid="{00000000-0005-0000-0000-00007E6E0000}"/>
    <cellStyle name="Notiz 2 4 9" xfId="4158" xr:uid="{00000000-0005-0000-0000-00007F6E0000}"/>
    <cellStyle name="Notiz 2 4 9 2" xfId="15886" xr:uid="{00000000-0005-0000-0000-0000806E0000}"/>
    <cellStyle name="Notiz 2 4 9 3" xfId="27613" xr:uid="{00000000-0005-0000-0000-0000816E0000}"/>
    <cellStyle name="Notiz 2 5" xfId="259" xr:uid="{00000000-0005-0000-0000-0000826E0000}"/>
    <cellStyle name="Notiz 2 5 10" xfId="8069" xr:uid="{00000000-0005-0000-0000-0000836E0000}"/>
    <cellStyle name="Notiz 2 5 10 2" xfId="19797" xr:uid="{00000000-0005-0000-0000-0000846E0000}"/>
    <cellStyle name="Notiz 2 5 10 3" xfId="31524" xr:uid="{00000000-0005-0000-0000-0000856E0000}"/>
    <cellStyle name="Notiz 2 5 11" xfId="11987" xr:uid="{00000000-0005-0000-0000-0000866E0000}"/>
    <cellStyle name="Notiz 2 5 12" xfId="23714" xr:uid="{00000000-0005-0000-0000-0000876E0000}"/>
    <cellStyle name="Notiz 2 5 2" xfId="346" xr:uid="{00000000-0005-0000-0000-0000886E0000}"/>
    <cellStyle name="Notiz 2 5 2 2" xfId="775" xr:uid="{00000000-0005-0000-0000-0000896E0000}"/>
    <cellStyle name="Notiz 2 5 2 2 2" xfId="2073" xr:uid="{00000000-0005-0000-0000-00008A6E0000}"/>
    <cellStyle name="Notiz 2 5 2 2 2 2" xfId="5978" xr:uid="{00000000-0005-0000-0000-00008B6E0000}"/>
    <cellStyle name="Notiz 2 5 2 2 2 2 2" xfId="17706" xr:uid="{00000000-0005-0000-0000-00008C6E0000}"/>
    <cellStyle name="Notiz 2 5 2 2 2 2 3" xfId="29433" xr:uid="{00000000-0005-0000-0000-00008D6E0000}"/>
    <cellStyle name="Notiz 2 5 2 2 2 3" xfId="9883" xr:uid="{00000000-0005-0000-0000-00008E6E0000}"/>
    <cellStyle name="Notiz 2 5 2 2 2 3 2" xfId="21611" xr:uid="{00000000-0005-0000-0000-00008F6E0000}"/>
    <cellStyle name="Notiz 2 5 2 2 2 3 3" xfId="33338" xr:uid="{00000000-0005-0000-0000-0000906E0000}"/>
    <cellStyle name="Notiz 2 5 2 2 2 4" xfId="13801" xr:uid="{00000000-0005-0000-0000-0000916E0000}"/>
    <cellStyle name="Notiz 2 5 2 2 2 5" xfId="25528" xr:uid="{00000000-0005-0000-0000-0000926E0000}"/>
    <cellStyle name="Notiz 2 5 2 2 3" xfId="3371" xr:uid="{00000000-0005-0000-0000-0000936E0000}"/>
    <cellStyle name="Notiz 2 5 2 2 3 2" xfId="7276" xr:uid="{00000000-0005-0000-0000-0000946E0000}"/>
    <cellStyle name="Notiz 2 5 2 2 3 2 2" xfId="19004" xr:uid="{00000000-0005-0000-0000-0000956E0000}"/>
    <cellStyle name="Notiz 2 5 2 2 3 2 3" xfId="30731" xr:uid="{00000000-0005-0000-0000-0000966E0000}"/>
    <cellStyle name="Notiz 2 5 2 2 3 3" xfId="11181" xr:uid="{00000000-0005-0000-0000-0000976E0000}"/>
    <cellStyle name="Notiz 2 5 2 2 3 3 2" xfId="22909" xr:uid="{00000000-0005-0000-0000-0000986E0000}"/>
    <cellStyle name="Notiz 2 5 2 2 3 3 3" xfId="34636" xr:uid="{00000000-0005-0000-0000-0000996E0000}"/>
    <cellStyle name="Notiz 2 5 2 2 3 4" xfId="15099" xr:uid="{00000000-0005-0000-0000-00009A6E0000}"/>
    <cellStyle name="Notiz 2 5 2 2 3 5" xfId="26826" xr:uid="{00000000-0005-0000-0000-00009B6E0000}"/>
    <cellStyle name="Notiz 2 5 2 2 4" xfId="4680" xr:uid="{00000000-0005-0000-0000-00009C6E0000}"/>
    <cellStyle name="Notiz 2 5 2 2 4 2" xfId="16408" xr:uid="{00000000-0005-0000-0000-00009D6E0000}"/>
    <cellStyle name="Notiz 2 5 2 2 4 3" xfId="28135" xr:uid="{00000000-0005-0000-0000-00009E6E0000}"/>
    <cellStyle name="Notiz 2 5 2 2 5" xfId="8585" xr:uid="{00000000-0005-0000-0000-00009F6E0000}"/>
    <cellStyle name="Notiz 2 5 2 2 5 2" xfId="20313" xr:uid="{00000000-0005-0000-0000-0000A06E0000}"/>
    <cellStyle name="Notiz 2 5 2 2 5 3" xfId="32040" xr:uid="{00000000-0005-0000-0000-0000A16E0000}"/>
    <cellStyle name="Notiz 2 5 2 2 6" xfId="12503" xr:uid="{00000000-0005-0000-0000-0000A26E0000}"/>
    <cellStyle name="Notiz 2 5 2 2 7" xfId="24230" xr:uid="{00000000-0005-0000-0000-0000A36E0000}"/>
    <cellStyle name="Notiz 2 5 2 3" xfId="1204" xr:uid="{00000000-0005-0000-0000-0000A46E0000}"/>
    <cellStyle name="Notiz 2 5 2 3 2" xfId="2502" xr:uid="{00000000-0005-0000-0000-0000A56E0000}"/>
    <cellStyle name="Notiz 2 5 2 3 2 2" xfId="6407" xr:uid="{00000000-0005-0000-0000-0000A66E0000}"/>
    <cellStyle name="Notiz 2 5 2 3 2 2 2" xfId="18135" xr:uid="{00000000-0005-0000-0000-0000A76E0000}"/>
    <cellStyle name="Notiz 2 5 2 3 2 2 3" xfId="29862" xr:uid="{00000000-0005-0000-0000-0000A86E0000}"/>
    <cellStyle name="Notiz 2 5 2 3 2 3" xfId="10312" xr:uid="{00000000-0005-0000-0000-0000A96E0000}"/>
    <cellStyle name="Notiz 2 5 2 3 2 3 2" xfId="22040" xr:uid="{00000000-0005-0000-0000-0000AA6E0000}"/>
    <cellStyle name="Notiz 2 5 2 3 2 3 3" xfId="33767" xr:uid="{00000000-0005-0000-0000-0000AB6E0000}"/>
    <cellStyle name="Notiz 2 5 2 3 2 4" xfId="14230" xr:uid="{00000000-0005-0000-0000-0000AC6E0000}"/>
    <cellStyle name="Notiz 2 5 2 3 2 5" xfId="25957" xr:uid="{00000000-0005-0000-0000-0000AD6E0000}"/>
    <cellStyle name="Notiz 2 5 2 3 3" xfId="3800" xr:uid="{00000000-0005-0000-0000-0000AE6E0000}"/>
    <cellStyle name="Notiz 2 5 2 3 3 2" xfId="7705" xr:uid="{00000000-0005-0000-0000-0000AF6E0000}"/>
    <cellStyle name="Notiz 2 5 2 3 3 2 2" xfId="19433" xr:uid="{00000000-0005-0000-0000-0000B06E0000}"/>
    <cellStyle name="Notiz 2 5 2 3 3 2 3" xfId="31160" xr:uid="{00000000-0005-0000-0000-0000B16E0000}"/>
    <cellStyle name="Notiz 2 5 2 3 3 3" xfId="11610" xr:uid="{00000000-0005-0000-0000-0000B26E0000}"/>
    <cellStyle name="Notiz 2 5 2 3 3 3 2" xfId="23338" xr:uid="{00000000-0005-0000-0000-0000B36E0000}"/>
    <cellStyle name="Notiz 2 5 2 3 3 3 3" xfId="35065" xr:uid="{00000000-0005-0000-0000-0000B46E0000}"/>
    <cellStyle name="Notiz 2 5 2 3 3 4" xfId="15528" xr:uid="{00000000-0005-0000-0000-0000B56E0000}"/>
    <cellStyle name="Notiz 2 5 2 3 3 5" xfId="27255" xr:uid="{00000000-0005-0000-0000-0000B66E0000}"/>
    <cellStyle name="Notiz 2 5 2 3 4" xfId="5109" xr:uid="{00000000-0005-0000-0000-0000B76E0000}"/>
    <cellStyle name="Notiz 2 5 2 3 4 2" xfId="16837" xr:uid="{00000000-0005-0000-0000-0000B86E0000}"/>
    <cellStyle name="Notiz 2 5 2 3 4 3" xfId="28564" xr:uid="{00000000-0005-0000-0000-0000B96E0000}"/>
    <cellStyle name="Notiz 2 5 2 3 5" xfId="9014" xr:uid="{00000000-0005-0000-0000-0000BA6E0000}"/>
    <cellStyle name="Notiz 2 5 2 3 5 2" xfId="20742" xr:uid="{00000000-0005-0000-0000-0000BB6E0000}"/>
    <cellStyle name="Notiz 2 5 2 3 5 3" xfId="32469" xr:uid="{00000000-0005-0000-0000-0000BC6E0000}"/>
    <cellStyle name="Notiz 2 5 2 3 6" xfId="12932" xr:uid="{00000000-0005-0000-0000-0000BD6E0000}"/>
    <cellStyle name="Notiz 2 5 2 3 7" xfId="24659" xr:uid="{00000000-0005-0000-0000-0000BE6E0000}"/>
    <cellStyle name="Notiz 2 5 2 4" xfId="1644" xr:uid="{00000000-0005-0000-0000-0000BF6E0000}"/>
    <cellStyle name="Notiz 2 5 2 4 2" xfId="5549" xr:uid="{00000000-0005-0000-0000-0000C06E0000}"/>
    <cellStyle name="Notiz 2 5 2 4 2 2" xfId="17277" xr:uid="{00000000-0005-0000-0000-0000C16E0000}"/>
    <cellStyle name="Notiz 2 5 2 4 2 3" xfId="29004" xr:uid="{00000000-0005-0000-0000-0000C26E0000}"/>
    <cellStyle name="Notiz 2 5 2 4 3" xfId="9454" xr:uid="{00000000-0005-0000-0000-0000C36E0000}"/>
    <cellStyle name="Notiz 2 5 2 4 3 2" xfId="21182" xr:uid="{00000000-0005-0000-0000-0000C46E0000}"/>
    <cellStyle name="Notiz 2 5 2 4 3 3" xfId="32909" xr:uid="{00000000-0005-0000-0000-0000C56E0000}"/>
    <cellStyle name="Notiz 2 5 2 4 4" xfId="13372" xr:uid="{00000000-0005-0000-0000-0000C66E0000}"/>
    <cellStyle name="Notiz 2 5 2 4 5" xfId="25099" xr:uid="{00000000-0005-0000-0000-0000C76E0000}"/>
    <cellStyle name="Notiz 2 5 2 5" xfId="2942" xr:uid="{00000000-0005-0000-0000-0000C86E0000}"/>
    <cellStyle name="Notiz 2 5 2 5 2" xfId="6847" xr:uid="{00000000-0005-0000-0000-0000C96E0000}"/>
    <cellStyle name="Notiz 2 5 2 5 2 2" xfId="18575" xr:uid="{00000000-0005-0000-0000-0000CA6E0000}"/>
    <cellStyle name="Notiz 2 5 2 5 2 3" xfId="30302" xr:uid="{00000000-0005-0000-0000-0000CB6E0000}"/>
    <cellStyle name="Notiz 2 5 2 5 3" xfId="10752" xr:uid="{00000000-0005-0000-0000-0000CC6E0000}"/>
    <cellStyle name="Notiz 2 5 2 5 3 2" xfId="22480" xr:uid="{00000000-0005-0000-0000-0000CD6E0000}"/>
    <cellStyle name="Notiz 2 5 2 5 3 3" xfId="34207" xr:uid="{00000000-0005-0000-0000-0000CE6E0000}"/>
    <cellStyle name="Notiz 2 5 2 5 4" xfId="14670" xr:uid="{00000000-0005-0000-0000-0000CF6E0000}"/>
    <cellStyle name="Notiz 2 5 2 5 5" xfId="26397" xr:uid="{00000000-0005-0000-0000-0000D06E0000}"/>
    <cellStyle name="Notiz 2 5 2 6" xfId="4251" xr:uid="{00000000-0005-0000-0000-0000D16E0000}"/>
    <cellStyle name="Notiz 2 5 2 6 2" xfId="15979" xr:uid="{00000000-0005-0000-0000-0000D26E0000}"/>
    <cellStyle name="Notiz 2 5 2 6 3" xfId="27706" xr:uid="{00000000-0005-0000-0000-0000D36E0000}"/>
    <cellStyle name="Notiz 2 5 2 7" xfId="8156" xr:uid="{00000000-0005-0000-0000-0000D46E0000}"/>
    <cellStyle name="Notiz 2 5 2 7 2" xfId="19884" xr:uid="{00000000-0005-0000-0000-0000D56E0000}"/>
    <cellStyle name="Notiz 2 5 2 7 3" xfId="31611" xr:uid="{00000000-0005-0000-0000-0000D66E0000}"/>
    <cellStyle name="Notiz 2 5 2 8" xfId="12074" xr:uid="{00000000-0005-0000-0000-0000D76E0000}"/>
    <cellStyle name="Notiz 2 5 2 9" xfId="23801" xr:uid="{00000000-0005-0000-0000-0000D86E0000}"/>
    <cellStyle name="Notiz 2 5 3" xfId="445" xr:uid="{00000000-0005-0000-0000-0000D96E0000}"/>
    <cellStyle name="Notiz 2 5 3 2" xfId="874" xr:uid="{00000000-0005-0000-0000-0000DA6E0000}"/>
    <cellStyle name="Notiz 2 5 3 2 2" xfId="2172" xr:uid="{00000000-0005-0000-0000-0000DB6E0000}"/>
    <cellStyle name="Notiz 2 5 3 2 2 2" xfId="6077" xr:uid="{00000000-0005-0000-0000-0000DC6E0000}"/>
    <cellStyle name="Notiz 2 5 3 2 2 2 2" xfId="17805" xr:uid="{00000000-0005-0000-0000-0000DD6E0000}"/>
    <cellStyle name="Notiz 2 5 3 2 2 2 3" xfId="29532" xr:uid="{00000000-0005-0000-0000-0000DE6E0000}"/>
    <cellStyle name="Notiz 2 5 3 2 2 3" xfId="9982" xr:uid="{00000000-0005-0000-0000-0000DF6E0000}"/>
    <cellStyle name="Notiz 2 5 3 2 2 3 2" xfId="21710" xr:uid="{00000000-0005-0000-0000-0000E06E0000}"/>
    <cellStyle name="Notiz 2 5 3 2 2 3 3" xfId="33437" xr:uid="{00000000-0005-0000-0000-0000E16E0000}"/>
    <cellStyle name="Notiz 2 5 3 2 2 4" xfId="13900" xr:uid="{00000000-0005-0000-0000-0000E26E0000}"/>
    <cellStyle name="Notiz 2 5 3 2 2 5" xfId="25627" xr:uid="{00000000-0005-0000-0000-0000E36E0000}"/>
    <cellStyle name="Notiz 2 5 3 2 3" xfId="3470" xr:uid="{00000000-0005-0000-0000-0000E46E0000}"/>
    <cellStyle name="Notiz 2 5 3 2 3 2" xfId="7375" xr:uid="{00000000-0005-0000-0000-0000E56E0000}"/>
    <cellStyle name="Notiz 2 5 3 2 3 2 2" xfId="19103" xr:uid="{00000000-0005-0000-0000-0000E66E0000}"/>
    <cellStyle name="Notiz 2 5 3 2 3 2 3" xfId="30830" xr:uid="{00000000-0005-0000-0000-0000E76E0000}"/>
    <cellStyle name="Notiz 2 5 3 2 3 3" xfId="11280" xr:uid="{00000000-0005-0000-0000-0000E86E0000}"/>
    <cellStyle name="Notiz 2 5 3 2 3 3 2" xfId="23008" xr:uid="{00000000-0005-0000-0000-0000E96E0000}"/>
    <cellStyle name="Notiz 2 5 3 2 3 3 3" xfId="34735" xr:uid="{00000000-0005-0000-0000-0000EA6E0000}"/>
    <cellStyle name="Notiz 2 5 3 2 3 4" xfId="15198" xr:uid="{00000000-0005-0000-0000-0000EB6E0000}"/>
    <cellStyle name="Notiz 2 5 3 2 3 5" xfId="26925" xr:uid="{00000000-0005-0000-0000-0000EC6E0000}"/>
    <cellStyle name="Notiz 2 5 3 2 4" xfId="4779" xr:uid="{00000000-0005-0000-0000-0000ED6E0000}"/>
    <cellStyle name="Notiz 2 5 3 2 4 2" xfId="16507" xr:uid="{00000000-0005-0000-0000-0000EE6E0000}"/>
    <cellStyle name="Notiz 2 5 3 2 4 3" xfId="28234" xr:uid="{00000000-0005-0000-0000-0000EF6E0000}"/>
    <cellStyle name="Notiz 2 5 3 2 5" xfId="8684" xr:uid="{00000000-0005-0000-0000-0000F06E0000}"/>
    <cellStyle name="Notiz 2 5 3 2 5 2" xfId="20412" xr:uid="{00000000-0005-0000-0000-0000F16E0000}"/>
    <cellStyle name="Notiz 2 5 3 2 5 3" xfId="32139" xr:uid="{00000000-0005-0000-0000-0000F26E0000}"/>
    <cellStyle name="Notiz 2 5 3 2 6" xfId="12602" xr:uid="{00000000-0005-0000-0000-0000F36E0000}"/>
    <cellStyle name="Notiz 2 5 3 2 7" xfId="24329" xr:uid="{00000000-0005-0000-0000-0000F46E0000}"/>
    <cellStyle name="Notiz 2 5 3 3" xfId="1303" xr:uid="{00000000-0005-0000-0000-0000F56E0000}"/>
    <cellStyle name="Notiz 2 5 3 3 2" xfId="2601" xr:uid="{00000000-0005-0000-0000-0000F66E0000}"/>
    <cellStyle name="Notiz 2 5 3 3 2 2" xfId="6506" xr:uid="{00000000-0005-0000-0000-0000F76E0000}"/>
    <cellStyle name="Notiz 2 5 3 3 2 2 2" xfId="18234" xr:uid="{00000000-0005-0000-0000-0000F86E0000}"/>
    <cellStyle name="Notiz 2 5 3 3 2 2 3" xfId="29961" xr:uid="{00000000-0005-0000-0000-0000F96E0000}"/>
    <cellStyle name="Notiz 2 5 3 3 2 3" xfId="10411" xr:uid="{00000000-0005-0000-0000-0000FA6E0000}"/>
    <cellStyle name="Notiz 2 5 3 3 2 3 2" xfId="22139" xr:uid="{00000000-0005-0000-0000-0000FB6E0000}"/>
    <cellStyle name="Notiz 2 5 3 3 2 3 3" xfId="33866" xr:uid="{00000000-0005-0000-0000-0000FC6E0000}"/>
    <cellStyle name="Notiz 2 5 3 3 2 4" xfId="14329" xr:uid="{00000000-0005-0000-0000-0000FD6E0000}"/>
    <cellStyle name="Notiz 2 5 3 3 2 5" xfId="26056" xr:uid="{00000000-0005-0000-0000-0000FE6E0000}"/>
    <cellStyle name="Notiz 2 5 3 3 3" xfId="3899" xr:uid="{00000000-0005-0000-0000-0000FF6E0000}"/>
    <cellStyle name="Notiz 2 5 3 3 3 2" xfId="7804" xr:uid="{00000000-0005-0000-0000-0000006F0000}"/>
    <cellStyle name="Notiz 2 5 3 3 3 2 2" xfId="19532" xr:uid="{00000000-0005-0000-0000-0000016F0000}"/>
    <cellStyle name="Notiz 2 5 3 3 3 2 3" xfId="31259" xr:uid="{00000000-0005-0000-0000-0000026F0000}"/>
    <cellStyle name="Notiz 2 5 3 3 3 3" xfId="11709" xr:uid="{00000000-0005-0000-0000-0000036F0000}"/>
    <cellStyle name="Notiz 2 5 3 3 3 3 2" xfId="23437" xr:uid="{00000000-0005-0000-0000-0000046F0000}"/>
    <cellStyle name="Notiz 2 5 3 3 3 3 3" xfId="35164" xr:uid="{00000000-0005-0000-0000-0000056F0000}"/>
    <cellStyle name="Notiz 2 5 3 3 3 4" xfId="15627" xr:uid="{00000000-0005-0000-0000-0000066F0000}"/>
    <cellStyle name="Notiz 2 5 3 3 3 5" xfId="27354" xr:uid="{00000000-0005-0000-0000-0000076F0000}"/>
    <cellStyle name="Notiz 2 5 3 3 4" xfId="5208" xr:uid="{00000000-0005-0000-0000-0000086F0000}"/>
    <cellStyle name="Notiz 2 5 3 3 4 2" xfId="16936" xr:uid="{00000000-0005-0000-0000-0000096F0000}"/>
    <cellStyle name="Notiz 2 5 3 3 4 3" xfId="28663" xr:uid="{00000000-0005-0000-0000-00000A6F0000}"/>
    <cellStyle name="Notiz 2 5 3 3 5" xfId="9113" xr:uid="{00000000-0005-0000-0000-00000B6F0000}"/>
    <cellStyle name="Notiz 2 5 3 3 5 2" xfId="20841" xr:uid="{00000000-0005-0000-0000-00000C6F0000}"/>
    <cellStyle name="Notiz 2 5 3 3 5 3" xfId="32568" xr:uid="{00000000-0005-0000-0000-00000D6F0000}"/>
    <cellStyle name="Notiz 2 5 3 3 6" xfId="13031" xr:uid="{00000000-0005-0000-0000-00000E6F0000}"/>
    <cellStyle name="Notiz 2 5 3 3 7" xfId="24758" xr:uid="{00000000-0005-0000-0000-00000F6F0000}"/>
    <cellStyle name="Notiz 2 5 3 4" xfId="1743" xr:uid="{00000000-0005-0000-0000-0000106F0000}"/>
    <cellStyle name="Notiz 2 5 3 4 2" xfId="5648" xr:uid="{00000000-0005-0000-0000-0000116F0000}"/>
    <cellStyle name="Notiz 2 5 3 4 2 2" xfId="17376" xr:uid="{00000000-0005-0000-0000-0000126F0000}"/>
    <cellStyle name="Notiz 2 5 3 4 2 3" xfId="29103" xr:uid="{00000000-0005-0000-0000-0000136F0000}"/>
    <cellStyle name="Notiz 2 5 3 4 3" xfId="9553" xr:uid="{00000000-0005-0000-0000-0000146F0000}"/>
    <cellStyle name="Notiz 2 5 3 4 3 2" xfId="21281" xr:uid="{00000000-0005-0000-0000-0000156F0000}"/>
    <cellStyle name="Notiz 2 5 3 4 3 3" xfId="33008" xr:uid="{00000000-0005-0000-0000-0000166F0000}"/>
    <cellStyle name="Notiz 2 5 3 4 4" xfId="13471" xr:uid="{00000000-0005-0000-0000-0000176F0000}"/>
    <cellStyle name="Notiz 2 5 3 4 5" xfId="25198" xr:uid="{00000000-0005-0000-0000-0000186F0000}"/>
    <cellStyle name="Notiz 2 5 3 5" xfId="3041" xr:uid="{00000000-0005-0000-0000-0000196F0000}"/>
    <cellStyle name="Notiz 2 5 3 5 2" xfId="6946" xr:uid="{00000000-0005-0000-0000-00001A6F0000}"/>
    <cellStyle name="Notiz 2 5 3 5 2 2" xfId="18674" xr:uid="{00000000-0005-0000-0000-00001B6F0000}"/>
    <cellStyle name="Notiz 2 5 3 5 2 3" xfId="30401" xr:uid="{00000000-0005-0000-0000-00001C6F0000}"/>
    <cellStyle name="Notiz 2 5 3 5 3" xfId="10851" xr:uid="{00000000-0005-0000-0000-00001D6F0000}"/>
    <cellStyle name="Notiz 2 5 3 5 3 2" xfId="22579" xr:uid="{00000000-0005-0000-0000-00001E6F0000}"/>
    <cellStyle name="Notiz 2 5 3 5 3 3" xfId="34306" xr:uid="{00000000-0005-0000-0000-00001F6F0000}"/>
    <cellStyle name="Notiz 2 5 3 5 4" xfId="14769" xr:uid="{00000000-0005-0000-0000-0000206F0000}"/>
    <cellStyle name="Notiz 2 5 3 5 5" xfId="26496" xr:uid="{00000000-0005-0000-0000-0000216F0000}"/>
    <cellStyle name="Notiz 2 5 3 6" xfId="4350" xr:uid="{00000000-0005-0000-0000-0000226F0000}"/>
    <cellStyle name="Notiz 2 5 3 6 2" xfId="16078" xr:uid="{00000000-0005-0000-0000-0000236F0000}"/>
    <cellStyle name="Notiz 2 5 3 6 3" xfId="27805" xr:uid="{00000000-0005-0000-0000-0000246F0000}"/>
    <cellStyle name="Notiz 2 5 3 7" xfId="8255" xr:uid="{00000000-0005-0000-0000-0000256F0000}"/>
    <cellStyle name="Notiz 2 5 3 7 2" xfId="19983" xr:uid="{00000000-0005-0000-0000-0000266F0000}"/>
    <cellStyle name="Notiz 2 5 3 7 3" xfId="31710" xr:uid="{00000000-0005-0000-0000-0000276F0000}"/>
    <cellStyle name="Notiz 2 5 3 8" xfId="12173" xr:uid="{00000000-0005-0000-0000-0000286F0000}"/>
    <cellStyle name="Notiz 2 5 3 9" xfId="23900" xr:uid="{00000000-0005-0000-0000-0000296F0000}"/>
    <cellStyle name="Notiz 2 5 4" xfId="544" xr:uid="{00000000-0005-0000-0000-00002A6F0000}"/>
    <cellStyle name="Notiz 2 5 4 2" xfId="973" xr:uid="{00000000-0005-0000-0000-00002B6F0000}"/>
    <cellStyle name="Notiz 2 5 4 2 2" xfId="2271" xr:uid="{00000000-0005-0000-0000-00002C6F0000}"/>
    <cellStyle name="Notiz 2 5 4 2 2 2" xfId="6176" xr:uid="{00000000-0005-0000-0000-00002D6F0000}"/>
    <cellStyle name="Notiz 2 5 4 2 2 2 2" xfId="17904" xr:uid="{00000000-0005-0000-0000-00002E6F0000}"/>
    <cellStyle name="Notiz 2 5 4 2 2 2 3" xfId="29631" xr:uid="{00000000-0005-0000-0000-00002F6F0000}"/>
    <cellStyle name="Notiz 2 5 4 2 2 3" xfId="10081" xr:uid="{00000000-0005-0000-0000-0000306F0000}"/>
    <cellStyle name="Notiz 2 5 4 2 2 3 2" xfId="21809" xr:uid="{00000000-0005-0000-0000-0000316F0000}"/>
    <cellStyle name="Notiz 2 5 4 2 2 3 3" xfId="33536" xr:uid="{00000000-0005-0000-0000-0000326F0000}"/>
    <cellStyle name="Notiz 2 5 4 2 2 4" xfId="13999" xr:uid="{00000000-0005-0000-0000-0000336F0000}"/>
    <cellStyle name="Notiz 2 5 4 2 2 5" xfId="25726" xr:uid="{00000000-0005-0000-0000-0000346F0000}"/>
    <cellStyle name="Notiz 2 5 4 2 3" xfId="3569" xr:uid="{00000000-0005-0000-0000-0000356F0000}"/>
    <cellStyle name="Notiz 2 5 4 2 3 2" xfId="7474" xr:uid="{00000000-0005-0000-0000-0000366F0000}"/>
    <cellStyle name="Notiz 2 5 4 2 3 2 2" xfId="19202" xr:uid="{00000000-0005-0000-0000-0000376F0000}"/>
    <cellStyle name="Notiz 2 5 4 2 3 2 3" xfId="30929" xr:uid="{00000000-0005-0000-0000-0000386F0000}"/>
    <cellStyle name="Notiz 2 5 4 2 3 3" xfId="11379" xr:uid="{00000000-0005-0000-0000-0000396F0000}"/>
    <cellStyle name="Notiz 2 5 4 2 3 3 2" xfId="23107" xr:uid="{00000000-0005-0000-0000-00003A6F0000}"/>
    <cellStyle name="Notiz 2 5 4 2 3 3 3" xfId="34834" xr:uid="{00000000-0005-0000-0000-00003B6F0000}"/>
    <cellStyle name="Notiz 2 5 4 2 3 4" xfId="15297" xr:uid="{00000000-0005-0000-0000-00003C6F0000}"/>
    <cellStyle name="Notiz 2 5 4 2 3 5" xfId="27024" xr:uid="{00000000-0005-0000-0000-00003D6F0000}"/>
    <cellStyle name="Notiz 2 5 4 2 4" xfId="4878" xr:uid="{00000000-0005-0000-0000-00003E6F0000}"/>
    <cellStyle name="Notiz 2 5 4 2 4 2" xfId="16606" xr:uid="{00000000-0005-0000-0000-00003F6F0000}"/>
    <cellStyle name="Notiz 2 5 4 2 4 3" xfId="28333" xr:uid="{00000000-0005-0000-0000-0000406F0000}"/>
    <cellStyle name="Notiz 2 5 4 2 5" xfId="8783" xr:uid="{00000000-0005-0000-0000-0000416F0000}"/>
    <cellStyle name="Notiz 2 5 4 2 5 2" xfId="20511" xr:uid="{00000000-0005-0000-0000-0000426F0000}"/>
    <cellStyle name="Notiz 2 5 4 2 5 3" xfId="32238" xr:uid="{00000000-0005-0000-0000-0000436F0000}"/>
    <cellStyle name="Notiz 2 5 4 2 6" xfId="12701" xr:uid="{00000000-0005-0000-0000-0000446F0000}"/>
    <cellStyle name="Notiz 2 5 4 2 7" xfId="24428" xr:uid="{00000000-0005-0000-0000-0000456F0000}"/>
    <cellStyle name="Notiz 2 5 4 3" xfId="1402" xr:uid="{00000000-0005-0000-0000-0000466F0000}"/>
    <cellStyle name="Notiz 2 5 4 3 2" xfId="2700" xr:uid="{00000000-0005-0000-0000-0000476F0000}"/>
    <cellStyle name="Notiz 2 5 4 3 2 2" xfId="6605" xr:uid="{00000000-0005-0000-0000-0000486F0000}"/>
    <cellStyle name="Notiz 2 5 4 3 2 2 2" xfId="18333" xr:uid="{00000000-0005-0000-0000-0000496F0000}"/>
    <cellStyle name="Notiz 2 5 4 3 2 2 3" xfId="30060" xr:uid="{00000000-0005-0000-0000-00004A6F0000}"/>
    <cellStyle name="Notiz 2 5 4 3 2 3" xfId="10510" xr:uid="{00000000-0005-0000-0000-00004B6F0000}"/>
    <cellStyle name="Notiz 2 5 4 3 2 3 2" xfId="22238" xr:uid="{00000000-0005-0000-0000-00004C6F0000}"/>
    <cellStyle name="Notiz 2 5 4 3 2 3 3" xfId="33965" xr:uid="{00000000-0005-0000-0000-00004D6F0000}"/>
    <cellStyle name="Notiz 2 5 4 3 2 4" xfId="14428" xr:uid="{00000000-0005-0000-0000-00004E6F0000}"/>
    <cellStyle name="Notiz 2 5 4 3 2 5" xfId="26155" xr:uid="{00000000-0005-0000-0000-00004F6F0000}"/>
    <cellStyle name="Notiz 2 5 4 3 3" xfId="3998" xr:uid="{00000000-0005-0000-0000-0000506F0000}"/>
    <cellStyle name="Notiz 2 5 4 3 3 2" xfId="7903" xr:uid="{00000000-0005-0000-0000-0000516F0000}"/>
    <cellStyle name="Notiz 2 5 4 3 3 2 2" xfId="19631" xr:uid="{00000000-0005-0000-0000-0000526F0000}"/>
    <cellStyle name="Notiz 2 5 4 3 3 2 3" xfId="31358" xr:uid="{00000000-0005-0000-0000-0000536F0000}"/>
    <cellStyle name="Notiz 2 5 4 3 3 3" xfId="11808" xr:uid="{00000000-0005-0000-0000-0000546F0000}"/>
    <cellStyle name="Notiz 2 5 4 3 3 3 2" xfId="23536" xr:uid="{00000000-0005-0000-0000-0000556F0000}"/>
    <cellStyle name="Notiz 2 5 4 3 3 3 3" xfId="35263" xr:uid="{00000000-0005-0000-0000-0000566F0000}"/>
    <cellStyle name="Notiz 2 5 4 3 3 4" xfId="15726" xr:uid="{00000000-0005-0000-0000-0000576F0000}"/>
    <cellStyle name="Notiz 2 5 4 3 3 5" xfId="27453" xr:uid="{00000000-0005-0000-0000-0000586F0000}"/>
    <cellStyle name="Notiz 2 5 4 3 4" xfId="5307" xr:uid="{00000000-0005-0000-0000-0000596F0000}"/>
    <cellStyle name="Notiz 2 5 4 3 4 2" xfId="17035" xr:uid="{00000000-0005-0000-0000-00005A6F0000}"/>
    <cellStyle name="Notiz 2 5 4 3 4 3" xfId="28762" xr:uid="{00000000-0005-0000-0000-00005B6F0000}"/>
    <cellStyle name="Notiz 2 5 4 3 5" xfId="9212" xr:uid="{00000000-0005-0000-0000-00005C6F0000}"/>
    <cellStyle name="Notiz 2 5 4 3 5 2" xfId="20940" xr:uid="{00000000-0005-0000-0000-00005D6F0000}"/>
    <cellStyle name="Notiz 2 5 4 3 5 3" xfId="32667" xr:uid="{00000000-0005-0000-0000-00005E6F0000}"/>
    <cellStyle name="Notiz 2 5 4 3 6" xfId="13130" xr:uid="{00000000-0005-0000-0000-00005F6F0000}"/>
    <cellStyle name="Notiz 2 5 4 3 7" xfId="24857" xr:uid="{00000000-0005-0000-0000-0000606F0000}"/>
    <cellStyle name="Notiz 2 5 4 4" xfId="1842" xr:uid="{00000000-0005-0000-0000-0000616F0000}"/>
    <cellStyle name="Notiz 2 5 4 4 2" xfId="5747" xr:uid="{00000000-0005-0000-0000-0000626F0000}"/>
    <cellStyle name="Notiz 2 5 4 4 2 2" xfId="17475" xr:uid="{00000000-0005-0000-0000-0000636F0000}"/>
    <cellStyle name="Notiz 2 5 4 4 2 3" xfId="29202" xr:uid="{00000000-0005-0000-0000-0000646F0000}"/>
    <cellStyle name="Notiz 2 5 4 4 3" xfId="9652" xr:uid="{00000000-0005-0000-0000-0000656F0000}"/>
    <cellStyle name="Notiz 2 5 4 4 3 2" xfId="21380" xr:uid="{00000000-0005-0000-0000-0000666F0000}"/>
    <cellStyle name="Notiz 2 5 4 4 3 3" xfId="33107" xr:uid="{00000000-0005-0000-0000-0000676F0000}"/>
    <cellStyle name="Notiz 2 5 4 4 4" xfId="13570" xr:uid="{00000000-0005-0000-0000-0000686F0000}"/>
    <cellStyle name="Notiz 2 5 4 4 5" xfId="25297" xr:uid="{00000000-0005-0000-0000-0000696F0000}"/>
    <cellStyle name="Notiz 2 5 4 5" xfId="3140" xr:uid="{00000000-0005-0000-0000-00006A6F0000}"/>
    <cellStyle name="Notiz 2 5 4 5 2" xfId="7045" xr:uid="{00000000-0005-0000-0000-00006B6F0000}"/>
    <cellStyle name="Notiz 2 5 4 5 2 2" xfId="18773" xr:uid="{00000000-0005-0000-0000-00006C6F0000}"/>
    <cellStyle name="Notiz 2 5 4 5 2 3" xfId="30500" xr:uid="{00000000-0005-0000-0000-00006D6F0000}"/>
    <cellStyle name="Notiz 2 5 4 5 3" xfId="10950" xr:uid="{00000000-0005-0000-0000-00006E6F0000}"/>
    <cellStyle name="Notiz 2 5 4 5 3 2" xfId="22678" xr:uid="{00000000-0005-0000-0000-00006F6F0000}"/>
    <cellStyle name="Notiz 2 5 4 5 3 3" xfId="34405" xr:uid="{00000000-0005-0000-0000-0000706F0000}"/>
    <cellStyle name="Notiz 2 5 4 5 4" xfId="14868" xr:uid="{00000000-0005-0000-0000-0000716F0000}"/>
    <cellStyle name="Notiz 2 5 4 5 5" xfId="26595" xr:uid="{00000000-0005-0000-0000-0000726F0000}"/>
    <cellStyle name="Notiz 2 5 4 6" xfId="4449" xr:uid="{00000000-0005-0000-0000-0000736F0000}"/>
    <cellStyle name="Notiz 2 5 4 6 2" xfId="16177" xr:uid="{00000000-0005-0000-0000-0000746F0000}"/>
    <cellStyle name="Notiz 2 5 4 6 3" xfId="27904" xr:uid="{00000000-0005-0000-0000-0000756F0000}"/>
    <cellStyle name="Notiz 2 5 4 7" xfId="8354" xr:uid="{00000000-0005-0000-0000-0000766F0000}"/>
    <cellStyle name="Notiz 2 5 4 7 2" xfId="20082" xr:uid="{00000000-0005-0000-0000-0000776F0000}"/>
    <cellStyle name="Notiz 2 5 4 7 3" xfId="31809" xr:uid="{00000000-0005-0000-0000-0000786F0000}"/>
    <cellStyle name="Notiz 2 5 4 8" xfId="12272" xr:uid="{00000000-0005-0000-0000-0000796F0000}"/>
    <cellStyle name="Notiz 2 5 4 9" xfId="23999" xr:uid="{00000000-0005-0000-0000-00007A6F0000}"/>
    <cellStyle name="Notiz 2 5 5" xfId="688" xr:uid="{00000000-0005-0000-0000-00007B6F0000}"/>
    <cellStyle name="Notiz 2 5 5 2" xfId="1986" xr:uid="{00000000-0005-0000-0000-00007C6F0000}"/>
    <cellStyle name="Notiz 2 5 5 2 2" xfId="5891" xr:uid="{00000000-0005-0000-0000-00007D6F0000}"/>
    <cellStyle name="Notiz 2 5 5 2 2 2" xfId="17619" xr:uid="{00000000-0005-0000-0000-00007E6F0000}"/>
    <cellStyle name="Notiz 2 5 5 2 2 3" xfId="29346" xr:uid="{00000000-0005-0000-0000-00007F6F0000}"/>
    <cellStyle name="Notiz 2 5 5 2 3" xfId="9796" xr:uid="{00000000-0005-0000-0000-0000806F0000}"/>
    <cellStyle name="Notiz 2 5 5 2 3 2" xfId="21524" xr:uid="{00000000-0005-0000-0000-0000816F0000}"/>
    <cellStyle name="Notiz 2 5 5 2 3 3" xfId="33251" xr:uid="{00000000-0005-0000-0000-0000826F0000}"/>
    <cellStyle name="Notiz 2 5 5 2 4" xfId="13714" xr:uid="{00000000-0005-0000-0000-0000836F0000}"/>
    <cellStyle name="Notiz 2 5 5 2 5" xfId="25441" xr:uid="{00000000-0005-0000-0000-0000846F0000}"/>
    <cellStyle name="Notiz 2 5 5 3" xfId="3284" xr:uid="{00000000-0005-0000-0000-0000856F0000}"/>
    <cellStyle name="Notiz 2 5 5 3 2" xfId="7189" xr:uid="{00000000-0005-0000-0000-0000866F0000}"/>
    <cellStyle name="Notiz 2 5 5 3 2 2" xfId="18917" xr:uid="{00000000-0005-0000-0000-0000876F0000}"/>
    <cellStyle name="Notiz 2 5 5 3 2 3" xfId="30644" xr:uid="{00000000-0005-0000-0000-0000886F0000}"/>
    <cellStyle name="Notiz 2 5 5 3 3" xfId="11094" xr:uid="{00000000-0005-0000-0000-0000896F0000}"/>
    <cellStyle name="Notiz 2 5 5 3 3 2" xfId="22822" xr:uid="{00000000-0005-0000-0000-00008A6F0000}"/>
    <cellStyle name="Notiz 2 5 5 3 3 3" xfId="34549" xr:uid="{00000000-0005-0000-0000-00008B6F0000}"/>
    <cellStyle name="Notiz 2 5 5 3 4" xfId="15012" xr:uid="{00000000-0005-0000-0000-00008C6F0000}"/>
    <cellStyle name="Notiz 2 5 5 3 5" xfId="26739" xr:uid="{00000000-0005-0000-0000-00008D6F0000}"/>
    <cellStyle name="Notiz 2 5 5 4" xfId="4593" xr:uid="{00000000-0005-0000-0000-00008E6F0000}"/>
    <cellStyle name="Notiz 2 5 5 4 2" xfId="16321" xr:uid="{00000000-0005-0000-0000-00008F6F0000}"/>
    <cellStyle name="Notiz 2 5 5 4 3" xfId="28048" xr:uid="{00000000-0005-0000-0000-0000906F0000}"/>
    <cellStyle name="Notiz 2 5 5 5" xfId="8498" xr:uid="{00000000-0005-0000-0000-0000916F0000}"/>
    <cellStyle name="Notiz 2 5 5 5 2" xfId="20226" xr:uid="{00000000-0005-0000-0000-0000926F0000}"/>
    <cellStyle name="Notiz 2 5 5 5 3" xfId="31953" xr:uid="{00000000-0005-0000-0000-0000936F0000}"/>
    <cellStyle name="Notiz 2 5 5 6" xfId="12416" xr:uid="{00000000-0005-0000-0000-0000946F0000}"/>
    <cellStyle name="Notiz 2 5 5 7" xfId="24143" xr:uid="{00000000-0005-0000-0000-0000956F0000}"/>
    <cellStyle name="Notiz 2 5 6" xfId="1117" xr:uid="{00000000-0005-0000-0000-0000966F0000}"/>
    <cellStyle name="Notiz 2 5 6 2" xfId="2415" xr:uid="{00000000-0005-0000-0000-0000976F0000}"/>
    <cellStyle name="Notiz 2 5 6 2 2" xfId="6320" xr:uid="{00000000-0005-0000-0000-0000986F0000}"/>
    <cellStyle name="Notiz 2 5 6 2 2 2" xfId="18048" xr:uid="{00000000-0005-0000-0000-0000996F0000}"/>
    <cellStyle name="Notiz 2 5 6 2 2 3" xfId="29775" xr:uid="{00000000-0005-0000-0000-00009A6F0000}"/>
    <cellStyle name="Notiz 2 5 6 2 3" xfId="10225" xr:uid="{00000000-0005-0000-0000-00009B6F0000}"/>
    <cellStyle name="Notiz 2 5 6 2 3 2" xfId="21953" xr:uid="{00000000-0005-0000-0000-00009C6F0000}"/>
    <cellStyle name="Notiz 2 5 6 2 3 3" xfId="33680" xr:uid="{00000000-0005-0000-0000-00009D6F0000}"/>
    <cellStyle name="Notiz 2 5 6 2 4" xfId="14143" xr:uid="{00000000-0005-0000-0000-00009E6F0000}"/>
    <cellStyle name="Notiz 2 5 6 2 5" xfId="25870" xr:uid="{00000000-0005-0000-0000-00009F6F0000}"/>
    <cellStyle name="Notiz 2 5 6 3" xfId="3713" xr:uid="{00000000-0005-0000-0000-0000A06F0000}"/>
    <cellStyle name="Notiz 2 5 6 3 2" xfId="7618" xr:uid="{00000000-0005-0000-0000-0000A16F0000}"/>
    <cellStyle name="Notiz 2 5 6 3 2 2" xfId="19346" xr:uid="{00000000-0005-0000-0000-0000A26F0000}"/>
    <cellStyle name="Notiz 2 5 6 3 2 3" xfId="31073" xr:uid="{00000000-0005-0000-0000-0000A36F0000}"/>
    <cellStyle name="Notiz 2 5 6 3 3" xfId="11523" xr:uid="{00000000-0005-0000-0000-0000A46F0000}"/>
    <cellStyle name="Notiz 2 5 6 3 3 2" xfId="23251" xr:uid="{00000000-0005-0000-0000-0000A56F0000}"/>
    <cellStyle name="Notiz 2 5 6 3 3 3" xfId="34978" xr:uid="{00000000-0005-0000-0000-0000A66F0000}"/>
    <cellStyle name="Notiz 2 5 6 3 4" xfId="15441" xr:uid="{00000000-0005-0000-0000-0000A76F0000}"/>
    <cellStyle name="Notiz 2 5 6 3 5" xfId="27168" xr:uid="{00000000-0005-0000-0000-0000A86F0000}"/>
    <cellStyle name="Notiz 2 5 6 4" xfId="5022" xr:uid="{00000000-0005-0000-0000-0000A96F0000}"/>
    <cellStyle name="Notiz 2 5 6 4 2" xfId="16750" xr:uid="{00000000-0005-0000-0000-0000AA6F0000}"/>
    <cellStyle name="Notiz 2 5 6 4 3" xfId="28477" xr:uid="{00000000-0005-0000-0000-0000AB6F0000}"/>
    <cellStyle name="Notiz 2 5 6 5" xfId="8927" xr:uid="{00000000-0005-0000-0000-0000AC6F0000}"/>
    <cellStyle name="Notiz 2 5 6 5 2" xfId="20655" xr:uid="{00000000-0005-0000-0000-0000AD6F0000}"/>
    <cellStyle name="Notiz 2 5 6 5 3" xfId="32382" xr:uid="{00000000-0005-0000-0000-0000AE6F0000}"/>
    <cellStyle name="Notiz 2 5 6 6" xfId="12845" xr:uid="{00000000-0005-0000-0000-0000AF6F0000}"/>
    <cellStyle name="Notiz 2 5 6 7" xfId="24572" xr:uid="{00000000-0005-0000-0000-0000B06F0000}"/>
    <cellStyle name="Notiz 2 5 7" xfId="1557" xr:uid="{00000000-0005-0000-0000-0000B16F0000}"/>
    <cellStyle name="Notiz 2 5 7 2" xfId="5462" xr:uid="{00000000-0005-0000-0000-0000B26F0000}"/>
    <cellStyle name="Notiz 2 5 7 2 2" xfId="17190" xr:uid="{00000000-0005-0000-0000-0000B36F0000}"/>
    <cellStyle name="Notiz 2 5 7 2 3" xfId="28917" xr:uid="{00000000-0005-0000-0000-0000B46F0000}"/>
    <cellStyle name="Notiz 2 5 7 3" xfId="9367" xr:uid="{00000000-0005-0000-0000-0000B56F0000}"/>
    <cellStyle name="Notiz 2 5 7 3 2" xfId="21095" xr:uid="{00000000-0005-0000-0000-0000B66F0000}"/>
    <cellStyle name="Notiz 2 5 7 3 3" xfId="32822" xr:uid="{00000000-0005-0000-0000-0000B76F0000}"/>
    <cellStyle name="Notiz 2 5 7 4" xfId="13285" xr:uid="{00000000-0005-0000-0000-0000B86F0000}"/>
    <cellStyle name="Notiz 2 5 7 5" xfId="25012" xr:uid="{00000000-0005-0000-0000-0000B96F0000}"/>
    <cellStyle name="Notiz 2 5 8" xfId="2855" xr:uid="{00000000-0005-0000-0000-0000BA6F0000}"/>
    <cellStyle name="Notiz 2 5 8 2" xfId="6760" xr:uid="{00000000-0005-0000-0000-0000BB6F0000}"/>
    <cellStyle name="Notiz 2 5 8 2 2" xfId="18488" xr:uid="{00000000-0005-0000-0000-0000BC6F0000}"/>
    <cellStyle name="Notiz 2 5 8 2 3" xfId="30215" xr:uid="{00000000-0005-0000-0000-0000BD6F0000}"/>
    <cellStyle name="Notiz 2 5 8 3" xfId="10665" xr:uid="{00000000-0005-0000-0000-0000BE6F0000}"/>
    <cellStyle name="Notiz 2 5 8 3 2" xfId="22393" xr:uid="{00000000-0005-0000-0000-0000BF6F0000}"/>
    <cellStyle name="Notiz 2 5 8 3 3" xfId="34120" xr:uid="{00000000-0005-0000-0000-0000C06F0000}"/>
    <cellStyle name="Notiz 2 5 8 4" xfId="14583" xr:uid="{00000000-0005-0000-0000-0000C16F0000}"/>
    <cellStyle name="Notiz 2 5 8 5" xfId="26310" xr:uid="{00000000-0005-0000-0000-0000C26F0000}"/>
    <cellStyle name="Notiz 2 5 9" xfId="4164" xr:uid="{00000000-0005-0000-0000-0000C36F0000}"/>
    <cellStyle name="Notiz 2 5 9 2" xfId="15892" xr:uid="{00000000-0005-0000-0000-0000C46F0000}"/>
    <cellStyle name="Notiz 2 5 9 3" xfId="27619" xr:uid="{00000000-0005-0000-0000-0000C56F0000}"/>
    <cellStyle name="Notiz 2 6" xfId="267" xr:uid="{00000000-0005-0000-0000-0000C66F0000}"/>
    <cellStyle name="Notiz 2 6 10" xfId="8077" xr:uid="{00000000-0005-0000-0000-0000C76F0000}"/>
    <cellStyle name="Notiz 2 6 10 2" xfId="19805" xr:uid="{00000000-0005-0000-0000-0000C86F0000}"/>
    <cellStyle name="Notiz 2 6 10 3" xfId="31532" xr:uid="{00000000-0005-0000-0000-0000C96F0000}"/>
    <cellStyle name="Notiz 2 6 11" xfId="11995" xr:uid="{00000000-0005-0000-0000-0000CA6F0000}"/>
    <cellStyle name="Notiz 2 6 12" xfId="23722" xr:uid="{00000000-0005-0000-0000-0000CB6F0000}"/>
    <cellStyle name="Notiz 2 6 2" xfId="369" xr:uid="{00000000-0005-0000-0000-0000CC6F0000}"/>
    <cellStyle name="Notiz 2 6 2 2" xfId="798" xr:uid="{00000000-0005-0000-0000-0000CD6F0000}"/>
    <cellStyle name="Notiz 2 6 2 2 2" xfId="2096" xr:uid="{00000000-0005-0000-0000-0000CE6F0000}"/>
    <cellStyle name="Notiz 2 6 2 2 2 2" xfId="6001" xr:uid="{00000000-0005-0000-0000-0000CF6F0000}"/>
    <cellStyle name="Notiz 2 6 2 2 2 2 2" xfId="17729" xr:uid="{00000000-0005-0000-0000-0000D06F0000}"/>
    <cellStyle name="Notiz 2 6 2 2 2 2 3" xfId="29456" xr:uid="{00000000-0005-0000-0000-0000D16F0000}"/>
    <cellStyle name="Notiz 2 6 2 2 2 3" xfId="9906" xr:uid="{00000000-0005-0000-0000-0000D26F0000}"/>
    <cellStyle name="Notiz 2 6 2 2 2 3 2" xfId="21634" xr:uid="{00000000-0005-0000-0000-0000D36F0000}"/>
    <cellStyle name="Notiz 2 6 2 2 2 3 3" xfId="33361" xr:uid="{00000000-0005-0000-0000-0000D46F0000}"/>
    <cellStyle name="Notiz 2 6 2 2 2 4" xfId="13824" xr:uid="{00000000-0005-0000-0000-0000D56F0000}"/>
    <cellStyle name="Notiz 2 6 2 2 2 5" xfId="25551" xr:uid="{00000000-0005-0000-0000-0000D66F0000}"/>
    <cellStyle name="Notiz 2 6 2 2 3" xfId="3394" xr:uid="{00000000-0005-0000-0000-0000D76F0000}"/>
    <cellStyle name="Notiz 2 6 2 2 3 2" xfId="7299" xr:uid="{00000000-0005-0000-0000-0000D86F0000}"/>
    <cellStyle name="Notiz 2 6 2 2 3 2 2" xfId="19027" xr:uid="{00000000-0005-0000-0000-0000D96F0000}"/>
    <cellStyle name="Notiz 2 6 2 2 3 2 3" xfId="30754" xr:uid="{00000000-0005-0000-0000-0000DA6F0000}"/>
    <cellStyle name="Notiz 2 6 2 2 3 3" xfId="11204" xr:uid="{00000000-0005-0000-0000-0000DB6F0000}"/>
    <cellStyle name="Notiz 2 6 2 2 3 3 2" xfId="22932" xr:uid="{00000000-0005-0000-0000-0000DC6F0000}"/>
    <cellStyle name="Notiz 2 6 2 2 3 3 3" xfId="34659" xr:uid="{00000000-0005-0000-0000-0000DD6F0000}"/>
    <cellStyle name="Notiz 2 6 2 2 3 4" xfId="15122" xr:uid="{00000000-0005-0000-0000-0000DE6F0000}"/>
    <cellStyle name="Notiz 2 6 2 2 3 5" xfId="26849" xr:uid="{00000000-0005-0000-0000-0000DF6F0000}"/>
    <cellStyle name="Notiz 2 6 2 2 4" xfId="4703" xr:uid="{00000000-0005-0000-0000-0000E06F0000}"/>
    <cellStyle name="Notiz 2 6 2 2 4 2" xfId="16431" xr:uid="{00000000-0005-0000-0000-0000E16F0000}"/>
    <cellStyle name="Notiz 2 6 2 2 4 3" xfId="28158" xr:uid="{00000000-0005-0000-0000-0000E26F0000}"/>
    <cellStyle name="Notiz 2 6 2 2 5" xfId="8608" xr:uid="{00000000-0005-0000-0000-0000E36F0000}"/>
    <cellStyle name="Notiz 2 6 2 2 5 2" xfId="20336" xr:uid="{00000000-0005-0000-0000-0000E46F0000}"/>
    <cellStyle name="Notiz 2 6 2 2 5 3" xfId="32063" xr:uid="{00000000-0005-0000-0000-0000E56F0000}"/>
    <cellStyle name="Notiz 2 6 2 2 6" xfId="12526" xr:uid="{00000000-0005-0000-0000-0000E66F0000}"/>
    <cellStyle name="Notiz 2 6 2 2 7" xfId="24253" xr:uid="{00000000-0005-0000-0000-0000E76F0000}"/>
    <cellStyle name="Notiz 2 6 2 3" xfId="1227" xr:uid="{00000000-0005-0000-0000-0000E86F0000}"/>
    <cellStyle name="Notiz 2 6 2 3 2" xfId="2525" xr:uid="{00000000-0005-0000-0000-0000E96F0000}"/>
    <cellStyle name="Notiz 2 6 2 3 2 2" xfId="6430" xr:uid="{00000000-0005-0000-0000-0000EA6F0000}"/>
    <cellStyle name="Notiz 2 6 2 3 2 2 2" xfId="18158" xr:uid="{00000000-0005-0000-0000-0000EB6F0000}"/>
    <cellStyle name="Notiz 2 6 2 3 2 2 3" xfId="29885" xr:uid="{00000000-0005-0000-0000-0000EC6F0000}"/>
    <cellStyle name="Notiz 2 6 2 3 2 3" xfId="10335" xr:uid="{00000000-0005-0000-0000-0000ED6F0000}"/>
    <cellStyle name="Notiz 2 6 2 3 2 3 2" xfId="22063" xr:uid="{00000000-0005-0000-0000-0000EE6F0000}"/>
    <cellStyle name="Notiz 2 6 2 3 2 3 3" xfId="33790" xr:uid="{00000000-0005-0000-0000-0000EF6F0000}"/>
    <cellStyle name="Notiz 2 6 2 3 2 4" xfId="14253" xr:uid="{00000000-0005-0000-0000-0000F06F0000}"/>
    <cellStyle name="Notiz 2 6 2 3 2 5" xfId="25980" xr:uid="{00000000-0005-0000-0000-0000F16F0000}"/>
    <cellStyle name="Notiz 2 6 2 3 3" xfId="3823" xr:uid="{00000000-0005-0000-0000-0000F26F0000}"/>
    <cellStyle name="Notiz 2 6 2 3 3 2" xfId="7728" xr:uid="{00000000-0005-0000-0000-0000F36F0000}"/>
    <cellStyle name="Notiz 2 6 2 3 3 2 2" xfId="19456" xr:uid="{00000000-0005-0000-0000-0000F46F0000}"/>
    <cellStyle name="Notiz 2 6 2 3 3 2 3" xfId="31183" xr:uid="{00000000-0005-0000-0000-0000F56F0000}"/>
    <cellStyle name="Notiz 2 6 2 3 3 3" xfId="11633" xr:uid="{00000000-0005-0000-0000-0000F66F0000}"/>
    <cellStyle name="Notiz 2 6 2 3 3 3 2" xfId="23361" xr:uid="{00000000-0005-0000-0000-0000F76F0000}"/>
    <cellStyle name="Notiz 2 6 2 3 3 3 3" xfId="35088" xr:uid="{00000000-0005-0000-0000-0000F86F0000}"/>
    <cellStyle name="Notiz 2 6 2 3 3 4" xfId="15551" xr:uid="{00000000-0005-0000-0000-0000F96F0000}"/>
    <cellStyle name="Notiz 2 6 2 3 3 5" xfId="27278" xr:uid="{00000000-0005-0000-0000-0000FA6F0000}"/>
    <cellStyle name="Notiz 2 6 2 3 4" xfId="5132" xr:uid="{00000000-0005-0000-0000-0000FB6F0000}"/>
    <cellStyle name="Notiz 2 6 2 3 4 2" xfId="16860" xr:uid="{00000000-0005-0000-0000-0000FC6F0000}"/>
    <cellStyle name="Notiz 2 6 2 3 4 3" xfId="28587" xr:uid="{00000000-0005-0000-0000-0000FD6F0000}"/>
    <cellStyle name="Notiz 2 6 2 3 5" xfId="9037" xr:uid="{00000000-0005-0000-0000-0000FE6F0000}"/>
    <cellStyle name="Notiz 2 6 2 3 5 2" xfId="20765" xr:uid="{00000000-0005-0000-0000-0000FF6F0000}"/>
    <cellStyle name="Notiz 2 6 2 3 5 3" xfId="32492" xr:uid="{00000000-0005-0000-0000-000000700000}"/>
    <cellStyle name="Notiz 2 6 2 3 6" xfId="12955" xr:uid="{00000000-0005-0000-0000-000001700000}"/>
    <cellStyle name="Notiz 2 6 2 3 7" xfId="24682" xr:uid="{00000000-0005-0000-0000-000002700000}"/>
    <cellStyle name="Notiz 2 6 2 4" xfId="1667" xr:uid="{00000000-0005-0000-0000-000003700000}"/>
    <cellStyle name="Notiz 2 6 2 4 2" xfId="5572" xr:uid="{00000000-0005-0000-0000-000004700000}"/>
    <cellStyle name="Notiz 2 6 2 4 2 2" xfId="17300" xr:uid="{00000000-0005-0000-0000-000005700000}"/>
    <cellStyle name="Notiz 2 6 2 4 2 3" xfId="29027" xr:uid="{00000000-0005-0000-0000-000006700000}"/>
    <cellStyle name="Notiz 2 6 2 4 3" xfId="9477" xr:uid="{00000000-0005-0000-0000-000007700000}"/>
    <cellStyle name="Notiz 2 6 2 4 3 2" xfId="21205" xr:uid="{00000000-0005-0000-0000-000008700000}"/>
    <cellStyle name="Notiz 2 6 2 4 3 3" xfId="32932" xr:uid="{00000000-0005-0000-0000-000009700000}"/>
    <cellStyle name="Notiz 2 6 2 4 4" xfId="13395" xr:uid="{00000000-0005-0000-0000-00000A700000}"/>
    <cellStyle name="Notiz 2 6 2 4 5" xfId="25122" xr:uid="{00000000-0005-0000-0000-00000B700000}"/>
    <cellStyle name="Notiz 2 6 2 5" xfId="2965" xr:uid="{00000000-0005-0000-0000-00000C700000}"/>
    <cellStyle name="Notiz 2 6 2 5 2" xfId="6870" xr:uid="{00000000-0005-0000-0000-00000D700000}"/>
    <cellStyle name="Notiz 2 6 2 5 2 2" xfId="18598" xr:uid="{00000000-0005-0000-0000-00000E700000}"/>
    <cellStyle name="Notiz 2 6 2 5 2 3" xfId="30325" xr:uid="{00000000-0005-0000-0000-00000F700000}"/>
    <cellStyle name="Notiz 2 6 2 5 3" xfId="10775" xr:uid="{00000000-0005-0000-0000-000010700000}"/>
    <cellStyle name="Notiz 2 6 2 5 3 2" xfId="22503" xr:uid="{00000000-0005-0000-0000-000011700000}"/>
    <cellStyle name="Notiz 2 6 2 5 3 3" xfId="34230" xr:uid="{00000000-0005-0000-0000-000012700000}"/>
    <cellStyle name="Notiz 2 6 2 5 4" xfId="14693" xr:uid="{00000000-0005-0000-0000-000013700000}"/>
    <cellStyle name="Notiz 2 6 2 5 5" xfId="26420" xr:uid="{00000000-0005-0000-0000-000014700000}"/>
    <cellStyle name="Notiz 2 6 2 6" xfId="4274" xr:uid="{00000000-0005-0000-0000-000015700000}"/>
    <cellStyle name="Notiz 2 6 2 6 2" xfId="16002" xr:uid="{00000000-0005-0000-0000-000016700000}"/>
    <cellStyle name="Notiz 2 6 2 6 3" xfId="27729" xr:uid="{00000000-0005-0000-0000-000017700000}"/>
    <cellStyle name="Notiz 2 6 2 7" xfId="8179" xr:uid="{00000000-0005-0000-0000-000018700000}"/>
    <cellStyle name="Notiz 2 6 2 7 2" xfId="19907" xr:uid="{00000000-0005-0000-0000-000019700000}"/>
    <cellStyle name="Notiz 2 6 2 7 3" xfId="31634" xr:uid="{00000000-0005-0000-0000-00001A700000}"/>
    <cellStyle name="Notiz 2 6 2 8" xfId="12097" xr:uid="{00000000-0005-0000-0000-00001B700000}"/>
    <cellStyle name="Notiz 2 6 2 9" xfId="23824" xr:uid="{00000000-0005-0000-0000-00001C700000}"/>
    <cellStyle name="Notiz 2 6 3" xfId="468" xr:uid="{00000000-0005-0000-0000-00001D700000}"/>
    <cellStyle name="Notiz 2 6 3 2" xfId="897" xr:uid="{00000000-0005-0000-0000-00001E700000}"/>
    <cellStyle name="Notiz 2 6 3 2 2" xfId="2195" xr:uid="{00000000-0005-0000-0000-00001F700000}"/>
    <cellStyle name="Notiz 2 6 3 2 2 2" xfId="6100" xr:uid="{00000000-0005-0000-0000-000020700000}"/>
    <cellStyle name="Notiz 2 6 3 2 2 2 2" xfId="17828" xr:uid="{00000000-0005-0000-0000-000021700000}"/>
    <cellStyle name="Notiz 2 6 3 2 2 2 3" xfId="29555" xr:uid="{00000000-0005-0000-0000-000022700000}"/>
    <cellStyle name="Notiz 2 6 3 2 2 3" xfId="10005" xr:uid="{00000000-0005-0000-0000-000023700000}"/>
    <cellStyle name="Notiz 2 6 3 2 2 3 2" xfId="21733" xr:uid="{00000000-0005-0000-0000-000024700000}"/>
    <cellStyle name="Notiz 2 6 3 2 2 3 3" xfId="33460" xr:uid="{00000000-0005-0000-0000-000025700000}"/>
    <cellStyle name="Notiz 2 6 3 2 2 4" xfId="13923" xr:uid="{00000000-0005-0000-0000-000026700000}"/>
    <cellStyle name="Notiz 2 6 3 2 2 5" xfId="25650" xr:uid="{00000000-0005-0000-0000-000027700000}"/>
    <cellStyle name="Notiz 2 6 3 2 3" xfId="3493" xr:uid="{00000000-0005-0000-0000-000028700000}"/>
    <cellStyle name="Notiz 2 6 3 2 3 2" xfId="7398" xr:uid="{00000000-0005-0000-0000-000029700000}"/>
    <cellStyle name="Notiz 2 6 3 2 3 2 2" xfId="19126" xr:uid="{00000000-0005-0000-0000-00002A700000}"/>
    <cellStyle name="Notiz 2 6 3 2 3 2 3" xfId="30853" xr:uid="{00000000-0005-0000-0000-00002B700000}"/>
    <cellStyle name="Notiz 2 6 3 2 3 3" xfId="11303" xr:uid="{00000000-0005-0000-0000-00002C700000}"/>
    <cellStyle name="Notiz 2 6 3 2 3 3 2" xfId="23031" xr:uid="{00000000-0005-0000-0000-00002D700000}"/>
    <cellStyle name="Notiz 2 6 3 2 3 3 3" xfId="34758" xr:uid="{00000000-0005-0000-0000-00002E700000}"/>
    <cellStyle name="Notiz 2 6 3 2 3 4" xfId="15221" xr:uid="{00000000-0005-0000-0000-00002F700000}"/>
    <cellStyle name="Notiz 2 6 3 2 3 5" xfId="26948" xr:uid="{00000000-0005-0000-0000-000030700000}"/>
    <cellStyle name="Notiz 2 6 3 2 4" xfId="4802" xr:uid="{00000000-0005-0000-0000-000031700000}"/>
    <cellStyle name="Notiz 2 6 3 2 4 2" xfId="16530" xr:uid="{00000000-0005-0000-0000-000032700000}"/>
    <cellStyle name="Notiz 2 6 3 2 4 3" xfId="28257" xr:uid="{00000000-0005-0000-0000-000033700000}"/>
    <cellStyle name="Notiz 2 6 3 2 5" xfId="8707" xr:uid="{00000000-0005-0000-0000-000034700000}"/>
    <cellStyle name="Notiz 2 6 3 2 5 2" xfId="20435" xr:uid="{00000000-0005-0000-0000-000035700000}"/>
    <cellStyle name="Notiz 2 6 3 2 5 3" xfId="32162" xr:uid="{00000000-0005-0000-0000-000036700000}"/>
    <cellStyle name="Notiz 2 6 3 2 6" xfId="12625" xr:uid="{00000000-0005-0000-0000-000037700000}"/>
    <cellStyle name="Notiz 2 6 3 2 7" xfId="24352" xr:uid="{00000000-0005-0000-0000-000038700000}"/>
    <cellStyle name="Notiz 2 6 3 3" xfId="1326" xr:uid="{00000000-0005-0000-0000-000039700000}"/>
    <cellStyle name="Notiz 2 6 3 3 2" xfId="2624" xr:uid="{00000000-0005-0000-0000-00003A700000}"/>
    <cellStyle name="Notiz 2 6 3 3 2 2" xfId="6529" xr:uid="{00000000-0005-0000-0000-00003B700000}"/>
    <cellStyle name="Notiz 2 6 3 3 2 2 2" xfId="18257" xr:uid="{00000000-0005-0000-0000-00003C700000}"/>
    <cellStyle name="Notiz 2 6 3 3 2 2 3" xfId="29984" xr:uid="{00000000-0005-0000-0000-00003D700000}"/>
    <cellStyle name="Notiz 2 6 3 3 2 3" xfId="10434" xr:uid="{00000000-0005-0000-0000-00003E700000}"/>
    <cellStyle name="Notiz 2 6 3 3 2 3 2" xfId="22162" xr:uid="{00000000-0005-0000-0000-00003F700000}"/>
    <cellStyle name="Notiz 2 6 3 3 2 3 3" xfId="33889" xr:uid="{00000000-0005-0000-0000-000040700000}"/>
    <cellStyle name="Notiz 2 6 3 3 2 4" xfId="14352" xr:uid="{00000000-0005-0000-0000-000041700000}"/>
    <cellStyle name="Notiz 2 6 3 3 2 5" xfId="26079" xr:uid="{00000000-0005-0000-0000-000042700000}"/>
    <cellStyle name="Notiz 2 6 3 3 3" xfId="3922" xr:uid="{00000000-0005-0000-0000-000043700000}"/>
    <cellStyle name="Notiz 2 6 3 3 3 2" xfId="7827" xr:uid="{00000000-0005-0000-0000-000044700000}"/>
    <cellStyle name="Notiz 2 6 3 3 3 2 2" xfId="19555" xr:uid="{00000000-0005-0000-0000-000045700000}"/>
    <cellStyle name="Notiz 2 6 3 3 3 2 3" xfId="31282" xr:uid="{00000000-0005-0000-0000-000046700000}"/>
    <cellStyle name="Notiz 2 6 3 3 3 3" xfId="11732" xr:uid="{00000000-0005-0000-0000-000047700000}"/>
    <cellStyle name="Notiz 2 6 3 3 3 3 2" xfId="23460" xr:uid="{00000000-0005-0000-0000-000048700000}"/>
    <cellStyle name="Notiz 2 6 3 3 3 3 3" xfId="35187" xr:uid="{00000000-0005-0000-0000-000049700000}"/>
    <cellStyle name="Notiz 2 6 3 3 3 4" xfId="15650" xr:uid="{00000000-0005-0000-0000-00004A700000}"/>
    <cellStyle name="Notiz 2 6 3 3 3 5" xfId="27377" xr:uid="{00000000-0005-0000-0000-00004B700000}"/>
    <cellStyle name="Notiz 2 6 3 3 4" xfId="5231" xr:uid="{00000000-0005-0000-0000-00004C700000}"/>
    <cellStyle name="Notiz 2 6 3 3 4 2" xfId="16959" xr:uid="{00000000-0005-0000-0000-00004D700000}"/>
    <cellStyle name="Notiz 2 6 3 3 4 3" xfId="28686" xr:uid="{00000000-0005-0000-0000-00004E700000}"/>
    <cellStyle name="Notiz 2 6 3 3 5" xfId="9136" xr:uid="{00000000-0005-0000-0000-00004F700000}"/>
    <cellStyle name="Notiz 2 6 3 3 5 2" xfId="20864" xr:uid="{00000000-0005-0000-0000-000050700000}"/>
    <cellStyle name="Notiz 2 6 3 3 5 3" xfId="32591" xr:uid="{00000000-0005-0000-0000-000051700000}"/>
    <cellStyle name="Notiz 2 6 3 3 6" xfId="13054" xr:uid="{00000000-0005-0000-0000-000052700000}"/>
    <cellStyle name="Notiz 2 6 3 3 7" xfId="24781" xr:uid="{00000000-0005-0000-0000-000053700000}"/>
    <cellStyle name="Notiz 2 6 3 4" xfId="1766" xr:uid="{00000000-0005-0000-0000-000054700000}"/>
    <cellStyle name="Notiz 2 6 3 4 2" xfId="5671" xr:uid="{00000000-0005-0000-0000-000055700000}"/>
    <cellStyle name="Notiz 2 6 3 4 2 2" xfId="17399" xr:uid="{00000000-0005-0000-0000-000056700000}"/>
    <cellStyle name="Notiz 2 6 3 4 2 3" xfId="29126" xr:uid="{00000000-0005-0000-0000-000057700000}"/>
    <cellStyle name="Notiz 2 6 3 4 3" xfId="9576" xr:uid="{00000000-0005-0000-0000-000058700000}"/>
    <cellStyle name="Notiz 2 6 3 4 3 2" xfId="21304" xr:uid="{00000000-0005-0000-0000-000059700000}"/>
    <cellStyle name="Notiz 2 6 3 4 3 3" xfId="33031" xr:uid="{00000000-0005-0000-0000-00005A700000}"/>
    <cellStyle name="Notiz 2 6 3 4 4" xfId="13494" xr:uid="{00000000-0005-0000-0000-00005B700000}"/>
    <cellStyle name="Notiz 2 6 3 4 5" xfId="25221" xr:uid="{00000000-0005-0000-0000-00005C700000}"/>
    <cellStyle name="Notiz 2 6 3 5" xfId="3064" xr:uid="{00000000-0005-0000-0000-00005D700000}"/>
    <cellStyle name="Notiz 2 6 3 5 2" xfId="6969" xr:uid="{00000000-0005-0000-0000-00005E700000}"/>
    <cellStyle name="Notiz 2 6 3 5 2 2" xfId="18697" xr:uid="{00000000-0005-0000-0000-00005F700000}"/>
    <cellStyle name="Notiz 2 6 3 5 2 3" xfId="30424" xr:uid="{00000000-0005-0000-0000-000060700000}"/>
    <cellStyle name="Notiz 2 6 3 5 3" xfId="10874" xr:uid="{00000000-0005-0000-0000-000061700000}"/>
    <cellStyle name="Notiz 2 6 3 5 3 2" xfId="22602" xr:uid="{00000000-0005-0000-0000-000062700000}"/>
    <cellStyle name="Notiz 2 6 3 5 3 3" xfId="34329" xr:uid="{00000000-0005-0000-0000-000063700000}"/>
    <cellStyle name="Notiz 2 6 3 5 4" xfId="14792" xr:uid="{00000000-0005-0000-0000-000064700000}"/>
    <cellStyle name="Notiz 2 6 3 5 5" xfId="26519" xr:uid="{00000000-0005-0000-0000-000065700000}"/>
    <cellStyle name="Notiz 2 6 3 6" xfId="4373" xr:uid="{00000000-0005-0000-0000-000066700000}"/>
    <cellStyle name="Notiz 2 6 3 6 2" xfId="16101" xr:uid="{00000000-0005-0000-0000-000067700000}"/>
    <cellStyle name="Notiz 2 6 3 6 3" xfId="27828" xr:uid="{00000000-0005-0000-0000-000068700000}"/>
    <cellStyle name="Notiz 2 6 3 7" xfId="8278" xr:uid="{00000000-0005-0000-0000-000069700000}"/>
    <cellStyle name="Notiz 2 6 3 7 2" xfId="20006" xr:uid="{00000000-0005-0000-0000-00006A700000}"/>
    <cellStyle name="Notiz 2 6 3 7 3" xfId="31733" xr:uid="{00000000-0005-0000-0000-00006B700000}"/>
    <cellStyle name="Notiz 2 6 3 8" xfId="12196" xr:uid="{00000000-0005-0000-0000-00006C700000}"/>
    <cellStyle name="Notiz 2 6 3 9" xfId="23923" xr:uid="{00000000-0005-0000-0000-00006D700000}"/>
    <cellStyle name="Notiz 2 6 4" xfId="567" xr:uid="{00000000-0005-0000-0000-00006E700000}"/>
    <cellStyle name="Notiz 2 6 4 2" xfId="996" xr:uid="{00000000-0005-0000-0000-00006F700000}"/>
    <cellStyle name="Notiz 2 6 4 2 2" xfId="2294" xr:uid="{00000000-0005-0000-0000-000070700000}"/>
    <cellStyle name="Notiz 2 6 4 2 2 2" xfId="6199" xr:uid="{00000000-0005-0000-0000-000071700000}"/>
    <cellStyle name="Notiz 2 6 4 2 2 2 2" xfId="17927" xr:uid="{00000000-0005-0000-0000-000072700000}"/>
    <cellStyle name="Notiz 2 6 4 2 2 2 3" xfId="29654" xr:uid="{00000000-0005-0000-0000-000073700000}"/>
    <cellStyle name="Notiz 2 6 4 2 2 3" xfId="10104" xr:uid="{00000000-0005-0000-0000-000074700000}"/>
    <cellStyle name="Notiz 2 6 4 2 2 3 2" xfId="21832" xr:uid="{00000000-0005-0000-0000-000075700000}"/>
    <cellStyle name="Notiz 2 6 4 2 2 3 3" xfId="33559" xr:uid="{00000000-0005-0000-0000-000076700000}"/>
    <cellStyle name="Notiz 2 6 4 2 2 4" xfId="14022" xr:uid="{00000000-0005-0000-0000-000077700000}"/>
    <cellStyle name="Notiz 2 6 4 2 2 5" xfId="25749" xr:uid="{00000000-0005-0000-0000-000078700000}"/>
    <cellStyle name="Notiz 2 6 4 2 3" xfId="3592" xr:uid="{00000000-0005-0000-0000-000079700000}"/>
    <cellStyle name="Notiz 2 6 4 2 3 2" xfId="7497" xr:uid="{00000000-0005-0000-0000-00007A700000}"/>
    <cellStyle name="Notiz 2 6 4 2 3 2 2" xfId="19225" xr:uid="{00000000-0005-0000-0000-00007B700000}"/>
    <cellStyle name="Notiz 2 6 4 2 3 2 3" xfId="30952" xr:uid="{00000000-0005-0000-0000-00007C700000}"/>
    <cellStyle name="Notiz 2 6 4 2 3 3" xfId="11402" xr:uid="{00000000-0005-0000-0000-00007D700000}"/>
    <cellStyle name="Notiz 2 6 4 2 3 3 2" xfId="23130" xr:uid="{00000000-0005-0000-0000-00007E700000}"/>
    <cellStyle name="Notiz 2 6 4 2 3 3 3" xfId="34857" xr:uid="{00000000-0005-0000-0000-00007F700000}"/>
    <cellStyle name="Notiz 2 6 4 2 3 4" xfId="15320" xr:uid="{00000000-0005-0000-0000-000080700000}"/>
    <cellStyle name="Notiz 2 6 4 2 3 5" xfId="27047" xr:uid="{00000000-0005-0000-0000-000081700000}"/>
    <cellStyle name="Notiz 2 6 4 2 4" xfId="4901" xr:uid="{00000000-0005-0000-0000-000082700000}"/>
    <cellStyle name="Notiz 2 6 4 2 4 2" xfId="16629" xr:uid="{00000000-0005-0000-0000-000083700000}"/>
    <cellStyle name="Notiz 2 6 4 2 4 3" xfId="28356" xr:uid="{00000000-0005-0000-0000-000084700000}"/>
    <cellStyle name="Notiz 2 6 4 2 5" xfId="8806" xr:uid="{00000000-0005-0000-0000-000085700000}"/>
    <cellStyle name="Notiz 2 6 4 2 5 2" xfId="20534" xr:uid="{00000000-0005-0000-0000-000086700000}"/>
    <cellStyle name="Notiz 2 6 4 2 5 3" xfId="32261" xr:uid="{00000000-0005-0000-0000-000087700000}"/>
    <cellStyle name="Notiz 2 6 4 2 6" xfId="12724" xr:uid="{00000000-0005-0000-0000-000088700000}"/>
    <cellStyle name="Notiz 2 6 4 2 7" xfId="24451" xr:uid="{00000000-0005-0000-0000-000089700000}"/>
    <cellStyle name="Notiz 2 6 4 3" xfId="1425" xr:uid="{00000000-0005-0000-0000-00008A700000}"/>
    <cellStyle name="Notiz 2 6 4 3 2" xfId="2723" xr:uid="{00000000-0005-0000-0000-00008B700000}"/>
    <cellStyle name="Notiz 2 6 4 3 2 2" xfId="6628" xr:uid="{00000000-0005-0000-0000-00008C700000}"/>
    <cellStyle name="Notiz 2 6 4 3 2 2 2" xfId="18356" xr:uid="{00000000-0005-0000-0000-00008D700000}"/>
    <cellStyle name="Notiz 2 6 4 3 2 2 3" xfId="30083" xr:uid="{00000000-0005-0000-0000-00008E700000}"/>
    <cellStyle name="Notiz 2 6 4 3 2 3" xfId="10533" xr:uid="{00000000-0005-0000-0000-00008F700000}"/>
    <cellStyle name="Notiz 2 6 4 3 2 3 2" xfId="22261" xr:uid="{00000000-0005-0000-0000-000090700000}"/>
    <cellStyle name="Notiz 2 6 4 3 2 3 3" xfId="33988" xr:uid="{00000000-0005-0000-0000-000091700000}"/>
    <cellStyle name="Notiz 2 6 4 3 2 4" xfId="14451" xr:uid="{00000000-0005-0000-0000-000092700000}"/>
    <cellStyle name="Notiz 2 6 4 3 2 5" xfId="26178" xr:uid="{00000000-0005-0000-0000-000093700000}"/>
    <cellStyle name="Notiz 2 6 4 3 3" xfId="4021" xr:uid="{00000000-0005-0000-0000-000094700000}"/>
    <cellStyle name="Notiz 2 6 4 3 3 2" xfId="7926" xr:uid="{00000000-0005-0000-0000-000095700000}"/>
    <cellStyle name="Notiz 2 6 4 3 3 2 2" xfId="19654" xr:uid="{00000000-0005-0000-0000-000096700000}"/>
    <cellStyle name="Notiz 2 6 4 3 3 2 3" xfId="31381" xr:uid="{00000000-0005-0000-0000-000097700000}"/>
    <cellStyle name="Notiz 2 6 4 3 3 3" xfId="11831" xr:uid="{00000000-0005-0000-0000-000098700000}"/>
    <cellStyle name="Notiz 2 6 4 3 3 3 2" xfId="23559" xr:uid="{00000000-0005-0000-0000-000099700000}"/>
    <cellStyle name="Notiz 2 6 4 3 3 3 3" xfId="35286" xr:uid="{00000000-0005-0000-0000-00009A700000}"/>
    <cellStyle name="Notiz 2 6 4 3 3 4" xfId="15749" xr:uid="{00000000-0005-0000-0000-00009B700000}"/>
    <cellStyle name="Notiz 2 6 4 3 3 5" xfId="27476" xr:uid="{00000000-0005-0000-0000-00009C700000}"/>
    <cellStyle name="Notiz 2 6 4 3 4" xfId="5330" xr:uid="{00000000-0005-0000-0000-00009D700000}"/>
    <cellStyle name="Notiz 2 6 4 3 4 2" xfId="17058" xr:uid="{00000000-0005-0000-0000-00009E700000}"/>
    <cellStyle name="Notiz 2 6 4 3 4 3" xfId="28785" xr:uid="{00000000-0005-0000-0000-00009F700000}"/>
    <cellStyle name="Notiz 2 6 4 3 5" xfId="9235" xr:uid="{00000000-0005-0000-0000-0000A0700000}"/>
    <cellStyle name="Notiz 2 6 4 3 5 2" xfId="20963" xr:uid="{00000000-0005-0000-0000-0000A1700000}"/>
    <cellStyle name="Notiz 2 6 4 3 5 3" xfId="32690" xr:uid="{00000000-0005-0000-0000-0000A2700000}"/>
    <cellStyle name="Notiz 2 6 4 3 6" xfId="13153" xr:uid="{00000000-0005-0000-0000-0000A3700000}"/>
    <cellStyle name="Notiz 2 6 4 3 7" xfId="24880" xr:uid="{00000000-0005-0000-0000-0000A4700000}"/>
    <cellStyle name="Notiz 2 6 4 4" xfId="1865" xr:uid="{00000000-0005-0000-0000-0000A5700000}"/>
    <cellStyle name="Notiz 2 6 4 4 2" xfId="5770" xr:uid="{00000000-0005-0000-0000-0000A6700000}"/>
    <cellStyle name="Notiz 2 6 4 4 2 2" xfId="17498" xr:uid="{00000000-0005-0000-0000-0000A7700000}"/>
    <cellStyle name="Notiz 2 6 4 4 2 3" xfId="29225" xr:uid="{00000000-0005-0000-0000-0000A8700000}"/>
    <cellStyle name="Notiz 2 6 4 4 3" xfId="9675" xr:uid="{00000000-0005-0000-0000-0000A9700000}"/>
    <cellStyle name="Notiz 2 6 4 4 3 2" xfId="21403" xr:uid="{00000000-0005-0000-0000-0000AA700000}"/>
    <cellStyle name="Notiz 2 6 4 4 3 3" xfId="33130" xr:uid="{00000000-0005-0000-0000-0000AB700000}"/>
    <cellStyle name="Notiz 2 6 4 4 4" xfId="13593" xr:uid="{00000000-0005-0000-0000-0000AC700000}"/>
    <cellStyle name="Notiz 2 6 4 4 5" xfId="25320" xr:uid="{00000000-0005-0000-0000-0000AD700000}"/>
    <cellStyle name="Notiz 2 6 4 5" xfId="3163" xr:uid="{00000000-0005-0000-0000-0000AE700000}"/>
    <cellStyle name="Notiz 2 6 4 5 2" xfId="7068" xr:uid="{00000000-0005-0000-0000-0000AF700000}"/>
    <cellStyle name="Notiz 2 6 4 5 2 2" xfId="18796" xr:uid="{00000000-0005-0000-0000-0000B0700000}"/>
    <cellStyle name="Notiz 2 6 4 5 2 3" xfId="30523" xr:uid="{00000000-0005-0000-0000-0000B1700000}"/>
    <cellStyle name="Notiz 2 6 4 5 3" xfId="10973" xr:uid="{00000000-0005-0000-0000-0000B2700000}"/>
    <cellStyle name="Notiz 2 6 4 5 3 2" xfId="22701" xr:uid="{00000000-0005-0000-0000-0000B3700000}"/>
    <cellStyle name="Notiz 2 6 4 5 3 3" xfId="34428" xr:uid="{00000000-0005-0000-0000-0000B4700000}"/>
    <cellStyle name="Notiz 2 6 4 5 4" xfId="14891" xr:uid="{00000000-0005-0000-0000-0000B5700000}"/>
    <cellStyle name="Notiz 2 6 4 5 5" xfId="26618" xr:uid="{00000000-0005-0000-0000-0000B6700000}"/>
    <cellStyle name="Notiz 2 6 4 6" xfId="4472" xr:uid="{00000000-0005-0000-0000-0000B7700000}"/>
    <cellStyle name="Notiz 2 6 4 6 2" xfId="16200" xr:uid="{00000000-0005-0000-0000-0000B8700000}"/>
    <cellStyle name="Notiz 2 6 4 6 3" xfId="27927" xr:uid="{00000000-0005-0000-0000-0000B9700000}"/>
    <cellStyle name="Notiz 2 6 4 7" xfId="8377" xr:uid="{00000000-0005-0000-0000-0000BA700000}"/>
    <cellStyle name="Notiz 2 6 4 7 2" xfId="20105" xr:uid="{00000000-0005-0000-0000-0000BB700000}"/>
    <cellStyle name="Notiz 2 6 4 7 3" xfId="31832" xr:uid="{00000000-0005-0000-0000-0000BC700000}"/>
    <cellStyle name="Notiz 2 6 4 8" xfId="12295" xr:uid="{00000000-0005-0000-0000-0000BD700000}"/>
    <cellStyle name="Notiz 2 6 4 9" xfId="24022" xr:uid="{00000000-0005-0000-0000-0000BE700000}"/>
    <cellStyle name="Notiz 2 6 5" xfId="696" xr:uid="{00000000-0005-0000-0000-0000BF700000}"/>
    <cellStyle name="Notiz 2 6 5 2" xfId="1994" xr:uid="{00000000-0005-0000-0000-0000C0700000}"/>
    <cellStyle name="Notiz 2 6 5 2 2" xfId="5899" xr:uid="{00000000-0005-0000-0000-0000C1700000}"/>
    <cellStyle name="Notiz 2 6 5 2 2 2" xfId="17627" xr:uid="{00000000-0005-0000-0000-0000C2700000}"/>
    <cellStyle name="Notiz 2 6 5 2 2 3" xfId="29354" xr:uid="{00000000-0005-0000-0000-0000C3700000}"/>
    <cellStyle name="Notiz 2 6 5 2 3" xfId="9804" xr:uid="{00000000-0005-0000-0000-0000C4700000}"/>
    <cellStyle name="Notiz 2 6 5 2 3 2" xfId="21532" xr:uid="{00000000-0005-0000-0000-0000C5700000}"/>
    <cellStyle name="Notiz 2 6 5 2 3 3" xfId="33259" xr:uid="{00000000-0005-0000-0000-0000C6700000}"/>
    <cellStyle name="Notiz 2 6 5 2 4" xfId="13722" xr:uid="{00000000-0005-0000-0000-0000C7700000}"/>
    <cellStyle name="Notiz 2 6 5 2 5" xfId="25449" xr:uid="{00000000-0005-0000-0000-0000C8700000}"/>
    <cellStyle name="Notiz 2 6 5 3" xfId="3292" xr:uid="{00000000-0005-0000-0000-0000C9700000}"/>
    <cellStyle name="Notiz 2 6 5 3 2" xfId="7197" xr:uid="{00000000-0005-0000-0000-0000CA700000}"/>
    <cellStyle name="Notiz 2 6 5 3 2 2" xfId="18925" xr:uid="{00000000-0005-0000-0000-0000CB700000}"/>
    <cellStyle name="Notiz 2 6 5 3 2 3" xfId="30652" xr:uid="{00000000-0005-0000-0000-0000CC700000}"/>
    <cellStyle name="Notiz 2 6 5 3 3" xfId="11102" xr:uid="{00000000-0005-0000-0000-0000CD700000}"/>
    <cellStyle name="Notiz 2 6 5 3 3 2" xfId="22830" xr:uid="{00000000-0005-0000-0000-0000CE700000}"/>
    <cellStyle name="Notiz 2 6 5 3 3 3" xfId="34557" xr:uid="{00000000-0005-0000-0000-0000CF700000}"/>
    <cellStyle name="Notiz 2 6 5 3 4" xfId="15020" xr:uid="{00000000-0005-0000-0000-0000D0700000}"/>
    <cellStyle name="Notiz 2 6 5 3 5" xfId="26747" xr:uid="{00000000-0005-0000-0000-0000D1700000}"/>
    <cellStyle name="Notiz 2 6 5 4" xfId="4601" xr:uid="{00000000-0005-0000-0000-0000D2700000}"/>
    <cellStyle name="Notiz 2 6 5 4 2" xfId="16329" xr:uid="{00000000-0005-0000-0000-0000D3700000}"/>
    <cellStyle name="Notiz 2 6 5 4 3" xfId="28056" xr:uid="{00000000-0005-0000-0000-0000D4700000}"/>
    <cellStyle name="Notiz 2 6 5 5" xfId="8506" xr:uid="{00000000-0005-0000-0000-0000D5700000}"/>
    <cellStyle name="Notiz 2 6 5 5 2" xfId="20234" xr:uid="{00000000-0005-0000-0000-0000D6700000}"/>
    <cellStyle name="Notiz 2 6 5 5 3" xfId="31961" xr:uid="{00000000-0005-0000-0000-0000D7700000}"/>
    <cellStyle name="Notiz 2 6 5 6" xfId="12424" xr:uid="{00000000-0005-0000-0000-0000D8700000}"/>
    <cellStyle name="Notiz 2 6 5 7" xfId="24151" xr:uid="{00000000-0005-0000-0000-0000D9700000}"/>
    <cellStyle name="Notiz 2 6 6" xfId="1125" xr:uid="{00000000-0005-0000-0000-0000DA700000}"/>
    <cellStyle name="Notiz 2 6 6 2" xfId="2423" xr:uid="{00000000-0005-0000-0000-0000DB700000}"/>
    <cellStyle name="Notiz 2 6 6 2 2" xfId="6328" xr:uid="{00000000-0005-0000-0000-0000DC700000}"/>
    <cellStyle name="Notiz 2 6 6 2 2 2" xfId="18056" xr:uid="{00000000-0005-0000-0000-0000DD700000}"/>
    <cellStyle name="Notiz 2 6 6 2 2 3" xfId="29783" xr:uid="{00000000-0005-0000-0000-0000DE700000}"/>
    <cellStyle name="Notiz 2 6 6 2 3" xfId="10233" xr:uid="{00000000-0005-0000-0000-0000DF700000}"/>
    <cellStyle name="Notiz 2 6 6 2 3 2" xfId="21961" xr:uid="{00000000-0005-0000-0000-0000E0700000}"/>
    <cellStyle name="Notiz 2 6 6 2 3 3" xfId="33688" xr:uid="{00000000-0005-0000-0000-0000E1700000}"/>
    <cellStyle name="Notiz 2 6 6 2 4" xfId="14151" xr:uid="{00000000-0005-0000-0000-0000E2700000}"/>
    <cellStyle name="Notiz 2 6 6 2 5" xfId="25878" xr:uid="{00000000-0005-0000-0000-0000E3700000}"/>
    <cellStyle name="Notiz 2 6 6 3" xfId="3721" xr:uid="{00000000-0005-0000-0000-0000E4700000}"/>
    <cellStyle name="Notiz 2 6 6 3 2" xfId="7626" xr:uid="{00000000-0005-0000-0000-0000E5700000}"/>
    <cellStyle name="Notiz 2 6 6 3 2 2" xfId="19354" xr:uid="{00000000-0005-0000-0000-0000E6700000}"/>
    <cellStyle name="Notiz 2 6 6 3 2 3" xfId="31081" xr:uid="{00000000-0005-0000-0000-0000E7700000}"/>
    <cellStyle name="Notiz 2 6 6 3 3" xfId="11531" xr:uid="{00000000-0005-0000-0000-0000E8700000}"/>
    <cellStyle name="Notiz 2 6 6 3 3 2" xfId="23259" xr:uid="{00000000-0005-0000-0000-0000E9700000}"/>
    <cellStyle name="Notiz 2 6 6 3 3 3" xfId="34986" xr:uid="{00000000-0005-0000-0000-0000EA700000}"/>
    <cellStyle name="Notiz 2 6 6 3 4" xfId="15449" xr:uid="{00000000-0005-0000-0000-0000EB700000}"/>
    <cellStyle name="Notiz 2 6 6 3 5" xfId="27176" xr:uid="{00000000-0005-0000-0000-0000EC700000}"/>
    <cellStyle name="Notiz 2 6 6 4" xfId="5030" xr:uid="{00000000-0005-0000-0000-0000ED700000}"/>
    <cellStyle name="Notiz 2 6 6 4 2" xfId="16758" xr:uid="{00000000-0005-0000-0000-0000EE700000}"/>
    <cellStyle name="Notiz 2 6 6 4 3" xfId="28485" xr:uid="{00000000-0005-0000-0000-0000EF700000}"/>
    <cellStyle name="Notiz 2 6 6 5" xfId="8935" xr:uid="{00000000-0005-0000-0000-0000F0700000}"/>
    <cellStyle name="Notiz 2 6 6 5 2" xfId="20663" xr:uid="{00000000-0005-0000-0000-0000F1700000}"/>
    <cellStyle name="Notiz 2 6 6 5 3" xfId="32390" xr:uid="{00000000-0005-0000-0000-0000F2700000}"/>
    <cellStyle name="Notiz 2 6 6 6" xfId="12853" xr:uid="{00000000-0005-0000-0000-0000F3700000}"/>
    <cellStyle name="Notiz 2 6 6 7" xfId="24580" xr:uid="{00000000-0005-0000-0000-0000F4700000}"/>
    <cellStyle name="Notiz 2 6 7" xfId="1565" xr:uid="{00000000-0005-0000-0000-0000F5700000}"/>
    <cellStyle name="Notiz 2 6 7 2" xfId="5470" xr:uid="{00000000-0005-0000-0000-0000F6700000}"/>
    <cellStyle name="Notiz 2 6 7 2 2" xfId="17198" xr:uid="{00000000-0005-0000-0000-0000F7700000}"/>
    <cellStyle name="Notiz 2 6 7 2 3" xfId="28925" xr:uid="{00000000-0005-0000-0000-0000F8700000}"/>
    <cellStyle name="Notiz 2 6 7 3" xfId="9375" xr:uid="{00000000-0005-0000-0000-0000F9700000}"/>
    <cellStyle name="Notiz 2 6 7 3 2" xfId="21103" xr:uid="{00000000-0005-0000-0000-0000FA700000}"/>
    <cellStyle name="Notiz 2 6 7 3 3" xfId="32830" xr:uid="{00000000-0005-0000-0000-0000FB700000}"/>
    <cellStyle name="Notiz 2 6 7 4" xfId="13293" xr:uid="{00000000-0005-0000-0000-0000FC700000}"/>
    <cellStyle name="Notiz 2 6 7 5" xfId="25020" xr:uid="{00000000-0005-0000-0000-0000FD700000}"/>
    <cellStyle name="Notiz 2 6 8" xfId="2863" xr:uid="{00000000-0005-0000-0000-0000FE700000}"/>
    <cellStyle name="Notiz 2 6 8 2" xfId="6768" xr:uid="{00000000-0005-0000-0000-0000FF700000}"/>
    <cellStyle name="Notiz 2 6 8 2 2" xfId="18496" xr:uid="{00000000-0005-0000-0000-000000710000}"/>
    <cellStyle name="Notiz 2 6 8 2 3" xfId="30223" xr:uid="{00000000-0005-0000-0000-000001710000}"/>
    <cellStyle name="Notiz 2 6 8 3" xfId="10673" xr:uid="{00000000-0005-0000-0000-000002710000}"/>
    <cellStyle name="Notiz 2 6 8 3 2" xfId="22401" xr:uid="{00000000-0005-0000-0000-000003710000}"/>
    <cellStyle name="Notiz 2 6 8 3 3" xfId="34128" xr:uid="{00000000-0005-0000-0000-000004710000}"/>
    <cellStyle name="Notiz 2 6 8 4" xfId="14591" xr:uid="{00000000-0005-0000-0000-000005710000}"/>
    <cellStyle name="Notiz 2 6 8 5" xfId="26318" xr:uid="{00000000-0005-0000-0000-000006710000}"/>
    <cellStyle name="Notiz 2 6 9" xfId="4172" xr:uid="{00000000-0005-0000-0000-000007710000}"/>
    <cellStyle name="Notiz 2 6 9 2" xfId="15900" xr:uid="{00000000-0005-0000-0000-000008710000}"/>
    <cellStyle name="Notiz 2 6 9 3" xfId="27627" xr:uid="{00000000-0005-0000-0000-000009710000}"/>
    <cellStyle name="Notiz 2 7" xfId="261" xr:uid="{00000000-0005-0000-0000-00000A710000}"/>
    <cellStyle name="Notiz 2 7 2" xfId="690" xr:uid="{00000000-0005-0000-0000-00000B710000}"/>
    <cellStyle name="Notiz 2 7 2 2" xfId="1988" xr:uid="{00000000-0005-0000-0000-00000C710000}"/>
    <cellStyle name="Notiz 2 7 2 2 2" xfId="5893" xr:uid="{00000000-0005-0000-0000-00000D710000}"/>
    <cellStyle name="Notiz 2 7 2 2 2 2" xfId="17621" xr:uid="{00000000-0005-0000-0000-00000E710000}"/>
    <cellStyle name="Notiz 2 7 2 2 2 3" xfId="29348" xr:uid="{00000000-0005-0000-0000-00000F710000}"/>
    <cellStyle name="Notiz 2 7 2 2 3" xfId="9798" xr:uid="{00000000-0005-0000-0000-000010710000}"/>
    <cellStyle name="Notiz 2 7 2 2 3 2" xfId="21526" xr:uid="{00000000-0005-0000-0000-000011710000}"/>
    <cellStyle name="Notiz 2 7 2 2 3 3" xfId="33253" xr:uid="{00000000-0005-0000-0000-000012710000}"/>
    <cellStyle name="Notiz 2 7 2 2 4" xfId="13716" xr:uid="{00000000-0005-0000-0000-000013710000}"/>
    <cellStyle name="Notiz 2 7 2 2 5" xfId="25443" xr:uid="{00000000-0005-0000-0000-000014710000}"/>
    <cellStyle name="Notiz 2 7 2 3" xfId="3286" xr:uid="{00000000-0005-0000-0000-000015710000}"/>
    <cellStyle name="Notiz 2 7 2 3 2" xfId="7191" xr:uid="{00000000-0005-0000-0000-000016710000}"/>
    <cellStyle name="Notiz 2 7 2 3 2 2" xfId="18919" xr:uid="{00000000-0005-0000-0000-000017710000}"/>
    <cellStyle name="Notiz 2 7 2 3 2 3" xfId="30646" xr:uid="{00000000-0005-0000-0000-000018710000}"/>
    <cellStyle name="Notiz 2 7 2 3 3" xfId="11096" xr:uid="{00000000-0005-0000-0000-000019710000}"/>
    <cellStyle name="Notiz 2 7 2 3 3 2" xfId="22824" xr:uid="{00000000-0005-0000-0000-00001A710000}"/>
    <cellStyle name="Notiz 2 7 2 3 3 3" xfId="34551" xr:uid="{00000000-0005-0000-0000-00001B710000}"/>
    <cellStyle name="Notiz 2 7 2 3 4" xfId="15014" xr:uid="{00000000-0005-0000-0000-00001C710000}"/>
    <cellStyle name="Notiz 2 7 2 3 5" xfId="26741" xr:uid="{00000000-0005-0000-0000-00001D710000}"/>
    <cellStyle name="Notiz 2 7 2 4" xfId="4595" xr:uid="{00000000-0005-0000-0000-00001E710000}"/>
    <cellStyle name="Notiz 2 7 2 4 2" xfId="16323" xr:uid="{00000000-0005-0000-0000-00001F710000}"/>
    <cellStyle name="Notiz 2 7 2 4 3" xfId="28050" xr:uid="{00000000-0005-0000-0000-000020710000}"/>
    <cellStyle name="Notiz 2 7 2 5" xfId="8500" xr:uid="{00000000-0005-0000-0000-000021710000}"/>
    <cellStyle name="Notiz 2 7 2 5 2" xfId="20228" xr:uid="{00000000-0005-0000-0000-000022710000}"/>
    <cellStyle name="Notiz 2 7 2 5 3" xfId="31955" xr:uid="{00000000-0005-0000-0000-000023710000}"/>
    <cellStyle name="Notiz 2 7 2 6" xfId="12418" xr:uid="{00000000-0005-0000-0000-000024710000}"/>
    <cellStyle name="Notiz 2 7 2 7" xfId="24145" xr:uid="{00000000-0005-0000-0000-000025710000}"/>
    <cellStyle name="Notiz 2 7 3" xfId="1119" xr:uid="{00000000-0005-0000-0000-000026710000}"/>
    <cellStyle name="Notiz 2 7 3 2" xfId="2417" xr:uid="{00000000-0005-0000-0000-000027710000}"/>
    <cellStyle name="Notiz 2 7 3 2 2" xfId="6322" xr:uid="{00000000-0005-0000-0000-000028710000}"/>
    <cellStyle name="Notiz 2 7 3 2 2 2" xfId="18050" xr:uid="{00000000-0005-0000-0000-000029710000}"/>
    <cellStyle name="Notiz 2 7 3 2 2 3" xfId="29777" xr:uid="{00000000-0005-0000-0000-00002A710000}"/>
    <cellStyle name="Notiz 2 7 3 2 3" xfId="10227" xr:uid="{00000000-0005-0000-0000-00002B710000}"/>
    <cellStyle name="Notiz 2 7 3 2 3 2" xfId="21955" xr:uid="{00000000-0005-0000-0000-00002C710000}"/>
    <cellStyle name="Notiz 2 7 3 2 3 3" xfId="33682" xr:uid="{00000000-0005-0000-0000-00002D710000}"/>
    <cellStyle name="Notiz 2 7 3 2 4" xfId="14145" xr:uid="{00000000-0005-0000-0000-00002E710000}"/>
    <cellStyle name="Notiz 2 7 3 2 5" xfId="25872" xr:uid="{00000000-0005-0000-0000-00002F710000}"/>
    <cellStyle name="Notiz 2 7 3 3" xfId="3715" xr:uid="{00000000-0005-0000-0000-000030710000}"/>
    <cellStyle name="Notiz 2 7 3 3 2" xfId="7620" xr:uid="{00000000-0005-0000-0000-000031710000}"/>
    <cellStyle name="Notiz 2 7 3 3 2 2" xfId="19348" xr:uid="{00000000-0005-0000-0000-000032710000}"/>
    <cellStyle name="Notiz 2 7 3 3 2 3" xfId="31075" xr:uid="{00000000-0005-0000-0000-000033710000}"/>
    <cellStyle name="Notiz 2 7 3 3 3" xfId="11525" xr:uid="{00000000-0005-0000-0000-000034710000}"/>
    <cellStyle name="Notiz 2 7 3 3 3 2" xfId="23253" xr:uid="{00000000-0005-0000-0000-000035710000}"/>
    <cellStyle name="Notiz 2 7 3 3 3 3" xfId="34980" xr:uid="{00000000-0005-0000-0000-000036710000}"/>
    <cellStyle name="Notiz 2 7 3 3 4" xfId="15443" xr:uid="{00000000-0005-0000-0000-000037710000}"/>
    <cellStyle name="Notiz 2 7 3 3 5" xfId="27170" xr:uid="{00000000-0005-0000-0000-000038710000}"/>
    <cellStyle name="Notiz 2 7 3 4" xfId="5024" xr:uid="{00000000-0005-0000-0000-000039710000}"/>
    <cellStyle name="Notiz 2 7 3 4 2" xfId="16752" xr:uid="{00000000-0005-0000-0000-00003A710000}"/>
    <cellStyle name="Notiz 2 7 3 4 3" xfId="28479" xr:uid="{00000000-0005-0000-0000-00003B710000}"/>
    <cellStyle name="Notiz 2 7 3 5" xfId="8929" xr:uid="{00000000-0005-0000-0000-00003C710000}"/>
    <cellStyle name="Notiz 2 7 3 5 2" xfId="20657" xr:uid="{00000000-0005-0000-0000-00003D710000}"/>
    <cellStyle name="Notiz 2 7 3 5 3" xfId="32384" xr:uid="{00000000-0005-0000-0000-00003E710000}"/>
    <cellStyle name="Notiz 2 7 3 6" xfId="12847" xr:uid="{00000000-0005-0000-0000-00003F710000}"/>
    <cellStyle name="Notiz 2 7 3 7" xfId="24574" xr:uid="{00000000-0005-0000-0000-000040710000}"/>
    <cellStyle name="Notiz 2 7 4" xfId="1559" xr:uid="{00000000-0005-0000-0000-000041710000}"/>
    <cellStyle name="Notiz 2 7 4 2" xfId="5464" xr:uid="{00000000-0005-0000-0000-000042710000}"/>
    <cellStyle name="Notiz 2 7 4 2 2" xfId="17192" xr:uid="{00000000-0005-0000-0000-000043710000}"/>
    <cellStyle name="Notiz 2 7 4 2 3" xfId="28919" xr:uid="{00000000-0005-0000-0000-000044710000}"/>
    <cellStyle name="Notiz 2 7 4 3" xfId="9369" xr:uid="{00000000-0005-0000-0000-000045710000}"/>
    <cellStyle name="Notiz 2 7 4 3 2" xfId="21097" xr:uid="{00000000-0005-0000-0000-000046710000}"/>
    <cellStyle name="Notiz 2 7 4 3 3" xfId="32824" xr:uid="{00000000-0005-0000-0000-000047710000}"/>
    <cellStyle name="Notiz 2 7 4 4" xfId="13287" xr:uid="{00000000-0005-0000-0000-000048710000}"/>
    <cellStyle name="Notiz 2 7 4 5" xfId="25014" xr:uid="{00000000-0005-0000-0000-000049710000}"/>
    <cellStyle name="Notiz 2 7 5" xfId="2857" xr:uid="{00000000-0005-0000-0000-00004A710000}"/>
    <cellStyle name="Notiz 2 7 5 2" xfId="6762" xr:uid="{00000000-0005-0000-0000-00004B710000}"/>
    <cellStyle name="Notiz 2 7 5 2 2" xfId="18490" xr:uid="{00000000-0005-0000-0000-00004C710000}"/>
    <cellStyle name="Notiz 2 7 5 2 3" xfId="30217" xr:uid="{00000000-0005-0000-0000-00004D710000}"/>
    <cellStyle name="Notiz 2 7 5 3" xfId="10667" xr:uid="{00000000-0005-0000-0000-00004E710000}"/>
    <cellStyle name="Notiz 2 7 5 3 2" xfId="22395" xr:uid="{00000000-0005-0000-0000-00004F710000}"/>
    <cellStyle name="Notiz 2 7 5 3 3" xfId="34122" xr:uid="{00000000-0005-0000-0000-000050710000}"/>
    <cellStyle name="Notiz 2 7 5 4" xfId="14585" xr:uid="{00000000-0005-0000-0000-000051710000}"/>
    <cellStyle name="Notiz 2 7 5 5" xfId="26312" xr:uid="{00000000-0005-0000-0000-000052710000}"/>
    <cellStyle name="Notiz 2 7 6" xfId="4166" xr:uid="{00000000-0005-0000-0000-000053710000}"/>
    <cellStyle name="Notiz 2 7 6 2" xfId="15894" xr:uid="{00000000-0005-0000-0000-000054710000}"/>
    <cellStyle name="Notiz 2 7 6 3" xfId="27621" xr:uid="{00000000-0005-0000-0000-000055710000}"/>
    <cellStyle name="Notiz 2 7 7" xfId="8071" xr:uid="{00000000-0005-0000-0000-000056710000}"/>
    <cellStyle name="Notiz 2 7 7 2" xfId="19799" xr:uid="{00000000-0005-0000-0000-000057710000}"/>
    <cellStyle name="Notiz 2 7 7 3" xfId="31526" xr:uid="{00000000-0005-0000-0000-000058710000}"/>
    <cellStyle name="Notiz 2 7 8" xfId="11989" xr:uid="{00000000-0005-0000-0000-000059710000}"/>
    <cellStyle name="Notiz 2 7 9" xfId="23716" xr:uid="{00000000-0005-0000-0000-00005A710000}"/>
    <cellStyle name="Notiz 2 8" xfId="206" xr:uid="{00000000-0005-0000-0000-00005B710000}"/>
    <cellStyle name="Notiz 2 8 2" xfId="635" xr:uid="{00000000-0005-0000-0000-00005C710000}"/>
    <cellStyle name="Notiz 2 8 2 2" xfId="1933" xr:uid="{00000000-0005-0000-0000-00005D710000}"/>
    <cellStyle name="Notiz 2 8 2 2 2" xfId="5838" xr:uid="{00000000-0005-0000-0000-00005E710000}"/>
    <cellStyle name="Notiz 2 8 2 2 2 2" xfId="17566" xr:uid="{00000000-0005-0000-0000-00005F710000}"/>
    <cellStyle name="Notiz 2 8 2 2 2 3" xfId="29293" xr:uid="{00000000-0005-0000-0000-000060710000}"/>
    <cellStyle name="Notiz 2 8 2 2 3" xfId="9743" xr:uid="{00000000-0005-0000-0000-000061710000}"/>
    <cellStyle name="Notiz 2 8 2 2 3 2" xfId="21471" xr:uid="{00000000-0005-0000-0000-000062710000}"/>
    <cellStyle name="Notiz 2 8 2 2 3 3" xfId="33198" xr:uid="{00000000-0005-0000-0000-000063710000}"/>
    <cellStyle name="Notiz 2 8 2 2 4" xfId="13661" xr:uid="{00000000-0005-0000-0000-000064710000}"/>
    <cellStyle name="Notiz 2 8 2 2 5" xfId="25388" xr:uid="{00000000-0005-0000-0000-000065710000}"/>
    <cellStyle name="Notiz 2 8 2 3" xfId="3231" xr:uid="{00000000-0005-0000-0000-000066710000}"/>
    <cellStyle name="Notiz 2 8 2 3 2" xfId="7136" xr:uid="{00000000-0005-0000-0000-000067710000}"/>
    <cellStyle name="Notiz 2 8 2 3 2 2" xfId="18864" xr:uid="{00000000-0005-0000-0000-000068710000}"/>
    <cellStyle name="Notiz 2 8 2 3 2 3" xfId="30591" xr:uid="{00000000-0005-0000-0000-000069710000}"/>
    <cellStyle name="Notiz 2 8 2 3 3" xfId="11041" xr:uid="{00000000-0005-0000-0000-00006A710000}"/>
    <cellStyle name="Notiz 2 8 2 3 3 2" xfId="22769" xr:uid="{00000000-0005-0000-0000-00006B710000}"/>
    <cellStyle name="Notiz 2 8 2 3 3 3" xfId="34496" xr:uid="{00000000-0005-0000-0000-00006C710000}"/>
    <cellStyle name="Notiz 2 8 2 3 4" xfId="14959" xr:uid="{00000000-0005-0000-0000-00006D710000}"/>
    <cellStyle name="Notiz 2 8 2 3 5" xfId="26686" xr:uid="{00000000-0005-0000-0000-00006E710000}"/>
    <cellStyle name="Notiz 2 8 2 4" xfId="4540" xr:uid="{00000000-0005-0000-0000-00006F710000}"/>
    <cellStyle name="Notiz 2 8 2 4 2" xfId="16268" xr:uid="{00000000-0005-0000-0000-000070710000}"/>
    <cellStyle name="Notiz 2 8 2 4 3" xfId="27995" xr:uid="{00000000-0005-0000-0000-000071710000}"/>
    <cellStyle name="Notiz 2 8 2 5" xfId="8445" xr:uid="{00000000-0005-0000-0000-000072710000}"/>
    <cellStyle name="Notiz 2 8 2 5 2" xfId="20173" xr:uid="{00000000-0005-0000-0000-000073710000}"/>
    <cellStyle name="Notiz 2 8 2 5 3" xfId="31900" xr:uid="{00000000-0005-0000-0000-000074710000}"/>
    <cellStyle name="Notiz 2 8 2 6" xfId="12363" xr:uid="{00000000-0005-0000-0000-000075710000}"/>
    <cellStyle name="Notiz 2 8 2 7" xfId="24090" xr:uid="{00000000-0005-0000-0000-000076710000}"/>
    <cellStyle name="Notiz 2 8 3" xfId="1064" xr:uid="{00000000-0005-0000-0000-000077710000}"/>
    <cellStyle name="Notiz 2 8 3 2" xfId="2362" xr:uid="{00000000-0005-0000-0000-000078710000}"/>
    <cellStyle name="Notiz 2 8 3 2 2" xfId="6267" xr:uid="{00000000-0005-0000-0000-000079710000}"/>
    <cellStyle name="Notiz 2 8 3 2 2 2" xfId="17995" xr:uid="{00000000-0005-0000-0000-00007A710000}"/>
    <cellStyle name="Notiz 2 8 3 2 2 3" xfId="29722" xr:uid="{00000000-0005-0000-0000-00007B710000}"/>
    <cellStyle name="Notiz 2 8 3 2 3" xfId="10172" xr:uid="{00000000-0005-0000-0000-00007C710000}"/>
    <cellStyle name="Notiz 2 8 3 2 3 2" xfId="21900" xr:uid="{00000000-0005-0000-0000-00007D710000}"/>
    <cellStyle name="Notiz 2 8 3 2 3 3" xfId="33627" xr:uid="{00000000-0005-0000-0000-00007E710000}"/>
    <cellStyle name="Notiz 2 8 3 2 4" xfId="14090" xr:uid="{00000000-0005-0000-0000-00007F710000}"/>
    <cellStyle name="Notiz 2 8 3 2 5" xfId="25817" xr:uid="{00000000-0005-0000-0000-000080710000}"/>
    <cellStyle name="Notiz 2 8 3 3" xfId="3660" xr:uid="{00000000-0005-0000-0000-000081710000}"/>
    <cellStyle name="Notiz 2 8 3 3 2" xfId="7565" xr:uid="{00000000-0005-0000-0000-000082710000}"/>
    <cellStyle name="Notiz 2 8 3 3 2 2" xfId="19293" xr:uid="{00000000-0005-0000-0000-000083710000}"/>
    <cellStyle name="Notiz 2 8 3 3 2 3" xfId="31020" xr:uid="{00000000-0005-0000-0000-000084710000}"/>
    <cellStyle name="Notiz 2 8 3 3 3" xfId="11470" xr:uid="{00000000-0005-0000-0000-000085710000}"/>
    <cellStyle name="Notiz 2 8 3 3 3 2" xfId="23198" xr:uid="{00000000-0005-0000-0000-000086710000}"/>
    <cellStyle name="Notiz 2 8 3 3 3 3" xfId="34925" xr:uid="{00000000-0005-0000-0000-000087710000}"/>
    <cellStyle name="Notiz 2 8 3 3 4" xfId="15388" xr:uid="{00000000-0005-0000-0000-000088710000}"/>
    <cellStyle name="Notiz 2 8 3 3 5" xfId="27115" xr:uid="{00000000-0005-0000-0000-000089710000}"/>
    <cellStyle name="Notiz 2 8 3 4" xfId="4969" xr:uid="{00000000-0005-0000-0000-00008A710000}"/>
    <cellStyle name="Notiz 2 8 3 4 2" xfId="16697" xr:uid="{00000000-0005-0000-0000-00008B710000}"/>
    <cellStyle name="Notiz 2 8 3 4 3" xfId="28424" xr:uid="{00000000-0005-0000-0000-00008C710000}"/>
    <cellStyle name="Notiz 2 8 3 5" xfId="8874" xr:uid="{00000000-0005-0000-0000-00008D710000}"/>
    <cellStyle name="Notiz 2 8 3 5 2" xfId="20602" xr:uid="{00000000-0005-0000-0000-00008E710000}"/>
    <cellStyle name="Notiz 2 8 3 5 3" xfId="32329" xr:uid="{00000000-0005-0000-0000-00008F710000}"/>
    <cellStyle name="Notiz 2 8 3 6" xfId="12792" xr:uid="{00000000-0005-0000-0000-000090710000}"/>
    <cellStyle name="Notiz 2 8 3 7" xfId="24519" xr:uid="{00000000-0005-0000-0000-000091710000}"/>
    <cellStyle name="Notiz 2 8 4" xfId="1504" xr:uid="{00000000-0005-0000-0000-000092710000}"/>
    <cellStyle name="Notiz 2 8 4 2" xfId="5409" xr:uid="{00000000-0005-0000-0000-000093710000}"/>
    <cellStyle name="Notiz 2 8 4 2 2" xfId="17137" xr:uid="{00000000-0005-0000-0000-000094710000}"/>
    <cellStyle name="Notiz 2 8 4 2 3" xfId="28864" xr:uid="{00000000-0005-0000-0000-000095710000}"/>
    <cellStyle name="Notiz 2 8 4 3" xfId="9314" xr:uid="{00000000-0005-0000-0000-000096710000}"/>
    <cellStyle name="Notiz 2 8 4 3 2" xfId="21042" xr:uid="{00000000-0005-0000-0000-000097710000}"/>
    <cellStyle name="Notiz 2 8 4 3 3" xfId="32769" xr:uid="{00000000-0005-0000-0000-000098710000}"/>
    <cellStyle name="Notiz 2 8 4 4" xfId="13232" xr:uid="{00000000-0005-0000-0000-000099710000}"/>
    <cellStyle name="Notiz 2 8 4 5" xfId="24959" xr:uid="{00000000-0005-0000-0000-00009A710000}"/>
    <cellStyle name="Notiz 2 8 5" xfId="2802" xr:uid="{00000000-0005-0000-0000-00009B710000}"/>
    <cellStyle name="Notiz 2 8 5 2" xfId="6707" xr:uid="{00000000-0005-0000-0000-00009C710000}"/>
    <cellStyle name="Notiz 2 8 5 2 2" xfId="18435" xr:uid="{00000000-0005-0000-0000-00009D710000}"/>
    <cellStyle name="Notiz 2 8 5 2 3" xfId="30162" xr:uid="{00000000-0005-0000-0000-00009E710000}"/>
    <cellStyle name="Notiz 2 8 5 3" xfId="10612" xr:uid="{00000000-0005-0000-0000-00009F710000}"/>
    <cellStyle name="Notiz 2 8 5 3 2" xfId="22340" xr:uid="{00000000-0005-0000-0000-0000A0710000}"/>
    <cellStyle name="Notiz 2 8 5 3 3" xfId="34067" xr:uid="{00000000-0005-0000-0000-0000A1710000}"/>
    <cellStyle name="Notiz 2 8 5 4" xfId="14530" xr:uid="{00000000-0005-0000-0000-0000A2710000}"/>
    <cellStyle name="Notiz 2 8 5 5" xfId="26257" xr:uid="{00000000-0005-0000-0000-0000A3710000}"/>
    <cellStyle name="Notiz 2 8 6" xfId="4111" xr:uid="{00000000-0005-0000-0000-0000A4710000}"/>
    <cellStyle name="Notiz 2 8 6 2" xfId="15839" xr:uid="{00000000-0005-0000-0000-0000A5710000}"/>
    <cellStyle name="Notiz 2 8 6 3" xfId="27566" xr:uid="{00000000-0005-0000-0000-0000A6710000}"/>
    <cellStyle name="Notiz 2 8 7" xfId="8016" xr:uid="{00000000-0005-0000-0000-0000A7710000}"/>
    <cellStyle name="Notiz 2 8 7 2" xfId="19744" xr:uid="{00000000-0005-0000-0000-0000A8710000}"/>
    <cellStyle name="Notiz 2 8 7 3" xfId="31471" xr:uid="{00000000-0005-0000-0000-0000A9710000}"/>
    <cellStyle name="Notiz 2 8 8" xfId="11934" xr:uid="{00000000-0005-0000-0000-0000AA710000}"/>
    <cellStyle name="Notiz 2 8 9" xfId="23661" xr:uid="{00000000-0005-0000-0000-0000AB710000}"/>
    <cellStyle name="Notiz 2 9" xfId="244" xr:uid="{00000000-0005-0000-0000-0000AC710000}"/>
    <cellStyle name="Notiz 2 9 2" xfId="673" xr:uid="{00000000-0005-0000-0000-0000AD710000}"/>
    <cellStyle name="Notiz 2 9 2 2" xfId="1971" xr:uid="{00000000-0005-0000-0000-0000AE710000}"/>
    <cellStyle name="Notiz 2 9 2 2 2" xfId="5876" xr:uid="{00000000-0005-0000-0000-0000AF710000}"/>
    <cellStyle name="Notiz 2 9 2 2 2 2" xfId="17604" xr:uid="{00000000-0005-0000-0000-0000B0710000}"/>
    <cellStyle name="Notiz 2 9 2 2 2 3" xfId="29331" xr:uid="{00000000-0005-0000-0000-0000B1710000}"/>
    <cellStyle name="Notiz 2 9 2 2 3" xfId="9781" xr:uid="{00000000-0005-0000-0000-0000B2710000}"/>
    <cellStyle name="Notiz 2 9 2 2 3 2" xfId="21509" xr:uid="{00000000-0005-0000-0000-0000B3710000}"/>
    <cellStyle name="Notiz 2 9 2 2 3 3" xfId="33236" xr:uid="{00000000-0005-0000-0000-0000B4710000}"/>
    <cellStyle name="Notiz 2 9 2 2 4" xfId="13699" xr:uid="{00000000-0005-0000-0000-0000B5710000}"/>
    <cellStyle name="Notiz 2 9 2 2 5" xfId="25426" xr:uid="{00000000-0005-0000-0000-0000B6710000}"/>
    <cellStyle name="Notiz 2 9 2 3" xfId="3269" xr:uid="{00000000-0005-0000-0000-0000B7710000}"/>
    <cellStyle name="Notiz 2 9 2 3 2" xfId="7174" xr:uid="{00000000-0005-0000-0000-0000B8710000}"/>
    <cellStyle name="Notiz 2 9 2 3 2 2" xfId="18902" xr:uid="{00000000-0005-0000-0000-0000B9710000}"/>
    <cellStyle name="Notiz 2 9 2 3 2 3" xfId="30629" xr:uid="{00000000-0005-0000-0000-0000BA710000}"/>
    <cellStyle name="Notiz 2 9 2 3 3" xfId="11079" xr:uid="{00000000-0005-0000-0000-0000BB710000}"/>
    <cellStyle name="Notiz 2 9 2 3 3 2" xfId="22807" xr:uid="{00000000-0005-0000-0000-0000BC710000}"/>
    <cellStyle name="Notiz 2 9 2 3 3 3" xfId="34534" xr:uid="{00000000-0005-0000-0000-0000BD710000}"/>
    <cellStyle name="Notiz 2 9 2 3 4" xfId="14997" xr:uid="{00000000-0005-0000-0000-0000BE710000}"/>
    <cellStyle name="Notiz 2 9 2 3 5" xfId="26724" xr:uid="{00000000-0005-0000-0000-0000BF710000}"/>
    <cellStyle name="Notiz 2 9 2 4" xfId="4578" xr:uid="{00000000-0005-0000-0000-0000C0710000}"/>
    <cellStyle name="Notiz 2 9 2 4 2" xfId="16306" xr:uid="{00000000-0005-0000-0000-0000C1710000}"/>
    <cellStyle name="Notiz 2 9 2 4 3" xfId="28033" xr:uid="{00000000-0005-0000-0000-0000C2710000}"/>
    <cellStyle name="Notiz 2 9 2 5" xfId="8483" xr:uid="{00000000-0005-0000-0000-0000C3710000}"/>
    <cellStyle name="Notiz 2 9 2 5 2" xfId="20211" xr:uid="{00000000-0005-0000-0000-0000C4710000}"/>
    <cellStyle name="Notiz 2 9 2 5 3" xfId="31938" xr:uid="{00000000-0005-0000-0000-0000C5710000}"/>
    <cellStyle name="Notiz 2 9 2 6" xfId="12401" xr:uid="{00000000-0005-0000-0000-0000C6710000}"/>
    <cellStyle name="Notiz 2 9 2 7" xfId="24128" xr:uid="{00000000-0005-0000-0000-0000C7710000}"/>
    <cellStyle name="Notiz 2 9 3" xfId="1102" xr:uid="{00000000-0005-0000-0000-0000C8710000}"/>
    <cellStyle name="Notiz 2 9 3 2" xfId="2400" xr:uid="{00000000-0005-0000-0000-0000C9710000}"/>
    <cellStyle name="Notiz 2 9 3 2 2" xfId="6305" xr:uid="{00000000-0005-0000-0000-0000CA710000}"/>
    <cellStyle name="Notiz 2 9 3 2 2 2" xfId="18033" xr:uid="{00000000-0005-0000-0000-0000CB710000}"/>
    <cellStyle name="Notiz 2 9 3 2 2 3" xfId="29760" xr:uid="{00000000-0005-0000-0000-0000CC710000}"/>
    <cellStyle name="Notiz 2 9 3 2 3" xfId="10210" xr:uid="{00000000-0005-0000-0000-0000CD710000}"/>
    <cellStyle name="Notiz 2 9 3 2 3 2" xfId="21938" xr:uid="{00000000-0005-0000-0000-0000CE710000}"/>
    <cellStyle name="Notiz 2 9 3 2 3 3" xfId="33665" xr:uid="{00000000-0005-0000-0000-0000CF710000}"/>
    <cellStyle name="Notiz 2 9 3 2 4" xfId="14128" xr:uid="{00000000-0005-0000-0000-0000D0710000}"/>
    <cellStyle name="Notiz 2 9 3 2 5" xfId="25855" xr:uid="{00000000-0005-0000-0000-0000D1710000}"/>
    <cellStyle name="Notiz 2 9 3 3" xfId="3698" xr:uid="{00000000-0005-0000-0000-0000D2710000}"/>
    <cellStyle name="Notiz 2 9 3 3 2" xfId="7603" xr:uid="{00000000-0005-0000-0000-0000D3710000}"/>
    <cellStyle name="Notiz 2 9 3 3 2 2" xfId="19331" xr:uid="{00000000-0005-0000-0000-0000D4710000}"/>
    <cellStyle name="Notiz 2 9 3 3 2 3" xfId="31058" xr:uid="{00000000-0005-0000-0000-0000D5710000}"/>
    <cellStyle name="Notiz 2 9 3 3 3" xfId="11508" xr:uid="{00000000-0005-0000-0000-0000D6710000}"/>
    <cellStyle name="Notiz 2 9 3 3 3 2" xfId="23236" xr:uid="{00000000-0005-0000-0000-0000D7710000}"/>
    <cellStyle name="Notiz 2 9 3 3 3 3" xfId="34963" xr:uid="{00000000-0005-0000-0000-0000D8710000}"/>
    <cellStyle name="Notiz 2 9 3 3 4" xfId="15426" xr:uid="{00000000-0005-0000-0000-0000D9710000}"/>
    <cellStyle name="Notiz 2 9 3 3 5" xfId="27153" xr:uid="{00000000-0005-0000-0000-0000DA710000}"/>
    <cellStyle name="Notiz 2 9 3 4" xfId="5007" xr:uid="{00000000-0005-0000-0000-0000DB710000}"/>
    <cellStyle name="Notiz 2 9 3 4 2" xfId="16735" xr:uid="{00000000-0005-0000-0000-0000DC710000}"/>
    <cellStyle name="Notiz 2 9 3 4 3" xfId="28462" xr:uid="{00000000-0005-0000-0000-0000DD710000}"/>
    <cellStyle name="Notiz 2 9 3 5" xfId="8912" xr:uid="{00000000-0005-0000-0000-0000DE710000}"/>
    <cellStyle name="Notiz 2 9 3 5 2" xfId="20640" xr:uid="{00000000-0005-0000-0000-0000DF710000}"/>
    <cellStyle name="Notiz 2 9 3 5 3" xfId="32367" xr:uid="{00000000-0005-0000-0000-0000E0710000}"/>
    <cellStyle name="Notiz 2 9 3 6" xfId="12830" xr:uid="{00000000-0005-0000-0000-0000E1710000}"/>
    <cellStyle name="Notiz 2 9 3 7" xfId="24557" xr:uid="{00000000-0005-0000-0000-0000E2710000}"/>
    <cellStyle name="Notiz 2 9 4" xfId="1542" xr:uid="{00000000-0005-0000-0000-0000E3710000}"/>
    <cellStyle name="Notiz 2 9 4 2" xfId="5447" xr:uid="{00000000-0005-0000-0000-0000E4710000}"/>
    <cellStyle name="Notiz 2 9 4 2 2" xfId="17175" xr:uid="{00000000-0005-0000-0000-0000E5710000}"/>
    <cellStyle name="Notiz 2 9 4 2 3" xfId="28902" xr:uid="{00000000-0005-0000-0000-0000E6710000}"/>
    <cellStyle name="Notiz 2 9 4 3" xfId="9352" xr:uid="{00000000-0005-0000-0000-0000E7710000}"/>
    <cellStyle name="Notiz 2 9 4 3 2" xfId="21080" xr:uid="{00000000-0005-0000-0000-0000E8710000}"/>
    <cellStyle name="Notiz 2 9 4 3 3" xfId="32807" xr:uid="{00000000-0005-0000-0000-0000E9710000}"/>
    <cellStyle name="Notiz 2 9 4 4" xfId="13270" xr:uid="{00000000-0005-0000-0000-0000EA710000}"/>
    <cellStyle name="Notiz 2 9 4 5" xfId="24997" xr:uid="{00000000-0005-0000-0000-0000EB710000}"/>
    <cellStyle name="Notiz 2 9 5" xfId="2840" xr:uid="{00000000-0005-0000-0000-0000EC710000}"/>
    <cellStyle name="Notiz 2 9 5 2" xfId="6745" xr:uid="{00000000-0005-0000-0000-0000ED710000}"/>
    <cellStyle name="Notiz 2 9 5 2 2" xfId="18473" xr:uid="{00000000-0005-0000-0000-0000EE710000}"/>
    <cellStyle name="Notiz 2 9 5 2 3" xfId="30200" xr:uid="{00000000-0005-0000-0000-0000EF710000}"/>
    <cellStyle name="Notiz 2 9 5 3" xfId="10650" xr:uid="{00000000-0005-0000-0000-0000F0710000}"/>
    <cellStyle name="Notiz 2 9 5 3 2" xfId="22378" xr:uid="{00000000-0005-0000-0000-0000F1710000}"/>
    <cellStyle name="Notiz 2 9 5 3 3" xfId="34105" xr:uid="{00000000-0005-0000-0000-0000F2710000}"/>
    <cellStyle name="Notiz 2 9 5 4" xfId="14568" xr:uid="{00000000-0005-0000-0000-0000F3710000}"/>
    <cellStyle name="Notiz 2 9 5 5" xfId="26295" xr:uid="{00000000-0005-0000-0000-0000F4710000}"/>
    <cellStyle name="Notiz 2 9 6" xfId="4149" xr:uid="{00000000-0005-0000-0000-0000F5710000}"/>
    <cellStyle name="Notiz 2 9 6 2" xfId="15877" xr:uid="{00000000-0005-0000-0000-0000F6710000}"/>
    <cellStyle name="Notiz 2 9 6 3" xfId="27604" xr:uid="{00000000-0005-0000-0000-0000F7710000}"/>
    <cellStyle name="Notiz 2 9 7" xfId="8054" xr:uid="{00000000-0005-0000-0000-0000F8710000}"/>
    <cellStyle name="Notiz 2 9 7 2" xfId="19782" xr:uid="{00000000-0005-0000-0000-0000F9710000}"/>
    <cellStyle name="Notiz 2 9 7 3" xfId="31509" xr:uid="{00000000-0005-0000-0000-0000FA710000}"/>
    <cellStyle name="Notiz 2 9 8" xfId="11972" xr:uid="{00000000-0005-0000-0000-0000FB710000}"/>
    <cellStyle name="Notiz 2 9 9" xfId="23699" xr:uid="{00000000-0005-0000-0000-0000FC710000}"/>
    <cellStyle name="Notiz 3" xfId="64" xr:uid="{00000000-0005-0000-0000-0000FD710000}"/>
    <cellStyle name="Notiz 3 10" xfId="285" xr:uid="{00000000-0005-0000-0000-0000FE710000}"/>
    <cellStyle name="Notiz 3 10 2" xfId="714" xr:uid="{00000000-0005-0000-0000-0000FF710000}"/>
    <cellStyle name="Notiz 3 10 2 2" xfId="2012" xr:uid="{00000000-0005-0000-0000-000000720000}"/>
    <cellStyle name="Notiz 3 10 2 2 2" xfId="5917" xr:uid="{00000000-0005-0000-0000-000001720000}"/>
    <cellStyle name="Notiz 3 10 2 2 2 2" xfId="17645" xr:uid="{00000000-0005-0000-0000-000002720000}"/>
    <cellStyle name="Notiz 3 10 2 2 2 3" xfId="29372" xr:uid="{00000000-0005-0000-0000-000003720000}"/>
    <cellStyle name="Notiz 3 10 2 2 3" xfId="9822" xr:uid="{00000000-0005-0000-0000-000004720000}"/>
    <cellStyle name="Notiz 3 10 2 2 3 2" xfId="21550" xr:uid="{00000000-0005-0000-0000-000005720000}"/>
    <cellStyle name="Notiz 3 10 2 2 3 3" xfId="33277" xr:uid="{00000000-0005-0000-0000-000006720000}"/>
    <cellStyle name="Notiz 3 10 2 2 4" xfId="13740" xr:uid="{00000000-0005-0000-0000-000007720000}"/>
    <cellStyle name="Notiz 3 10 2 2 5" xfId="25467" xr:uid="{00000000-0005-0000-0000-000008720000}"/>
    <cellStyle name="Notiz 3 10 2 3" xfId="3310" xr:uid="{00000000-0005-0000-0000-000009720000}"/>
    <cellStyle name="Notiz 3 10 2 3 2" xfId="7215" xr:uid="{00000000-0005-0000-0000-00000A720000}"/>
    <cellStyle name="Notiz 3 10 2 3 2 2" xfId="18943" xr:uid="{00000000-0005-0000-0000-00000B720000}"/>
    <cellStyle name="Notiz 3 10 2 3 2 3" xfId="30670" xr:uid="{00000000-0005-0000-0000-00000C720000}"/>
    <cellStyle name="Notiz 3 10 2 3 3" xfId="11120" xr:uid="{00000000-0005-0000-0000-00000D720000}"/>
    <cellStyle name="Notiz 3 10 2 3 3 2" xfId="22848" xr:uid="{00000000-0005-0000-0000-00000E720000}"/>
    <cellStyle name="Notiz 3 10 2 3 3 3" xfId="34575" xr:uid="{00000000-0005-0000-0000-00000F720000}"/>
    <cellStyle name="Notiz 3 10 2 3 4" xfId="15038" xr:uid="{00000000-0005-0000-0000-000010720000}"/>
    <cellStyle name="Notiz 3 10 2 3 5" xfId="26765" xr:uid="{00000000-0005-0000-0000-000011720000}"/>
    <cellStyle name="Notiz 3 10 2 4" xfId="4619" xr:uid="{00000000-0005-0000-0000-000012720000}"/>
    <cellStyle name="Notiz 3 10 2 4 2" xfId="16347" xr:uid="{00000000-0005-0000-0000-000013720000}"/>
    <cellStyle name="Notiz 3 10 2 4 3" xfId="28074" xr:uid="{00000000-0005-0000-0000-000014720000}"/>
    <cellStyle name="Notiz 3 10 2 5" xfId="8524" xr:uid="{00000000-0005-0000-0000-000015720000}"/>
    <cellStyle name="Notiz 3 10 2 5 2" xfId="20252" xr:uid="{00000000-0005-0000-0000-000016720000}"/>
    <cellStyle name="Notiz 3 10 2 5 3" xfId="31979" xr:uid="{00000000-0005-0000-0000-000017720000}"/>
    <cellStyle name="Notiz 3 10 2 6" xfId="12442" xr:uid="{00000000-0005-0000-0000-000018720000}"/>
    <cellStyle name="Notiz 3 10 2 7" xfId="24169" xr:uid="{00000000-0005-0000-0000-000019720000}"/>
    <cellStyle name="Notiz 3 10 3" xfId="1143" xr:uid="{00000000-0005-0000-0000-00001A720000}"/>
    <cellStyle name="Notiz 3 10 3 2" xfId="2441" xr:uid="{00000000-0005-0000-0000-00001B720000}"/>
    <cellStyle name="Notiz 3 10 3 2 2" xfId="6346" xr:uid="{00000000-0005-0000-0000-00001C720000}"/>
    <cellStyle name="Notiz 3 10 3 2 2 2" xfId="18074" xr:uid="{00000000-0005-0000-0000-00001D720000}"/>
    <cellStyle name="Notiz 3 10 3 2 2 3" xfId="29801" xr:uid="{00000000-0005-0000-0000-00001E720000}"/>
    <cellStyle name="Notiz 3 10 3 2 3" xfId="10251" xr:uid="{00000000-0005-0000-0000-00001F720000}"/>
    <cellStyle name="Notiz 3 10 3 2 3 2" xfId="21979" xr:uid="{00000000-0005-0000-0000-000020720000}"/>
    <cellStyle name="Notiz 3 10 3 2 3 3" xfId="33706" xr:uid="{00000000-0005-0000-0000-000021720000}"/>
    <cellStyle name="Notiz 3 10 3 2 4" xfId="14169" xr:uid="{00000000-0005-0000-0000-000022720000}"/>
    <cellStyle name="Notiz 3 10 3 2 5" xfId="25896" xr:uid="{00000000-0005-0000-0000-000023720000}"/>
    <cellStyle name="Notiz 3 10 3 3" xfId="3739" xr:uid="{00000000-0005-0000-0000-000024720000}"/>
    <cellStyle name="Notiz 3 10 3 3 2" xfId="7644" xr:uid="{00000000-0005-0000-0000-000025720000}"/>
    <cellStyle name="Notiz 3 10 3 3 2 2" xfId="19372" xr:uid="{00000000-0005-0000-0000-000026720000}"/>
    <cellStyle name="Notiz 3 10 3 3 2 3" xfId="31099" xr:uid="{00000000-0005-0000-0000-000027720000}"/>
    <cellStyle name="Notiz 3 10 3 3 3" xfId="11549" xr:uid="{00000000-0005-0000-0000-000028720000}"/>
    <cellStyle name="Notiz 3 10 3 3 3 2" xfId="23277" xr:uid="{00000000-0005-0000-0000-000029720000}"/>
    <cellStyle name="Notiz 3 10 3 3 3 3" xfId="35004" xr:uid="{00000000-0005-0000-0000-00002A720000}"/>
    <cellStyle name="Notiz 3 10 3 3 4" xfId="15467" xr:uid="{00000000-0005-0000-0000-00002B720000}"/>
    <cellStyle name="Notiz 3 10 3 3 5" xfId="27194" xr:uid="{00000000-0005-0000-0000-00002C720000}"/>
    <cellStyle name="Notiz 3 10 3 4" xfId="5048" xr:uid="{00000000-0005-0000-0000-00002D720000}"/>
    <cellStyle name="Notiz 3 10 3 4 2" xfId="16776" xr:uid="{00000000-0005-0000-0000-00002E720000}"/>
    <cellStyle name="Notiz 3 10 3 4 3" xfId="28503" xr:uid="{00000000-0005-0000-0000-00002F720000}"/>
    <cellStyle name="Notiz 3 10 3 5" xfId="8953" xr:uid="{00000000-0005-0000-0000-000030720000}"/>
    <cellStyle name="Notiz 3 10 3 5 2" xfId="20681" xr:uid="{00000000-0005-0000-0000-000031720000}"/>
    <cellStyle name="Notiz 3 10 3 5 3" xfId="32408" xr:uid="{00000000-0005-0000-0000-000032720000}"/>
    <cellStyle name="Notiz 3 10 3 6" xfId="12871" xr:uid="{00000000-0005-0000-0000-000033720000}"/>
    <cellStyle name="Notiz 3 10 3 7" xfId="24598" xr:uid="{00000000-0005-0000-0000-000034720000}"/>
    <cellStyle name="Notiz 3 10 4" xfId="1583" xr:uid="{00000000-0005-0000-0000-000035720000}"/>
    <cellStyle name="Notiz 3 10 4 2" xfId="5488" xr:uid="{00000000-0005-0000-0000-000036720000}"/>
    <cellStyle name="Notiz 3 10 4 2 2" xfId="17216" xr:uid="{00000000-0005-0000-0000-000037720000}"/>
    <cellStyle name="Notiz 3 10 4 2 3" xfId="28943" xr:uid="{00000000-0005-0000-0000-000038720000}"/>
    <cellStyle name="Notiz 3 10 4 3" xfId="9393" xr:uid="{00000000-0005-0000-0000-000039720000}"/>
    <cellStyle name="Notiz 3 10 4 3 2" xfId="21121" xr:uid="{00000000-0005-0000-0000-00003A720000}"/>
    <cellStyle name="Notiz 3 10 4 3 3" xfId="32848" xr:uid="{00000000-0005-0000-0000-00003B720000}"/>
    <cellStyle name="Notiz 3 10 4 4" xfId="13311" xr:uid="{00000000-0005-0000-0000-00003C720000}"/>
    <cellStyle name="Notiz 3 10 4 5" xfId="25038" xr:uid="{00000000-0005-0000-0000-00003D720000}"/>
    <cellStyle name="Notiz 3 10 5" xfId="2881" xr:uid="{00000000-0005-0000-0000-00003E720000}"/>
    <cellStyle name="Notiz 3 10 5 2" xfId="6786" xr:uid="{00000000-0005-0000-0000-00003F720000}"/>
    <cellStyle name="Notiz 3 10 5 2 2" xfId="18514" xr:uid="{00000000-0005-0000-0000-000040720000}"/>
    <cellStyle name="Notiz 3 10 5 2 3" xfId="30241" xr:uid="{00000000-0005-0000-0000-000041720000}"/>
    <cellStyle name="Notiz 3 10 5 3" xfId="10691" xr:uid="{00000000-0005-0000-0000-000042720000}"/>
    <cellStyle name="Notiz 3 10 5 3 2" xfId="22419" xr:uid="{00000000-0005-0000-0000-000043720000}"/>
    <cellStyle name="Notiz 3 10 5 3 3" xfId="34146" xr:uid="{00000000-0005-0000-0000-000044720000}"/>
    <cellStyle name="Notiz 3 10 5 4" xfId="14609" xr:uid="{00000000-0005-0000-0000-000045720000}"/>
    <cellStyle name="Notiz 3 10 5 5" xfId="26336" xr:uid="{00000000-0005-0000-0000-000046720000}"/>
    <cellStyle name="Notiz 3 10 6" xfId="4190" xr:uid="{00000000-0005-0000-0000-000047720000}"/>
    <cellStyle name="Notiz 3 10 6 2" xfId="15918" xr:uid="{00000000-0005-0000-0000-000048720000}"/>
    <cellStyle name="Notiz 3 10 6 3" xfId="27645" xr:uid="{00000000-0005-0000-0000-000049720000}"/>
    <cellStyle name="Notiz 3 10 7" xfId="8095" xr:uid="{00000000-0005-0000-0000-00004A720000}"/>
    <cellStyle name="Notiz 3 10 7 2" xfId="19823" xr:uid="{00000000-0005-0000-0000-00004B720000}"/>
    <cellStyle name="Notiz 3 10 7 3" xfId="31550" xr:uid="{00000000-0005-0000-0000-00004C720000}"/>
    <cellStyle name="Notiz 3 10 8" xfId="12013" xr:uid="{00000000-0005-0000-0000-00004D720000}"/>
    <cellStyle name="Notiz 3 10 9" xfId="23740" xr:uid="{00000000-0005-0000-0000-00004E720000}"/>
    <cellStyle name="Notiz 3 11" xfId="283" xr:uid="{00000000-0005-0000-0000-00004F720000}"/>
    <cellStyle name="Notiz 3 11 2" xfId="712" xr:uid="{00000000-0005-0000-0000-000050720000}"/>
    <cellStyle name="Notiz 3 11 2 2" xfId="2010" xr:uid="{00000000-0005-0000-0000-000051720000}"/>
    <cellStyle name="Notiz 3 11 2 2 2" xfId="5915" xr:uid="{00000000-0005-0000-0000-000052720000}"/>
    <cellStyle name="Notiz 3 11 2 2 2 2" xfId="17643" xr:uid="{00000000-0005-0000-0000-000053720000}"/>
    <cellStyle name="Notiz 3 11 2 2 2 3" xfId="29370" xr:uid="{00000000-0005-0000-0000-000054720000}"/>
    <cellStyle name="Notiz 3 11 2 2 3" xfId="9820" xr:uid="{00000000-0005-0000-0000-000055720000}"/>
    <cellStyle name="Notiz 3 11 2 2 3 2" xfId="21548" xr:uid="{00000000-0005-0000-0000-000056720000}"/>
    <cellStyle name="Notiz 3 11 2 2 3 3" xfId="33275" xr:uid="{00000000-0005-0000-0000-000057720000}"/>
    <cellStyle name="Notiz 3 11 2 2 4" xfId="13738" xr:uid="{00000000-0005-0000-0000-000058720000}"/>
    <cellStyle name="Notiz 3 11 2 2 5" xfId="25465" xr:uid="{00000000-0005-0000-0000-000059720000}"/>
    <cellStyle name="Notiz 3 11 2 3" xfId="3308" xr:uid="{00000000-0005-0000-0000-00005A720000}"/>
    <cellStyle name="Notiz 3 11 2 3 2" xfId="7213" xr:uid="{00000000-0005-0000-0000-00005B720000}"/>
    <cellStyle name="Notiz 3 11 2 3 2 2" xfId="18941" xr:uid="{00000000-0005-0000-0000-00005C720000}"/>
    <cellStyle name="Notiz 3 11 2 3 2 3" xfId="30668" xr:uid="{00000000-0005-0000-0000-00005D720000}"/>
    <cellStyle name="Notiz 3 11 2 3 3" xfId="11118" xr:uid="{00000000-0005-0000-0000-00005E720000}"/>
    <cellStyle name="Notiz 3 11 2 3 3 2" xfId="22846" xr:uid="{00000000-0005-0000-0000-00005F720000}"/>
    <cellStyle name="Notiz 3 11 2 3 3 3" xfId="34573" xr:uid="{00000000-0005-0000-0000-000060720000}"/>
    <cellStyle name="Notiz 3 11 2 3 4" xfId="15036" xr:uid="{00000000-0005-0000-0000-000061720000}"/>
    <cellStyle name="Notiz 3 11 2 3 5" xfId="26763" xr:uid="{00000000-0005-0000-0000-000062720000}"/>
    <cellStyle name="Notiz 3 11 2 4" xfId="4617" xr:uid="{00000000-0005-0000-0000-000063720000}"/>
    <cellStyle name="Notiz 3 11 2 4 2" xfId="16345" xr:uid="{00000000-0005-0000-0000-000064720000}"/>
    <cellStyle name="Notiz 3 11 2 4 3" xfId="28072" xr:uid="{00000000-0005-0000-0000-000065720000}"/>
    <cellStyle name="Notiz 3 11 2 5" xfId="8522" xr:uid="{00000000-0005-0000-0000-000066720000}"/>
    <cellStyle name="Notiz 3 11 2 5 2" xfId="20250" xr:uid="{00000000-0005-0000-0000-000067720000}"/>
    <cellStyle name="Notiz 3 11 2 5 3" xfId="31977" xr:uid="{00000000-0005-0000-0000-000068720000}"/>
    <cellStyle name="Notiz 3 11 2 6" xfId="12440" xr:uid="{00000000-0005-0000-0000-000069720000}"/>
    <cellStyle name="Notiz 3 11 2 7" xfId="24167" xr:uid="{00000000-0005-0000-0000-00006A720000}"/>
    <cellStyle name="Notiz 3 11 3" xfId="1141" xr:uid="{00000000-0005-0000-0000-00006B720000}"/>
    <cellStyle name="Notiz 3 11 3 2" xfId="2439" xr:uid="{00000000-0005-0000-0000-00006C720000}"/>
    <cellStyle name="Notiz 3 11 3 2 2" xfId="6344" xr:uid="{00000000-0005-0000-0000-00006D720000}"/>
    <cellStyle name="Notiz 3 11 3 2 2 2" xfId="18072" xr:uid="{00000000-0005-0000-0000-00006E720000}"/>
    <cellStyle name="Notiz 3 11 3 2 2 3" xfId="29799" xr:uid="{00000000-0005-0000-0000-00006F720000}"/>
    <cellStyle name="Notiz 3 11 3 2 3" xfId="10249" xr:uid="{00000000-0005-0000-0000-000070720000}"/>
    <cellStyle name="Notiz 3 11 3 2 3 2" xfId="21977" xr:uid="{00000000-0005-0000-0000-000071720000}"/>
    <cellStyle name="Notiz 3 11 3 2 3 3" xfId="33704" xr:uid="{00000000-0005-0000-0000-000072720000}"/>
    <cellStyle name="Notiz 3 11 3 2 4" xfId="14167" xr:uid="{00000000-0005-0000-0000-000073720000}"/>
    <cellStyle name="Notiz 3 11 3 2 5" xfId="25894" xr:uid="{00000000-0005-0000-0000-000074720000}"/>
    <cellStyle name="Notiz 3 11 3 3" xfId="3737" xr:uid="{00000000-0005-0000-0000-000075720000}"/>
    <cellStyle name="Notiz 3 11 3 3 2" xfId="7642" xr:uid="{00000000-0005-0000-0000-000076720000}"/>
    <cellStyle name="Notiz 3 11 3 3 2 2" xfId="19370" xr:uid="{00000000-0005-0000-0000-000077720000}"/>
    <cellStyle name="Notiz 3 11 3 3 2 3" xfId="31097" xr:uid="{00000000-0005-0000-0000-000078720000}"/>
    <cellStyle name="Notiz 3 11 3 3 3" xfId="11547" xr:uid="{00000000-0005-0000-0000-000079720000}"/>
    <cellStyle name="Notiz 3 11 3 3 3 2" xfId="23275" xr:uid="{00000000-0005-0000-0000-00007A720000}"/>
    <cellStyle name="Notiz 3 11 3 3 3 3" xfId="35002" xr:uid="{00000000-0005-0000-0000-00007B720000}"/>
    <cellStyle name="Notiz 3 11 3 3 4" xfId="15465" xr:uid="{00000000-0005-0000-0000-00007C720000}"/>
    <cellStyle name="Notiz 3 11 3 3 5" xfId="27192" xr:uid="{00000000-0005-0000-0000-00007D720000}"/>
    <cellStyle name="Notiz 3 11 3 4" xfId="5046" xr:uid="{00000000-0005-0000-0000-00007E720000}"/>
    <cellStyle name="Notiz 3 11 3 4 2" xfId="16774" xr:uid="{00000000-0005-0000-0000-00007F720000}"/>
    <cellStyle name="Notiz 3 11 3 4 3" xfId="28501" xr:uid="{00000000-0005-0000-0000-000080720000}"/>
    <cellStyle name="Notiz 3 11 3 5" xfId="8951" xr:uid="{00000000-0005-0000-0000-000081720000}"/>
    <cellStyle name="Notiz 3 11 3 5 2" xfId="20679" xr:uid="{00000000-0005-0000-0000-000082720000}"/>
    <cellStyle name="Notiz 3 11 3 5 3" xfId="32406" xr:uid="{00000000-0005-0000-0000-000083720000}"/>
    <cellStyle name="Notiz 3 11 3 6" xfId="12869" xr:uid="{00000000-0005-0000-0000-000084720000}"/>
    <cellStyle name="Notiz 3 11 3 7" xfId="24596" xr:uid="{00000000-0005-0000-0000-000085720000}"/>
    <cellStyle name="Notiz 3 11 4" xfId="1581" xr:uid="{00000000-0005-0000-0000-000086720000}"/>
    <cellStyle name="Notiz 3 11 4 2" xfId="5486" xr:uid="{00000000-0005-0000-0000-000087720000}"/>
    <cellStyle name="Notiz 3 11 4 2 2" xfId="17214" xr:uid="{00000000-0005-0000-0000-000088720000}"/>
    <cellStyle name="Notiz 3 11 4 2 3" xfId="28941" xr:uid="{00000000-0005-0000-0000-000089720000}"/>
    <cellStyle name="Notiz 3 11 4 3" xfId="9391" xr:uid="{00000000-0005-0000-0000-00008A720000}"/>
    <cellStyle name="Notiz 3 11 4 3 2" xfId="21119" xr:uid="{00000000-0005-0000-0000-00008B720000}"/>
    <cellStyle name="Notiz 3 11 4 3 3" xfId="32846" xr:uid="{00000000-0005-0000-0000-00008C720000}"/>
    <cellStyle name="Notiz 3 11 4 4" xfId="13309" xr:uid="{00000000-0005-0000-0000-00008D720000}"/>
    <cellStyle name="Notiz 3 11 4 5" xfId="25036" xr:uid="{00000000-0005-0000-0000-00008E720000}"/>
    <cellStyle name="Notiz 3 11 5" xfId="2879" xr:uid="{00000000-0005-0000-0000-00008F720000}"/>
    <cellStyle name="Notiz 3 11 5 2" xfId="6784" xr:uid="{00000000-0005-0000-0000-000090720000}"/>
    <cellStyle name="Notiz 3 11 5 2 2" xfId="18512" xr:uid="{00000000-0005-0000-0000-000091720000}"/>
    <cellStyle name="Notiz 3 11 5 2 3" xfId="30239" xr:uid="{00000000-0005-0000-0000-000092720000}"/>
    <cellStyle name="Notiz 3 11 5 3" xfId="10689" xr:uid="{00000000-0005-0000-0000-000093720000}"/>
    <cellStyle name="Notiz 3 11 5 3 2" xfId="22417" xr:uid="{00000000-0005-0000-0000-000094720000}"/>
    <cellStyle name="Notiz 3 11 5 3 3" xfId="34144" xr:uid="{00000000-0005-0000-0000-000095720000}"/>
    <cellStyle name="Notiz 3 11 5 4" xfId="14607" xr:uid="{00000000-0005-0000-0000-000096720000}"/>
    <cellStyle name="Notiz 3 11 5 5" xfId="26334" xr:uid="{00000000-0005-0000-0000-000097720000}"/>
    <cellStyle name="Notiz 3 11 6" xfId="4188" xr:uid="{00000000-0005-0000-0000-000098720000}"/>
    <cellStyle name="Notiz 3 11 6 2" xfId="15916" xr:uid="{00000000-0005-0000-0000-000099720000}"/>
    <cellStyle name="Notiz 3 11 6 3" xfId="27643" xr:uid="{00000000-0005-0000-0000-00009A720000}"/>
    <cellStyle name="Notiz 3 11 7" xfId="8093" xr:uid="{00000000-0005-0000-0000-00009B720000}"/>
    <cellStyle name="Notiz 3 11 7 2" xfId="19821" xr:uid="{00000000-0005-0000-0000-00009C720000}"/>
    <cellStyle name="Notiz 3 11 7 3" xfId="31548" xr:uid="{00000000-0005-0000-0000-00009D720000}"/>
    <cellStyle name="Notiz 3 11 8" xfId="12011" xr:uid="{00000000-0005-0000-0000-00009E720000}"/>
    <cellStyle name="Notiz 3 11 9" xfId="23738" xr:uid="{00000000-0005-0000-0000-00009F720000}"/>
    <cellStyle name="Notiz 3 12" xfId="288" xr:uid="{00000000-0005-0000-0000-0000A0720000}"/>
    <cellStyle name="Notiz 3 12 2" xfId="717" xr:uid="{00000000-0005-0000-0000-0000A1720000}"/>
    <cellStyle name="Notiz 3 12 2 2" xfId="2015" xr:uid="{00000000-0005-0000-0000-0000A2720000}"/>
    <cellStyle name="Notiz 3 12 2 2 2" xfId="5920" xr:uid="{00000000-0005-0000-0000-0000A3720000}"/>
    <cellStyle name="Notiz 3 12 2 2 2 2" xfId="17648" xr:uid="{00000000-0005-0000-0000-0000A4720000}"/>
    <cellStyle name="Notiz 3 12 2 2 2 3" xfId="29375" xr:uid="{00000000-0005-0000-0000-0000A5720000}"/>
    <cellStyle name="Notiz 3 12 2 2 3" xfId="9825" xr:uid="{00000000-0005-0000-0000-0000A6720000}"/>
    <cellStyle name="Notiz 3 12 2 2 3 2" xfId="21553" xr:uid="{00000000-0005-0000-0000-0000A7720000}"/>
    <cellStyle name="Notiz 3 12 2 2 3 3" xfId="33280" xr:uid="{00000000-0005-0000-0000-0000A8720000}"/>
    <cellStyle name="Notiz 3 12 2 2 4" xfId="13743" xr:uid="{00000000-0005-0000-0000-0000A9720000}"/>
    <cellStyle name="Notiz 3 12 2 2 5" xfId="25470" xr:uid="{00000000-0005-0000-0000-0000AA720000}"/>
    <cellStyle name="Notiz 3 12 2 3" xfId="3313" xr:uid="{00000000-0005-0000-0000-0000AB720000}"/>
    <cellStyle name="Notiz 3 12 2 3 2" xfId="7218" xr:uid="{00000000-0005-0000-0000-0000AC720000}"/>
    <cellStyle name="Notiz 3 12 2 3 2 2" xfId="18946" xr:uid="{00000000-0005-0000-0000-0000AD720000}"/>
    <cellStyle name="Notiz 3 12 2 3 2 3" xfId="30673" xr:uid="{00000000-0005-0000-0000-0000AE720000}"/>
    <cellStyle name="Notiz 3 12 2 3 3" xfId="11123" xr:uid="{00000000-0005-0000-0000-0000AF720000}"/>
    <cellStyle name="Notiz 3 12 2 3 3 2" xfId="22851" xr:uid="{00000000-0005-0000-0000-0000B0720000}"/>
    <cellStyle name="Notiz 3 12 2 3 3 3" xfId="34578" xr:uid="{00000000-0005-0000-0000-0000B1720000}"/>
    <cellStyle name="Notiz 3 12 2 3 4" xfId="15041" xr:uid="{00000000-0005-0000-0000-0000B2720000}"/>
    <cellStyle name="Notiz 3 12 2 3 5" xfId="26768" xr:uid="{00000000-0005-0000-0000-0000B3720000}"/>
    <cellStyle name="Notiz 3 12 2 4" xfId="4622" xr:uid="{00000000-0005-0000-0000-0000B4720000}"/>
    <cellStyle name="Notiz 3 12 2 4 2" xfId="16350" xr:uid="{00000000-0005-0000-0000-0000B5720000}"/>
    <cellStyle name="Notiz 3 12 2 4 3" xfId="28077" xr:uid="{00000000-0005-0000-0000-0000B6720000}"/>
    <cellStyle name="Notiz 3 12 2 5" xfId="8527" xr:uid="{00000000-0005-0000-0000-0000B7720000}"/>
    <cellStyle name="Notiz 3 12 2 5 2" xfId="20255" xr:uid="{00000000-0005-0000-0000-0000B8720000}"/>
    <cellStyle name="Notiz 3 12 2 5 3" xfId="31982" xr:uid="{00000000-0005-0000-0000-0000B9720000}"/>
    <cellStyle name="Notiz 3 12 2 6" xfId="12445" xr:uid="{00000000-0005-0000-0000-0000BA720000}"/>
    <cellStyle name="Notiz 3 12 2 7" xfId="24172" xr:uid="{00000000-0005-0000-0000-0000BB720000}"/>
    <cellStyle name="Notiz 3 12 3" xfId="1146" xr:uid="{00000000-0005-0000-0000-0000BC720000}"/>
    <cellStyle name="Notiz 3 12 3 2" xfId="2444" xr:uid="{00000000-0005-0000-0000-0000BD720000}"/>
    <cellStyle name="Notiz 3 12 3 2 2" xfId="6349" xr:uid="{00000000-0005-0000-0000-0000BE720000}"/>
    <cellStyle name="Notiz 3 12 3 2 2 2" xfId="18077" xr:uid="{00000000-0005-0000-0000-0000BF720000}"/>
    <cellStyle name="Notiz 3 12 3 2 2 3" xfId="29804" xr:uid="{00000000-0005-0000-0000-0000C0720000}"/>
    <cellStyle name="Notiz 3 12 3 2 3" xfId="10254" xr:uid="{00000000-0005-0000-0000-0000C1720000}"/>
    <cellStyle name="Notiz 3 12 3 2 3 2" xfId="21982" xr:uid="{00000000-0005-0000-0000-0000C2720000}"/>
    <cellStyle name="Notiz 3 12 3 2 3 3" xfId="33709" xr:uid="{00000000-0005-0000-0000-0000C3720000}"/>
    <cellStyle name="Notiz 3 12 3 2 4" xfId="14172" xr:uid="{00000000-0005-0000-0000-0000C4720000}"/>
    <cellStyle name="Notiz 3 12 3 2 5" xfId="25899" xr:uid="{00000000-0005-0000-0000-0000C5720000}"/>
    <cellStyle name="Notiz 3 12 3 3" xfId="3742" xr:uid="{00000000-0005-0000-0000-0000C6720000}"/>
    <cellStyle name="Notiz 3 12 3 3 2" xfId="7647" xr:uid="{00000000-0005-0000-0000-0000C7720000}"/>
    <cellStyle name="Notiz 3 12 3 3 2 2" xfId="19375" xr:uid="{00000000-0005-0000-0000-0000C8720000}"/>
    <cellStyle name="Notiz 3 12 3 3 2 3" xfId="31102" xr:uid="{00000000-0005-0000-0000-0000C9720000}"/>
    <cellStyle name="Notiz 3 12 3 3 3" xfId="11552" xr:uid="{00000000-0005-0000-0000-0000CA720000}"/>
    <cellStyle name="Notiz 3 12 3 3 3 2" xfId="23280" xr:uid="{00000000-0005-0000-0000-0000CB720000}"/>
    <cellStyle name="Notiz 3 12 3 3 3 3" xfId="35007" xr:uid="{00000000-0005-0000-0000-0000CC720000}"/>
    <cellStyle name="Notiz 3 12 3 3 4" xfId="15470" xr:uid="{00000000-0005-0000-0000-0000CD720000}"/>
    <cellStyle name="Notiz 3 12 3 3 5" xfId="27197" xr:uid="{00000000-0005-0000-0000-0000CE720000}"/>
    <cellStyle name="Notiz 3 12 3 4" xfId="5051" xr:uid="{00000000-0005-0000-0000-0000CF720000}"/>
    <cellStyle name="Notiz 3 12 3 4 2" xfId="16779" xr:uid="{00000000-0005-0000-0000-0000D0720000}"/>
    <cellStyle name="Notiz 3 12 3 4 3" xfId="28506" xr:uid="{00000000-0005-0000-0000-0000D1720000}"/>
    <cellStyle name="Notiz 3 12 3 5" xfId="8956" xr:uid="{00000000-0005-0000-0000-0000D2720000}"/>
    <cellStyle name="Notiz 3 12 3 5 2" xfId="20684" xr:uid="{00000000-0005-0000-0000-0000D3720000}"/>
    <cellStyle name="Notiz 3 12 3 5 3" xfId="32411" xr:uid="{00000000-0005-0000-0000-0000D4720000}"/>
    <cellStyle name="Notiz 3 12 3 6" xfId="12874" xr:uid="{00000000-0005-0000-0000-0000D5720000}"/>
    <cellStyle name="Notiz 3 12 3 7" xfId="24601" xr:uid="{00000000-0005-0000-0000-0000D6720000}"/>
    <cellStyle name="Notiz 3 12 4" xfId="1586" xr:uid="{00000000-0005-0000-0000-0000D7720000}"/>
    <cellStyle name="Notiz 3 12 4 2" xfId="5491" xr:uid="{00000000-0005-0000-0000-0000D8720000}"/>
    <cellStyle name="Notiz 3 12 4 2 2" xfId="17219" xr:uid="{00000000-0005-0000-0000-0000D9720000}"/>
    <cellStyle name="Notiz 3 12 4 2 3" xfId="28946" xr:uid="{00000000-0005-0000-0000-0000DA720000}"/>
    <cellStyle name="Notiz 3 12 4 3" xfId="9396" xr:uid="{00000000-0005-0000-0000-0000DB720000}"/>
    <cellStyle name="Notiz 3 12 4 3 2" xfId="21124" xr:uid="{00000000-0005-0000-0000-0000DC720000}"/>
    <cellStyle name="Notiz 3 12 4 3 3" xfId="32851" xr:uid="{00000000-0005-0000-0000-0000DD720000}"/>
    <cellStyle name="Notiz 3 12 4 4" xfId="13314" xr:uid="{00000000-0005-0000-0000-0000DE720000}"/>
    <cellStyle name="Notiz 3 12 4 5" xfId="25041" xr:uid="{00000000-0005-0000-0000-0000DF720000}"/>
    <cellStyle name="Notiz 3 12 5" xfId="2884" xr:uid="{00000000-0005-0000-0000-0000E0720000}"/>
    <cellStyle name="Notiz 3 12 5 2" xfId="6789" xr:uid="{00000000-0005-0000-0000-0000E1720000}"/>
    <cellStyle name="Notiz 3 12 5 2 2" xfId="18517" xr:uid="{00000000-0005-0000-0000-0000E2720000}"/>
    <cellStyle name="Notiz 3 12 5 2 3" xfId="30244" xr:uid="{00000000-0005-0000-0000-0000E3720000}"/>
    <cellStyle name="Notiz 3 12 5 3" xfId="10694" xr:uid="{00000000-0005-0000-0000-0000E4720000}"/>
    <cellStyle name="Notiz 3 12 5 3 2" xfId="22422" xr:uid="{00000000-0005-0000-0000-0000E5720000}"/>
    <cellStyle name="Notiz 3 12 5 3 3" xfId="34149" xr:uid="{00000000-0005-0000-0000-0000E6720000}"/>
    <cellStyle name="Notiz 3 12 5 4" xfId="14612" xr:uid="{00000000-0005-0000-0000-0000E7720000}"/>
    <cellStyle name="Notiz 3 12 5 5" xfId="26339" xr:uid="{00000000-0005-0000-0000-0000E8720000}"/>
    <cellStyle name="Notiz 3 12 6" xfId="4193" xr:uid="{00000000-0005-0000-0000-0000E9720000}"/>
    <cellStyle name="Notiz 3 12 6 2" xfId="15921" xr:uid="{00000000-0005-0000-0000-0000EA720000}"/>
    <cellStyle name="Notiz 3 12 6 3" xfId="27648" xr:uid="{00000000-0005-0000-0000-0000EB720000}"/>
    <cellStyle name="Notiz 3 12 7" xfId="8098" xr:uid="{00000000-0005-0000-0000-0000EC720000}"/>
    <cellStyle name="Notiz 3 12 7 2" xfId="19826" xr:uid="{00000000-0005-0000-0000-0000ED720000}"/>
    <cellStyle name="Notiz 3 12 7 3" xfId="31553" xr:uid="{00000000-0005-0000-0000-0000EE720000}"/>
    <cellStyle name="Notiz 3 12 8" xfId="12016" xr:uid="{00000000-0005-0000-0000-0000EF720000}"/>
    <cellStyle name="Notiz 3 12 9" xfId="23743" xr:uid="{00000000-0005-0000-0000-0000F0720000}"/>
    <cellStyle name="Notiz 3 13" xfId="284" xr:uid="{00000000-0005-0000-0000-0000F1720000}"/>
    <cellStyle name="Notiz 3 13 2" xfId="713" xr:uid="{00000000-0005-0000-0000-0000F2720000}"/>
    <cellStyle name="Notiz 3 13 2 2" xfId="2011" xr:uid="{00000000-0005-0000-0000-0000F3720000}"/>
    <cellStyle name="Notiz 3 13 2 2 2" xfId="5916" xr:uid="{00000000-0005-0000-0000-0000F4720000}"/>
    <cellStyle name="Notiz 3 13 2 2 2 2" xfId="17644" xr:uid="{00000000-0005-0000-0000-0000F5720000}"/>
    <cellStyle name="Notiz 3 13 2 2 2 3" xfId="29371" xr:uid="{00000000-0005-0000-0000-0000F6720000}"/>
    <cellStyle name="Notiz 3 13 2 2 3" xfId="9821" xr:uid="{00000000-0005-0000-0000-0000F7720000}"/>
    <cellStyle name="Notiz 3 13 2 2 3 2" xfId="21549" xr:uid="{00000000-0005-0000-0000-0000F8720000}"/>
    <cellStyle name="Notiz 3 13 2 2 3 3" xfId="33276" xr:uid="{00000000-0005-0000-0000-0000F9720000}"/>
    <cellStyle name="Notiz 3 13 2 2 4" xfId="13739" xr:uid="{00000000-0005-0000-0000-0000FA720000}"/>
    <cellStyle name="Notiz 3 13 2 2 5" xfId="25466" xr:uid="{00000000-0005-0000-0000-0000FB720000}"/>
    <cellStyle name="Notiz 3 13 2 3" xfId="3309" xr:uid="{00000000-0005-0000-0000-0000FC720000}"/>
    <cellStyle name="Notiz 3 13 2 3 2" xfId="7214" xr:uid="{00000000-0005-0000-0000-0000FD720000}"/>
    <cellStyle name="Notiz 3 13 2 3 2 2" xfId="18942" xr:uid="{00000000-0005-0000-0000-0000FE720000}"/>
    <cellStyle name="Notiz 3 13 2 3 2 3" xfId="30669" xr:uid="{00000000-0005-0000-0000-0000FF720000}"/>
    <cellStyle name="Notiz 3 13 2 3 3" xfId="11119" xr:uid="{00000000-0005-0000-0000-000000730000}"/>
    <cellStyle name="Notiz 3 13 2 3 3 2" xfId="22847" xr:uid="{00000000-0005-0000-0000-000001730000}"/>
    <cellStyle name="Notiz 3 13 2 3 3 3" xfId="34574" xr:uid="{00000000-0005-0000-0000-000002730000}"/>
    <cellStyle name="Notiz 3 13 2 3 4" xfId="15037" xr:uid="{00000000-0005-0000-0000-000003730000}"/>
    <cellStyle name="Notiz 3 13 2 3 5" xfId="26764" xr:uid="{00000000-0005-0000-0000-000004730000}"/>
    <cellStyle name="Notiz 3 13 2 4" xfId="4618" xr:uid="{00000000-0005-0000-0000-000005730000}"/>
    <cellStyle name="Notiz 3 13 2 4 2" xfId="16346" xr:uid="{00000000-0005-0000-0000-000006730000}"/>
    <cellStyle name="Notiz 3 13 2 4 3" xfId="28073" xr:uid="{00000000-0005-0000-0000-000007730000}"/>
    <cellStyle name="Notiz 3 13 2 5" xfId="8523" xr:uid="{00000000-0005-0000-0000-000008730000}"/>
    <cellStyle name="Notiz 3 13 2 5 2" xfId="20251" xr:uid="{00000000-0005-0000-0000-000009730000}"/>
    <cellStyle name="Notiz 3 13 2 5 3" xfId="31978" xr:uid="{00000000-0005-0000-0000-00000A730000}"/>
    <cellStyle name="Notiz 3 13 2 6" xfId="12441" xr:uid="{00000000-0005-0000-0000-00000B730000}"/>
    <cellStyle name="Notiz 3 13 2 7" xfId="24168" xr:uid="{00000000-0005-0000-0000-00000C730000}"/>
    <cellStyle name="Notiz 3 13 3" xfId="1142" xr:uid="{00000000-0005-0000-0000-00000D730000}"/>
    <cellStyle name="Notiz 3 13 3 2" xfId="2440" xr:uid="{00000000-0005-0000-0000-00000E730000}"/>
    <cellStyle name="Notiz 3 13 3 2 2" xfId="6345" xr:uid="{00000000-0005-0000-0000-00000F730000}"/>
    <cellStyle name="Notiz 3 13 3 2 2 2" xfId="18073" xr:uid="{00000000-0005-0000-0000-000010730000}"/>
    <cellStyle name="Notiz 3 13 3 2 2 3" xfId="29800" xr:uid="{00000000-0005-0000-0000-000011730000}"/>
    <cellStyle name="Notiz 3 13 3 2 3" xfId="10250" xr:uid="{00000000-0005-0000-0000-000012730000}"/>
    <cellStyle name="Notiz 3 13 3 2 3 2" xfId="21978" xr:uid="{00000000-0005-0000-0000-000013730000}"/>
    <cellStyle name="Notiz 3 13 3 2 3 3" xfId="33705" xr:uid="{00000000-0005-0000-0000-000014730000}"/>
    <cellStyle name="Notiz 3 13 3 2 4" xfId="14168" xr:uid="{00000000-0005-0000-0000-000015730000}"/>
    <cellStyle name="Notiz 3 13 3 2 5" xfId="25895" xr:uid="{00000000-0005-0000-0000-000016730000}"/>
    <cellStyle name="Notiz 3 13 3 3" xfId="3738" xr:uid="{00000000-0005-0000-0000-000017730000}"/>
    <cellStyle name="Notiz 3 13 3 3 2" xfId="7643" xr:uid="{00000000-0005-0000-0000-000018730000}"/>
    <cellStyle name="Notiz 3 13 3 3 2 2" xfId="19371" xr:uid="{00000000-0005-0000-0000-000019730000}"/>
    <cellStyle name="Notiz 3 13 3 3 2 3" xfId="31098" xr:uid="{00000000-0005-0000-0000-00001A730000}"/>
    <cellStyle name="Notiz 3 13 3 3 3" xfId="11548" xr:uid="{00000000-0005-0000-0000-00001B730000}"/>
    <cellStyle name="Notiz 3 13 3 3 3 2" xfId="23276" xr:uid="{00000000-0005-0000-0000-00001C730000}"/>
    <cellStyle name="Notiz 3 13 3 3 3 3" xfId="35003" xr:uid="{00000000-0005-0000-0000-00001D730000}"/>
    <cellStyle name="Notiz 3 13 3 3 4" xfId="15466" xr:uid="{00000000-0005-0000-0000-00001E730000}"/>
    <cellStyle name="Notiz 3 13 3 3 5" xfId="27193" xr:uid="{00000000-0005-0000-0000-00001F730000}"/>
    <cellStyle name="Notiz 3 13 3 4" xfId="5047" xr:uid="{00000000-0005-0000-0000-000020730000}"/>
    <cellStyle name="Notiz 3 13 3 4 2" xfId="16775" xr:uid="{00000000-0005-0000-0000-000021730000}"/>
    <cellStyle name="Notiz 3 13 3 4 3" xfId="28502" xr:uid="{00000000-0005-0000-0000-000022730000}"/>
    <cellStyle name="Notiz 3 13 3 5" xfId="8952" xr:uid="{00000000-0005-0000-0000-000023730000}"/>
    <cellStyle name="Notiz 3 13 3 5 2" xfId="20680" xr:uid="{00000000-0005-0000-0000-000024730000}"/>
    <cellStyle name="Notiz 3 13 3 5 3" xfId="32407" xr:uid="{00000000-0005-0000-0000-000025730000}"/>
    <cellStyle name="Notiz 3 13 3 6" xfId="12870" xr:uid="{00000000-0005-0000-0000-000026730000}"/>
    <cellStyle name="Notiz 3 13 3 7" xfId="24597" xr:uid="{00000000-0005-0000-0000-000027730000}"/>
    <cellStyle name="Notiz 3 13 4" xfId="1582" xr:uid="{00000000-0005-0000-0000-000028730000}"/>
    <cellStyle name="Notiz 3 13 4 2" xfId="5487" xr:uid="{00000000-0005-0000-0000-000029730000}"/>
    <cellStyle name="Notiz 3 13 4 2 2" xfId="17215" xr:uid="{00000000-0005-0000-0000-00002A730000}"/>
    <cellStyle name="Notiz 3 13 4 2 3" xfId="28942" xr:uid="{00000000-0005-0000-0000-00002B730000}"/>
    <cellStyle name="Notiz 3 13 4 3" xfId="9392" xr:uid="{00000000-0005-0000-0000-00002C730000}"/>
    <cellStyle name="Notiz 3 13 4 3 2" xfId="21120" xr:uid="{00000000-0005-0000-0000-00002D730000}"/>
    <cellStyle name="Notiz 3 13 4 3 3" xfId="32847" xr:uid="{00000000-0005-0000-0000-00002E730000}"/>
    <cellStyle name="Notiz 3 13 4 4" xfId="13310" xr:uid="{00000000-0005-0000-0000-00002F730000}"/>
    <cellStyle name="Notiz 3 13 4 5" xfId="25037" xr:uid="{00000000-0005-0000-0000-000030730000}"/>
    <cellStyle name="Notiz 3 13 5" xfId="2880" xr:uid="{00000000-0005-0000-0000-000031730000}"/>
    <cellStyle name="Notiz 3 13 5 2" xfId="6785" xr:uid="{00000000-0005-0000-0000-000032730000}"/>
    <cellStyle name="Notiz 3 13 5 2 2" xfId="18513" xr:uid="{00000000-0005-0000-0000-000033730000}"/>
    <cellStyle name="Notiz 3 13 5 2 3" xfId="30240" xr:uid="{00000000-0005-0000-0000-000034730000}"/>
    <cellStyle name="Notiz 3 13 5 3" xfId="10690" xr:uid="{00000000-0005-0000-0000-000035730000}"/>
    <cellStyle name="Notiz 3 13 5 3 2" xfId="22418" xr:uid="{00000000-0005-0000-0000-000036730000}"/>
    <cellStyle name="Notiz 3 13 5 3 3" xfId="34145" xr:uid="{00000000-0005-0000-0000-000037730000}"/>
    <cellStyle name="Notiz 3 13 5 4" xfId="14608" xr:uid="{00000000-0005-0000-0000-000038730000}"/>
    <cellStyle name="Notiz 3 13 5 5" xfId="26335" xr:uid="{00000000-0005-0000-0000-000039730000}"/>
    <cellStyle name="Notiz 3 13 6" xfId="4189" xr:uid="{00000000-0005-0000-0000-00003A730000}"/>
    <cellStyle name="Notiz 3 13 6 2" xfId="15917" xr:uid="{00000000-0005-0000-0000-00003B730000}"/>
    <cellStyle name="Notiz 3 13 6 3" xfId="27644" xr:uid="{00000000-0005-0000-0000-00003C730000}"/>
    <cellStyle name="Notiz 3 13 7" xfId="8094" xr:uid="{00000000-0005-0000-0000-00003D730000}"/>
    <cellStyle name="Notiz 3 13 7 2" xfId="19822" xr:uid="{00000000-0005-0000-0000-00003E730000}"/>
    <cellStyle name="Notiz 3 13 7 3" xfId="31549" xr:uid="{00000000-0005-0000-0000-00003F730000}"/>
    <cellStyle name="Notiz 3 13 8" xfId="12012" xr:uid="{00000000-0005-0000-0000-000040730000}"/>
    <cellStyle name="Notiz 3 13 9" xfId="23739" xr:uid="{00000000-0005-0000-0000-000041730000}"/>
    <cellStyle name="Notiz 3 14" xfId="313" xr:uid="{00000000-0005-0000-0000-000042730000}"/>
    <cellStyle name="Notiz 3 14 2" xfId="742" xr:uid="{00000000-0005-0000-0000-000043730000}"/>
    <cellStyle name="Notiz 3 14 2 2" xfId="2040" xr:uid="{00000000-0005-0000-0000-000044730000}"/>
    <cellStyle name="Notiz 3 14 2 2 2" xfId="5945" xr:uid="{00000000-0005-0000-0000-000045730000}"/>
    <cellStyle name="Notiz 3 14 2 2 2 2" xfId="17673" xr:uid="{00000000-0005-0000-0000-000046730000}"/>
    <cellStyle name="Notiz 3 14 2 2 2 3" xfId="29400" xr:uid="{00000000-0005-0000-0000-000047730000}"/>
    <cellStyle name="Notiz 3 14 2 2 3" xfId="9850" xr:uid="{00000000-0005-0000-0000-000048730000}"/>
    <cellStyle name="Notiz 3 14 2 2 3 2" xfId="21578" xr:uid="{00000000-0005-0000-0000-000049730000}"/>
    <cellStyle name="Notiz 3 14 2 2 3 3" xfId="33305" xr:uid="{00000000-0005-0000-0000-00004A730000}"/>
    <cellStyle name="Notiz 3 14 2 2 4" xfId="13768" xr:uid="{00000000-0005-0000-0000-00004B730000}"/>
    <cellStyle name="Notiz 3 14 2 2 5" xfId="25495" xr:uid="{00000000-0005-0000-0000-00004C730000}"/>
    <cellStyle name="Notiz 3 14 2 3" xfId="3338" xr:uid="{00000000-0005-0000-0000-00004D730000}"/>
    <cellStyle name="Notiz 3 14 2 3 2" xfId="7243" xr:uid="{00000000-0005-0000-0000-00004E730000}"/>
    <cellStyle name="Notiz 3 14 2 3 2 2" xfId="18971" xr:uid="{00000000-0005-0000-0000-00004F730000}"/>
    <cellStyle name="Notiz 3 14 2 3 2 3" xfId="30698" xr:uid="{00000000-0005-0000-0000-000050730000}"/>
    <cellStyle name="Notiz 3 14 2 3 3" xfId="11148" xr:uid="{00000000-0005-0000-0000-000051730000}"/>
    <cellStyle name="Notiz 3 14 2 3 3 2" xfId="22876" xr:uid="{00000000-0005-0000-0000-000052730000}"/>
    <cellStyle name="Notiz 3 14 2 3 3 3" xfId="34603" xr:uid="{00000000-0005-0000-0000-000053730000}"/>
    <cellStyle name="Notiz 3 14 2 3 4" xfId="15066" xr:uid="{00000000-0005-0000-0000-000054730000}"/>
    <cellStyle name="Notiz 3 14 2 3 5" xfId="26793" xr:uid="{00000000-0005-0000-0000-000055730000}"/>
    <cellStyle name="Notiz 3 14 2 4" xfId="4647" xr:uid="{00000000-0005-0000-0000-000056730000}"/>
    <cellStyle name="Notiz 3 14 2 4 2" xfId="16375" xr:uid="{00000000-0005-0000-0000-000057730000}"/>
    <cellStyle name="Notiz 3 14 2 4 3" xfId="28102" xr:uid="{00000000-0005-0000-0000-000058730000}"/>
    <cellStyle name="Notiz 3 14 2 5" xfId="8552" xr:uid="{00000000-0005-0000-0000-000059730000}"/>
    <cellStyle name="Notiz 3 14 2 5 2" xfId="20280" xr:uid="{00000000-0005-0000-0000-00005A730000}"/>
    <cellStyle name="Notiz 3 14 2 5 3" xfId="32007" xr:uid="{00000000-0005-0000-0000-00005B730000}"/>
    <cellStyle name="Notiz 3 14 2 6" xfId="12470" xr:uid="{00000000-0005-0000-0000-00005C730000}"/>
    <cellStyle name="Notiz 3 14 2 7" xfId="24197" xr:uid="{00000000-0005-0000-0000-00005D730000}"/>
    <cellStyle name="Notiz 3 14 3" xfId="1171" xr:uid="{00000000-0005-0000-0000-00005E730000}"/>
    <cellStyle name="Notiz 3 14 3 2" xfId="2469" xr:uid="{00000000-0005-0000-0000-00005F730000}"/>
    <cellStyle name="Notiz 3 14 3 2 2" xfId="6374" xr:uid="{00000000-0005-0000-0000-000060730000}"/>
    <cellStyle name="Notiz 3 14 3 2 2 2" xfId="18102" xr:uid="{00000000-0005-0000-0000-000061730000}"/>
    <cellStyle name="Notiz 3 14 3 2 2 3" xfId="29829" xr:uid="{00000000-0005-0000-0000-000062730000}"/>
    <cellStyle name="Notiz 3 14 3 2 3" xfId="10279" xr:uid="{00000000-0005-0000-0000-000063730000}"/>
    <cellStyle name="Notiz 3 14 3 2 3 2" xfId="22007" xr:uid="{00000000-0005-0000-0000-000064730000}"/>
    <cellStyle name="Notiz 3 14 3 2 3 3" xfId="33734" xr:uid="{00000000-0005-0000-0000-000065730000}"/>
    <cellStyle name="Notiz 3 14 3 2 4" xfId="14197" xr:uid="{00000000-0005-0000-0000-000066730000}"/>
    <cellStyle name="Notiz 3 14 3 2 5" xfId="25924" xr:uid="{00000000-0005-0000-0000-000067730000}"/>
    <cellStyle name="Notiz 3 14 3 3" xfId="3767" xr:uid="{00000000-0005-0000-0000-000068730000}"/>
    <cellStyle name="Notiz 3 14 3 3 2" xfId="7672" xr:uid="{00000000-0005-0000-0000-000069730000}"/>
    <cellStyle name="Notiz 3 14 3 3 2 2" xfId="19400" xr:uid="{00000000-0005-0000-0000-00006A730000}"/>
    <cellStyle name="Notiz 3 14 3 3 2 3" xfId="31127" xr:uid="{00000000-0005-0000-0000-00006B730000}"/>
    <cellStyle name="Notiz 3 14 3 3 3" xfId="11577" xr:uid="{00000000-0005-0000-0000-00006C730000}"/>
    <cellStyle name="Notiz 3 14 3 3 3 2" xfId="23305" xr:uid="{00000000-0005-0000-0000-00006D730000}"/>
    <cellStyle name="Notiz 3 14 3 3 3 3" xfId="35032" xr:uid="{00000000-0005-0000-0000-00006E730000}"/>
    <cellStyle name="Notiz 3 14 3 3 4" xfId="15495" xr:uid="{00000000-0005-0000-0000-00006F730000}"/>
    <cellStyle name="Notiz 3 14 3 3 5" xfId="27222" xr:uid="{00000000-0005-0000-0000-000070730000}"/>
    <cellStyle name="Notiz 3 14 3 4" xfId="5076" xr:uid="{00000000-0005-0000-0000-000071730000}"/>
    <cellStyle name="Notiz 3 14 3 4 2" xfId="16804" xr:uid="{00000000-0005-0000-0000-000072730000}"/>
    <cellStyle name="Notiz 3 14 3 4 3" xfId="28531" xr:uid="{00000000-0005-0000-0000-000073730000}"/>
    <cellStyle name="Notiz 3 14 3 5" xfId="8981" xr:uid="{00000000-0005-0000-0000-000074730000}"/>
    <cellStyle name="Notiz 3 14 3 5 2" xfId="20709" xr:uid="{00000000-0005-0000-0000-000075730000}"/>
    <cellStyle name="Notiz 3 14 3 5 3" xfId="32436" xr:uid="{00000000-0005-0000-0000-000076730000}"/>
    <cellStyle name="Notiz 3 14 3 6" xfId="12899" xr:uid="{00000000-0005-0000-0000-000077730000}"/>
    <cellStyle name="Notiz 3 14 3 7" xfId="24626" xr:uid="{00000000-0005-0000-0000-000078730000}"/>
    <cellStyle name="Notiz 3 14 4" xfId="1611" xr:uid="{00000000-0005-0000-0000-000079730000}"/>
    <cellStyle name="Notiz 3 14 4 2" xfId="5516" xr:uid="{00000000-0005-0000-0000-00007A730000}"/>
    <cellStyle name="Notiz 3 14 4 2 2" xfId="17244" xr:uid="{00000000-0005-0000-0000-00007B730000}"/>
    <cellStyle name="Notiz 3 14 4 2 3" xfId="28971" xr:uid="{00000000-0005-0000-0000-00007C730000}"/>
    <cellStyle name="Notiz 3 14 4 3" xfId="9421" xr:uid="{00000000-0005-0000-0000-00007D730000}"/>
    <cellStyle name="Notiz 3 14 4 3 2" xfId="21149" xr:uid="{00000000-0005-0000-0000-00007E730000}"/>
    <cellStyle name="Notiz 3 14 4 3 3" xfId="32876" xr:uid="{00000000-0005-0000-0000-00007F730000}"/>
    <cellStyle name="Notiz 3 14 4 4" xfId="13339" xr:uid="{00000000-0005-0000-0000-000080730000}"/>
    <cellStyle name="Notiz 3 14 4 5" xfId="25066" xr:uid="{00000000-0005-0000-0000-000081730000}"/>
    <cellStyle name="Notiz 3 14 5" xfId="2909" xr:uid="{00000000-0005-0000-0000-000082730000}"/>
    <cellStyle name="Notiz 3 14 5 2" xfId="6814" xr:uid="{00000000-0005-0000-0000-000083730000}"/>
    <cellStyle name="Notiz 3 14 5 2 2" xfId="18542" xr:uid="{00000000-0005-0000-0000-000084730000}"/>
    <cellStyle name="Notiz 3 14 5 2 3" xfId="30269" xr:uid="{00000000-0005-0000-0000-000085730000}"/>
    <cellStyle name="Notiz 3 14 5 3" xfId="10719" xr:uid="{00000000-0005-0000-0000-000086730000}"/>
    <cellStyle name="Notiz 3 14 5 3 2" xfId="22447" xr:uid="{00000000-0005-0000-0000-000087730000}"/>
    <cellStyle name="Notiz 3 14 5 3 3" xfId="34174" xr:uid="{00000000-0005-0000-0000-000088730000}"/>
    <cellStyle name="Notiz 3 14 5 4" xfId="14637" xr:uid="{00000000-0005-0000-0000-000089730000}"/>
    <cellStyle name="Notiz 3 14 5 5" xfId="26364" xr:uid="{00000000-0005-0000-0000-00008A730000}"/>
    <cellStyle name="Notiz 3 14 6" xfId="4218" xr:uid="{00000000-0005-0000-0000-00008B730000}"/>
    <cellStyle name="Notiz 3 14 6 2" xfId="15946" xr:uid="{00000000-0005-0000-0000-00008C730000}"/>
    <cellStyle name="Notiz 3 14 6 3" xfId="27673" xr:uid="{00000000-0005-0000-0000-00008D730000}"/>
    <cellStyle name="Notiz 3 14 7" xfId="8123" xr:uid="{00000000-0005-0000-0000-00008E730000}"/>
    <cellStyle name="Notiz 3 14 7 2" xfId="19851" xr:uid="{00000000-0005-0000-0000-00008F730000}"/>
    <cellStyle name="Notiz 3 14 7 3" xfId="31578" xr:uid="{00000000-0005-0000-0000-000090730000}"/>
    <cellStyle name="Notiz 3 14 8" xfId="12041" xr:uid="{00000000-0005-0000-0000-000091730000}"/>
    <cellStyle name="Notiz 3 14 9" xfId="23768" xr:uid="{00000000-0005-0000-0000-000092730000}"/>
    <cellStyle name="Notiz 3 15" xfId="181" xr:uid="{00000000-0005-0000-0000-000093730000}"/>
    <cellStyle name="Notiz 3 15 2" xfId="1479" xr:uid="{00000000-0005-0000-0000-000094730000}"/>
    <cellStyle name="Notiz 3 15 2 2" xfId="5384" xr:uid="{00000000-0005-0000-0000-000095730000}"/>
    <cellStyle name="Notiz 3 15 2 2 2" xfId="17112" xr:uid="{00000000-0005-0000-0000-000096730000}"/>
    <cellStyle name="Notiz 3 15 2 2 3" xfId="28839" xr:uid="{00000000-0005-0000-0000-000097730000}"/>
    <cellStyle name="Notiz 3 15 2 3" xfId="9289" xr:uid="{00000000-0005-0000-0000-000098730000}"/>
    <cellStyle name="Notiz 3 15 2 3 2" xfId="21017" xr:uid="{00000000-0005-0000-0000-000099730000}"/>
    <cellStyle name="Notiz 3 15 2 3 3" xfId="32744" xr:uid="{00000000-0005-0000-0000-00009A730000}"/>
    <cellStyle name="Notiz 3 15 2 4" xfId="13207" xr:uid="{00000000-0005-0000-0000-00009B730000}"/>
    <cellStyle name="Notiz 3 15 2 5" xfId="24934" xr:uid="{00000000-0005-0000-0000-00009C730000}"/>
    <cellStyle name="Notiz 3 15 3" xfId="2777" xr:uid="{00000000-0005-0000-0000-00009D730000}"/>
    <cellStyle name="Notiz 3 15 3 2" xfId="6682" xr:uid="{00000000-0005-0000-0000-00009E730000}"/>
    <cellStyle name="Notiz 3 15 3 2 2" xfId="18410" xr:uid="{00000000-0005-0000-0000-00009F730000}"/>
    <cellStyle name="Notiz 3 15 3 2 3" xfId="30137" xr:uid="{00000000-0005-0000-0000-0000A0730000}"/>
    <cellStyle name="Notiz 3 15 3 3" xfId="10587" xr:uid="{00000000-0005-0000-0000-0000A1730000}"/>
    <cellStyle name="Notiz 3 15 3 3 2" xfId="22315" xr:uid="{00000000-0005-0000-0000-0000A2730000}"/>
    <cellStyle name="Notiz 3 15 3 3 3" xfId="34042" xr:uid="{00000000-0005-0000-0000-0000A3730000}"/>
    <cellStyle name="Notiz 3 15 3 4" xfId="14505" xr:uid="{00000000-0005-0000-0000-0000A4730000}"/>
    <cellStyle name="Notiz 3 15 3 5" xfId="26232" xr:uid="{00000000-0005-0000-0000-0000A5730000}"/>
    <cellStyle name="Notiz 3 15 4" xfId="4086" xr:uid="{00000000-0005-0000-0000-0000A6730000}"/>
    <cellStyle name="Notiz 3 15 4 2" xfId="15814" xr:uid="{00000000-0005-0000-0000-0000A7730000}"/>
    <cellStyle name="Notiz 3 15 4 3" xfId="27541" xr:uid="{00000000-0005-0000-0000-0000A8730000}"/>
    <cellStyle name="Notiz 3 15 5" xfId="7991" xr:uid="{00000000-0005-0000-0000-0000A9730000}"/>
    <cellStyle name="Notiz 3 15 5 2" xfId="19719" xr:uid="{00000000-0005-0000-0000-0000AA730000}"/>
    <cellStyle name="Notiz 3 15 5 3" xfId="31446" xr:uid="{00000000-0005-0000-0000-0000AB730000}"/>
    <cellStyle name="Notiz 3 15 6" xfId="11909" xr:uid="{00000000-0005-0000-0000-0000AC730000}"/>
    <cellStyle name="Notiz 3 15 7" xfId="23636" xr:uid="{00000000-0005-0000-0000-0000AD730000}"/>
    <cellStyle name="Notiz 3 16" xfId="170" xr:uid="{00000000-0005-0000-0000-0000AE730000}"/>
    <cellStyle name="Notiz 3 16 2" xfId="4075" xr:uid="{00000000-0005-0000-0000-0000AF730000}"/>
    <cellStyle name="Notiz 3 16 2 2" xfId="15803" xr:uid="{00000000-0005-0000-0000-0000B0730000}"/>
    <cellStyle name="Notiz 3 16 2 3" xfId="27530" xr:uid="{00000000-0005-0000-0000-0000B1730000}"/>
    <cellStyle name="Notiz 3 16 3" xfId="7980" xr:uid="{00000000-0005-0000-0000-0000B2730000}"/>
    <cellStyle name="Notiz 3 16 3 2" xfId="19708" xr:uid="{00000000-0005-0000-0000-0000B3730000}"/>
    <cellStyle name="Notiz 3 16 3 3" xfId="31435" xr:uid="{00000000-0005-0000-0000-0000B4730000}"/>
    <cellStyle name="Notiz 3 16 4" xfId="11898" xr:uid="{00000000-0005-0000-0000-0000B5730000}"/>
    <cellStyle name="Notiz 3 16 5" xfId="23625" xr:uid="{00000000-0005-0000-0000-0000B6730000}"/>
    <cellStyle name="Notiz 3 17" xfId="159" xr:uid="{00000000-0005-0000-0000-0000B7730000}"/>
    <cellStyle name="Notiz 3 17 2" xfId="11887" xr:uid="{00000000-0005-0000-0000-0000B8730000}"/>
    <cellStyle name="Notiz 3 17 3" xfId="23614" xr:uid="{00000000-0005-0000-0000-0000B9730000}"/>
    <cellStyle name="Notiz 3 18" xfId="143" xr:uid="{00000000-0005-0000-0000-0000BA730000}"/>
    <cellStyle name="Notiz 3 19" xfId="137" xr:uid="{00000000-0005-0000-0000-0000BB730000}"/>
    <cellStyle name="Notiz 3 2" xfId="65" xr:uid="{00000000-0005-0000-0000-0000BC730000}"/>
    <cellStyle name="Notiz 3 2 10" xfId="294" xr:uid="{00000000-0005-0000-0000-0000BD730000}"/>
    <cellStyle name="Notiz 3 2 10 2" xfId="723" xr:uid="{00000000-0005-0000-0000-0000BE730000}"/>
    <cellStyle name="Notiz 3 2 10 2 2" xfId="2021" xr:uid="{00000000-0005-0000-0000-0000BF730000}"/>
    <cellStyle name="Notiz 3 2 10 2 2 2" xfId="5926" xr:uid="{00000000-0005-0000-0000-0000C0730000}"/>
    <cellStyle name="Notiz 3 2 10 2 2 2 2" xfId="17654" xr:uid="{00000000-0005-0000-0000-0000C1730000}"/>
    <cellStyle name="Notiz 3 2 10 2 2 2 3" xfId="29381" xr:uid="{00000000-0005-0000-0000-0000C2730000}"/>
    <cellStyle name="Notiz 3 2 10 2 2 3" xfId="9831" xr:uid="{00000000-0005-0000-0000-0000C3730000}"/>
    <cellStyle name="Notiz 3 2 10 2 2 3 2" xfId="21559" xr:uid="{00000000-0005-0000-0000-0000C4730000}"/>
    <cellStyle name="Notiz 3 2 10 2 2 3 3" xfId="33286" xr:uid="{00000000-0005-0000-0000-0000C5730000}"/>
    <cellStyle name="Notiz 3 2 10 2 2 4" xfId="13749" xr:uid="{00000000-0005-0000-0000-0000C6730000}"/>
    <cellStyle name="Notiz 3 2 10 2 2 5" xfId="25476" xr:uid="{00000000-0005-0000-0000-0000C7730000}"/>
    <cellStyle name="Notiz 3 2 10 2 3" xfId="3319" xr:uid="{00000000-0005-0000-0000-0000C8730000}"/>
    <cellStyle name="Notiz 3 2 10 2 3 2" xfId="7224" xr:uid="{00000000-0005-0000-0000-0000C9730000}"/>
    <cellStyle name="Notiz 3 2 10 2 3 2 2" xfId="18952" xr:uid="{00000000-0005-0000-0000-0000CA730000}"/>
    <cellStyle name="Notiz 3 2 10 2 3 2 3" xfId="30679" xr:uid="{00000000-0005-0000-0000-0000CB730000}"/>
    <cellStyle name="Notiz 3 2 10 2 3 3" xfId="11129" xr:uid="{00000000-0005-0000-0000-0000CC730000}"/>
    <cellStyle name="Notiz 3 2 10 2 3 3 2" xfId="22857" xr:uid="{00000000-0005-0000-0000-0000CD730000}"/>
    <cellStyle name="Notiz 3 2 10 2 3 3 3" xfId="34584" xr:uid="{00000000-0005-0000-0000-0000CE730000}"/>
    <cellStyle name="Notiz 3 2 10 2 3 4" xfId="15047" xr:uid="{00000000-0005-0000-0000-0000CF730000}"/>
    <cellStyle name="Notiz 3 2 10 2 3 5" xfId="26774" xr:uid="{00000000-0005-0000-0000-0000D0730000}"/>
    <cellStyle name="Notiz 3 2 10 2 4" xfId="4628" xr:uid="{00000000-0005-0000-0000-0000D1730000}"/>
    <cellStyle name="Notiz 3 2 10 2 4 2" xfId="16356" xr:uid="{00000000-0005-0000-0000-0000D2730000}"/>
    <cellStyle name="Notiz 3 2 10 2 4 3" xfId="28083" xr:uid="{00000000-0005-0000-0000-0000D3730000}"/>
    <cellStyle name="Notiz 3 2 10 2 5" xfId="8533" xr:uid="{00000000-0005-0000-0000-0000D4730000}"/>
    <cellStyle name="Notiz 3 2 10 2 5 2" xfId="20261" xr:uid="{00000000-0005-0000-0000-0000D5730000}"/>
    <cellStyle name="Notiz 3 2 10 2 5 3" xfId="31988" xr:uid="{00000000-0005-0000-0000-0000D6730000}"/>
    <cellStyle name="Notiz 3 2 10 2 6" xfId="12451" xr:uid="{00000000-0005-0000-0000-0000D7730000}"/>
    <cellStyle name="Notiz 3 2 10 2 7" xfId="24178" xr:uid="{00000000-0005-0000-0000-0000D8730000}"/>
    <cellStyle name="Notiz 3 2 10 3" xfId="1152" xr:uid="{00000000-0005-0000-0000-0000D9730000}"/>
    <cellStyle name="Notiz 3 2 10 3 2" xfId="2450" xr:uid="{00000000-0005-0000-0000-0000DA730000}"/>
    <cellStyle name="Notiz 3 2 10 3 2 2" xfId="6355" xr:uid="{00000000-0005-0000-0000-0000DB730000}"/>
    <cellStyle name="Notiz 3 2 10 3 2 2 2" xfId="18083" xr:uid="{00000000-0005-0000-0000-0000DC730000}"/>
    <cellStyle name="Notiz 3 2 10 3 2 2 3" xfId="29810" xr:uid="{00000000-0005-0000-0000-0000DD730000}"/>
    <cellStyle name="Notiz 3 2 10 3 2 3" xfId="10260" xr:uid="{00000000-0005-0000-0000-0000DE730000}"/>
    <cellStyle name="Notiz 3 2 10 3 2 3 2" xfId="21988" xr:uid="{00000000-0005-0000-0000-0000DF730000}"/>
    <cellStyle name="Notiz 3 2 10 3 2 3 3" xfId="33715" xr:uid="{00000000-0005-0000-0000-0000E0730000}"/>
    <cellStyle name="Notiz 3 2 10 3 2 4" xfId="14178" xr:uid="{00000000-0005-0000-0000-0000E1730000}"/>
    <cellStyle name="Notiz 3 2 10 3 2 5" xfId="25905" xr:uid="{00000000-0005-0000-0000-0000E2730000}"/>
    <cellStyle name="Notiz 3 2 10 3 3" xfId="3748" xr:uid="{00000000-0005-0000-0000-0000E3730000}"/>
    <cellStyle name="Notiz 3 2 10 3 3 2" xfId="7653" xr:uid="{00000000-0005-0000-0000-0000E4730000}"/>
    <cellStyle name="Notiz 3 2 10 3 3 2 2" xfId="19381" xr:uid="{00000000-0005-0000-0000-0000E5730000}"/>
    <cellStyle name="Notiz 3 2 10 3 3 2 3" xfId="31108" xr:uid="{00000000-0005-0000-0000-0000E6730000}"/>
    <cellStyle name="Notiz 3 2 10 3 3 3" xfId="11558" xr:uid="{00000000-0005-0000-0000-0000E7730000}"/>
    <cellStyle name="Notiz 3 2 10 3 3 3 2" xfId="23286" xr:uid="{00000000-0005-0000-0000-0000E8730000}"/>
    <cellStyle name="Notiz 3 2 10 3 3 3 3" xfId="35013" xr:uid="{00000000-0005-0000-0000-0000E9730000}"/>
    <cellStyle name="Notiz 3 2 10 3 3 4" xfId="15476" xr:uid="{00000000-0005-0000-0000-0000EA730000}"/>
    <cellStyle name="Notiz 3 2 10 3 3 5" xfId="27203" xr:uid="{00000000-0005-0000-0000-0000EB730000}"/>
    <cellStyle name="Notiz 3 2 10 3 4" xfId="5057" xr:uid="{00000000-0005-0000-0000-0000EC730000}"/>
    <cellStyle name="Notiz 3 2 10 3 4 2" xfId="16785" xr:uid="{00000000-0005-0000-0000-0000ED730000}"/>
    <cellStyle name="Notiz 3 2 10 3 4 3" xfId="28512" xr:uid="{00000000-0005-0000-0000-0000EE730000}"/>
    <cellStyle name="Notiz 3 2 10 3 5" xfId="8962" xr:uid="{00000000-0005-0000-0000-0000EF730000}"/>
    <cellStyle name="Notiz 3 2 10 3 5 2" xfId="20690" xr:uid="{00000000-0005-0000-0000-0000F0730000}"/>
    <cellStyle name="Notiz 3 2 10 3 5 3" xfId="32417" xr:uid="{00000000-0005-0000-0000-0000F1730000}"/>
    <cellStyle name="Notiz 3 2 10 3 6" xfId="12880" xr:uid="{00000000-0005-0000-0000-0000F2730000}"/>
    <cellStyle name="Notiz 3 2 10 3 7" xfId="24607" xr:uid="{00000000-0005-0000-0000-0000F3730000}"/>
    <cellStyle name="Notiz 3 2 10 4" xfId="1592" xr:uid="{00000000-0005-0000-0000-0000F4730000}"/>
    <cellStyle name="Notiz 3 2 10 4 2" xfId="5497" xr:uid="{00000000-0005-0000-0000-0000F5730000}"/>
    <cellStyle name="Notiz 3 2 10 4 2 2" xfId="17225" xr:uid="{00000000-0005-0000-0000-0000F6730000}"/>
    <cellStyle name="Notiz 3 2 10 4 2 3" xfId="28952" xr:uid="{00000000-0005-0000-0000-0000F7730000}"/>
    <cellStyle name="Notiz 3 2 10 4 3" xfId="9402" xr:uid="{00000000-0005-0000-0000-0000F8730000}"/>
    <cellStyle name="Notiz 3 2 10 4 3 2" xfId="21130" xr:uid="{00000000-0005-0000-0000-0000F9730000}"/>
    <cellStyle name="Notiz 3 2 10 4 3 3" xfId="32857" xr:uid="{00000000-0005-0000-0000-0000FA730000}"/>
    <cellStyle name="Notiz 3 2 10 4 4" xfId="13320" xr:uid="{00000000-0005-0000-0000-0000FB730000}"/>
    <cellStyle name="Notiz 3 2 10 4 5" xfId="25047" xr:uid="{00000000-0005-0000-0000-0000FC730000}"/>
    <cellStyle name="Notiz 3 2 10 5" xfId="2890" xr:uid="{00000000-0005-0000-0000-0000FD730000}"/>
    <cellStyle name="Notiz 3 2 10 5 2" xfId="6795" xr:uid="{00000000-0005-0000-0000-0000FE730000}"/>
    <cellStyle name="Notiz 3 2 10 5 2 2" xfId="18523" xr:uid="{00000000-0005-0000-0000-0000FF730000}"/>
    <cellStyle name="Notiz 3 2 10 5 2 3" xfId="30250" xr:uid="{00000000-0005-0000-0000-000000740000}"/>
    <cellStyle name="Notiz 3 2 10 5 3" xfId="10700" xr:uid="{00000000-0005-0000-0000-000001740000}"/>
    <cellStyle name="Notiz 3 2 10 5 3 2" xfId="22428" xr:uid="{00000000-0005-0000-0000-000002740000}"/>
    <cellStyle name="Notiz 3 2 10 5 3 3" xfId="34155" xr:uid="{00000000-0005-0000-0000-000003740000}"/>
    <cellStyle name="Notiz 3 2 10 5 4" xfId="14618" xr:uid="{00000000-0005-0000-0000-000004740000}"/>
    <cellStyle name="Notiz 3 2 10 5 5" xfId="26345" xr:uid="{00000000-0005-0000-0000-000005740000}"/>
    <cellStyle name="Notiz 3 2 10 6" xfId="4199" xr:uid="{00000000-0005-0000-0000-000006740000}"/>
    <cellStyle name="Notiz 3 2 10 6 2" xfId="15927" xr:uid="{00000000-0005-0000-0000-000007740000}"/>
    <cellStyle name="Notiz 3 2 10 6 3" xfId="27654" xr:uid="{00000000-0005-0000-0000-000008740000}"/>
    <cellStyle name="Notiz 3 2 10 7" xfId="8104" xr:uid="{00000000-0005-0000-0000-000009740000}"/>
    <cellStyle name="Notiz 3 2 10 7 2" xfId="19832" xr:uid="{00000000-0005-0000-0000-00000A740000}"/>
    <cellStyle name="Notiz 3 2 10 7 3" xfId="31559" xr:uid="{00000000-0005-0000-0000-00000B740000}"/>
    <cellStyle name="Notiz 3 2 10 8" xfId="12022" xr:uid="{00000000-0005-0000-0000-00000C740000}"/>
    <cellStyle name="Notiz 3 2 10 9" xfId="23749" xr:uid="{00000000-0005-0000-0000-00000D740000}"/>
    <cellStyle name="Notiz 3 2 11" xfId="281" xr:uid="{00000000-0005-0000-0000-00000E740000}"/>
    <cellStyle name="Notiz 3 2 11 2" xfId="710" xr:uid="{00000000-0005-0000-0000-00000F740000}"/>
    <cellStyle name="Notiz 3 2 11 2 2" xfId="2008" xr:uid="{00000000-0005-0000-0000-000010740000}"/>
    <cellStyle name="Notiz 3 2 11 2 2 2" xfId="5913" xr:uid="{00000000-0005-0000-0000-000011740000}"/>
    <cellStyle name="Notiz 3 2 11 2 2 2 2" xfId="17641" xr:uid="{00000000-0005-0000-0000-000012740000}"/>
    <cellStyle name="Notiz 3 2 11 2 2 2 3" xfId="29368" xr:uid="{00000000-0005-0000-0000-000013740000}"/>
    <cellStyle name="Notiz 3 2 11 2 2 3" xfId="9818" xr:uid="{00000000-0005-0000-0000-000014740000}"/>
    <cellStyle name="Notiz 3 2 11 2 2 3 2" xfId="21546" xr:uid="{00000000-0005-0000-0000-000015740000}"/>
    <cellStyle name="Notiz 3 2 11 2 2 3 3" xfId="33273" xr:uid="{00000000-0005-0000-0000-000016740000}"/>
    <cellStyle name="Notiz 3 2 11 2 2 4" xfId="13736" xr:uid="{00000000-0005-0000-0000-000017740000}"/>
    <cellStyle name="Notiz 3 2 11 2 2 5" xfId="25463" xr:uid="{00000000-0005-0000-0000-000018740000}"/>
    <cellStyle name="Notiz 3 2 11 2 3" xfId="3306" xr:uid="{00000000-0005-0000-0000-000019740000}"/>
    <cellStyle name="Notiz 3 2 11 2 3 2" xfId="7211" xr:uid="{00000000-0005-0000-0000-00001A740000}"/>
    <cellStyle name="Notiz 3 2 11 2 3 2 2" xfId="18939" xr:uid="{00000000-0005-0000-0000-00001B740000}"/>
    <cellStyle name="Notiz 3 2 11 2 3 2 3" xfId="30666" xr:uid="{00000000-0005-0000-0000-00001C740000}"/>
    <cellStyle name="Notiz 3 2 11 2 3 3" xfId="11116" xr:uid="{00000000-0005-0000-0000-00001D740000}"/>
    <cellStyle name="Notiz 3 2 11 2 3 3 2" xfId="22844" xr:uid="{00000000-0005-0000-0000-00001E740000}"/>
    <cellStyle name="Notiz 3 2 11 2 3 3 3" xfId="34571" xr:uid="{00000000-0005-0000-0000-00001F740000}"/>
    <cellStyle name="Notiz 3 2 11 2 3 4" xfId="15034" xr:uid="{00000000-0005-0000-0000-000020740000}"/>
    <cellStyle name="Notiz 3 2 11 2 3 5" xfId="26761" xr:uid="{00000000-0005-0000-0000-000021740000}"/>
    <cellStyle name="Notiz 3 2 11 2 4" xfId="4615" xr:uid="{00000000-0005-0000-0000-000022740000}"/>
    <cellStyle name="Notiz 3 2 11 2 4 2" xfId="16343" xr:uid="{00000000-0005-0000-0000-000023740000}"/>
    <cellStyle name="Notiz 3 2 11 2 4 3" xfId="28070" xr:uid="{00000000-0005-0000-0000-000024740000}"/>
    <cellStyle name="Notiz 3 2 11 2 5" xfId="8520" xr:uid="{00000000-0005-0000-0000-000025740000}"/>
    <cellStyle name="Notiz 3 2 11 2 5 2" xfId="20248" xr:uid="{00000000-0005-0000-0000-000026740000}"/>
    <cellStyle name="Notiz 3 2 11 2 5 3" xfId="31975" xr:uid="{00000000-0005-0000-0000-000027740000}"/>
    <cellStyle name="Notiz 3 2 11 2 6" xfId="12438" xr:uid="{00000000-0005-0000-0000-000028740000}"/>
    <cellStyle name="Notiz 3 2 11 2 7" xfId="24165" xr:uid="{00000000-0005-0000-0000-000029740000}"/>
    <cellStyle name="Notiz 3 2 11 3" xfId="1139" xr:uid="{00000000-0005-0000-0000-00002A740000}"/>
    <cellStyle name="Notiz 3 2 11 3 2" xfId="2437" xr:uid="{00000000-0005-0000-0000-00002B740000}"/>
    <cellStyle name="Notiz 3 2 11 3 2 2" xfId="6342" xr:uid="{00000000-0005-0000-0000-00002C740000}"/>
    <cellStyle name="Notiz 3 2 11 3 2 2 2" xfId="18070" xr:uid="{00000000-0005-0000-0000-00002D740000}"/>
    <cellStyle name="Notiz 3 2 11 3 2 2 3" xfId="29797" xr:uid="{00000000-0005-0000-0000-00002E740000}"/>
    <cellStyle name="Notiz 3 2 11 3 2 3" xfId="10247" xr:uid="{00000000-0005-0000-0000-00002F740000}"/>
    <cellStyle name="Notiz 3 2 11 3 2 3 2" xfId="21975" xr:uid="{00000000-0005-0000-0000-000030740000}"/>
    <cellStyle name="Notiz 3 2 11 3 2 3 3" xfId="33702" xr:uid="{00000000-0005-0000-0000-000031740000}"/>
    <cellStyle name="Notiz 3 2 11 3 2 4" xfId="14165" xr:uid="{00000000-0005-0000-0000-000032740000}"/>
    <cellStyle name="Notiz 3 2 11 3 2 5" xfId="25892" xr:uid="{00000000-0005-0000-0000-000033740000}"/>
    <cellStyle name="Notiz 3 2 11 3 3" xfId="3735" xr:uid="{00000000-0005-0000-0000-000034740000}"/>
    <cellStyle name="Notiz 3 2 11 3 3 2" xfId="7640" xr:uid="{00000000-0005-0000-0000-000035740000}"/>
    <cellStyle name="Notiz 3 2 11 3 3 2 2" xfId="19368" xr:uid="{00000000-0005-0000-0000-000036740000}"/>
    <cellStyle name="Notiz 3 2 11 3 3 2 3" xfId="31095" xr:uid="{00000000-0005-0000-0000-000037740000}"/>
    <cellStyle name="Notiz 3 2 11 3 3 3" xfId="11545" xr:uid="{00000000-0005-0000-0000-000038740000}"/>
    <cellStyle name="Notiz 3 2 11 3 3 3 2" xfId="23273" xr:uid="{00000000-0005-0000-0000-000039740000}"/>
    <cellStyle name="Notiz 3 2 11 3 3 3 3" xfId="35000" xr:uid="{00000000-0005-0000-0000-00003A740000}"/>
    <cellStyle name="Notiz 3 2 11 3 3 4" xfId="15463" xr:uid="{00000000-0005-0000-0000-00003B740000}"/>
    <cellStyle name="Notiz 3 2 11 3 3 5" xfId="27190" xr:uid="{00000000-0005-0000-0000-00003C740000}"/>
    <cellStyle name="Notiz 3 2 11 3 4" xfId="5044" xr:uid="{00000000-0005-0000-0000-00003D740000}"/>
    <cellStyle name="Notiz 3 2 11 3 4 2" xfId="16772" xr:uid="{00000000-0005-0000-0000-00003E740000}"/>
    <cellStyle name="Notiz 3 2 11 3 4 3" xfId="28499" xr:uid="{00000000-0005-0000-0000-00003F740000}"/>
    <cellStyle name="Notiz 3 2 11 3 5" xfId="8949" xr:uid="{00000000-0005-0000-0000-000040740000}"/>
    <cellStyle name="Notiz 3 2 11 3 5 2" xfId="20677" xr:uid="{00000000-0005-0000-0000-000041740000}"/>
    <cellStyle name="Notiz 3 2 11 3 5 3" xfId="32404" xr:uid="{00000000-0005-0000-0000-000042740000}"/>
    <cellStyle name="Notiz 3 2 11 3 6" xfId="12867" xr:uid="{00000000-0005-0000-0000-000043740000}"/>
    <cellStyle name="Notiz 3 2 11 3 7" xfId="24594" xr:uid="{00000000-0005-0000-0000-000044740000}"/>
    <cellStyle name="Notiz 3 2 11 4" xfId="1579" xr:uid="{00000000-0005-0000-0000-000045740000}"/>
    <cellStyle name="Notiz 3 2 11 4 2" xfId="5484" xr:uid="{00000000-0005-0000-0000-000046740000}"/>
    <cellStyle name="Notiz 3 2 11 4 2 2" xfId="17212" xr:uid="{00000000-0005-0000-0000-000047740000}"/>
    <cellStyle name="Notiz 3 2 11 4 2 3" xfId="28939" xr:uid="{00000000-0005-0000-0000-000048740000}"/>
    <cellStyle name="Notiz 3 2 11 4 3" xfId="9389" xr:uid="{00000000-0005-0000-0000-000049740000}"/>
    <cellStyle name="Notiz 3 2 11 4 3 2" xfId="21117" xr:uid="{00000000-0005-0000-0000-00004A740000}"/>
    <cellStyle name="Notiz 3 2 11 4 3 3" xfId="32844" xr:uid="{00000000-0005-0000-0000-00004B740000}"/>
    <cellStyle name="Notiz 3 2 11 4 4" xfId="13307" xr:uid="{00000000-0005-0000-0000-00004C740000}"/>
    <cellStyle name="Notiz 3 2 11 4 5" xfId="25034" xr:uid="{00000000-0005-0000-0000-00004D740000}"/>
    <cellStyle name="Notiz 3 2 11 5" xfId="2877" xr:uid="{00000000-0005-0000-0000-00004E740000}"/>
    <cellStyle name="Notiz 3 2 11 5 2" xfId="6782" xr:uid="{00000000-0005-0000-0000-00004F740000}"/>
    <cellStyle name="Notiz 3 2 11 5 2 2" xfId="18510" xr:uid="{00000000-0005-0000-0000-000050740000}"/>
    <cellStyle name="Notiz 3 2 11 5 2 3" xfId="30237" xr:uid="{00000000-0005-0000-0000-000051740000}"/>
    <cellStyle name="Notiz 3 2 11 5 3" xfId="10687" xr:uid="{00000000-0005-0000-0000-000052740000}"/>
    <cellStyle name="Notiz 3 2 11 5 3 2" xfId="22415" xr:uid="{00000000-0005-0000-0000-000053740000}"/>
    <cellStyle name="Notiz 3 2 11 5 3 3" xfId="34142" xr:uid="{00000000-0005-0000-0000-000054740000}"/>
    <cellStyle name="Notiz 3 2 11 5 4" xfId="14605" xr:uid="{00000000-0005-0000-0000-000055740000}"/>
    <cellStyle name="Notiz 3 2 11 5 5" xfId="26332" xr:uid="{00000000-0005-0000-0000-000056740000}"/>
    <cellStyle name="Notiz 3 2 11 6" xfId="4186" xr:uid="{00000000-0005-0000-0000-000057740000}"/>
    <cellStyle name="Notiz 3 2 11 6 2" xfId="15914" xr:uid="{00000000-0005-0000-0000-000058740000}"/>
    <cellStyle name="Notiz 3 2 11 6 3" xfId="27641" xr:uid="{00000000-0005-0000-0000-000059740000}"/>
    <cellStyle name="Notiz 3 2 11 7" xfId="8091" xr:uid="{00000000-0005-0000-0000-00005A740000}"/>
    <cellStyle name="Notiz 3 2 11 7 2" xfId="19819" xr:uid="{00000000-0005-0000-0000-00005B740000}"/>
    <cellStyle name="Notiz 3 2 11 7 3" xfId="31546" xr:uid="{00000000-0005-0000-0000-00005C740000}"/>
    <cellStyle name="Notiz 3 2 11 8" xfId="12009" xr:uid="{00000000-0005-0000-0000-00005D740000}"/>
    <cellStyle name="Notiz 3 2 11 9" xfId="23736" xr:uid="{00000000-0005-0000-0000-00005E740000}"/>
    <cellStyle name="Notiz 3 2 12" xfId="291" xr:uid="{00000000-0005-0000-0000-00005F740000}"/>
    <cellStyle name="Notiz 3 2 12 2" xfId="720" xr:uid="{00000000-0005-0000-0000-000060740000}"/>
    <cellStyle name="Notiz 3 2 12 2 2" xfId="2018" xr:uid="{00000000-0005-0000-0000-000061740000}"/>
    <cellStyle name="Notiz 3 2 12 2 2 2" xfId="5923" xr:uid="{00000000-0005-0000-0000-000062740000}"/>
    <cellStyle name="Notiz 3 2 12 2 2 2 2" xfId="17651" xr:uid="{00000000-0005-0000-0000-000063740000}"/>
    <cellStyle name="Notiz 3 2 12 2 2 2 3" xfId="29378" xr:uid="{00000000-0005-0000-0000-000064740000}"/>
    <cellStyle name="Notiz 3 2 12 2 2 3" xfId="9828" xr:uid="{00000000-0005-0000-0000-000065740000}"/>
    <cellStyle name="Notiz 3 2 12 2 2 3 2" xfId="21556" xr:uid="{00000000-0005-0000-0000-000066740000}"/>
    <cellStyle name="Notiz 3 2 12 2 2 3 3" xfId="33283" xr:uid="{00000000-0005-0000-0000-000067740000}"/>
    <cellStyle name="Notiz 3 2 12 2 2 4" xfId="13746" xr:uid="{00000000-0005-0000-0000-000068740000}"/>
    <cellStyle name="Notiz 3 2 12 2 2 5" xfId="25473" xr:uid="{00000000-0005-0000-0000-000069740000}"/>
    <cellStyle name="Notiz 3 2 12 2 3" xfId="3316" xr:uid="{00000000-0005-0000-0000-00006A740000}"/>
    <cellStyle name="Notiz 3 2 12 2 3 2" xfId="7221" xr:uid="{00000000-0005-0000-0000-00006B740000}"/>
    <cellStyle name="Notiz 3 2 12 2 3 2 2" xfId="18949" xr:uid="{00000000-0005-0000-0000-00006C740000}"/>
    <cellStyle name="Notiz 3 2 12 2 3 2 3" xfId="30676" xr:uid="{00000000-0005-0000-0000-00006D740000}"/>
    <cellStyle name="Notiz 3 2 12 2 3 3" xfId="11126" xr:uid="{00000000-0005-0000-0000-00006E740000}"/>
    <cellStyle name="Notiz 3 2 12 2 3 3 2" xfId="22854" xr:uid="{00000000-0005-0000-0000-00006F740000}"/>
    <cellStyle name="Notiz 3 2 12 2 3 3 3" xfId="34581" xr:uid="{00000000-0005-0000-0000-000070740000}"/>
    <cellStyle name="Notiz 3 2 12 2 3 4" xfId="15044" xr:uid="{00000000-0005-0000-0000-000071740000}"/>
    <cellStyle name="Notiz 3 2 12 2 3 5" xfId="26771" xr:uid="{00000000-0005-0000-0000-000072740000}"/>
    <cellStyle name="Notiz 3 2 12 2 4" xfId="4625" xr:uid="{00000000-0005-0000-0000-000073740000}"/>
    <cellStyle name="Notiz 3 2 12 2 4 2" xfId="16353" xr:uid="{00000000-0005-0000-0000-000074740000}"/>
    <cellStyle name="Notiz 3 2 12 2 4 3" xfId="28080" xr:uid="{00000000-0005-0000-0000-000075740000}"/>
    <cellStyle name="Notiz 3 2 12 2 5" xfId="8530" xr:uid="{00000000-0005-0000-0000-000076740000}"/>
    <cellStyle name="Notiz 3 2 12 2 5 2" xfId="20258" xr:uid="{00000000-0005-0000-0000-000077740000}"/>
    <cellStyle name="Notiz 3 2 12 2 5 3" xfId="31985" xr:uid="{00000000-0005-0000-0000-000078740000}"/>
    <cellStyle name="Notiz 3 2 12 2 6" xfId="12448" xr:uid="{00000000-0005-0000-0000-000079740000}"/>
    <cellStyle name="Notiz 3 2 12 2 7" xfId="24175" xr:uid="{00000000-0005-0000-0000-00007A740000}"/>
    <cellStyle name="Notiz 3 2 12 3" xfId="1149" xr:uid="{00000000-0005-0000-0000-00007B740000}"/>
    <cellStyle name="Notiz 3 2 12 3 2" xfId="2447" xr:uid="{00000000-0005-0000-0000-00007C740000}"/>
    <cellStyle name="Notiz 3 2 12 3 2 2" xfId="6352" xr:uid="{00000000-0005-0000-0000-00007D740000}"/>
    <cellStyle name="Notiz 3 2 12 3 2 2 2" xfId="18080" xr:uid="{00000000-0005-0000-0000-00007E740000}"/>
    <cellStyle name="Notiz 3 2 12 3 2 2 3" xfId="29807" xr:uid="{00000000-0005-0000-0000-00007F740000}"/>
    <cellStyle name="Notiz 3 2 12 3 2 3" xfId="10257" xr:uid="{00000000-0005-0000-0000-000080740000}"/>
    <cellStyle name="Notiz 3 2 12 3 2 3 2" xfId="21985" xr:uid="{00000000-0005-0000-0000-000081740000}"/>
    <cellStyle name="Notiz 3 2 12 3 2 3 3" xfId="33712" xr:uid="{00000000-0005-0000-0000-000082740000}"/>
    <cellStyle name="Notiz 3 2 12 3 2 4" xfId="14175" xr:uid="{00000000-0005-0000-0000-000083740000}"/>
    <cellStyle name="Notiz 3 2 12 3 2 5" xfId="25902" xr:uid="{00000000-0005-0000-0000-000084740000}"/>
    <cellStyle name="Notiz 3 2 12 3 3" xfId="3745" xr:uid="{00000000-0005-0000-0000-000085740000}"/>
    <cellStyle name="Notiz 3 2 12 3 3 2" xfId="7650" xr:uid="{00000000-0005-0000-0000-000086740000}"/>
    <cellStyle name="Notiz 3 2 12 3 3 2 2" xfId="19378" xr:uid="{00000000-0005-0000-0000-000087740000}"/>
    <cellStyle name="Notiz 3 2 12 3 3 2 3" xfId="31105" xr:uid="{00000000-0005-0000-0000-000088740000}"/>
    <cellStyle name="Notiz 3 2 12 3 3 3" xfId="11555" xr:uid="{00000000-0005-0000-0000-000089740000}"/>
    <cellStyle name="Notiz 3 2 12 3 3 3 2" xfId="23283" xr:uid="{00000000-0005-0000-0000-00008A740000}"/>
    <cellStyle name="Notiz 3 2 12 3 3 3 3" xfId="35010" xr:uid="{00000000-0005-0000-0000-00008B740000}"/>
    <cellStyle name="Notiz 3 2 12 3 3 4" xfId="15473" xr:uid="{00000000-0005-0000-0000-00008C740000}"/>
    <cellStyle name="Notiz 3 2 12 3 3 5" xfId="27200" xr:uid="{00000000-0005-0000-0000-00008D740000}"/>
    <cellStyle name="Notiz 3 2 12 3 4" xfId="5054" xr:uid="{00000000-0005-0000-0000-00008E740000}"/>
    <cellStyle name="Notiz 3 2 12 3 4 2" xfId="16782" xr:uid="{00000000-0005-0000-0000-00008F740000}"/>
    <cellStyle name="Notiz 3 2 12 3 4 3" xfId="28509" xr:uid="{00000000-0005-0000-0000-000090740000}"/>
    <cellStyle name="Notiz 3 2 12 3 5" xfId="8959" xr:uid="{00000000-0005-0000-0000-000091740000}"/>
    <cellStyle name="Notiz 3 2 12 3 5 2" xfId="20687" xr:uid="{00000000-0005-0000-0000-000092740000}"/>
    <cellStyle name="Notiz 3 2 12 3 5 3" xfId="32414" xr:uid="{00000000-0005-0000-0000-000093740000}"/>
    <cellStyle name="Notiz 3 2 12 3 6" xfId="12877" xr:uid="{00000000-0005-0000-0000-000094740000}"/>
    <cellStyle name="Notiz 3 2 12 3 7" xfId="24604" xr:uid="{00000000-0005-0000-0000-000095740000}"/>
    <cellStyle name="Notiz 3 2 12 4" xfId="1589" xr:uid="{00000000-0005-0000-0000-000096740000}"/>
    <cellStyle name="Notiz 3 2 12 4 2" xfId="5494" xr:uid="{00000000-0005-0000-0000-000097740000}"/>
    <cellStyle name="Notiz 3 2 12 4 2 2" xfId="17222" xr:uid="{00000000-0005-0000-0000-000098740000}"/>
    <cellStyle name="Notiz 3 2 12 4 2 3" xfId="28949" xr:uid="{00000000-0005-0000-0000-000099740000}"/>
    <cellStyle name="Notiz 3 2 12 4 3" xfId="9399" xr:uid="{00000000-0005-0000-0000-00009A740000}"/>
    <cellStyle name="Notiz 3 2 12 4 3 2" xfId="21127" xr:uid="{00000000-0005-0000-0000-00009B740000}"/>
    <cellStyle name="Notiz 3 2 12 4 3 3" xfId="32854" xr:uid="{00000000-0005-0000-0000-00009C740000}"/>
    <cellStyle name="Notiz 3 2 12 4 4" xfId="13317" xr:uid="{00000000-0005-0000-0000-00009D740000}"/>
    <cellStyle name="Notiz 3 2 12 4 5" xfId="25044" xr:uid="{00000000-0005-0000-0000-00009E740000}"/>
    <cellStyle name="Notiz 3 2 12 5" xfId="2887" xr:uid="{00000000-0005-0000-0000-00009F740000}"/>
    <cellStyle name="Notiz 3 2 12 5 2" xfId="6792" xr:uid="{00000000-0005-0000-0000-0000A0740000}"/>
    <cellStyle name="Notiz 3 2 12 5 2 2" xfId="18520" xr:uid="{00000000-0005-0000-0000-0000A1740000}"/>
    <cellStyle name="Notiz 3 2 12 5 2 3" xfId="30247" xr:uid="{00000000-0005-0000-0000-0000A2740000}"/>
    <cellStyle name="Notiz 3 2 12 5 3" xfId="10697" xr:uid="{00000000-0005-0000-0000-0000A3740000}"/>
    <cellStyle name="Notiz 3 2 12 5 3 2" xfId="22425" xr:uid="{00000000-0005-0000-0000-0000A4740000}"/>
    <cellStyle name="Notiz 3 2 12 5 3 3" xfId="34152" xr:uid="{00000000-0005-0000-0000-0000A5740000}"/>
    <cellStyle name="Notiz 3 2 12 5 4" xfId="14615" xr:uid="{00000000-0005-0000-0000-0000A6740000}"/>
    <cellStyle name="Notiz 3 2 12 5 5" xfId="26342" xr:uid="{00000000-0005-0000-0000-0000A7740000}"/>
    <cellStyle name="Notiz 3 2 12 6" xfId="4196" xr:uid="{00000000-0005-0000-0000-0000A8740000}"/>
    <cellStyle name="Notiz 3 2 12 6 2" xfId="15924" xr:uid="{00000000-0005-0000-0000-0000A9740000}"/>
    <cellStyle name="Notiz 3 2 12 6 3" xfId="27651" xr:uid="{00000000-0005-0000-0000-0000AA740000}"/>
    <cellStyle name="Notiz 3 2 12 7" xfId="8101" xr:uid="{00000000-0005-0000-0000-0000AB740000}"/>
    <cellStyle name="Notiz 3 2 12 7 2" xfId="19829" xr:uid="{00000000-0005-0000-0000-0000AC740000}"/>
    <cellStyle name="Notiz 3 2 12 7 3" xfId="31556" xr:uid="{00000000-0005-0000-0000-0000AD740000}"/>
    <cellStyle name="Notiz 3 2 12 8" xfId="12019" xr:uid="{00000000-0005-0000-0000-0000AE740000}"/>
    <cellStyle name="Notiz 3 2 12 9" xfId="23746" xr:uid="{00000000-0005-0000-0000-0000AF740000}"/>
    <cellStyle name="Notiz 3 2 13" xfId="314" xr:uid="{00000000-0005-0000-0000-0000B0740000}"/>
    <cellStyle name="Notiz 3 2 13 2" xfId="743" xr:uid="{00000000-0005-0000-0000-0000B1740000}"/>
    <cellStyle name="Notiz 3 2 13 2 2" xfId="2041" xr:uid="{00000000-0005-0000-0000-0000B2740000}"/>
    <cellStyle name="Notiz 3 2 13 2 2 2" xfId="5946" xr:uid="{00000000-0005-0000-0000-0000B3740000}"/>
    <cellStyle name="Notiz 3 2 13 2 2 2 2" xfId="17674" xr:uid="{00000000-0005-0000-0000-0000B4740000}"/>
    <cellStyle name="Notiz 3 2 13 2 2 2 3" xfId="29401" xr:uid="{00000000-0005-0000-0000-0000B5740000}"/>
    <cellStyle name="Notiz 3 2 13 2 2 3" xfId="9851" xr:uid="{00000000-0005-0000-0000-0000B6740000}"/>
    <cellStyle name="Notiz 3 2 13 2 2 3 2" xfId="21579" xr:uid="{00000000-0005-0000-0000-0000B7740000}"/>
    <cellStyle name="Notiz 3 2 13 2 2 3 3" xfId="33306" xr:uid="{00000000-0005-0000-0000-0000B8740000}"/>
    <cellStyle name="Notiz 3 2 13 2 2 4" xfId="13769" xr:uid="{00000000-0005-0000-0000-0000B9740000}"/>
    <cellStyle name="Notiz 3 2 13 2 2 5" xfId="25496" xr:uid="{00000000-0005-0000-0000-0000BA740000}"/>
    <cellStyle name="Notiz 3 2 13 2 3" xfId="3339" xr:uid="{00000000-0005-0000-0000-0000BB740000}"/>
    <cellStyle name="Notiz 3 2 13 2 3 2" xfId="7244" xr:uid="{00000000-0005-0000-0000-0000BC740000}"/>
    <cellStyle name="Notiz 3 2 13 2 3 2 2" xfId="18972" xr:uid="{00000000-0005-0000-0000-0000BD740000}"/>
    <cellStyle name="Notiz 3 2 13 2 3 2 3" xfId="30699" xr:uid="{00000000-0005-0000-0000-0000BE740000}"/>
    <cellStyle name="Notiz 3 2 13 2 3 3" xfId="11149" xr:uid="{00000000-0005-0000-0000-0000BF740000}"/>
    <cellStyle name="Notiz 3 2 13 2 3 3 2" xfId="22877" xr:uid="{00000000-0005-0000-0000-0000C0740000}"/>
    <cellStyle name="Notiz 3 2 13 2 3 3 3" xfId="34604" xr:uid="{00000000-0005-0000-0000-0000C1740000}"/>
    <cellStyle name="Notiz 3 2 13 2 3 4" xfId="15067" xr:uid="{00000000-0005-0000-0000-0000C2740000}"/>
    <cellStyle name="Notiz 3 2 13 2 3 5" xfId="26794" xr:uid="{00000000-0005-0000-0000-0000C3740000}"/>
    <cellStyle name="Notiz 3 2 13 2 4" xfId="4648" xr:uid="{00000000-0005-0000-0000-0000C4740000}"/>
    <cellStyle name="Notiz 3 2 13 2 4 2" xfId="16376" xr:uid="{00000000-0005-0000-0000-0000C5740000}"/>
    <cellStyle name="Notiz 3 2 13 2 4 3" xfId="28103" xr:uid="{00000000-0005-0000-0000-0000C6740000}"/>
    <cellStyle name="Notiz 3 2 13 2 5" xfId="8553" xr:uid="{00000000-0005-0000-0000-0000C7740000}"/>
    <cellStyle name="Notiz 3 2 13 2 5 2" xfId="20281" xr:uid="{00000000-0005-0000-0000-0000C8740000}"/>
    <cellStyle name="Notiz 3 2 13 2 5 3" xfId="32008" xr:uid="{00000000-0005-0000-0000-0000C9740000}"/>
    <cellStyle name="Notiz 3 2 13 2 6" xfId="12471" xr:uid="{00000000-0005-0000-0000-0000CA740000}"/>
    <cellStyle name="Notiz 3 2 13 2 7" xfId="24198" xr:uid="{00000000-0005-0000-0000-0000CB740000}"/>
    <cellStyle name="Notiz 3 2 13 3" xfId="1172" xr:uid="{00000000-0005-0000-0000-0000CC740000}"/>
    <cellStyle name="Notiz 3 2 13 3 2" xfId="2470" xr:uid="{00000000-0005-0000-0000-0000CD740000}"/>
    <cellStyle name="Notiz 3 2 13 3 2 2" xfId="6375" xr:uid="{00000000-0005-0000-0000-0000CE740000}"/>
    <cellStyle name="Notiz 3 2 13 3 2 2 2" xfId="18103" xr:uid="{00000000-0005-0000-0000-0000CF740000}"/>
    <cellStyle name="Notiz 3 2 13 3 2 2 3" xfId="29830" xr:uid="{00000000-0005-0000-0000-0000D0740000}"/>
    <cellStyle name="Notiz 3 2 13 3 2 3" xfId="10280" xr:uid="{00000000-0005-0000-0000-0000D1740000}"/>
    <cellStyle name="Notiz 3 2 13 3 2 3 2" xfId="22008" xr:uid="{00000000-0005-0000-0000-0000D2740000}"/>
    <cellStyle name="Notiz 3 2 13 3 2 3 3" xfId="33735" xr:uid="{00000000-0005-0000-0000-0000D3740000}"/>
    <cellStyle name="Notiz 3 2 13 3 2 4" xfId="14198" xr:uid="{00000000-0005-0000-0000-0000D4740000}"/>
    <cellStyle name="Notiz 3 2 13 3 2 5" xfId="25925" xr:uid="{00000000-0005-0000-0000-0000D5740000}"/>
    <cellStyle name="Notiz 3 2 13 3 3" xfId="3768" xr:uid="{00000000-0005-0000-0000-0000D6740000}"/>
    <cellStyle name="Notiz 3 2 13 3 3 2" xfId="7673" xr:uid="{00000000-0005-0000-0000-0000D7740000}"/>
    <cellStyle name="Notiz 3 2 13 3 3 2 2" xfId="19401" xr:uid="{00000000-0005-0000-0000-0000D8740000}"/>
    <cellStyle name="Notiz 3 2 13 3 3 2 3" xfId="31128" xr:uid="{00000000-0005-0000-0000-0000D9740000}"/>
    <cellStyle name="Notiz 3 2 13 3 3 3" xfId="11578" xr:uid="{00000000-0005-0000-0000-0000DA740000}"/>
    <cellStyle name="Notiz 3 2 13 3 3 3 2" xfId="23306" xr:uid="{00000000-0005-0000-0000-0000DB740000}"/>
    <cellStyle name="Notiz 3 2 13 3 3 3 3" xfId="35033" xr:uid="{00000000-0005-0000-0000-0000DC740000}"/>
    <cellStyle name="Notiz 3 2 13 3 3 4" xfId="15496" xr:uid="{00000000-0005-0000-0000-0000DD740000}"/>
    <cellStyle name="Notiz 3 2 13 3 3 5" xfId="27223" xr:uid="{00000000-0005-0000-0000-0000DE740000}"/>
    <cellStyle name="Notiz 3 2 13 3 4" xfId="5077" xr:uid="{00000000-0005-0000-0000-0000DF740000}"/>
    <cellStyle name="Notiz 3 2 13 3 4 2" xfId="16805" xr:uid="{00000000-0005-0000-0000-0000E0740000}"/>
    <cellStyle name="Notiz 3 2 13 3 4 3" xfId="28532" xr:uid="{00000000-0005-0000-0000-0000E1740000}"/>
    <cellStyle name="Notiz 3 2 13 3 5" xfId="8982" xr:uid="{00000000-0005-0000-0000-0000E2740000}"/>
    <cellStyle name="Notiz 3 2 13 3 5 2" xfId="20710" xr:uid="{00000000-0005-0000-0000-0000E3740000}"/>
    <cellStyle name="Notiz 3 2 13 3 5 3" xfId="32437" xr:uid="{00000000-0005-0000-0000-0000E4740000}"/>
    <cellStyle name="Notiz 3 2 13 3 6" xfId="12900" xr:uid="{00000000-0005-0000-0000-0000E5740000}"/>
    <cellStyle name="Notiz 3 2 13 3 7" xfId="24627" xr:uid="{00000000-0005-0000-0000-0000E6740000}"/>
    <cellStyle name="Notiz 3 2 13 4" xfId="1612" xr:uid="{00000000-0005-0000-0000-0000E7740000}"/>
    <cellStyle name="Notiz 3 2 13 4 2" xfId="5517" xr:uid="{00000000-0005-0000-0000-0000E8740000}"/>
    <cellStyle name="Notiz 3 2 13 4 2 2" xfId="17245" xr:uid="{00000000-0005-0000-0000-0000E9740000}"/>
    <cellStyle name="Notiz 3 2 13 4 2 3" xfId="28972" xr:uid="{00000000-0005-0000-0000-0000EA740000}"/>
    <cellStyle name="Notiz 3 2 13 4 3" xfId="9422" xr:uid="{00000000-0005-0000-0000-0000EB740000}"/>
    <cellStyle name="Notiz 3 2 13 4 3 2" xfId="21150" xr:uid="{00000000-0005-0000-0000-0000EC740000}"/>
    <cellStyle name="Notiz 3 2 13 4 3 3" xfId="32877" xr:uid="{00000000-0005-0000-0000-0000ED740000}"/>
    <cellStyle name="Notiz 3 2 13 4 4" xfId="13340" xr:uid="{00000000-0005-0000-0000-0000EE740000}"/>
    <cellStyle name="Notiz 3 2 13 4 5" xfId="25067" xr:uid="{00000000-0005-0000-0000-0000EF740000}"/>
    <cellStyle name="Notiz 3 2 13 5" xfId="2910" xr:uid="{00000000-0005-0000-0000-0000F0740000}"/>
    <cellStyle name="Notiz 3 2 13 5 2" xfId="6815" xr:uid="{00000000-0005-0000-0000-0000F1740000}"/>
    <cellStyle name="Notiz 3 2 13 5 2 2" xfId="18543" xr:uid="{00000000-0005-0000-0000-0000F2740000}"/>
    <cellStyle name="Notiz 3 2 13 5 2 3" xfId="30270" xr:uid="{00000000-0005-0000-0000-0000F3740000}"/>
    <cellStyle name="Notiz 3 2 13 5 3" xfId="10720" xr:uid="{00000000-0005-0000-0000-0000F4740000}"/>
    <cellStyle name="Notiz 3 2 13 5 3 2" xfId="22448" xr:uid="{00000000-0005-0000-0000-0000F5740000}"/>
    <cellStyle name="Notiz 3 2 13 5 3 3" xfId="34175" xr:uid="{00000000-0005-0000-0000-0000F6740000}"/>
    <cellStyle name="Notiz 3 2 13 5 4" xfId="14638" xr:uid="{00000000-0005-0000-0000-0000F7740000}"/>
    <cellStyle name="Notiz 3 2 13 5 5" xfId="26365" xr:uid="{00000000-0005-0000-0000-0000F8740000}"/>
    <cellStyle name="Notiz 3 2 13 6" xfId="4219" xr:uid="{00000000-0005-0000-0000-0000F9740000}"/>
    <cellStyle name="Notiz 3 2 13 6 2" xfId="15947" xr:uid="{00000000-0005-0000-0000-0000FA740000}"/>
    <cellStyle name="Notiz 3 2 13 6 3" xfId="27674" xr:uid="{00000000-0005-0000-0000-0000FB740000}"/>
    <cellStyle name="Notiz 3 2 13 7" xfId="8124" xr:uid="{00000000-0005-0000-0000-0000FC740000}"/>
    <cellStyle name="Notiz 3 2 13 7 2" xfId="19852" xr:uid="{00000000-0005-0000-0000-0000FD740000}"/>
    <cellStyle name="Notiz 3 2 13 7 3" xfId="31579" xr:uid="{00000000-0005-0000-0000-0000FE740000}"/>
    <cellStyle name="Notiz 3 2 13 8" xfId="12042" xr:uid="{00000000-0005-0000-0000-0000FF740000}"/>
    <cellStyle name="Notiz 3 2 13 9" xfId="23769" xr:uid="{00000000-0005-0000-0000-000000750000}"/>
    <cellStyle name="Notiz 3 2 14" xfId="182" xr:uid="{00000000-0005-0000-0000-000001750000}"/>
    <cellStyle name="Notiz 3 2 14 2" xfId="1480" xr:uid="{00000000-0005-0000-0000-000002750000}"/>
    <cellStyle name="Notiz 3 2 14 2 2" xfId="5385" xr:uid="{00000000-0005-0000-0000-000003750000}"/>
    <cellStyle name="Notiz 3 2 14 2 2 2" xfId="17113" xr:uid="{00000000-0005-0000-0000-000004750000}"/>
    <cellStyle name="Notiz 3 2 14 2 2 3" xfId="28840" xr:uid="{00000000-0005-0000-0000-000005750000}"/>
    <cellStyle name="Notiz 3 2 14 2 3" xfId="9290" xr:uid="{00000000-0005-0000-0000-000006750000}"/>
    <cellStyle name="Notiz 3 2 14 2 3 2" xfId="21018" xr:uid="{00000000-0005-0000-0000-000007750000}"/>
    <cellStyle name="Notiz 3 2 14 2 3 3" xfId="32745" xr:uid="{00000000-0005-0000-0000-000008750000}"/>
    <cellStyle name="Notiz 3 2 14 2 4" xfId="13208" xr:uid="{00000000-0005-0000-0000-000009750000}"/>
    <cellStyle name="Notiz 3 2 14 2 5" xfId="24935" xr:uid="{00000000-0005-0000-0000-00000A750000}"/>
    <cellStyle name="Notiz 3 2 14 3" xfId="2778" xr:uid="{00000000-0005-0000-0000-00000B750000}"/>
    <cellStyle name="Notiz 3 2 14 3 2" xfId="6683" xr:uid="{00000000-0005-0000-0000-00000C750000}"/>
    <cellStyle name="Notiz 3 2 14 3 2 2" xfId="18411" xr:uid="{00000000-0005-0000-0000-00000D750000}"/>
    <cellStyle name="Notiz 3 2 14 3 2 3" xfId="30138" xr:uid="{00000000-0005-0000-0000-00000E750000}"/>
    <cellStyle name="Notiz 3 2 14 3 3" xfId="10588" xr:uid="{00000000-0005-0000-0000-00000F750000}"/>
    <cellStyle name="Notiz 3 2 14 3 3 2" xfId="22316" xr:uid="{00000000-0005-0000-0000-000010750000}"/>
    <cellStyle name="Notiz 3 2 14 3 3 3" xfId="34043" xr:uid="{00000000-0005-0000-0000-000011750000}"/>
    <cellStyle name="Notiz 3 2 14 3 4" xfId="14506" xr:uid="{00000000-0005-0000-0000-000012750000}"/>
    <cellStyle name="Notiz 3 2 14 3 5" xfId="26233" xr:uid="{00000000-0005-0000-0000-000013750000}"/>
    <cellStyle name="Notiz 3 2 14 4" xfId="4087" xr:uid="{00000000-0005-0000-0000-000014750000}"/>
    <cellStyle name="Notiz 3 2 14 4 2" xfId="15815" xr:uid="{00000000-0005-0000-0000-000015750000}"/>
    <cellStyle name="Notiz 3 2 14 4 3" xfId="27542" xr:uid="{00000000-0005-0000-0000-000016750000}"/>
    <cellStyle name="Notiz 3 2 14 5" xfId="7992" xr:uid="{00000000-0005-0000-0000-000017750000}"/>
    <cellStyle name="Notiz 3 2 14 5 2" xfId="19720" xr:uid="{00000000-0005-0000-0000-000018750000}"/>
    <cellStyle name="Notiz 3 2 14 5 3" xfId="31447" xr:uid="{00000000-0005-0000-0000-000019750000}"/>
    <cellStyle name="Notiz 3 2 14 6" xfId="11910" xr:uid="{00000000-0005-0000-0000-00001A750000}"/>
    <cellStyle name="Notiz 3 2 14 7" xfId="23637" xr:uid="{00000000-0005-0000-0000-00001B750000}"/>
    <cellStyle name="Notiz 3 2 15" xfId="171" xr:uid="{00000000-0005-0000-0000-00001C750000}"/>
    <cellStyle name="Notiz 3 2 15 2" xfId="4076" xr:uid="{00000000-0005-0000-0000-00001D750000}"/>
    <cellStyle name="Notiz 3 2 15 2 2" xfId="15804" xr:uid="{00000000-0005-0000-0000-00001E750000}"/>
    <cellStyle name="Notiz 3 2 15 2 3" xfId="27531" xr:uid="{00000000-0005-0000-0000-00001F750000}"/>
    <cellStyle name="Notiz 3 2 15 3" xfId="7981" xr:uid="{00000000-0005-0000-0000-000020750000}"/>
    <cellStyle name="Notiz 3 2 15 3 2" xfId="19709" xr:uid="{00000000-0005-0000-0000-000021750000}"/>
    <cellStyle name="Notiz 3 2 15 3 3" xfId="31436" xr:uid="{00000000-0005-0000-0000-000022750000}"/>
    <cellStyle name="Notiz 3 2 15 4" xfId="11899" xr:uid="{00000000-0005-0000-0000-000023750000}"/>
    <cellStyle name="Notiz 3 2 15 5" xfId="23626" xr:uid="{00000000-0005-0000-0000-000024750000}"/>
    <cellStyle name="Notiz 3 2 16" xfId="160" xr:uid="{00000000-0005-0000-0000-000025750000}"/>
    <cellStyle name="Notiz 3 2 16 2" xfId="11888" xr:uid="{00000000-0005-0000-0000-000026750000}"/>
    <cellStyle name="Notiz 3 2 16 3" xfId="23615" xr:uid="{00000000-0005-0000-0000-000027750000}"/>
    <cellStyle name="Notiz 3 2 17" xfId="144" xr:uid="{00000000-0005-0000-0000-000028750000}"/>
    <cellStyle name="Notiz 3 2 18" xfId="23604" xr:uid="{00000000-0005-0000-0000-000029750000}"/>
    <cellStyle name="Notiz 3 2 19" xfId="126" xr:uid="{00000000-0005-0000-0000-00002A750000}"/>
    <cellStyle name="Notiz 3 2 2" xfId="103" xr:uid="{00000000-0005-0000-0000-00002B750000}"/>
    <cellStyle name="Notiz 3 2 2 10" xfId="2831" xr:uid="{00000000-0005-0000-0000-00002C750000}"/>
    <cellStyle name="Notiz 3 2 2 10 2" xfId="6736" xr:uid="{00000000-0005-0000-0000-00002D750000}"/>
    <cellStyle name="Notiz 3 2 2 10 2 2" xfId="18464" xr:uid="{00000000-0005-0000-0000-00002E750000}"/>
    <cellStyle name="Notiz 3 2 2 10 2 3" xfId="30191" xr:uid="{00000000-0005-0000-0000-00002F750000}"/>
    <cellStyle name="Notiz 3 2 2 10 3" xfId="10641" xr:uid="{00000000-0005-0000-0000-000030750000}"/>
    <cellStyle name="Notiz 3 2 2 10 3 2" xfId="22369" xr:uid="{00000000-0005-0000-0000-000031750000}"/>
    <cellStyle name="Notiz 3 2 2 10 3 3" xfId="34096" xr:uid="{00000000-0005-0000-0000-000032750000}"/>
    <cellStyle name="Notiz 3 2 2 10 4" xfId="14559" xr:uid="{00000000-0005-0000-0000-000033750000}"/>
    <cellStyle name="Notiz 3 2 2 10 5" xfId="26286" xr:uid="{00000000-0005-0000-0000-000034750000}"/>
    <cellStyle name="Notiz 3 2 2 11" xfId="4140" xr:uid="{00000000-0005-0000-0000-000035750000}"/>
    <cellStyle name="Notiz 3 2 2 11 2" xfId="15868" xr:uid="{00000000-0005-0000-0000-000036750000}"/>
    <cellStyle name="Notiz 3 2 2 11 3" xfId="27595" xr:uid="{00000000-0005-0000-0000-000037750000}"/>
    <cellStyle name="Notiz 3 2 2 12" xfId="8045" xr:uid="{00000000-0005-0000-0000-000038750000}"/>
    <cellStyle name="Notiz 3 2 2 12 2" xfId="19773" xr:uid="{00000000-0005-0000-0000-000039750000}"/>
    <cellStyle name="Notiz 3 2 2 12 3" xfId="31500" xr:uid="{00000000-0005-0000-0000-00003A750000}"/>
    <cellStyle name="Notiz 3 2 2 13" xfId="11963" xr:uid="{00000000-0005-0000-0000-00003B750000}"/>
    <cellStyle name="Notiz 3 2 2 14" xfId="23690" xr:uid="{00000000-0005-0000-0000-00003C750000}"/>
    <cellStyle name="Notiz 3 2 2 15" xfId="35331" xr:uid="{00000000-0005-0000-0000-00003D750000}"/>
    <cellStyle name="Notiz 3 2 2 16" xfId="35345" xr:uid="{00000000-0005-0000-0000-00003E750000}"/>
    <cellStyle name="Notiz 3 2 2 17" xfId="35356" xr:uid="{00000000-0005-0000-0000-00003F750000}"/>
    <cellStyle name="Notiz 3 2 2 18" xfId="235" xr:uid="{00000000-0005-0000-0000-000040750000}"/>
    <cellStyle name="Notiz 3 2 2 2" xfId="389" xr:uid="{00000000-0005-0000-0000-000041750000}"/>
    <cellStyle name="Notiz 3 2 2 2 10" xfId="12117" xr:uid="{00000000-0005-0000-0000-000042750000}"/>
    <cellStyle name="Notiz 3 2 2 2 11" xfId="23844" xr:uid="{00000000-0005-0000-0000-000043750000}"/>
    <cellStyle name="Notiz 3 2 2 2 2" xfId="488" xr:uid="{00000000-0005-0000-0000-000044750000}"/>
    <cellStyle name="Notiz 3 2 2 2 2 2" xfId="917" xr:uid="{00000000-0005-0000-0000-000045750000}"/>
    <cellStyle name="Notiz 3 2 2 2 2 2 2" xfId="2215" xr:uid="{00000000-0005-0000-0000-000046750000}"/>
    <cellStyle name="Notiz 3 2 2 2 2 2 2 2" xfId="6120" xr:uid="{00000000-0005-0000-0000-000047750000}"/>
    <cellStyle name="Notiz 3 2 2 2 2 2 2 2 2" xfId="17848" xr:uid="{00000000-0005-0000-0000-000048750000}"/>
    <cellStyle name="Notiz 3 2 2 2 2 2 2 2 3" xfId="29575" xr:uid="{00000000-0005-0000-0000-000049750000}"/>
    <cellStyle name="Notiz 3 2 2 2 2 2 2 3" xfId="10025" xr:uid="{00000000-0005-0000-0000-00004A750000}"/>
    <cellStyle name="Notiz 3 2 2 2 2 2 2 3 2" xfId="21753" xr:uid="{00000000-0005-0000-0000-00004B750000}"/>
    <cellStyle name="Notiz 3 2 2 2 2 2 2 3 3" xfId="33480" xr:uid="{00000000-0005-0000-0000-00004C750000}"/>
    <cellStyle name="Notiz 3 2 2 2 2 2 2 4" xfId="13943" xr:uid="{00000000-0005-0000-0000-00004D750000}"/>
    <cellStyle name="Notiz 3 2 2 2 2 2 2 5" xfId="25670" xr:uid="{00000000-0005-0000-0000-00004E750000}"/>
    <cellStyle name="Notiz 3 2 2 2 2 2 3" xfId="3513" xr:uid="{00000000-0005-0000-0000-00004F750000}"/>
    <cellStyle name="Notiz 3 2 2 2 2 2 3 2" xfId="7418" xr:uid="{00000000-0005-0000-0000-000050750000}"/>
    <cellStyle name="Notiz 3 2 2 2 2 2 3 2 2" xfId="19146" xr:uid="{00000000-0005-0000-0000-000051750000}"/>
    <cellStyle name="Notiz 3 2 2 2 2 2 3 2 3" xfId="30873" xr:uid="{00000000-0005-0000-0000-000052750000}"/>
    <cellStyle name="Notiz 3 2 2 2 2 2 3 3" xfId="11323" xr:uid="{00000000-0005-0000-0000-000053750000}"/>
    <cellStyle name="Notiz 3 2 2 2 2 2 3 3 2" xfId="23051" xr:uid="{00000000-0005-0000-0000-000054750000}"/>
    <cellStyle name="Notiz 3 2 2 2 2 2 3 3 3" xfId="34778" xr:uid="{00000000-0005-0000-0000-000055750000}"/>
    <cellStyle name="Notiz 3 2 2 2 2 2 3 4" xfId="15241" xr:uid="{00000000-0005-0000-0000-000056750000}"/>
    <cellStyle name="Notiz 3 2 2 2 2 2 3 5" xfId="26968" xr:uid="{00000000-0005-0000-0000-000057750000}"/>
    <cellStyle name="Notiz 3 2 2 2 2 2 4" xfId="4822" xr:uid="{00000000-0005-0000-0000-000058750000}"/>
    <cellStyle name="Notiz 3 2 2 2 2 2 4 2" xfId="16550" xr:uid="{00000000-0005-0000-0000-000059750000}"/>
    <cellStyle name="Notiz 3 2 2 2 2 2 4 3" xfId="28277" xr:uid="{00000000-0005-0000-0000-00005A750000}"/>
    <cellStyle name="Notiz 3 2 2 2 2 2 5" xfId="8727" xr:uid="{00000000-0005-0000-0000-00005B750000}"/>
    <cellStyle name="Notiz 3 2 2 2 2 2 5 2" xfId="20455" xr:uid="{00000000-0005-0000-0000-00005C750000}"/>
    <cellStyle name="Notiz 3 2 2 2 2 2 5 3" xfId="32182" xr:uid="{00000000-0005-0000-0000-00005D750000}"/>
    <cellStyle name="Notiz 3 2 2 2 2 2 6" xfId="12645" xr:uid="{00000000-0005-0000-0000-00005E750000}"/>
    <cellStyle name="Notiz 3 2 2 2 2 2 7" xfId="24372" xr:uid="{00000000-0005-0000-0000-00005F750000}"/>
    <cellStyle name="Notiz 3 2 2 2 2 3" xfId="1346" xr:uid="{00000000-0005-0000-0000-000060750000}"/>
    <cellStyle name="Notiz 3 2 2 2 2 3 2" xfId="2644" xr:uid="{00000000-0005-0000-0000-000061750000}"/>
    <cellStyle name="Notiz 3 2 2 2 2 3 2 2" xfId="6549" xr:uid="{00000000-0005-0000-0000-000062750000}"/>
    <cellStyle name="Notiz 3 2 2 2 2 3 2 2 2" xfId="18277" xr:uid="{00000000-0005-0000-0000-000063750000}"/>
    <cellStyle name="Notiz 3 2 2 2 2 3 2 2 3" xfId="30004" xr:uid="{00000000-0005-0000-0000-000064750000}"/>
    <cellStyle name="Notiz 3 2 2 2 2 3 2 3" xfId="10454" xr:uid="{00000000-0005-0000-0000-000065750000}"/>
    <cellStyle name="Notiz 3 2 2 2 2 3 2 3 2" xfId="22182" xr:uid="{00000000-0005-0000-0000-000066750000}"/>
    <cellStyle name="Notiz 3 2 2 2 2 3 2 3 3" xfId="33909" xr:uid="{00000000-0005-0000-0000-000067750000}"/>
    <cellStyle name="Notiz 3 2 2 2 2 3 2 4" xfId="14372" xr:uid="{00000000-0005-0000-0000-000068750000}"/>
    <cellStyle name="Notiz 3 2 2 2 2 3 2 5" xfId="26099" xr:uid="{00000000-0005-0000-0000-000069750000}"/>
    <cellStyle name="Notiz 3 2 2 2 2 3 3" xfId="3942" xr:uid="{00000000-0005-0000-0000-00006A750000}"/>
    <cellStyle name="Notiz 3 2 2 2 2 3 3 2" xfId="7847" xr:uid="{00000000-0005-0000-0000-00006B750000}"/>
    <cellStyle name="Notiz 3 2 2 2 2 3 3 2 2" xfId="19575" xr:uid="{00000000-0005-0000-0000-00006C750000}"/>
    <cellStyle name="Notiz 3 2 2 2 2 3 3 2 3" xfId="31302" xr:uid="{00000000-0005-0000-0000-00006D750000}"/>
    <cellStyle name="Notiz 3 2 2 2 2 3 3 3" xfId="11752" xr:uid="{00000000-0005-0000-0000-00006E750000}"/>
    <cellStyle name="Notiz 3 2 2 2 2 3 3 3 2" xfId="23480" xr:uid="{00000000-0005-0000-0000-00006F750000}"/>
    <cellStyle name="Notiz 3 2 2 2 2 3 3 3 3" xfId="35207" xr:uid="{00000000-0005-0000-0000-000070750000}"/>
    <cellStyle name="Notiz 3 2 2 2 2 3 3 4" xfId="15670" xr:uid="{00000000-0005-0000-0000-000071750000}"/>
    <cellStyle name="Notiz 3 2 2 2 2 3 3 5" xfId="27397" xr:uid="{00000000-0005-0000-0000-000072750000}"/>
    <cellStyle name="Notiz 3 2 2 2 2 3 4" xfId="5251" xr:uid="{00000000-0005-0000-0000-000073750000}"/>
    <cellStyle name="Notiz 3 2 2 2 2 3 4 2" xfId="16979" xr:uid="{00000000-0005-0000-0000-000074750000}"/>
    <cellStyle name="Notiz 3 2 2 2 2 3 4 3" xfId="28706" xr:uid="{00000000-0005-0000-0000-000075750000}"/>
    <cellStyle name="Notiz 3 2 2 2 2 3 5" xfId="9156" xr:uid="{00000000-0005-0000-0000-000076750000}"/>
    <cellStyle name="Notiz 3 2 2 2 2 3 5 2" xfId="20884" xr:uid="{00000000-0005-0000-0000-000077750000}"/>
    <cellStyle name="Notiz 3 2 2 2 2 3 5 3" xfId="32611" xr:uid="{00000000-0005-0000-0000-000078750000}"/>
    <cellStyle name="Notiz 3 2 2 2 2 3 6" xfId="13074" xr:uid="{00000000-0005-0000-0000-000079750000}"/>
    <cellStyle name="Notiz 3 2 2 2 2 3 7" xfId="24801" xr:uid="{00000000-0005-0000-0000-00007A750000}"/>
    <cellStyle name="Notiz 3 2 2 2 2 4" xfId="1786" xr:uid="{00000000-0005-0000-0000-00007B750000}"/>
    <cellStyle name="Notiz 3 2 2 2 2 4 2" xfId="5691" xr:uid="{00000000-0005-0000-0000-00007C750000}"/>
    <cellStyle name="Notiz 3 2 2 2 2 4 2 2" xfId="17419" xr:uid="{00000000-0005-0000-0000-00007D750000}"/>
    <cellStyle name="Notiz 3 2 2 2 2 4 2 3" xfId="29146" xr:uid="{00000000-0005-0000-0000-00007E750000}"/>
    <cellStyle name="Notiz 3 2 2 2 2 4 3" xfId="9596" xr:uid="{00000000-0005-0000-0000-00007F750000}"/>
    <cellStyle name="Notiz 3 2 2 2 2 4 3 2" xfId="21324" xr:uid="{00000000-0005-0000-0000-000080750000}"/>
    <cellStyle name="Notiz 3 2 2 2 2 4 3 3" xfId="33051" xr:uid="{00000000-0005-0000-0000-000081750000}"/>
    <cellStyle name="Notiz 3 2 2 2 2 4 4" xfId="13514" xr:uid="{00000000-0005-0000-0000-000082750000}"/>
    <cellStyle name="Notiz 3 2 2 2 2 4 5" xfId="25241" xr:uid="{00000000-0005-0000-0000-000083750000}"/>
    <cellStyle name="Notiz 3 2 2 2 2 5" xfId="3084" xr:uid="{00000000-0005-0000-0000-000084750000}"/>
    <cellStyle name="Notiz 3 2 2 2 2 5 2" xfId="6989" xr:uid="{00000000-0005-0000-0000-000085750000}"/>
    <cellStyle name="Notiz 3 2 2 2 2 5 2 2" xfId="18717" xr:uid="{00000000-0005-0000-0000-000086750000}"/>
    <cellStyle name="Notiz 3 2 2 2 2 5 2 3" xfId="30444" xr:uid="{00000000-0005-0000-0000-000087750000}"/>
    <cellStyle name="Notiz 3 2 2 2 2 5 3" xfId="10894" xr:uid="{00000000-0005-0000-0000-000088750000}"/>
    <cellStyle name="Notiz 3 2 2 2 2 5 3 2" xfId="22622" xr:uid="{00000000-0005-0000-0000-000089750000}"/>
    <cellStyle name="Notiz 3 2 2 2 2 5 3 3" xfId="34349" xr:uid="{00000000-0005-0000-0000-00008A750000}"/>
    <cellStyle name="Notiz 3 2 2 2 2 5 4" xfId="14812" xr:uid="{00000000-0005-0000-0000-00008B750000}"/>
    <cellStyle name="Notiz 3 2 2 2 2 5 5" xfId="26539" xr:uid="{00000000-0005-0000-0000-00008C750000}"/>
    <cellStyle name="Notiz 3 2 2 2 2 6" xfId="4393" xr:uid="{00000000-0005-0000-0000-00008D750000}"/>
    <cellStyle name="Notiz 3 2 2 2 2 6 2" xfId="16121" xr:uid="{00000000-0005-0000-0000-00008E750000}"/>
    <cellStyle name="Notiz 3 2 2 2 2 6 3" xfId="27848" xr:uid="{00000000-0005-0000-0000-00008F750000}"/>
    <cellStyle name="Notiz 3 2 2 2 2 7" xfId="8298" xr:uid="{00000000-0005-0000-0000-000090750000}"/>
    <cellStyle name="Notiz 3 2 2 2 2 7 2" xfId="20026" xr:uid="{00000000-0005-0000-0000-000091750000}"/>
    <cellStyle name="Notiz 3 2 2 2 2 7 3" xfId="31753" xr:uid="{00000000-0005-0000-0000-000092750000}"/>
    <cellStyle name="Notiz 3 2 2 2 2 8" xfId="12216" xr:uid="{00000000-0005-0000-0000-000093750000}"/>
    <cellStyle name="Notiz 3 2 2 2 2 9" xfId="23943" xr:uid="{00000000-0005-0000-0000-000094750000}"/>
    <cellStyle name="Notiz 3 2 2 2 3" xfId="587" xr:uid="{00000000-0005-0000-0000-000095750000}"/>
    <cellStyle name="Notiz 3 2 2 2 3 2" xfId="1016" xr:uid="{00000000-0005-0000-0000-000096750000}"/>
    <cellStyle name="Notiz 3 2 2 2 3 2 2" xfId="2314" xr:uid="{00000000-0005-0000-0000-000097750000}"/>
    <cellStyle name="Notiz 3 2 2 2 3 2 2 2" xfId="6219" xr:uid="{00000000-0005-0000-0000-000098750000}"/>
    <cellStyle name="Notiz 3 2 2 2 3 2 2 2 2" xfId="17947" xr:uid="{00000000-0005-0000-0000-000099750000}"/>
    <cellStyle name="Notiz 3 2 2 2 3 2 2 2 3" xfId="29674" xr:uid="{00000000-0005-0000-0000-00009A750000}"/>
    <cellStyle name="Notiz 3 2 2 2 3 2 2 3" xfId="10124" xr:uid="{00000000-0005-0000-0000-00009B750000}"/>
    <cellStyle name="Notiz 3 2 2 2 3 2 2 3 2" xfId="21852" xr:uid="{00000000-0005-0000-0000-00009C750000}"/>
    <cellStyle name="Notiz 3 2 2 2 3 2 2 3 3" xfId="33579" xr:uid="{00000000-0005-0000-0000-00009D750000}"/>
    <cellStyle name="Notiz 3 2 2 2 3 2 2 4" xfId="14042" xr:uid="{00000000-0005-0000-0000-00009E750000}"/>
    <cellStyle name="Notiz 3 2 2 2 3 2 2 5" xfId="25769" xr:uid="{00000000-0005-0000-0000-00009F750000}"/>
    <cellStyle name="Notiz 3 2 2 2 3 2 3" xfId="3612" xr:uid="{00000000-0005-0000-0000-0000A0750000}"/>
    <cellStyle name="Notiz 3 2 2 2 3 2 3 2" xfId="7517" xr:uid="{00000000-0005-0000-0000-0000A1750000}"/>
    <cellStyle name="Notiz 3 2 2 2 3 2 3 2 2" xfId="19245" xr:uid="{00000000-0005-0000-0000-0000A2750000}"/>
    <cellStyle name="Notiz 3 2 2 2 3 2 3 2 3" xfId="30972" xr:uid="{00000000-0005-0000-0000-0000A3750000}"/>
    <cellStyle name="Notiz 3 2 2 2 3 2 3 3" xfId="11422" xr:uid="{00000000-0005-0000-0000-0000A4750000}"/>
    <cellStyle name="Notiz 3 2 2 2 3 2 3 3 2" xfId="23150" xr:uid="{00000000-0005-0000-0000-0000A5750000}"/>
    <cellStyle name="Notiz 3 2 2 2 3 2 3 3 3" xfId="34877" xr:uid="{00000000-0005-0000-0000-0000A6750000}"/>
    <cellStyle name="Notiz 3 2 2 2 3 2 3 4" xfId="15340" xr:uid="{00000000-0005-0000-0000-0000A7750000}"/>
    <cellStyle name="Notiz 3 2 2 2 3 2 3 5" xfId="27067" xr:uid="{00000000-0005-0000-0000-0000A8750000}"/>
    <cellStyle name="Notiz 3 2 2 2 3 2 4" xfId="4921" xr:uid="{00000000-0005-0000-0000-0000A9750000}"/>
    <cellStyle name="Notiz 3 2 2 2 3 2 4 2" xfId="16649" xr:uid="{00000000-0005-0000-0000-0000AA750000}"/>
    <cellStyle name="Notiz 3 2 2 2 3 2 4 3" xfId="28376" xr:uid="{00000000-0005-0000-0000-0000AB750000}"/>
    <cellStyle name="Notiz 3 2 2 2 3 2 5" xfId="8826" xr:uid="{00000000-0005-0000-0000-0000AC750000}"/>
    <cellStyle name="Notiz 3 2 2 2 3 2 5 2" xfId="20554" xr:uid="{00000000-0005-0000-0000-0000AD750000}"/>
    <cellStyle name="Notiz 3 2 2 2 3 2 5 3" xfId="32281" xr:uid="{00000000-0005-0000-0000-0000AE750000}"/>
    <cellStyle name="Notiz 3 2 2 2 3 2 6" xfId="12744" xr:uid="{00000000-0005-0000-0000-0000AF750000}"/>
    <cellStyle name="Notiz 3 2 2 2 3 2 7" xfId="24471" xr:uid="{00000000-0005-0000-0000-0000B0750000}"/>
    <cellStyle name="Notiz 3 2 2 2 3 3" xfId="1445" xr:uid="{00000000-0005-0000-0000-0000B1750000}"/>
    <cellStyle name="Notiz 3 2 2 2 3 3 2" xfId="2743" xr:uid="{00000000-0005-0000-0000-0000B2750000}"/>
    <cellStyle name="Notiz 3 2 2 2 3 3 2 2" xfId="6648" xr:uid="{00000000-0005-0000-0000-0000B3750000}"/>
    <cellStyle name="Notiz 3 2 2 2 3 3 2 2 2" xfId="18376" xr:uid="{00000000-0005-0000-0000-0000B4750000}"/>
    <cellStyle name="Notiz 3 2 2 2 3 3 2 2 3" xfId="30103" xr:uid="{00000000-0005-0000-0000-0000B5750000}"/>
    <cellStyle name="Notiz 3 2 2 2 3 3 2 3" xfId="10553" xr:uid="{00000000-0005-0000-0000-0000B6750000}"/>
    <cellStyle name="Notiz 3 2 2 2 3 3 2 3 2" xfId="22281" xr:uid="{00000000-0005-0000-0000-0000B7750000}"/>
    <cellStyle name="Notiz 3 2 2 2 3 3 2 3 3" xfId="34008" xr:uid="{00000000-0005-0000-0000-0000B8750000}"/>
    <cellStyle name="Notiz 3 2 2 2 3 3 2 4" xfId="14471" xr:uid="{00000000-0005-0000-0000-0000B9750000}"/>
    <cellStyle name="Notiz 3 2 2 2 3 3 2 5" xfId="26198" xr:uid="{00000000-0005-0000-0000-0000BA750000}"/>
    <cellStyle name="Notiz 3 2 2 2 3 3 3" xfId="4041" xr:uid="{00000000-0005-0000-0000-0000BB750000}"/>
    <cellStyle name="Notiz 3 2 2 2 3 3 3 2" xfId="7946" xr:uid="{00000000-0005-0000-0000-0000BC750000}"/>
    <cellStyle name="Notiz 3 2 2 2 3 3 3 2 2" xfId="19674" xr:uid="{00000000-0005-0000-0000-0000BD750000}"/>
    <cellStyle name="Notiz 3 2 2 2 3 3 3 2 3" xfId="31401" xr:uid="{00000000-0005-0000-0000-0000BE750000}"/>
    <cellStyle name="Notiz 3 2 2 2 3 3 3 3" xfId="11851" xr:uid="{00000000-0005-0000-0000-0000BF750000}"/>
    <cellStyle name="Notiz 3 2 2 2 3 3 3 3 2" xfId="23579" xr:uid="{00000000-0005-0000-0000-0000C0750000}"/>
    <cellStyle name="Notiz 3 2 2 2 3 3 3 3 3" xfId="35306" xr:uid="{00000000-0005-0000-0000-0000C1750000}"/>
    <cellStyle name="Notiz 3 2 2 2 3 3 3 4" xfId="15769" xr:uid="{00000000-0005-0000-0000-0000C2750000}"/>
    <cellStyle name="Notiz 3 2 2 2 3 3 3 5" xfId="27496" xr:uid="{00000000-0005-0000-0000-0000C3750000}"/>
    <cellStyle name="Notiz 3 2 2 2 3 3 4" xfId="5350" xr:uid="{00000000-0005-0000-0000-0000C4750000}"/>
    <cellStyle name="Notiz 3 2 2 2 3 3 4 2" xfId="17078" xr:uid="{00000000-0005-0000-0000-0000C5750000}"/>
    <cellStyle name="Notiz 3 2 2 2 3 3 4 3" xfId="28805" xr:uid="{00000000-0005-0000-0000-0000C6750000}"/>
    <cellStyle name="Notiz 3 2 2 2 3 3 5" xfId="9255" xr:uid="{00000000-0005-0000-0000-0000C7750000}"/>
    <cellStyle name="Notiz 3 2 2 2 3 3 5 2" xfId="20983" xr:uid="{00000000-0005-0000-0000-0000C8750000}"/>
    <cellStyle name="Notiz 3 2 2 2 3 3 5 3" xfId="32710" xr:uid="{00000000-0005-0000-0000-0000C9750000}"/>
    <cellStyle name="Notiz 3 2 2 2 3 3 6" xfId="13173" xr:uid="{00000000-0005-0000-0000-0000CA750000}"/>
    <cellStyle name="Notiz 3 2 2 2 3 3 7" xfId="24900" xr:uid="{00000000-0005-0000-0000-0000CB750000}"/>
    <cellStyle name="Notiz 3 2 2 2 3 4" xfId="1885" xr:uid="{00000000-0005-0000-0000-0000CC750000}"/>
    <cellStyle name="Notiz 3 2 2 2 3 4 2" xfId="5790" xr:uid="{00000000-0005-0000-0000-0000CD750000}"/>
    <cellStyle name="Notiz 3 2 2 2 3 4 2 2" xfId="17518" xr:uid="{00000000-0005-0000-0000-0000CE750000}"/>
    <cellStyle name="Notiz 3 2 2 2 3 4 2 3" xfId="29245" xr:uid="{00000000-0005-0000-0000-0000CF750000}"/>
    <cellStyle name="Notiz 3 2 2 2 3 4 3" xfId="9695" xr:uid="{00000000-0005-0000-0000-0000D0750000}"/>
    <cellStyle name="Notiz 3 2 2 2 3 4 3 2" xfId="21423" xr:uid="{00000000-0005-0000-0000-0000D1750000}"/>
    <cellStyle name="Notiz 3 2 2 2 3 4 3 3" xfId="33150" xr:uid="{00000000-0005-0000-0000-0000D2750000}"/>
    <cellStyle name="Notiz 3 2 2 2 3 4 4" xfId="13613" xr:uid="{00000000-0005-0000-0000-0000D3750000}"/>
    <cellStyle name="Notiz 3 2 2 2 3 4 5" xfId="25340" xr:uid="{00000000-0005-0000-0000-0000D4750000}"/>
    <cellStyle name="Notiz 3 2 2 2 3 5" xfId="3183" xr:uid="{00000000-0005-0000-0000-0000D5750000}"/>
    <cellStyle name="Notiz 3 2 2 2 3 5 2" xfId="7088" xr:uid="{00000000-0005-0000-0000-0000D6750000}"/>
    <cellStyle name="Notiz 3 2 2 2 3 5 2 2" xfId="18816" xr:uid="{00000000-0005-0000-0000-0000D7750000}"/>
    <cellStyle name="Notiz 3 2 2 2 3 5 2 3" xfId="30543" xr:uid="{00000000-0005-0000-0000-0000D8750000}"/>
    <cellStyle name="Notiz 3 2 2 2 3 5 3" xfId="10993" xr:uid="{00000000-0005-0000-0000-0000D9750000}"/>
    <cellStyle name="Notiz 3 2 2 2 3 5 3 2" xfId="22721" xr:uid="{00000000-0005-0000-0000-0000DA750000}"/>
    <cellStyle name="Notiz 3 2 2 2 3 5 3 3" xfId="34448" xr:uid="{00000000-0005-0000-0000-0000DB750000}"/>
    <cellStyle name="Notiz 3 2 2 2 3 5 4" xfId="14911" xr:uid="{00000000-0005-0000-0000-0000DC750000}"/>
    <cellStyle name="Notiz 3 2 2 2 3 5 5" xfId="26638" xr:uid="{00000000-0005-0000-0000-0000DD750000}"/>
    <cellStyle name="Notiz 3 2 2 2 3 6" xfId="4492" xr:uid="{00000000-0005-0000-0000-0000DE750000}"/>
    <cellStyle name="Notiz 3 2 2 2 3 6 2" xfId="16220" xr:uid="{00000000-0005-0000-0000-0000DF750000}"/>
    <cellStyle name="Notiz 3 2 2 2 3 6 3" xfId="27947" xr:uid="{00000000-0005-0000-0000-0000E0750000}"/>
    <cellStyle name="Notiz 3 2 2 2 3 7" xfId="8397" xr:uid="{00000000-0005-0000-0000-0000E1750000}"/>
    <cellStyle name="Notiz 3 2 2 2 3 7 2" xfId="20125" xr:uid="{00000000-0005-0000-0000-0000E2750000}"/>
    <cellStyle name="Notiz 3 2 2 2 3 7 3" xfId="31852" xr:uid="{00000000-0005-0000-0000-0000E3750000}"/>
    <cellStyle name="Notiz 3 2 2 2 3 8" xfId="12315" xr:uid="{00000000-0005-0000-0000-0000E4750000}"/>
    <cellStyle name="Notiz 3 2 2 2 3 9" xfId="24042" xr:uid="{00000000-0005-0000-0000-0000E5750000}"/>
    <cellStyle name="Notiz 3 2 2 2 4" xfId="818" xr:uid="{00000000-0005-0000-0000-0000E6750000}"/>
    <cellStyle name="Notiz 3 2 2 2 4 2" xfId="2116" xr:uid="{00000000-0005-0000-0000-0000E7750000}"/>
    <cellStyle name="Notiz 3 2 2 2 4 2 2" xfId="6021" xr:uid="{00000000-0005-0000-0000-0000E8750000}"/>
    <cellStyle name="Notiz 3 2 2 2 4 2 2 2" xfId="17749" xr:uid="{00000000-0005-0000-0000-0000E9750000}"/>
    <cellStyle name="Notiz 3 2 2 2 4 2 2 3" xfId="29476" xr:uid="{00000000-0005-0000-0000-0000EA750000}"/>
    <cellStyle name="Notiz 3 2 2 2 4 2 3" xfId="9926" xr:uid="{00000000-0005-0000-0000-0000EB750000}"/>
    <cellStyle name="Notiz 3 2 2 2 4 2 3 2" xfId="21654" xr:uid="{00000000-0005-0000-0000-0000EC750000}"/>
    <cellStyle name="Notiz 3 2 2 2 4 2 3 3" xfId="33381" xr:uid="{00000000-0005-0000-0000-0000ED750000}"/>
    <cellStyle name="Notiz 3 2 2 2 4 2 4" xfId="13844" xr:uid="{00000000-0005-0000-0000-0000EE750000}"/>
    <cellStyle name="Notiz 3 2 2 2 4 2 5" xfId="25571" xr:uid="{00000000-0005-0000-0000-0000EF750000}"/>
    <cellStyle name="Notiz 3 2 2 2 4 3" xfId="3414" xr:uid="{00000000-0005-0000-0000-0000F0750000}"/>
    <cellStyle name="Notiz 3 2 2 2 4 3 2" xfId="7319" xr:uid="{00000000-0005-0000-0000-0000F1750000}"/>
    <cellStyle name="Notiz 3 2 2 2 4 3 2 2" xfId="19047" xr:uid="{00000000-0005-0000-0000-0000F2750000}"/>
    <cellStyle name="Notiz 3 2 2 2 4 3 2 3" xfId="30774" xr:uid="{00000000-0005-0000-0000-0000F3750000}"/>
    <cellStyle name="Notiz 3 2 2 2 4 3 3" xfId="11224" xr:uid="{00000000-0005-0000-0000-0000F4750000}"/>
    <cellStyle name="Notiz 3 2 2 2 4 3 3 2" xfId="22952" xr:uid="{00000000-0005-0000-0000-0000F5750000}"/>
    <cellStyle name="Notiz 3 2 2 2 4 3 3 3" xfId="34679" xr:uid="{00000000-0005-0000-0000-0000F6750000}"/>
    <cellStyle name="Notiz 3 2 2 2 4 3 4" xfId="15142" xr:uid="{00000000-0005-0000-0000-0000F7750000}"/>
    <cellStyle name="Notiz 3 2 2 2 4 3 5" xfId="26869" xr:uid="{00000000-0005-0000-0000-0000F8750000}"/>
    <cellStyle name="Notiz 3 2 2 2 4 4" xfId="4723" xr:uid="{00000000-0005-0000-0000-0000F9750000}"/>
    <cellStyle name="Notiz 3 2 2 2 4 4 2" xfId="16451" xr:uid="{00000000-0005-0000-0000-0000FA750000}"/>
    <cellStyle name="Notiz 3 2 2 2 4 4 3" xfId="28178" xr:uid="{00000000-0005-0000-0000-0000FB750000}"/>
    <cellStyle name="Notiz 3 2 2 2 4 5" xfId="8628" xr:uid="{00000000-0005-0000-0000-0000FC750000}"/>
    <cellStyle name="Notiz 3 2 2 2 4 5 2" xfId="20356" xr:uid="{00000000-0005-0000-0000-0000FD750000}"/>
    <cellStyle name="Notiz 3 2 2 2 4 5 3" xfId="32083" xr:uid="{00000000-0005-0000-0000-0000FE750000}"/>
    <cellStyle name="Notiz 3 2 2 2 4 6" xfId="12546" xr:uid="{00000000-0005-0000-0000-0000FF750000}"/>
    <cellStyle name="Notiz 3 2 2 2 4 7" xfId="24273" xr:uid="{00000000-0005-0000-0000-000000760000}"/>
    <cellStyle name="Notiz 3 2 2 2 5" xfId="1247" xr:uid="{00000000-0005-0000-0000-000001760000}"/>
    <cellStyle name="Notiz 3 2 2 2 5 2" xfId="2545" xr:uid="{00000000-0005-0000-0000-000002760000}"/>
    <cellStyle name="Notiz 3 2 2 2 5 2 2" xfId="6450" xr:uid="{00000000-0005-0000-0000-000003760000}"/>
    <cellStyle name="Notiz 3 2 2 2 5 2 2 2" xfId="18178" xr:uid="{00000000-0005-0000-0000-000004760000}"/>
    <cellStyle name="Notiz 3 2 2 2 5 2 2 3" xfId="29905" xr:uid="{00000000-0005-0000-0000-000005760000}"/>
    <cellStyle name="Notiz 3 2 2 2 5 2 3" xfId="10355" xr:uid="{00000000-0005-0000-0000-000006760000}"/>
    <cellStyle name="Notiz 3 2 2 2 5 2 3 2" xfId="22083" xr:uid="{00000000-0005-0000-0000-000007760000}"/>
    <cellStyle name="Notiz 3 2 2 2 5 2 3 3" xfId="33810" xr:uid="{00000000-0005-0000-0000-000008760000}"/>
    <cellStyle name="Notiz 3 2 2 2 5 2 4" xfId="14273" xr:uid="{00000000-0005-0000-0000-000009760000}"/>
    <cellStyle name="Notiz 3 2 2 2 5 2 5" xfId="26000" xr:uid="{00000000-0005-0000-0000-00000A760000}"/>
    <cellStyle name="Notiz 3 2 2 2 5 3" xfId="3843" xr:uid="{00000000-0005-0000-0000-00000B760000}"/>
    <cellStyle name="Notiz 3 2 2 2 5 3 2" xfId="7748" xr:uid="{00000000-0005-0000-0000-00000C760000}"/>
    <cellStyle name="Notiz 3 2 2 2 5 3 2 2" xfId="19476" xr:uid="{00000000-0005-0000-0000-00000D760000}"/>
    <cellStyle name="Notiz 3 2 2 2 5 3 2 3" xfId="31203" xr:uid="{00000000-0005-0000-0000-00000E760000}"/>
    <cellStyle name="Notiz 3 2 2 2 5 3 3" xfId="11653" xr:uid="{00000000-0005-0000-0000-00000F760000}"/>
    <cellStyle name="Notiz 3 2 2 2 5 3 3 2" xfId="23381" xr:uid="{00000000-0005-0000-0000-000010760000}"/>
    <cellStyle name="Notiz 3 2 2 2 5 3 3 3" xfId="35108" xr:uid="{00000000-0005-0000-0000-000011760000}"/>
    <cellStyle name="Notiz 3 2 2 2 5 3 4" xfId="15571" xr:uid="{00000000-0005-0000-0000-000012760000}"/>
    <cellStyle name="Notiz 3 2 2 2 5 3 5" xfId="27298" xr:uid="{00000000-0005-0000-0000-000013760000}"/>
    <cellStyle name="Notiz 3 2 2 2 5 4" xfId="5152" xr:uid="{00000000-0005-0000-0000-000014760000}"/>
    <cellStyle name="Notiz 3 2 2 2 5 4 2" xfId="16880" xr:uid="{00000000-0005-0000-0000-000015760000}"/>
    <cellStyle name="Notiz 3 2 2 2 5 4 3" xfId="28607" xr:uid="{00000000-0005-0000-0000-000016760000}"/>
    <cellStyle name="Notiz 3 2 2 2 5 5" xfId="9057" xr:uid="{00000000-0005-0000-0000-000017760000}"/>
    <cellStyle name="Notiz 3 2 2 2 5 5 2" xfId="20785" xr:uid="{00000000-0005-0000-0000-000018760000}"/>
    <cellStyle name="Notiz 3 2 2 2 5 5 3" xfId="32512" xr:uid="{00000000-0005-0000-0000-000019760000}"/>
    <cellStyle name="Notiz 3 2 2 2 5 6" xfId="12975" xr:uid="{00000000-0005-0000-0000-00001A760000}"/>
    <cellStyle name="Notiz 3 2 2 2 5 7" xfId="24702" xr:uid="{00000000-0005-0000-0000-00001B760000}"/>
    <cellStyle name="Notiz 3 2 2 2 6" xfId="1687" xr:uid="{00000000-0005-0000-0000-00001C760000}"/>
    <cellStyle name="Notiz 3 2 2 2 6 2" xfId="5592" xr:uid="{00000000-0005-0000-0000-00001D760000}"/>
    <cellStyle name="Notiz 3 2 2 2 6 2 2" xfId="17320" xr:uid="{00000000-0005-0000-0000-00001E760000}"/>
    <cellStyle name="Notiz 3 2 2 2 6 2 3" xfId="29047" xr:uid="{00000000-0005-0000-0000-00001F760000}"/>
    <cellStyle name="Notiz 3 2 2 2 6 3" xfId="9497" xr:uid="{00000000-0005-0000-0000-000020760000}"/>
    <cellStyle name="Notiz 3 2 2 2 6 3 2" xfId="21225" xr:uid="{00000000-0005-0000-0000-000021760000}"/>
    <cellStyle name="Notiz 3 2 2 2 6 3 3" xfId="32952" xr:uid="{00000000-0005-0000-0000-000022760000}"/>
    <cellStyle name="Notiz 3 2 2 2 6 4" xfId="13415" xr:uid="{00000000-0005-0000-0000-000023760000}"/>
    <cellStyle name="Notiz 3 2 2 2 6 5" xfId="25142" xr:uid="{00000000-0005-0000-0000-000024760000}"/>
    <cellStyle name="Notiz 3 2 2 2 7" xfId="2985" xr:uid="{00000000-0005-0000-0000-000025760000}"/>
    <cellStyle name="Notiz 3 2 2 2 7 2" xfId="6890" xr:uid="{00000000-0005-0000-0000-000026760000}"/>
    <cellStyle name="Notiz 3 2 2 2 7 2 2" xfId="18618" xr:uid="{00000000-0005-0000-0000-000027760000}"/>
    <cellStyle name="Notiz 3 2 2 2 7 2 3" xfId="30345" xr:uid="{00000000-0005-0000-0000-000028760000}"/>
    <cellStyle name="Notiz 3 2 2 2 7 3" xfId="10795" xr:uid="{00000000-0005-0000-0000-000029760000}"/>
    <cellStyle name="Notiz 3 2 2 2 7 3 2" xfId="22523" xr:uid="{00000000-0005-0000-0000-00002A760000}"/>
    <cellStyle name="Notiz 3 2 2 2 7 3 3" xfId="34250" xr:uid="{00000000-0005-0000-0000-00002B760000}"/>
    <cellStyle name="Notiz 3 2 2 2 7 4" xfId="14713" xr:uid="{00000000-0005-0000-0000-00002C760000}"/>
    <cellStyle name="Notiz 3 2 2 2 7 5" xfId="26440" xr:uid="{00000000-0005-0000-0000-00002D760000}"/>
    <cellStyle name="Notiz 3 2 2 2 8" xfId="4294" xr:uid="{00000000-0005-0000-0000-00002E760000}"/>
    <cellStyle name="Notiz 3 2 2 2 8 2" xfId="16022" xr:uid="{00000000-0005-0000-0000-00002F760000}"/>
    <cellStyle name="Notiz 3 2 2 2 8 3" xfId="27749" xr:uid="{00000000-0005-0000-0000-000030760000}"/>
    <cellStyle name="Notiz 3 2 2 2 9" xfId="8199" xr:uid="{00000000-0005-0000-0000-000031760000}"/>
    <cellStyle name="Notiz 3 2 2 2 9 2" xfId="19927" xr:uid="{00000000-0005-0000-0000-000032760000}"/>
    <cellStyle name="Notiz 3 2 2 2 9 3" xfId="31654" xr:uid="{00000000-0005-0000-0000-000033760000}"/>
    <cellStyle name="Notiz 3 2 2 3" xfId="411" xr:uid="{00000000-0005-0000-0000-000034760000}"/>
    <cellStyle name="Notiz 3 2 2 3 10" xfId="12139" xr:uid="{00000000-0005-0000-0000-000035760000}"/>
    <cellStyle name="Notiz 3 2 2 3 11" xfId="23866" xr:uid="{00000000-0005-0000-0000-000036760000}"/>
    <cellStyle name="Notiz 3 2 2 3 2" xfId="510" xr:uid="{00000000-0005-0000-0000-000037760000}"/>
    <cellStyle name="Notiz 3 2 2 3 2 2" xfId="939" xr:uid="{00000000-0005-0000-0000-000038760000}"/>
    <cellStyle name="Notiz 3 2 2 3 2 2 2" xfId="2237" xr:uid="{00000000-0005-0000-0000-000039760000}"/>
    <cellStyle name="Notiz 3 2 2 3 2 2 2 2" xfId="6142" xr:uid="{00000000-0005-0000-0000-00003A760000}"/>
    <cellStyle name="Notiz 3 2 2 3 2 2 2 2 2" xfId="17870" xr:uid="{00000000-0005-0000-0000-00003B760000}"/>
    <cellStyle name="Notiz 3 2 2 3 2 2 2 2 3" xfId="29597" xr:uid="{00000000-0005-0000-0000-00003C760000}"/>
    <cellStyle name="Notiz 3 2 2 3 2 2 2 3" xfId="10047" xr:uid="{00000000-0005-0000-0000-00003D760000}"/>
    <cellStyle name="Notiz 3 2 2 3 2 2 2 3 2" xfId="21775" xr:uid="{00000000-0005-0000-0000-00003E760000}"/>
    <cellStyle name="Notiz 3 2 2 3 2 2 2 3 3" xfId="33502" xr:uid="{00000000-0005-0000-0000-00003F760000}"/>
    <cellStyle name="Notiz 3 2 2 3 2 2 2 4" xfId="13965" xr:uid="{00000000-0005-0000-0000-000040760000}"/>
    <cellStyle name="Notiz 3 2 2 3 2 2 2 5" xfId="25692" xr:uid="{00000000-0005-0000-0000-000041760000}"/>
    <cellStyle name="Notiz 3 2 2 3 2 2 3" xfId="3535" xr:uid="{00000000-0005-0000-0000-000042760000}"/>
    <cellStyle name="Notiz 3 2 2 3 2 2 3 2" xfId="7440" xr:uid="{00000000-0005-0000-0000-000043760000}"/>
    <cellStyle name="Notiz 3 2 2 3 2 2 3 2 2" xfId="19168" xr:uid="{00000000-0005-0000-0000-000044760000}"/>
    <cellStyle name="Notiz 3 2 2 3 2 2 3 2 3" xfId="30895" xr:uid="{00000000-0005-0000-0000-000045760000}"/>
    <cellStyle name="Notiz 3 2 2 3 2 2 3 3" xfId="11345" xr:uid="{00000000-0005-0000-0000-000046760000}"/>
    <cellStyle name="Notiz 3 2 2 3 2 2 3 3 2" xfId="23073" xr:uid="{00000000-0005-0000-0000-000047760000}"/>
    <cellStyle name="Notiz 3 2 2 3 2 2 3 3 3" xfId="34800" xr:uid="{00000000-0005-0000-0000-000048760000}"/>
    <cellStyle name="Notiz 3 2 2 3 2 2 3 4" xfId="15263" xr:uid="{00000000-0005-0000-0000-000049760000}"/>
    <cellStyle name="Notiz 3 2 2 3 2 2 3 5" xfId="26990" xr:uid="{00000000-0005-0000-0000-00004A760000}"/>
    <cellStyle name="Notiz 3 2 2 3 2 2 4" xfId="4844" xr:uid="{00000000-0005-0000-0000-00004B760000}"/>
    <cellStyle name="Notiz 3 2 2 3 2 2 4 2" xfId="16572" xr:uid="{00000000-0005-0000-0000-00004C760000}"/>
    <cellStyle name="Notiz 3 2 2 3 2 2 4 3" xfId="28299" xr:uid="{00000000-0005-0000-0000-00004D760000}"/>
    <cellStyle name="Notiz 3 2 2 3 2 2 5" xfId="8749" xr:uid="{00000000-0005-0000-0000-00004E760000}"/>
    <cellStyle name="Notiz 3 2 2 3 2 2 5 2" xfId="20477" xr:uid="{00000000-0005-0000-0000-00004F760000}"/>
    <cellStyle name="Notiz 3 2 2 3 2 2 5 3" xfId="32204" xr:uid="{00000000-0005-0000-0000-000050760000}"/>
    <cellStyle name="Notiz 3 2 2 3 2 2 6" xfId="12667" xr:uid="{00000000-0005-0000-0000-000051760000}"/>
    <cellStyle name="Notiz 3 2 2 3 2 2 7" xfId="24394" xr:uid="{00000000-0005-0000-0000-000052760000}"/>
    <cellStyle name="Notiz 3 2 2 3 2 3" xfId="1368" xr:uid="{00000000-0005-0000-0000-000053760000}"/>
    <cellStyle name="Notiz 3 2 2 3 2 3 2" xfId="2666" xr:uid="{00000000-0005-0000-0000-000054760000}"/>
    <cellStyle name="Notiz 3 2 2 3 2 3 2 2" xfId="6571" xr:uid="{00000000-0005-0000-0000-000055760000}"/>
    <cellStyle name="Notiz 3 2 2 3 2 3 2 2 2" xfId="18299" xr:uid="{00000000-0005-0000-0000-000056760000}"/>
    <cellStyle name="Notiz 3 2 2 3 2 3 2 2 3" xfId="30026" xr:uid="{00000000-0005-0000-0000-000057760000}"/>
    <cellStyle name="Notiz 3 2 2 3 2 3 2 3" xfId="10476" xr:uid="{00000000-0005-0000-0000-000058760000}"/>
    <cellStyle name="Notiz 3 2 2 3 2 3 2 3 2" xfId="22204" xr:uid="{00000000-0005-0000-0000-000059760000}"/>
    <cellStyle name="Notiz 3 2 2 3 2 3 2 3 3" xfId="33931" xr:uid="{00000000-0005-0000-0000-00005A760000}"/>
    <cellStyle name="Notiz 3 2 2 3 2 3 2 4" xfId="14394" xr:uid="{00000000-0005-0000-0000-00005B760000}"/>
    <cellStyle name="Notiz 3 2 2 3 2 3 2 5" xfId="26121" xr:uid="{00000000-0005-0000-0000-00005C760000}"/>
    <cellStyle name="Notiz 3 2 2 3 2 3 3" xfId="3964" xr:uid="{00000000-0005-0000-0000-00005D760000}"/>
    <cellStyle name="Notiz 3 2 2 3 2 3 3 2" xfId="7869" xr:uid="{00000000-0005-0000-0000-00005E760000}"/>
    <cellStyle name="Notiz 3 2 2 3 2 3 3 2 2" xfId="19597" xr:uid="{00000000-0005-0000-0000-00005F760000}"/>
    <cellStyle name="Notiz 3 2 2 3 2 3 3 2 3" xfId="31324" xr:uid="{00000000-0005-0000-0000-000060760000}"/>
    <cellStyle name="Notiz 3 2 2 3 2 3 3 3" xfId="11774" xr:uid="{00000000-0005-0000-0000-000061760000}"/>
    <cellStyle name="Notiz 3 2 2 3 2 3 3 3 2" xfId="23502" xr:uid="{00000000-0005-0000-0000-000062760000}"/>
    <cellStyle name="Notiz 3 2 2 3 2 3 3 3 3" xfId="35229" xr:uid="{00000000-0005-0000-0000-000063760000}"/>
    <cellStyle name="Notiz 3 2 2 3 2 3 3 4" xfId="15692" xr:uid="{00000000-0005-0000-0000-000064760000}"/>
    <cellStyle name="Notiz 3 2 2 3 2 3 3 5" xfId="27419" xr:uid="{00000000-0005-0000-0000-000065760000}"/>
    <cellStyle name="Notiz 3 2 2 3 2 3 4" xfId="5273" xr:uid="{00000000-0005-0000-0000-000066760000}"/>
    <cellStyle name="Notiz 3 2 2 3 2 3 4 2" xfId="17001" xr:uid="{00000000-0005-0000-0000-000067760000}"/>
    <cellStyle name="Notiz 3 2 2 3 2 3 4 3" xfId="28728" xr:uid="{00000000-0005-0000-0000-000068760000}"/>
    <cellStyle name="Notiz 3 2 2 3 2 3 5" xfId="9178" xr:uid="{00000000-0005-0000-0000-000069760000}"/>
    <cellStyle name="Notiz 3 2 2 3 2 3 5 2" xfId="20906" xr:uid="{00000000-0005-0000-0000-00006A760000}"/>
    <cellStyle name="Notiz 3 2 2 3 2 3 5 3" xfId="32633" xr:uid="{00000000-0005-0000-0000-00006B760000}"/>
    <cellStyle name="Notiz 3 2 2 3 2 3 6" xfId="13096" xr:uid="{00000000-0005-0000-0000-00006C760000}"/>
    <cellStyle name="Notiz 3 2 2 3 2 3 7" xfId="24823" xr:uid="{00000000-0005-0000-0000-00006D760000}"/>
    <cellStyle name="Notiz 3 2 2 3 2 4" xfId="1808" xr:uid="{00000000-0005-0000-0000-00006E760000}"/>
    <cellStyle name="Notiz 3 2 2 3 2 4 2" xfId="5713" xr:uid="{00000000-0005-0000-0000-00006F760000}"/>
    <cellStyle name="Notiz 3 2 2 3 2 4 2 2" xfId="17441" xr:uid="{00000000-0005-0000-0000-000070760000}"/>
    <cellStyle name="Notiz 3 2 2 3 2 4 2 3" xfId="29168" xr:uid="{00000000-0005-0000-0000-000071760000}"/>
    <cellStyle name="Notiz 3 2 2 3 2 4 3" xfId="9618" xr:uid="{00000000-0005-0000-0000-000072760000}"/>
    <cellStyle name="Notiz 3 2 2 3 2 4 3 2" xfId="21346" xr:uid="{00000000-0005-0000-0000-000073760000}"/>
    <cellStyle name="Notiz 3 2 2 3 2 4 3 3" xfId="33073" xr:uid="{00000000-0005-0000-0000-000074760000}"/>
    <cellStyle name="Notiz 3 2 2 3 2 4 4" xfId="13536" xr:uid="{00000000-0005-0000-0000-000075760000}"/>
    <cellStyle name="Notiz 3 2 2 3 2 4 5" xfId="25263" xr:uid="{00000000-0005-0000-0000-000076760000}"/>
    <cellStyle name="Notiz 3 2 2 3 2 5" xfId="3106" xr:uid="{00000000-0005-0000-0000-000077760000}"/>
    <cellStyle name="Notiz 3 2 2 3 2 5 2" xfId="7011" xr:uid="{00000000-0005-0000-0000-000078760000}"/>
    <cellStyle name="Notiz 3 2 2 3 2 5 2 2" xfId="18739" xr:uid="{00000000-0005-0000-0000-000079760000}"/>
    <cellStyle name="Notiz 3 2 2 3 2 5 2 3" xfId="30466" xr:uid="{00000000-0005-0000-0000-00007A760000}"/>
    <cellStyle name="Notiz 3 2 2 3 2 5 3" xfId="10916" xr:uid="{00000000-0005-0000-0000-00007B760000}"/>
    <cellStyle name="Notiz 3 2 2 3 2 5 3 2" xfId="22644" xr:uid="{00000000-0005-0000-0000-00007C760000}"/>
    <cellStyle name="Notiz 3 2 2 3 2 5 3 3" xfId="34371" xr:uid="{00000000-0005-0000-0000-00007D760000}"/>
    <cellStyle name="Notiz 3 2 2 3 2 5 4" xfId="14834" xr:uid="{00000000-0005-0000-0000-00007E760000}"/>
    <cellStyle name="Notiz 3 2 2 3 2 5 5" xfId="26561" xr:uid="{00000000-0005-0000-0000-00007F760000}"/>
    <cellStyle name="Notiz 3 2 2 3 2 6" xfId="4415" xr:uid="{00000000-0005-0000-0000-000080760000}"/>
    <cellStyle name="Notiz 3 2 2 3 2 6 2" xfId="16143" xr:uid="{00000000-0005-0000-0000-000081760000}"/>
    <cellStyle name="Notiz 3 2 2 3 2 6 3" xfId="27870" xr:uid="{00000000-0005-0000-0000-000082760000}"/>
    <cellStyle name="Notiz 3 2 2 3 2 7" xfId="8320" xr:uid="{00000000-0005-0000-0000-000083760000}"/>
    <cellStyle name="Notiz 3 2 2 3 2 7 2" xfId="20048" xr:uid="{00000000-0005-0000-0000-000084760000}"/>
    <cellStyle name="Notiz 3 2 2 3 2 7 3" xfId="31775" xr:uid="{00000000-0005-0000-0000-000085760000}"/>
    <cellStyle name="Notiz 3 2 2 3 2 8" xfId="12238" xr:uid="{00000000-0005-0000-0000-000086760000}"/>
    <cellStyle name="Notiz 3 2 2 3 2 9" xfId="23965" xr:uid="{00000000-0005-0000-0000-000087760000}"/>
    <cellStyle name="Notiz 3 2 2 3 3" xfId="609" xr:uid="{00000000-0005-0000-0000-000088760000}"/>
    <cellStyle name="Notiz 3 2 2 3 3 2" xfId="1038" xr:uid="{00000000-0005-0000-0000-000089760000}"/>
    <cellStyle name="Notiz 3 2 2 3 3 2 2" xfId="2336" xr:uid="{00000000-0005-0000-0000-00008A760000}"/>
    <cellStyle name="Notiz 3 2 2 3 3 2 2 2" xfId="6241" xr:uid="{00000000-0005-0000-0000-00008B760000}"/>
    <cellStyle name="Notiz 3 2 2 3 3 2 2 2 2" xfId="17969" xr:uid="{00000000-0005-0000-0000-00008C760000}"/>
    <cellStyle name="Notiz 3 2 2 3 3 2 2 2 3" xfId="29696" xr:uid="{00000000-0005-0000-0000-00008D760000}"/>
    <cellStyle name="Notiz 3 2 2 3 3 2 2 3" xfId="10146" xr:uid="{00000000-0005-0000-0000-00008E760000}"/>
    <cellStyle name="Notiz 3 2 2 3 3 2 2 3 2" xfId="21874" xr:uid="{00000000-0005-0000-0000-00008F760000}"/>
    <cellStyle name="Notiz 3 2 2 3 3 2 2 3 3" xfId="33601" xr:uid="{00000000-0005-0000-0000-000090760000}"/>
    <cellStyle name="Notiz 3 2 2 3 3 2 2 4" xfId="14064" xr:uid="{00000000-0005-0000-0000-000091760000}"/>
    <cellStyle name="Notiz 3 2 2 3 3 2 2 5" xfId="25791" xr:uid="{00000000-0005-0000-0000-000092760000}"/>
    <cellStyle name="Notiz 3 2 2 3 3 2 3" xfId="3634" xr:uid="{00000000-0005-0000-0000-000093760000}"/>
    <cellStyle name="Notiz 3 2 2 3 3 2 3 2" xfId="7539" xr:uid="{00000000-0005-0000-0000-000094760000}"/>
    <cellStyle name="Notiz 3 2 2 3 3 2 3 2 2" xfId="19267" xr:uid="{00000000-0005-0000-0000-000095760000}"/>
    <cellStyle name="Notiz 3 2 2 3 3 2 3 2 3" xfId="30994" xr:uid="{00000000-0005-0000-0000-000096760000}"/>
    <cellStyle name="Notiz 3 2 2 3 3 2 3 3" xfId="11444" xr:uid="{00000000-0005-0000-0000-000097760000}"/>
    <cellStyle name="Notiz 3 2 2 3 3 2 3 3 2" xfId="23172" xr:uid="{00000000-0005-0000-0000-000098760000}"/>
    <cellStyle name="Notiz 3 2 2 3 3 2 3 3 3" xfId="34899" xr:uid="{00000000-0005-0000-0000-000099760000}"/>
    <cellStyle name="Notiz 3 2 2 3 3 2 3 4" xfId="15362" xr:uid="{00000000-0005-0000-0000-00009A760000}"/>
    <cellStyle name="Notiz 3 2 2 3 3 2 3 5" xfId="27089" xr:uid="{00000000-0005-0000-0000-00009B760000}"/>
    <cellStyle name="Notiz 3 2 2 3 3 2 4" xfId="4943" xr:uid="{00000000-0005-0000-0000-00009C760000}"/>
    <cellStyle name="Notiz 3 2 2 3 3 2 4 2" xfId="16671" xr:uid="{00000000-0005-0000-0000-00009D760000}"/>
    <cellStyle name="Notiz 3 2 2 3 3 2 4 3" xfId="28398" xr:uid="{00000000-0005-0000-0000-00009E760000}"/>
    <cellStyle name="Notiz 3 2 2 3 3 2 5" xfId="8848" xr:uid="{00000000-0005-0000-0000-00009F760000}"/>
    <cellStyle name="Notiz 3 2 2 3 3 2 5 2" xfId="20576" xr:uid="{00000000-0005-0000-0000-0000A0760000}"/>
    <cellStyle name="Notiz 3 2 2 3 3 2 5 3" xfId="32303" xr:uid="{00000000-0005-0000-0000-0000A1760000}"/>
    <cellStyle name="Notiz 3 2 2 3 3 2 6" xfId="12766" xr:uid="{00000000-0005-0000-0000-0000A2760000}"/>
    <cellStyle name="Notiz 3 2 2 3 3 2 7" xfId="24493" xr:uid="{00000000-0005-0000-0000-0000A3760000}"/>
    <cellStyle name="Notiz 3 2 2 3 3 3" xfId="1467" xr:uid="{00000000-0005-0000-0000-0000A4760000}"/>
    <cellStyle name="Notiz 3 2 2 3 3 3 2" xfId="2765" xr:uid="{00000000-0005-0000-0000-0000A5760000}"/>
    <cellStyle name="Notiz 3 2 2 3 3 3 2 2" xfId="6670" xr:uid="{00000000-0005-0000-0000-0000A6760000}"/>
    <cellStyle name="Notiz 3 2 2 3 3 3 2 2 2" xfId="18398" xr:uid="{00000000-0005-0000-0000-0000A7760000}"/>
    <cellStyle name="Notiz 3 2 2 3 3 3 2 2 3" xfId="30125" xr:uid="{00000000-0005-0000-0000-0000A8760000}"/>
    <cellStyle name="Notiz 3 2 2 3 3 3 2 3" xfId="10575" xr:uid="{00000000-0005-0000-0000-0000A9760000}"/>
    <cellStyle name="Notiz 3 2 2 3 3 3 2 3 2" xfId="22303" xr:uid="{00000000-0005-0000-0000-0000AA760000}"/>
    <cellStyle name="Notiz 3 2 2 3 3 3 2 3 3" xfId="34030" xr:uid="{00000000-0005-0000-0000-0000AB760000}"/>
    <cellStyle name="Notiz 3 2 2 3 3 3 2 4" xfId="14493" xr:uid="{00000000-0005-0000-0000-0000AC760000}"/>
    <cellStyle name="Notiz 3 2 2 3 3 3 2 5" xfId="26220" xr:uid="{00000000-0005-0000-0000-0000AD760000}"/>
    <cellStyle name="Notiz 3 2 2 3 3 3 3" xfId="4063" xr:uid="{00000000-0005-0000-0000-0000AE760000}"/>
    <cellStyle name="Notiz 3 2 2 3 3 3 3 2" xfId="7968" xr:uid="{00000000-0005-0000-0000-0000AF760000}"/>
    <cellStyle name="Notiz 3 2 2 3 3 3 3 2 2" xfId="19696" xr:uid="{00000000-0005-0000-0000-0000B0760000}"/>
    <cellStyle name="Notiz 3 2 2 3 3 3 3 2 3" xfId="31423" xr:uid="{00000000-0005-0000-0000-0000B1760000}"/>
    <cellStyle name="Notiz 3 2 2 3 3 3 3 3" xfId="11873" xr:uid="{00000000-0005-0000-0000-0000B2760000}"/>
    <cellStyle name="Notiz 3 2 2 3 3 3 3 3 2" xfId="23601" xr:uid="{00000000-0005-0000-0000-0000B3760000}"/>
    <cellStyle name="Notiz 3 2 2 3 3 3 3 3 3" xfId="35328" xr:uid="{00000000-0005-0000-0000-0000B4760000}"/>
    <cellStyle name="Notiz 3 2 2 3 3 3 3 4" xfId="15791" xr:uid="{00000000-0005-0000-0000-0000B5760000}"/>
    <cellStyle name="Notiz 3 2 2 3 3 3 3 5" xfId="27518" xr:uid="{00000000-0005-0000-0000-0000B6760000}"/>
    <cellStyle name="Notiz 3 2 2 3 3 3 4" xfId="5372" xr:uid="{00000000-0005-0000-0000-0000B7760000}"/>
    <cellStyle name="Notiz 3 2 2 3 3 3 4 2" xfId="17100" xr:uid="{00000000-0005-0000-0000-0000B8760000}"/>
    <cellStyle name="Notiz 3 2 2 3 3 3 4 3" xfId="28827" xr:uid="{00000000-0005-0000-0000-0000B9760000}"/>
    <cellStyle name="Notiz 3 2 2 3 3 3 5" xfId="9277" xr:uid="{00000000-0005-0000-0000-0000BA760000}"/>
    <cellStyle name="Notiz 3 2 2 3 3 3 5 2" xfId="21005" xr:uid="{00000000-0005-0000-0000-0000BB760000}"/>
    <cellStyle name="Notiz 3 2 2 3 3 3 5 3" xfId="32732" xr:uid="{00000000-0005-0000-0000-0000BC760000}"/>
    <cellStyle name="Notiz 3 2 2 3 3 3 6" xfId="13195" xr:uid="{00000000-0005-0000-0000-0000BD760000}"/>
    <cellStyle name="Notiz 3 2 2 3 3 3 7" xfId="24922" xr:uid="{00000000-0005-0000-0000-0000BE760000}"/>
    <cellStyle name="Notiz 3 2 2 3 3 4" xfId="1907" xr:uid="{00000000-0005-0000-0000-0000BF760000}"/>
    <cellStyle name="Notiz 3 2 2 3 3 4 2" xfId="5812" xr:uid="{00000000-0005-0000-0000-0000C0760000}"/>
    <cellStyle name="Notiz 3 2 2 3 3 4 2 2" xfId="17540" xr:uid="{00000000-0005-0000-0000-0000C1760000}"/>
    <cellStyle name="Notiz 3 2 2 3 3 4 2 3" xfId="29267" xr:uid="{00000000-0005-0000-0000-0000C2760000}"/>
    <cellStyle name="Notiz 3 2 2 3 3 4 3" xfId="9717" xr:uid="{00000000-0005-0000-0000-0000C3760000}"/>
    <cellStyle name="Notiz 3 2 2 3 3 4 3 2" xfId="21445" xr:uid="{00000000-0005-0000-0000-0000C4760000}"/>
    <cellStyle name="Notiz 3 2 2 3 3 4 3 3" xfId="33172" xr:uid="{00000000-0005-0000-0000-0000C5760000}"/>
    <cellStyle name="Notiz 3 2 2 3 3 4 4" xfId="13635" xr:uid="{00000000-0005-0000-0000-0000C6760000}"/>
    <cellStyle name="Notiz 3 2 2 3 3 4 5" xfId="25362" xr:uid="{00000000-0005-0000-0000-0000C7760000}"/>
    <cellStyle name="Notiz 3 2 2 3 3 5" xfId="3205" xr:uid="{00000000-0005-0000-0000-0000C8760000}"/>
    <cellStyle name="Notiz 3 2 2 3 3 5 2" xfId="7110" xr:uid="{00000000-0005-0000-0000-0000C9760000}"/>
    <cellStyle name="Notiz 3 2 2 3 3 5 2 2" xfId="18838" xr:uid="{00000000-0005-0000-0000-0000CA760000}"/>
    <cellStyle name="Notiz 3 2 2 3 3 5 2 3" xfId="30565" xr:uid="{00000000-0005-0000-0000-0000CB760000}"/>
    <cellStyle name="Notiz 3 2 2 3 3 5 3" xfId="11015" xr:uid="{00000000-0005-0000-0000-0000CC760000}"/>
    <cellStyle name="Notiz 3 2 2 3 3 5 3 2" xfId="22743" xr:uid="{00000000-0005-0000-0000-0000CD760000}"/>
    <cellStyle name="Notiz 3 2 2 3 3 5 3 3" xfId="34470" xr:uid="{00000000-0005-0000-0000-0000CE760000}"/>
    <cellStyle name="Notiz 3 2 2 3 3 5 4" xfId="14933" xr:uid="{00000000-0005-0000-0000-0000CF760000}"/>
    <cellStyle name="Notiz 3 2 2 3 3 5 5" xfId="26660" xr:uid="{00000000-0005-0000-0000-0000D0760000}"/>
    <cellStyle name="Notiz 3 2 2 3 3 6" xfId="4514" xr:uid="{00000000-0005-0000-0000-0000D1760000}"/>
    <cellStyle name="Notiz 3 2 2 3 3 6 2" xfId="16242" xr:uid="{00000000-0005-0000-0000-0000D2760000}"/>
    <cellStyle name="Notiz 3 2 2 3 3 6 3" xfId="27969" xr:uid="{00000000-0005-0000-0000-0000D3760000}"/>
    <cellStyle name="Notiz 3 2 2 3 3 7" xfId="8419" xr:uid="{00000000-0005-0000-0000-0000D4760000}"/>
    <cellStyle name="Notiz 3 2 2 3 3 7 2" xfId="20147" xr:uid="{00000000-0005-0000-0000-0000D5760000}"/>
    <cellStyle name="Notiz 3 2 2 3 3 7 3" xfId="31874" xr:uid="{00000000-0005-0000-0000-0000D6760000}"/>
    <cellStyle name="Notiz 3 2 2 3 3 8" xfId="12337" xr:uid="{00000000-0005-0000-0000-0000D7760000}"/>
    <cellStyle name="Notiz 3 2 2 3 3 9" xfId="24064" xr:uid="{00000000-0005-0000-0000-0000D8760000}"/>
    <cellStyle name="Notiz 3 2 2 3 4" xfId="840" xr:uid="{00000000-0005-0000-0000-0000D9760000}"/>
    <cellStyle name="Notiz 3 2 2 3 4 2" xfId="2138" xr:uid="{00000000-0005-0000-0000-0000DA760000}"/>
    <cellStyle name="Notiz 3 2 2 3 4 2 2" xfId="6043" xr:uid="{00000000-0005-0000-0000-0000DB760000}"/>
    <cellStyle name="Notiz 3 2 2 3 4 2 2 2" xfId="17771" xr:uid="{00000000-0005-0000-0000-0000DC760000}"/>
    <cellStyle name="Notiz 3 2 2 3 4 2 2 3" xfId="29498" xr:uid="{00000000-0005-0000-0000-0000DD760000}"/>
    <cellStyle name="Notiz 3 2 2 3 4 2 3" xfId="9948" xr:uid="{00000000-0005-0000-0000-0000DE760000}"/>
    <cellStyle name="Notiz 3 2 2 3 4 2 3 2" xfId="21676" xr:uid="{00000000-0005-0000-0000-0000DF760000}"/>
    <cellStyle name="Notiz 3 2 2 3 4 2 3 3" xfId="33403" xr:uid="{00000000-0005-0000-0000-0000E0760000}"/>
    <cellStyle name="Notiz 3 2 2 3 4 2 4" xfId="13866" xr:uid="{00000000-0005-0000-0000-0000E1760000}"/>
    <cellStyle name="Notiz 3 2 2 3 4 2 5" xfId="25593" xr:uid="{00000000-0005-0000-0000-0000E2760000}"/>
    <cellStyle name="Notiz 3 2 2 3 4 3" xfId="3436" xr:uid="{00000000-0005-0000-0000-0000E3760000}"/>
    <cellStyle name="Notiz 3 2 2 3 4 3 2" xfId="7341" xr:uid="{00000000-0005-0000-0000-0000E4760000}"/>
    <cellStyle name="Notiz 3 2 2 3 4 3 2 2" xfId="19069" xr:uid="{00000000-0005-0000-0000-0000E5760000}"/>
    <cellStyle name="Notiz 3 2 2 3 4 3 2 3" xfId="30796" xr:uid="{00000000-0005-0000-0000-0000E6760000}"/>
    <cellStyle name="Notiz 3 2 2 3 4 3 3" xfId="11246" xr:uid="{00000000-0005-0000-0000-0000E7760000}"/>
    <cellStyle name="Notiz 3 2 2 3 4 3 3 2" xfId="22974" xr:uid="{00000000-0005-0000-0000-0000E8760000}"/>
    <cellStyle name="Notiz 3 2 2 3 4 3 3 3" xfId="34701" xr:uid="{00000000-0005-0000-0000-0000E9760000}"/>
    <cellStyle name="Notiz 3 2 2 3 4 3 4" xfId="15164" xr:uid="{00000000-0005-0000-0000-0000EA760000}"/>
    <cellStyle name="Notiz 3 2 2 3 4 3 5" xfId="26891" xr:uid="{00000000-0005-0000-0000-0000EB760000}"/>
    <cellStyle name="Notiz 3 2 2 3 4 4" xfId="4745" xr:uid="{00000000-0005-0000-0000-0000EC760000}"/>
    <cellStyle name="Notiz 3 2 2 3 4 4 2" xfId="16473" xr:uid="{00000000-0005-0000-0000-0000ED760000}"/>
    <cellStyle name="Notiz 3 2 2 3 4 4 3" xfId="28200" xr:uid="{00000000-0005-0000-0000-0000EE760000}"/>
    <cellStyle name="Notiz 3 2 2 3 4 5" xfId="8650" xr:uid="{00000000-0005-0000-0000-0000EF760000}"/>
    <cellStyle name="Notiz 3 2 2 3 4 5 2" xfId="20378" xr:uid="{00000000-0005-0000-0000-0000F0760000}"/>
    <cellStyle name="Notiz 3 2 2 3 4 5 3" xfId="32105" xr:uid="{00000000-0005-0000-0000-0000F1760000}"/>
    <cellStyle name="Notiz 3 2 2 3 4 6" xfId="12568" xr:uid="{00000000-0005-0000-0000-0000F2760000}"/>
    <cellStyle name="Notiz 3 2 2 3 4 7" xfId="24295" xr:uid="{00000000-0005-0000-0000-0000F3760000}"/>
    <cellStyle name="Notiz 3 2 2 3 5" xfId="1269" xr:uid="{00000000-0005-0000-0000-0000F4760000}"/>
    <cellStyle name="Notiz 3 2 2 3 5 2" xfId="2567" xr:uid="{00000000-0005-0000-0000-0000F5760000}"/>
    <cellStyle name="Notiz 3 2 2 3 5 2 2" xfId="6472" xr:uid="{00000000-0005-0000-0000-0000F6760000}"/>
    <cellStyle name="Notiz 3 2 2 3 5 2 2 2" xfId="18200" xr:uid="{00000000-0005-0000-0000-0000F7760000}"/>
    <cellStyle name="Notiz 3 2 2 3 5 2 2 3" xfId="29927" xr:uid="{00000000-0005-0000-0000-0000F8760000}"/>
    <cellStyle name="Notiz 3 2 2 3 5 2 3" xfId="10377" xr:uid="{00000000-0005-0000-0000-0000F9760000}"/>
    <cellStyle name="Notiz 3 2 2 3 5 2 3 2" xfId="22105" xr:uid="{00000000-0005-0000-0000-0000FA760000}"/>
    <cellStyle name="Notiz 3 2 2 3 5 2 3 3" xfId="33832" xr:uid="{00000000-0005-0000-0000-0000FB760000}"/>
    <cellStyle name="Notiz 3 2 2 3 5 2 4" xfId="14295" xr:uid="{00000000-0005-0000-0000-0000FC760000}"/>
    <cellStyle name="Notiz 3 2 2 3 5 2 5" xfId="26022" xr:uid="{00000000-0005-0000-0000-0000FD760000}"/>
    <cellStyle name="Notiz 3 2 2 3 5 3" xfId="3865" xr:uid="{00000000-0005-0000-0000-0000FE760000}"/>
    <cellStyle name="Notiz 3 2 2 3 5 3 2" xfId="7770" xr:uid="{00000000-0005-0000-0000-0000FF760000}"/>
    <cellStyle name="Notiz 3 2 2 3 5 3 2 2" xfId="19498" xr:uid="{00000000-0005-0000-0000-000000770000}"/>
    <cellStyle name="Notiz 3 2 2 3 5 3 2 3" xfId="31225" xr:uid="{00000000-0005-0000-0000-000001770000}"/>
    <cellStyle name="Notiz 3 2 2 3 5 3 3" xfId="11675" xr:uid="{00000000-0005-0000-0000-000002770000}"/>
    <cellStyle name="Notiz 3 2 2 3 5 3 3 2" xfId="23403" xr:uid="{00000000-0005-0000-0000-000003770000}"/>
    <cellStyle name="Notiz 3 2 2 3 5 3 3 3" xfId="35130" xr:uid="{00000000-0005-0000-0000-000004770000}"/>
    <cellStyle name="Notiz 3 2 2 3 5 3 4" xfId="15593" xr:uid="{00000000-0005-0000-0000-000005770000}"/>
    <cellStyle name="Notiz 3 2 2 3 5 3 5" xfId="27320" xr:uid="{00000000-0005-0000-0000-000006770000}"/>
    <cellStyle name="Notiz 3 2 2 3 5 4" xfId="5174" xr:uid="{00000000-0005-0000-0000-000007770000}"/>
    <cellStyle name="Notiz 3 2 2 3 5 4 2" xfId="16902" xr:uid="{00000000-0005-0000-0000-000008770000}"/>
    <cellStyle name="Notiz 3 2 2 3 5 4 3" xfId="28629" xr:uid="{00000000-0005-0000-0000-000009770000}"/>
    <cellStyle name="Notiz 3 2 2 3 5 5" xfId="9079" xr:uid="{00000000-0005-0000-0000-00000A770000}"/>
    <cellStyle name="Notiz 3 2 2 3 5 5 2" xfId="20807" xr:uid="{00000000-0005-0000-0000-00000B770000}"/>
    <cellStyle name="Notiz 3 2 2 3 5 5 3" xfId="32534" xr:uid="{00000000-0005-0000-0000-00000C770000}"/>
    <cellStyle name="Notiz 3 2 2 3 5 6" xfId="12997" xr:uid="{00000000-0005-0000-0000-00000D770000}"/>
    <cellStyle name="Notiz 3 2 2 3 5 7" xfId="24724" xr:uid="{00000000-0005-0000-0000-00000E770000}"/>
    <cellStyle name="Notiz 3 2 2 3 6" xfId="1709" xr:uid="{00000000-0005-0000-0000-00000F770000}"/>
    <cellStyle name="Notiz 3 2 2 3 6 2" xfId="5614" xr:uid="{00000000-0005-0000-0000-000010770000}"/>
    <cellStyle name="Notiz 3 2 2 3 6 2 2" xfId="17342" xr:uid="{00000000-0005-0000-0000-000011770000}"/>
    <cellStyle name="Notiz 3 2 2 3 6 2 3" xfId="29069" xr:uid="{00000000-0005-0000-0000-000012770000}"/>
    <cellStyle name="Notiz 3 2 2 3 6 3" xfId="9519" xr:uid="{00000000-0005-0000-0000-000013770000}"/>
    <cellStyle name="Notiz 3 2 2 3 6 3 2" xfId="21247" xr:uid="{00000000-0005-0000-0000-000014770000}"/>
    <cellStyle name="Notiz 3 2 2 3 6 3 3" xfId="32974" xr:uid="{00000000-0005-0000-0000-000015770000}"/>
    <cellStyle name="Notiz 3 2 2 3 6 4" xfId="13437" xr:uid="{00000000-0005-0000-0000-000016770000}"/>
    <cellStyle name="Notiz 3 2 2 3 6 5" xfId="25164" xr:uid="{00000000-0005-0000-0000-000017770000}"/>
    <cellStyle name="Notiz 3 2 2 3 7" xfId="3007" xr:uid="{00000000-0005-0000-0000-000018770000}"/>
    <cellStyle name="Notiz 3 2 2 3 7 2" xfId="6912" xr:uid="{00000000-0005-0000-0000-000019770000}"/>
    <cellStyle name="Notiz 3 2 2 3 7 2 2" xfId="18640" xr:uid="{00000000-0005-0000-0000-00001A770000}"/>
    <cellStyle name="Notiz 3 2 2 3 7 2 3" xfId="30367" xr:uid="{00000000-0005-0000-0000-00001B770000}"/>
    <cellStyle name="Notiz 3 2 2 3 7 3" xfId="10817" xr:uid="{00000000-0005-0000-0000-00001C770000}"/>
    <cellStyle name="Notiz 3 2 2 3 7 3 2" xfId="22545" xr:uid="{00000000-0005-0000-0000-00001D770000}"/>
    <cellStyle name="Notiz 3 2 2 3 7 3 3" xfId="34272" xr:uid="{00000000-0005-0000-0000-00001E770000}"/>
    <cellStyle name="Notiz 3 2 2 3 7 4" xfId="14735" xr:uid="{00000000-0005-0000-0000-00001F770000}"/>
    <cellStyle name="Notiz 3 2 2 3 7 5" xfId="26462" xr:uid="{00000000-0005-0000-0000-000020770000}"/>
    <cellStyle name="Notiz 3 2 2 3 8" xfId="4316" xr:uid="{00000000-0005-0000-0000-000021770000}"/>
    <cellStyle name="Notiz 3 2 2 3 8 2" xfId="16044" xr:uid="{00000000-0005-0000-0000-000022770000}"/>
    <cellStyle name="Notiz 3 2 2 3 8 3" xfId="27771" xr:uid="{00000000-0005-0000-0000-000023770000}"/>
    <cellStyle name="Notiz 3 2 2 3 9" xfId="8221" xr:uid="{00000000-0005-0000-0000-000024770000}"/>
    <cellStyle name="Notiz 3 2 2 3 9 2" xfId="19949" xr:uid="{00000000-0005-0000-0000-000025770000}"/>
    <cellStyle name="Notiz 3 2 2 3 9 3" xfId="31676" xr:uid="{00000000-0005-0000-0000-000026770000}"/>
    <cellStyle name="Notiz 3 2 2 4" xfId="366" xr:uid="{00000000-0005-0000-0000-000027770000}"/>
    <cellStyle name="Notiz 3 2 2 4 2" xfId="795" xr:uid="{00000000-0005-0000-0000-000028770000}"/>
    <cellStyle name="Notiz 3 2 2 4 2 2" xfId="2093" xr:uid="{00000000-0005-0000-0000-000029770000}"/>
    <cellStyle name="Notiz 3 2 2 4 2 2 2" xfId="5998" xr:uid="{00000000-0005-0000-0000-00002A770000}"/>
    <cellStyle name="Notiz 3 2 2 4 2 2 2 2" xfId="17726" xr:uid="{00000000-0005-0000-0000-00002B770000}"/>
    <cellStyle name="Notiz 3 2 2 4 2 2 2 3" xfId="29453" xr:uid="{00000000-0005-0000-0000-00002C770000}"/>
    <cellStyle name="Notiz 3 2 2 4 2 2 3" xfId="9903" xr:uid="{00000000-0005-0000-0000-00002D770000}"/>
    <cellStyle name="Notiz 3 2 2 4 2 2 3 2" xfId="21631" xr:uid="{00000000-0005-0000-0000-00002E770000}"/>
    <cellStyle name="Notiz 3 2 2 4 2 2 3 3" xfId="33358" xr:uid="{00000000-0005-0000-0000-00002F770000}"/>
    <cellStyle name="Notiz 3 2 2 4 2 2 4" xfId="13821" xr:uid="{00000000-0005-0000-0000-000030770000}"/>
    <cellStyle name="Notiz 3 2 2 4 2 2 5" xfId="25548" xr:uid="{00000000-0005-0000-0000-000031770000}"/>
    <cellStyle name="Notiz 3 2 2 4 2 3" xfId="3391" xr:uid="{00000000-0005-0000-0000-000032770000}"/>
    <cellStyle name="Notiz 3 2 2 4 2 3 2" xfId="7296" xr:uid="{00000000-0005-0000-0000-000033770000}"/>
    <cellStyle name="Notiz 3 2 2 4 2 3 2 2" xfId="19024" xr:uid="{00000000-0005-0000-0000-000034770000}"/>
    <cellStyle name="Notiz 3 2 2 4 2 3 2 3" xfId="30751" xr:uid="{00000000-0005-0000-0000-000035770000}"/>
    <cellStyle name="Notiz 3 2 2 4 2 3 3" xfId="11201" xr:uid="{00000000-0005-0000-0000-000036770000}"/>
    <cellStyle name="Notiz 3 2 2 4 2 3 3 2" xfId="22929" xr:uid="{00000000-0005-0000-0000-000037770000}"/>
    <cellStyle name="Notiz 3 2 2 4 2 3 3 3" xfId="34656" xr:uid="{00000000-0005-0000-0000-000038770000}"/>
    <cellStyle name="Notiz 3 2 2 4 2 3 4" xfId="15119" xr:uid="{00000000-0005-0000-0000-000039770000}"/>
    <cellStyle name="Notiz 3 2 2 4 2 3 5" xfId="26846" xr:uid="{00000000-0005-0000-0000-00003A770000}"/>
    <cellStyle name="Notiz 3 2 2 4 2 4" xfId="4700" xr:uid="{00000000-0005-0000-0000-00003B770000}"/>
    <cellStyle name="Notiz 3 2 2 4 2 4 2" xfId="16428" xr:uid="{00000000-0005-0000-0000-00003C770000}"/>
    <cellStyle name="Notiz 3 2 2 4 2 4 3" xfId="28155" xr:uid="{00000000-0005-0000-0000-00003D770000}"/>
    <cellStyle name="Notiz 3 2 2 4 2 5" xfId="8605" xr:uid="{00000000-0005-0000-0000-00003E770000}"/>
    <cellStyle name="Notiz 3 2 2 4 2 5 2" xfId="20333" xr:uid="{00000000-0005-0000-0000-00003F770000}"/>
    <cellStyle name="Notiz 3 2 2 4 2 5 3" xfId="32060" xr:uid="{00000000-0005-0000-0000-000040770000}"/>
    <cellStyle name="Notiz 3 2 2 4 2 6" xfId="12523" xr:uid="{00000000-0005-0000-0000-000041770000}"/>
    <cellStyle name="Notiz 3 2 2 4 2 7" xfId="24250" xr:uid="{00000000-0005-0000-0000-000042770000}"/>
    <cellStyle name="Notiz 3 2 2 4 3" xfId="1224" xr:uid="{00000000-0005-0000-0000-000043770000}"/>
    <cellStyle name="Notiz 3 2 2 4 3 2" xfId="2522" xr:uid="{00000000-0005-0000-0000-000044770000}"/>
    <cellStyle name="Notiz 3 2 2 4 3 2 2" xfId="6427" xr:uid="{00000000-0005-0000-0000-000045770000}"/>
    <cellStyle name="Notiz 3 2 2 4 3 2 2 2" xfId="18155" xr:uid="{00000000-0005-0000-0000-000046770000}"/>
    <cellStyle name="Notiz 3 2 2 4 3 2 2 3" xfId="29882" xr:uid="{00000000-0005-0000-0000-000047770000}"/>
    <cellStyle name="Notiz 3 2 2 4 3 2 3" xfId="10332" xr:uid="{00000000-0005-0000-0000-000048770000}"/>
    <cellStyle name="Notiz 3 2 2 4 3 2 3 2" xfId="22060" xr:uid="{00000000-0005-0000-0000-000049770000}"/>
    <cellStyle name="Notiz 3 2 2 4 3 2 3 3" xfId="33787" xr:uid="{00000000-0005-0000-0000-00004A770000}"/>
    <cellStyle name="Notiz 3 2 2 4 3 2 4" xfId="14250" xr:uid="{00000000-0005-0000-0000-00004B770000}"/>
    <cellStyle name="Notiz 3 2 2 4 3 2 5" xfId="25977" xr:uid="{00000000-0005-0000-0000-00004C770000}"/>
    <cellStyle name="Notiz 3 2 2 4 3 3" xfId="3820" xr:uid="{00000000-0005-0000-0000-00004D770000}"/>
    <cellStyle name="Notiz 3 2 2 4 3 3 2" xfId="7725" xr:uid="{00000000-0005-0000-0000-00004E770000}"/>
    <cellStyle name="Notiz 3 2 2 4 3 3 2 2" xfId="19453" xr:uid="{00000000-0005-0000-0000-00004F770000}"/>
    <cellStyle name="Notiz 3 2 2 4 3 3 2 3" xfId="31180" xr:uid="{00000000-0005-0000-0000-000050770000}"/>
    <cellStyle name="Notiz 3 2 2 4 3 3 3" xfId="11630" xr:uid="{00000000-0005-0000-0000-000051770000}"/>
    <cellStyle name="Notiz 3 2 2 4 3 3 3 2" xfId="23358" xr:uid="{00000000-0005-0000-0000-000052770000}"/>
    <cellStyle name="Notiz 3 2 2 4 3 3 3 3" xfId="35085" xr:uid="{00000000-0005-0000-0000-000053770000}"/>
    <cellStyle name="Notiz 3 2 2 4 3 3 4" xfId="15548" xr:uid="{00000000-0005-0000-0000-000054770000}"/>
    <cellStyle name="Notiz 3 2 2 4 3 3 5" xfId="27275" xr:uid="{00000000-0005-0000-0000-000055770000}"/>
    <cellStyle name="Notiz 3 2 2 4 3 4" xfId="5129" xr:uid="{00000000-0005-0000-0000-000056770000}"/>
    <cellStyle name="Notiz 3 2 2 4 3 4 2" xfId="16857" xr:uid="{00000000-0005-0000-0000-000057770000}"/>
    <cellStyle name="Notiz 3 2 2 4 3 4 3" xfId="28584" xr:uid="{00000000-0005-0000-0000-000058770000}"/>
    <cellStyle name="Notiz 3 2 2 4 3 5" xfId="9034" xr:uid="{00000000-0005-0000-0000-000059770000}"/>
    <cellStyle name="Notiz 3 2 2 4 3 5 2" xfId="20762" xr:uid="{00000000-0005-0000-0000-00005A770000}"/>
    <cellStyle name="Notiz 3 2 2 4 3 5 3" xfId="32489" xr:uid="{00000000-0005-0000-0000-00005B770000}"/>
    <cellStyle name="Notiz 3 2 2 4 3 6" xfId="12952" xr:uid="{00000000-0005-0000-0000-00005C770000}"/>
    <cellStyle name="Notiz 3 2 2 4 3 7" xfId="24679" xr:uid="{00000000-0005-0000-0000-00005D770000}"/>
    <cellStyle name="Notiz 3 2 2 4 4" xfId="1664" xr:uid="{00000000-0005-0000-0000-00005E770000}"/>
    <cellStyle name="Notiz 3 2 2 4 4 2" xfId="5569" xr:uid="{00000000-0005-0000-0000-00005F770000}"/>
    <cellStyle name="Notiz 3 2 2 4 4 2 2" xfId="17297" xr:uid="{00000000-0005-0000-0000-000060770000}"/>
    <cellStyle name="Notiz 3 2 2 4 4 2 3" xfId="29024" xr:uid="{00000000-0005-0000-0000-000061770000}"/>
    <cellStyle name="Notiz 3 2 2 4 4 3" xfId="9474" xr:uid="{00000000-0005-0000-0000-000062770000}"/>
    <cellStyle name="Notiz 3 2 2 4 4 3 2" xfId="21202" xr:uid="{00000000-0005-0000-0000-000063770000}"/>
    <cellStyle name="Notiz 3 2 2 4 4 3 3" xfId="32929" xr:uid="{00000000-0005-0000-0000-000064770000}"/>
    <cellStyle name="Notiz 3 2 2 4 4 4" xfId="13392" xr:uid="{00000000-0005-0000-0000-000065770000}"/>
    <cellStyle name="Notiz 3 2 2 4 4 5" xfId="25119" xr:uid="{00000000-0005-0000-0000-000066770000}"/>
    <cellStyle name="Notiz 3 2 2 4 5" xfId="2962" xr:uid="{00000000-0005-0000-0000-000067770000}"/>
    <cellStyle name="Notiz 3 2 2 4 5 2" xfId="6867" xr:uid="{00000000-0005-0000-0000-000068770000}"/>
    <cellStyle name="Notiz 3 2 2 4 5 2 2" xfId="18595" xr:uid="{00000000-0005-0000-0000-000069770000}"/>
    <cellStyle name="Notiz 3 2 2 4 5 2 3" xfId="30322" xr:uid="{00000000-0005-0000-0000-00006A770000}"/>
    <cellStyle name="Notiz 3 2 2 4 5 3" xfId="10772" xr:uid="{00000000-0005-0000-0000-00006B770000}"/>
    <cellStyle name="Notiz 3 2 2 4 5 3 2" xfId="22500" xr:uid="{00000000-0005-0000-0000-00006C770000}"/>
    <cellStyle name="Notiz 3 2 2 4 5 3 3" xfId="34227" xr:uid="{00000000-0005-0000-0000-00006D770000}"/>
    <cellStyle name="Notiz 3 2 2 4 5 4" xfId="14690" xr:uid="{00000000-0005-0000-0000-00006E770000}"/>
    <cellStyle name="Notiz 3 2 2 4 5 5" xfId="26417" xr:uid="{00000000-0005-0000-0000-00006F770000}"/>
    <cellStyle name="Notiz 3 2 2 4 6" xfId="4271" xr:uid="{00000000-0005-0000-0000-000070770000}"/>
    <cellStyle name="Notiz 3 2 2 4 6 2" xfId="15999" xr:uid="{00000000-0005-0000-0000-000071770000}"/>
    <cellStyle name="Notiz 3 2 2 4 6 3" xfId="27726" xr:uid="{00000000-0005-0000-0000-000072770000}"/>
    <cellStyle name="Notiz 3 2 2 4 7" xfId="8176" xr:uid="{00000000-0005-0000-0000-000073770000}"/>
    <cellStyle name="Notiz 3 2 2 4 7 2" xfId="19904" xr:uid="{00000000-0005-0000-0000-000074770000}"/>
    <cellStyle name="Notiz 3 2 2 4 7 3" xfId="31631" xr:uid="{00000000-0005-0000-0000-000075770000}"/>
    <cellStyle name="Notiz 3 2 2 4 8" xfId="12094" xr:uid="{00000000-0005-0000-0000-000076770000}"/>
    <cellStyle name="Notiz 3 2 2 4 9" xfId="23821" xr:uid="{00000000-0005-0000-0000-000077770000}"/>
    <cellStyle name="Notiz 3 2 2 5" xfId="465" xr:uid="{00000000-0005-0000-0000-000078770000}"/>
    <cellStyle name="Notiz 3 2 2 5 2" xfId="894" xr:uid="{00000000-0005-0000-0000-000079770000}"/>
    <cellStyle name="Notiz 3 2 2 5 2 2" xfId="2192" xr:uid="{00000000-0005-0000-0000-00007A770000}"/>
    <cellStyle name="Notiz 3 2 2 5 2 2 2" xfId="6097" xr:uid="{00000000-0005-0000-0000-00007B770000}"/>
    <cellStyle name="Notiz 3 2 2 5 2 2 2 2" xfId="17825" xr:uid="{00000000-0005-0000-0000-00007C770000}"/>
    <cellStyle name="Notiz 3 2 2 5 2 2 2 3" xfId="29552" xr:uid="{00000000-0005-0000-0000-00007D770000}"/>
    <cellStyle name="Notiz 3 2 2 5 2 2 3" xfId="10002" xr:uid="{00000000-0005-0000-0000-00007E770000}"/>
    <cellStyle name="Notiz 3 2 2 5 2 2 3 2" xfId="21730" xr:uid="{00000000-0005-0000-0000-00007F770000}"/>
    <cellStyle name="Notiz 3 2 2 5 2 2 3 3" xfId="33457" xr:uid="{00000000-0005-0000-0000-000080770000}"/>
    <cellStyle name="Notiz 3 2 2 5 2 2 4" xfId="13920" xr:uid="{00000000-0005-0000-0000-000081770000}"/>
    <cellStyle name="Notiz 3 2 2 5 2 2 5" xfId="25647" xr:uid="{00000000-0005-0000-0000-000082770000}"/>
    <cellStyle name="Notiz 3 2 2 5 2 3" xfId="3490" xr:uid="{00000000-0005-0000-0000-000083770000}"/>
    <cellStyle name="Notiz 3 2 2 5 2 3 2" xfId="7395" xr:uid="{00000000-0005-0000-0000-000084770000}"/>
    <cellStyle name="Notiz 3 2 2 5 2 3 2 2" xfId="19123" xr:uid="{00000000-0005-0000-0000-000085770000}"/>
    <cellStyle name="Notiz 3 2 2 5 2 3 2 3" xfId="30850" xr:uid="{00000000-0005-0000-0000-000086770000}"/>
    <cellStyle name="Notiz 3 2 2 5 2 3 3" xfId="11300" xr:uid="{00000000-0005-0000-0000-000087770000}"/>
    <cellStyle name="Notiz 3 2 2 5 2 3 3 2" xfId="23028" xr:uid="{00000000-0005-0000-0000-000088770000}"/>
    <cellStyle name="Notiz 3 2 2 5 2 3 3 3" xfId="34755" xr:uid="{00000000-0005-0000-0000-000089770000}"/>
    <cellStyle name="Notiz 3 2 2 5 2 3 4" xfId="15218" xr:uid="{00000000-0005-0000-0000-00008A770000}"/>
    <cellStyle name="Notiz 3 2 2 5 2 3 5" xfId="26945" xr:uid="{00000000-0005-0000-0000-00008B770000}"/>
    <cellStyle name="Notiz 3 2 2 5 2 4" xfId="4799" xr:uid="{00000000-0005-0000-0000-00008C770000}"/>
    <cellStyle name="Notiz 3 2 2 5 2 4 2" xfId="16527" xr:uid="{00000000-0005-0000-0000-00008D770000}"/>
    <cellStyle name="Notiz 3 2 2 5 2 4 3" xfId="28254" xr:uid="{00000000-0005-0000-0000-00008E770000}"/>
    <cellStyle name="Notiz 3 2 2 5 2 5" xfId="8704" xr:uid="{00000000-0005-0000-0000-00008F770000}"/>
    <cellStyle name="Notiz 3 2 2 5 2 5 2" xfId="20432" xr:uid="{00000000-0005-0000-0000-000090770000}"/>
    <cellStyle name="Notiz 3 2 2 5 2 5 3" xfId="32159" xr:uid="{00000000-0005-0000-0000-000091770000}"/>
    <cellStyle name="Notiz 3 2 2 5 2 6" xfId="12622" xr:uid="{00000000-0005-0000-0000-000092770000}"/>
    <cellStyle name="Notiz 3 2 2 5 2 7" xfId="24349" xr:uid="{00000000-0005-0000-0000-000093770000}"/>
    <cellStyle name="Notiz 3 2 2 5 3" xfId="1323" xr:uid="{00000000-0005-0000-0000-000094770000}"/>
    <cellStyle name="Notiz 3 2 2 5 3 2" xfId="2621" xr:uid="{00000000-0005-0000-0000-000095770000}"/>
    <cellStyle name="Notiz 3 2 2 5 3 2 2" xfId="6526" xr:uid="{00000000-0005-0000-0000-000096770000}"/>
    <cellStyle name="Notiz 3 2 2 5 3 2 2 2" xfId="18254" xr:uid="{00000000-0005-0000-0000-000097770000}"/>
    <cellStyle name="Notiz 3 2 2 5 3 2 2 3" xfId="29981" xr:uid="{00000000-0005-0000-0000-000098770000}"/>
    <cellStyle name="Notiz 3 2 2 5 3 2 3" xfId="10431" xr:uid="{00000000-0005-0000-0000-000099770000}"/>
    <cellStyle name="Notiz 3 2 2 5 3 2 3 2" xfId="22159" xr:uid="{00000000-0005-0000-0000-00009A770000}"/>
    <cellStyle name="Notiz 3 2 2 5 3 2 3 3" xfId="33886" xr:uid="{00000000-0005-0000-0000-00009B770000}"/>
    <cellStyle name="Notiz 3 2 2 5 3 2 4" xfId="14349" xr:uid="{00000000-0005-0000-0000-00009C770000}"/>
    <cellStyle name="Notiz 3 2 2 5 3 2 5" xfId="26076" xr:uid="{00000000-0005-0000-0000-00009D770000}"/>
    <cellStyle name="Notiz 3 2 2 5 3 3" xfId="3919" xr:uid="{00000000-0005-0000-0000-00009E770000}"/>
    <cellStyle name="Notiz 3 2 2 5 3 3 2" xfId="7824" xr:uid="{00000000-0005-0000-0000-00009F770000}"/>
    <cellStyle name="Notiz 3 2 2 5 3 3 2 2" xfId="19552" xr:uid="{00000000-0005-0000-0000-0000A0770000}"/>
    <cellStyle name="Notiz 3 2 2 5 3 3 2 3" xfId="31279" xr:uid="{00000000-0005-0000-0000-0000A1770000}"/>
    <cellStyle name="Notiz 3 2 2 5 3 3 3" xfId="11729" xr:uid="{00000000-0005-0000-0000-0000A2770000}"/>
    <cellStyle name="Notiz 3 2 2 5 3 3 3 2" xfId="23457" xr:uid="{00000000-0005-0000-0000-0000A3770000}"/>
    <cellStyle name="Notiz 3 2 2 5 3 3 3 3" xfId="35184" xr:uid="{00000000-0005-0000-0000-0000A4770000}"/>
    <cellStyle name="Notiz 3 2 2 5 3 3 4" xfId="15647" xr:uid="{00000000-0005-0000-0000-0000A5770000}"/>
    <cellStyle name="Notiz 3 2 2 5 3 3 5" xfId="27374" xr:uid="{00000000-0005-0000-0000-0000A6770000}"/>
    <cellStyle name="Notiz 3 2 2 5 3 4" xfId="5228" xr:uid="{00000000-0005-0000-0000-0000A7770000}"/>
    <cellStyle name="Notiz 3 2 2 5 3 4 2" xfId="16956" xr:uid="{00000000-0005-0000-0000-0000A8770000}"/>
    <cellStyle name="Notiz 3 2 2 5 3 4 3" xfId="28683" xr:uid="{00000000-0005-0000-0000-0000A9770000}"/>
    <cellStyle name="Notiz 3 2 2 5 3 5" xfId="9133" xr:uid="{00000000-0005-0000-0000-0000AA770000}"/>
    <cellStyle name="Notiz 3 2 2 5 3 5 2" xfId="20861" xr:uid="{00000000-0005-0000-0000-0000AB770000}"/>
    <cellStyle name="Notiz 3 2 2 5 3 5 3" xfId="32588" xr:uid="{00000000-0005-0000-0000-0000AC770000}"/>
    <cellStyle name="Notiz 3 2 2 5 3 6" xfId="13051" xr:uid="{00000000-0005-0000-0000-0000AD770000}"/>
    <cellStyle name="Notiz 3 2 2 5 3 7" xfId="24778" xr:uid="{00000000-0005-0000-0000-0000AE770000}"/>
    <cellStyle name="Notiz 3 2 2 5 4" xfId="1763" xr:uid="{00000000-0005-0000-0000-0000AF770000}"/>
    <cellStyle name="Notiz 3 2 2 5 4 2" xfId="5668" xr:uid="{00000000-0005-0000-0000-0000B0770000}"/>
    <cellStyle name="Notiz 3 2 2 5 4 2 2" xfId="17396" xr:uid="{00000000-0005-0000-0000-0000B1770000}"/>
    <cellStyle name="Notiz 3 2 2 5 4 2 3" xfId="29123" xr:uid="{00000000-0005-0000-0000-0000B2770000}"/>
    <cellStyle name="Notiz 3 2 2 5 4 3" xfId="9573" xr:uid="{00000000-0005-0000-0000-0000B3770000}"/>
    <cellStyle name="Notiz 3 2 2 5 4 3 2" xfId="21301" xr:uid="{00000000-0005-0000-0000-0000B4770000}"/>
    <cellStyle name="Notiz 3 2 2 5 4 3 3" xfId="33028" xr:uid="{00000000-0005-0000-0000-0000B5770000}"/>
    <cellStyle name="Notiz 3 2 2 5 4 4" xfId="13491" xr:uid="{00000000-0005-0000-0000-0000B6770000}"/>
    <cellStyle name="Notiz 3 2 2 5 4 5" xfId="25218" xr:uid="{00000000-0005-0000-0000-0000B7770000}"/>
    <cellStyle name="Notiz 3 2 2 5 5" xfId="3061" xr:uid="{00000000-0005-0000-0000-0000B8770000}"/>
    <cellStyle name="Notiz 3 2 2 5 5 2" xfId="6966" xr:uid="{00000000-0005-0000-0000-0000B9770000}"/>
    <cellStyle name="Notiz 3 2 2 5 5 2 2" xfId="18694" xr:uid="{00000000-0005-0000-0000-0000BA770000}"/>
    <cellStyle name="Notiz 3 2 2 5 5 2 3" xfId="30421" xr:uid="{00000000-0005-0000-0000-0000BB770000}"/>
    <cellStyle name="Notiz 3 2 2 5 5 3" xfId="10871" xr:uid="{00000000-0005-0000-0000-0000BC770000}"/>
    <cellStyle name="Notiz 3 2 2 5 5 3 2" xfId="22599" xr:uid="{00000000-0005-0000-0000-0000BD770000}"/>
    <cellStyle name="Notiz 3 2 2 5 5 3 3" xfId="34326" xr:uid="{00000000-0005-0000-0000-0000BE770000}"/>
    <cellStyle name="Notiz 3 2 2 5 5 4" xfId="14789" xr:uid="{00000000-0005-0000-0000-0000BF770000}"/>
    <cellStyle name="Notiz 3 2 2 5 5 5" xfId="26516" xr:uid="{00000000-0005-0000-0000-0000C0770000}"/>
    <cellStyle name="Notiz 3 2 2 5 6" xfId="4370" xr:uid="{00000000-0005-0000-0000-0000C1770000}"/>
    <cellStyle name="Notiz 3 2 2 5 6 2" xfId="16098" xr:uid="{00000000-0005-0000-0000-0000C2770000}"/>
    <cellStyle name="Notiz 3 2 2 5 6 3" xfId="27825" xr:uid="{00000000-0005-0000-0000-0000C3770000}"/>
    <cellStyle name="Notiz 3 2 2 5 7" xfId="8275" xr:uid="{00000000-0005-0000-0000-0000C4770000}"/>
    <cellStyle name="Notiz 3 2 2 5 7 2" xfId="20003" xr:uid="{00000000-0005-0000-0000-0000C5770000}"/>
    <cellStyle name="Notiz 3 2 2 5 7 3" xfId="31730" xr:uid="{00000000-0005-0000-0000-0000C6770000}"/>
    <cellStyle name="Notiz 3 2 2 5 8" xfId="12193" xr:uid="{00000000-0005-0000-0000-0000C7770000}"/>
    <cellStyle name="Notiz 3 2 2 5 9" xfId="23920" xr:uid="{00000000-0005-0000-0000-0000C8770000}"/>
    <cellStyle name="Notiz 3 2 2 6" xfId="564" xr:uid="{00000000-0005-0000-0000-0000C9770000}"/>
    <cellStyle name="Notiz 3 2 2 6 2" xfId="993" xr:uid="{00000000-0005-0000-0000-0000CA770000}"/>
    <cellStyle name="Notiz 3 2 2 6 2 2" xfId="2291" xr:uid="{00000000-0005-0000-0000-0000CB770000}"/>
    <cellStyle name="Notiz 3 2 2 6 2 2 2" xfId="6196" xr:uid="{00000000-0005-0000-0000-0000CC770000}"/>
    <cellStyle name="Notiz 3 2 2 6 2 2 2 2" xfId="17924" xr:uid="{00000000-0005-0000-0000-0000CD770000}"/>
    <cellStyle name="Notiz 3 2 2 6 2 2 2 3" xfId="29651" xr:uid="{00000000-0005-0000-0000-0000CE770000}"/>
    <cellStyle name="Notiz 3 2 2 6 2 2 3" xfId="10101" xr:uid="{00000000-0005-0000-0000-0000CF770000}"/>
    <cellStyle name="Notiz 3 2 2 6 2 2 3 2" xfId="21829" xr:uid="{00000000-0005-0000-0000-0000D0770000}"/>
    <cellStyle name="Notiz 3 2 2 6 2 2 3 3" xfId="33556" xr:uid="{00000000-0005-0000-0000-0000D1770000}"/>
    <cellStyle name="Notiz 3 2 2 6 2 2 4" xfId="14019" xr:uid="{00000000-0005-0000-0000-0000D2770000}"/>
    <cellStyle name="Notiz 3 2 2 6 2 2 5" xfId="25746" xr:uid="{00000000-0005-0000-0000-0000D3770000}"/>
    <cellStyle name="Notiz 3 2 2 6 2 3" xfId="3589" xr:uid="{00000000-0005-0000-0000-0000D4770000}"/>
    <cellStyle name="Notiz 3 2 2 6 2 3 2" xfId="7494" xr:uid="{00000000-0005-0000-0000-0000D5770000}"/>
    <cellStyle name="Notiz 3 2 2 6 2 3 2 2" xfId="19222" xr:uid="{00000000-0005-0000-0000-0000D6770000}"/>
    <cellStyle name="Notiz 3 2 2 6 2 3 2 3" xfId="30949" xr:uid="{00000000-0005-0000-0000-0000D7770000}"/>
    <cellStyle name="Notiz 3 2 2 6 2 3 3" xfId="11399" xr:uid="{00000000-0005-0000-0000-0000D8770000}"/>
    <cellStyle name="Notiz 3 2 2 6 2 3 3 2" xfId="23127" xr:uid="{00000000-0005-0000-0000-0000D9770000}"/>
    <cellStyle name="Notiz 3 2 2 6 2 3 3 3" xfId="34854" xr:uid="{00000000-0005-0000-0000-0000DA770000}"/>
    <cellStyle name="Notiz 3 2 2 6 2 3 4" xfId="15317" xr:uid="{00000000-0005-0000-0000-0000DB770000}"/>
    <cellStyle name="Notiz 3 2 2 6 2 3 5" xfId="27044" xr:uid="{00000000-0005-0000-0000-0000DC770000}"/>
    <cellStyle name="Notiz 3 2 2 6 2 4" xfId="4898" xr:uid="{00000000-0005-0000-0000-0000DD770000}"/>
    <cellStyle name="Notiz 3 2 2 6 2 4 2" xfId="16626" xr:uid="{00000000-0005-0000-0000-0000DE770000}"/>
    <cellStyle name="Notiz 3 2 2 6 2 4 3" xfId="28353" xr:uid="{00000000-0005-0000-0000-0000DF770000}"/>
    <cellStyle name="Notiz 3 2 2 6 2 5" xfId="8803" xr:uid="{00000000-0005-0000-0000-0000E0770000}"/>
    <cellStyle name="Notiz 3 2 2 6 2 5 2" xfId="20531" xr:uid="{00000000-0005-0000-0000-0000E1770000}"/>
    <cellStyle name="Notiz 3 2 2 6 2 5 3" xfId="32258" xr:uid="{00000000-0005-0000-0000-0000E2770000}"/>
    <cellStyle name="Notiz 3 2 2 6 2 6" xfId="12721" xr:uid="{00000000-0005-0000-0000-0000E3770000}"/>
    <cellStyle name="Notiz 3 2 2 6 2 7" xfId="24448" xr:uid="{00000000-0005-0000-0000-0000E4770000}"/>
    <cellStyle name="Notiz 3 2 2 6 3" xfId="1422" xr:uid="{00000000-0005-0000-0000-0000E5770000}"/>
    <cellStyle name="Notiz 3 2 2 6 3 2" xfId="2720" xr:uid="{00000000-0005-0000-0000-0000E6770000}"/>
    <cellStyle name="Notiz 3 2 2 6 3 2 2" xfId="6625" xr:uid="{00000000-0005-0000-0000-0000E7770000}"/>
    <cellStyle name="Notiz 3 2 2 6 3 2 2 2" xfId="18353" xr:uid="{00000000-0005-0000-0000-0000E8770000}"/>
    <cellStyle name="Notiz 3 2 2 6 3 2 2 3" xfId="30080" xr:uid="{00000000-0005-0000-0000-0000E9770000}"/>
    <cellStyle name="Notiz 3 2 2 6 3 2 3" xfId="10530" xr:uid="{00000000-0005-0000-0000-0000EA770000}"/>
    <cellStyle name="Notiz 3 2 2 6 3 2 3 2" xfId="22258" xr:uid="{00000000-0005-0000-0000-0000EB770000}"/>
    <cellStyle name="Notiz 3 2 2 6 3 2 3 3" xfId="33985" xr:uid="{00000000-0005-0000-0000-0000EC770000}"/>
    <cellStyle name="Notiz 3 2 2 6 3 2 4" xfId="14448" xr:uid="{00000000-0005-0000-0000-0000ED770000}"/>
    <cellStyle name="Notiz 3 2 2 6 3 2 5" xfId="26175" xr:uid="{00000000-0005-0000-0000-0000EE770000}"/>
    <cellStyle name="Notiz 3 2 2 6 3 3" xfId="4018" xr:uid="{00000000-0005-0000-0000-0000EF770000}"/>
    <cellStyle name="Notiz 3 2 2 6 3 3 2" xfId="7923" xr:uid="{00000000-0005-0000-0000-0000F0770000}"/>
    <cellStyle name="Notiz 3 2 2 6 3 3 2 2" xfId="19651" xr:uid="{00000000-0005-0000-0000-0000F1770000}"/>
    <cellStyle name="Notiz 3 2 2 6 3 3 2 3" xfId="31378" xr:uid="{00000000-0005-0000-0000-0000F2770000}"/>
    <cellStyle name="Notiz 3 2 2 6 3 3 3" xfId="11828" xr:uid="{00000000-0005-0000-0000-0000F3770000}"/>
    <cellStyle name="Notiz 3 2 2 6 3 3 3 2" xfId="23556" xr:uid="{00000000-0005-0000-0000-0000F4770000}"/>
    <cellStyle name="Notiz 3 2 2 6 3 3 3 3" xfId="35283" xr:uid="{00000000-0005-0000-0000-0000F5770000}"/>
    <cellStyle name="Notiz 3 2 2 6 3 3 4" xfId="15746" xr:uid="{00000000-0005-0000-0000-0000F6770000}"/>
    <cellStyle name="Notiz 3 2 2 6 3 3 5" xfId="27473" xr:uid="{00000000-0005-0000-0000-0000F7770000}"/>
    <cellStyle name="Notiz 3 2 2 6 3 4" xfId="5327" xr:uid="{00000000-0005-0000-0000-0000F8770000}"/>
    <cellStyle name="Notiz 3 2 2 6 3 4 2" xfId="17055" xr:uid="{00000000-0005-0000-0000-0000F9770000}"/>
    <cellStyle name="Notiz 3 2 2 6 3 4 3" xfId="28782" xr:uid="{00000000-0005-0000-0000-0000FA770000}"/>
    <cellStyle name="Notiz 3 2 2 6 3 5" xfId="9232" xr:uid="{00000000-0005-0000-0000-0000FB770000}"/>
    <cellStyle name="Notiz 3 2 2 6 3 5 2" xfId="20960" xr:uid="{00000000-0005-0000-0000-0000FC770000}"/>
    <cellStyle name="Notiz 3 2 2 6 3 5 3" xfId="32687" xr:uid="{00000000-0005-0000-0000-0000FD770000}"/>
    <cellStyle name="Notiz 3 2 2 6 3 6" xfId="13150" xr:uid="{00000000-0005-0000-0000-0000FE770000}"/>
    <cellStyle name="Notiz 3 2 2 6 3 7" xfId="24877" xr:uid="{00000000-0005-0000-0000-0000FF770000}"/>
    <cellStyle name="Notiz 3 2 2 6 4" xfId="1862" xr:uid="{00000000-0005-0000-0000-000000780000}"/>
    <cellStyle name="Notiz 3 2 2 6 4 2" xfId="5767" xr:uid="{00000000-0005-0000-0000-000001780000}"/>
    <cellStyle name="Notiz 3 2 2 6 4 2 2" xfId="17495" xr:uid="{00000000-0005-0000-0000-000002780000}"/>
    <cellStyle name="Notiz 3 2 2 6 4 2 3" xfId="29222" xr:uid="{00000000-0005-0000-0000-000003780000}"/>
    <cellStyle name="Notiz 3 2 2 6 4 3" xfId="9672" xr:uid="{00000000-0005-0000-0000-000004780000}"/>
    <cellStyle name="Notiz 3 2 2 6 4 3 2" xfId="21400" xr:uid="{00000000-0005-0000-0000-000005780000}"/>
    <cellStyle name="Notiz 3 2 2 6 4 3 3" xfId="33127" xr:uid="{00000000-0005-0000-0000-000006780000}"/>
    <cellStyle name="Notiz 3 2 2 6 4 4" xfId="13590" xr:uid="{00000000-0005-0000-0000-000007780000}"/>
    <cellStyle name="Notiz 3 2 2 6 4 5" xfId="25317" xr:uid="{00000000-0005-0000-0000-000008780000}"/>
    <cellStyle name="Notiz 3 2 2 6 5" xfId="3160" xr:uid="{00000000-0005-0000-0000-000009780000}"/>
    <cellStyle name="Notiz 3 2 2 6 5 2" xfId="7065" xr:uid="{00000000-0005-0000-0000-00000A780000}"/>
    <cellStyle name="Notiz 3 2 2 6 5 2 2" xfId="18793" xr:uid="{00000000-0005-0000-0000-00000B780000}"/>
    <cellStyle name="Notiz 3 2 2 6 5 2 3" xfId="30520" xr:uid="{00000000-0005-0000-0000-00000C780000}"/>
    <cellStyle name="Notiz 3 2 2 6 5 3" xfId="10970" xr:uid="{00000000-0005-0000-0000-00000D780000}"/>
    <cellStyle name="Notiz 3 2 2 6 5 3 2" xfId="22698" xr:uid="{00000000-0005-0000-0000-00000E780000}"/>
    <cellStyle name="Notiz 3 2 2 6 5 3 3" xfId="34425" xr:uid="{00000000-0005-0000-0000-00000F780000}"/>
    <cellStyle name="Notiz 3 2 2 6 5 4" xfId="14888" xr:uid="{00000000-0005-0000-0000-000010780000}"/>
    <cellStyle name="Notiz 3 2 2 6 5 5" xfId="26615" xr:uid="{00000000-0005-0000-0000-000011780000}"/>
    <cellStyle name="Notiz 3 2 2 6 6" xfId="4469" xr:uid="{00000000-0005-0000-0000-000012780000}"/>
    <cellStyle name="Notiz 3 2 2 6 6 2" xfId="16197" xr:uid="{00000000-0005-0000-0000-000013780000}"/>
    <cellStyle name="Notiz 3 2 2 6 6 3" xfId="27924" xr:uid="{00000000-0005-0000-0000-000014780000}"/>
    <cellStyle name="Notiz 3 2 2 6 7" xfId="8374" xr:uid="{00000000-0005-0000-0000-000015780000}"/>
    <cellStyle name="Notiz 3 2 2 6 7 2" xfId="20102" xr:uid="{00000000-0005-0000-0000-000016780000}"/>
    <cellStyle name="Notiz 3 2 2 6 7 3" xfId="31829" xr:uid="{00000000-0005-0000-0000-000017780000}"/>
    <cellStyle name="Notiz 3 2 2 6 8" xfId="12292" xr:uid="{00000000-0005-0000-0000-000018780000}"/>
    <cellStyle name="Notiz 3 2 2 6 9" xfId="24019" xr:uid="{00000000-0005-0000-0000-000019780000}"/>
    <cellStyle name="Notiz 3 2 2 7" xfId="664" xr:uid="{00000000-0005-0000-0000-00001A780000}"/>
    <cellStyle name="Notiz 3 2 2 7 2" xfId="1962" xr:uid="{00000000-0005-0000-0000-00001B780000}"/>
    <cellStyle name="Notiz 3 2 2 7 2 2" xfId="5867" xr:uid="{00000000-0005-0000-0000-00001C780000}"/>
    <cellStyle name="Notiz 3 2 2 7 2 2 2" xfId="17595" xr:uid="{00000000-0005-0000-0000-00001D780000}"/>
    <cellStyle name="Notiz 3 2 2 7 2 2 3" xfId="29322" xr:uid="{00000000-0005-0000-0000-00001E780000}"/>
    <cellStyle name="Notiz 3 2 2 7 2 3" xfId="9772" xr:uid="{00000000-0005-0000-0000-00001F780000}"/>
    <cellStyle name="Notiz 3 2 2 7 2 3 2" xfId="21500" xr:uid="{00000000-0005-0000-0000-000020780000}"/>
    <cellStyle name="Notiz 3 2 2 7 2 3 3" xfId="33227" xr:uid="{00000000-0005-0000-0000-000021780000}"/>
    <cellStyle name="Notiz 3 2 2 7 2 4" xfId="13690" xr:uid="{00000000-0005-0000-0000-000022780000}"/>
    <cellStyle name="Notiz 3 2 2 7 2 5" xfId="25417" xr:uid="{00000000-0005-0000-0000-000023780000}"/>
    <cellStyle name="Notiz 3 2 2 7 3" xfId="3260" xr:uid="{00000000-0005-0000-0000-000024780000}"/>
    <cellStyle name="Notiz 3 2 2 7 3 2" xfId="7165" xr:uid="{00000000-0005-0000-0000-000025780000}"/>
    <cellStyle name="Notiz 3 2 2 7 3 2 2" xfId="18893" xr:uid="{00000000-0005-0000-0000-000026780000}"/>
    <cellStyle name="Notiz 3 2 2 7 3 2 3" xfId="30620" xr:uid="{00000000-0005-0000-0000-000027780000}"/>
    <cellStyle name="Notiz 3 2 2 7 3 3" xfId="11070" xr:uid="{00000000-0005-0000-0000-000028780000}"/>
    <cellStyle name="Notiz 3 2 2 7 3 3 2" xfId="22798" xr:uid="{00000000-0005-0000-0000-000029780000}"/>
    <cellStyle name="Notiz 3 2 2 7 3 3 3" xfId="34525" xr:uid="{00000000-0005-0000-0000-00002A780000}"/>
    <cellStyle name="Notiz 3 2 2 7 3 4" xfId="14988" xr:uid="{00000000-0005-0000-0000-00002B780000}"/>
    <cellStyle name="Notiz 3 2 2 7 3 5" xfId="26715" xr:uid="{00000000-0005-0000-0000-00002C780000}"/>
    <cellStyle name="Notiz 3 2 2 7 4" xfId="4569" xr:uid="{00000000-0005-0000-0000-00002D780000}"/>
    <cellStyle name="Notiz 3 2 2 7 4 2" xfId="16297" xr:uid="{00000000-0005-0000-0000-00002E780000}"/>
    <cellStyle name="Notiz 3 2 2 7 4 3" xfId="28024" xr:uid="{00000000-0005-0000-0000-00002F780000}"/>
    <cellStyle name="Notiz 3 2 2 7 5" xfId="8474" xr:uid="{00000000-0005-0000-0000-000030780000}"/>
    <cellStyle name="Notiz 3 2 2 7 5 2" xfId="20202" xr:uid="{00000000-0005-0000-0000-000031780000}"/>
    <cellStyle name="Notiz 3 2 2 7 5 3" xfId="31929" xr:uid="{00000000-0005-0000-0000-000032780000}"/>
    <cellStyle name="Notiz 3 2 2 7 6" xfId="12392" xr:uid="{00000000-0005-0000-0000-000033780000}"/>
    <cellStyle name="Notiz 3 2 2 7 7" xfId="24119" xr:uid="{00000000-0005-0000-0000-000034780000}"/>
    <cellStyle name="Notiz 3 2 2 8" xfId="1093" xr:uid="{00000000-0005-0000-0000-000035780000}"/>
    <cellStyle name="Notiz 3 2 2 8 2" xfId="2391" xr:uid="{00000000-0005-0000-0000-000036780000}"/>
    <cellStyle name="Notiz 3 2 2 8 2 2" xfId="6296" xr:uid="{00000000-0005-0000-0000-000037780000}"/>
    <cellStyle name="Notiz 3 2 2 8 2 2 2" xfId="18024" xr:uid="{00000000-0005-0000-0000-000038780000}"/>
    <cellStyle name="Notiz 3 2 2 8 2 2 3" xfId="29751" xr:uid="{00000000-0005-0000-0000-000039780000}"/>
    <cellStyle name="Notiz 3 2 2 8 2 3" xfId="10201" xr:uid="{00000000-0005-0000-0000-00003A780000}"/>
    <cellStyle name="Notiz 3 2 2 8 2 3 2" xfId="21929" xr:uid="{00000000-0005-0000-0000-00003B780000}"/>
    <cellStyle name="Notiz 3 2 2 8 2 3 3" xfId="33656" xr:uid="{00000000-0005-0000-0000-00003C780000}"/>
    <cellStyle name="Notiz 3 2 2 8 2 4" xfId="14119" xr:uid="{00000000-0005-0000-0000-00003D780000}"/>
    <cellStyle name="Notiz 3 2 2 8 2 5" xfId="25846" xr:uid="{00000000-0005-0000-0000-00003E780000}"/>
    <cellStyle name="Notiz 3 2 2 8 3" xfId="3689" xr:uid="{00000000-0005-0000-0000-00003F780000}"/>
    <cellStyle name="Notiz 3 2 2 8 3 2" xfId="7594" xr:uid="{00000000-0005-0000-0000-000040780000}"/>
    <cellStyle name="Notiz 3 2 2 8 3 2 2" xfId="19322" xr:uid="{00000000-0005-0000-0000-000041780000}"/>
    <cellStyle name="Notiz 3 2 2 8 3 2 3" xfId="31049" xr:uid="{00000000-0005-0000-0000-000042780000}"/>
    <cellStyle name="Notiz 3 2 2 8 3 3" xfId="11499" xr:uid="{00000000-0005-0000-0000-000043780000}"/>
    <cellStyle name="Notiz 3 2 2 8 3 3 2" xfId="23227" xr:uid="{00000000-0005-0000-0000-000044780000}"/>
    <cellStyle name="Notiz 3 2 2 8 3 3 3" xfId="34954" xr:uid="{00000000-0005-0000-0000-000045780000}"/>
    <cellStyle name="Notiz 3 2 2 8 3 4" xfId="15417" xr:uid="{00000000-0005-0000-0000-000046780000}"/>
    <cellStyle name="Notiz 3 2 2 8 3 5" xfId="27144" xr:uid="{00000000-0005-0000-0000-000047780000}"/>
    <cellStyle name="Notiz 3 2 2 8 4" xfId="4998" xr:uid="{00000000-0005-0000-0000-000048780000}"/>
    <cellStyle name="Notiz 3 2 2 8 4 2" xfId="16726" xr:uid="{00000000-0005-0000-0000-000049780000}"/>
    <cellStyle name="Notiz 3 2 2 8 4 3" xfId="28453" xr:uid="{00000000-0005-0000-0000-00004A780000}"/>
    <cellStyle name="Notiz 3 2 2 8 5" xfId="8903" xr:uid="{00000000-0005-0000-0000-00004B780000}"/>
    <cellStyle name="Notiz 3 2 2 8 5 2" xfId="20631" xr:uid="{00000000-0005-0000-0000-00004C780000}"/>
    <cellStyle name="Notiz 3 2 2 8 5 3" xfId="32358" xr:uid="{00000000-0005-0000-0000-00004D780000}"/>
    <cellStyle name="Notiz 3 2 2 8 6" xfId="12821" xr:uid="{00000000-0005-0000-0000-00004E780000}"/>
    <cellStyle name="Notiz 3 2 2 8 7" xfId="24548" xr:uid="{00000000-0005-0000-0000-00004F780000}"/>
    <cellStyle name="Notiz 3 2 2 9" xfId="1533" xr:uid="{00000000-0005-0000-0000-000050780000}"/>
    <cellStyle name="Notiz 3 2 2 9 2" xfId="5438" xr:uid="{00000000-0005-0000-0000-000051780000}"/>
    <cellStyle name="Notiz 3 2 2 9 2 2" xfId="17166" xr:uid="{00000000-0005-0000-0000-000052780000}"/>
    <cellStyle name="Notiz 3 2 2 9 2 3" xfId="28893" xr:uid="{00000000-0005-0000-0000-000053780000}"/>
    <cellStyle name="Notiz 3 2 2 9 3" xfId="9343" xr:uid="{00000000-0005-0000-0000-000054780000}"/>
    <cellStyle name="Notiz 3 2 2 9 3 2" xfId="21071" xr:uid="{00000000-0005-0000-0000-000055780000}"/>
    <cellStyle name="Notiz 3 2 2 9 3 3" xfId="32798" xr:uid="{00000000-0005-0000-0000-000056780000}"/>
    <cellStyle name="Notiz 3 2 2 9 4" xfId="13261" xr:uid="{00000000-0005-0000-0000-000057780000}"/>
    <cellStyle name="Notiz 3 2 2 9 5" xfId="24988" xr:uid="{00000000-0005-0000-0000-000058780000}"/>
    <cellStyle name="Notiz 3 2 20" xfId="124" xr:uid="{00000000-0005-0000-0000-000059780000}"/>
    <cellStyle name="Notiz 3 2 21" xfId="35377" xr:uid="{00000000-0005-0000-0000-00005A780000}"/>
    <cellStyle name="Notiz 3 2 22" xfId="35465" xr:uid="{00000000-0005-0000-0000-00005B780000}"/>
    <cellStyle name="Notiz 3 2 3" xfId="194" xr:uid="{00000000-0005-0000-0000-00005C780000}"/>
    <cellStyle name="Notiz 3 2 3 10" xfId="2790" xr:uid="{00000000-0005-0000-0000-00005D780000}"/>
    <cellStyle name="Notiz 3 2 3 10 2" xfId="6695" xr:uid="{00000000-0005-0000-0000-00005E780000}"/>
    <cellStyle name="Notiz 3 2 3 10 2 2" xfId="18423" xr:uid="{00000000-0005-0000-0000-00005F780000}"/>
    <cellStyle name="Notiz 3 2 3 10 2 3" xfId="30150" xr:uid="{00000000-0005-0000-0000-000060780000}"/>
    <cellStyle name="Notiz 3 2 3 10 3" xfId="10600" xr:uid="{00000000-0005-0000-0000-000061780000}"/>
    <cellStyle name="Notiz 3 2 3 10 3 2" xfId="22328" xr:uid="{00000000-0005-0000-0000-000062780000}"/>
    <cellStyle name="Notiz 3 2 3 10 3 3" xfId="34055" xr:uid="{00000000-0005-0000-0000-000063780000}"/>
    <cellStyle name="Notiz 3 2 3 10 4" xfId="14518" xr:uid="{00000000-0005-0000-0000-000064780000}"/>
    <cellStyle name="Notiz 3 2 3 10 5" xfId="26245" xr:uid="{00000000-0005-0000-0000-000065780000}"/>
    <cellStyle name="Notiz 3 2 3 11" xfId="4099" xr:uid="{00000000-0005-0000-0000-000066780000}"/>
    <cellStyle name="Notiz 3 2 3 11 2" xfId="15827" xr:uid="{00000000-0005-0000-0000-000067780000}"/>
    <cellStyle name="Notiz 3 2 3 11 3" xfId="27554" xr:uid="{00000000-0005-0000-0000-000068780000}"/>
    <cellStyle name="Notiz 3 2 3 12" xfId="8004" xr:uid="{00000000-0005-0000-0000-000069780000}"/>
    <cellStyle name="Notiz 3 2 3 12 2" xfId="19732" xr:uid="{00000000-0005-0000-0000-00006A780000}"/>
    <cellStyle name="Notiz 3 2 3 12 3" xfId="31459" xr:uid="{00000000-0005-0000-0000-00006B780000}"/>
    <cellStyle name="Notiz 3 2 3 13" xfId="11922" xr:uid="{00000000-0005-0000-0000-00006C780000}"/>
    <cellStyle name="Notiz 3 2 3 14" xfId="23649" xr:uid="{00000000-0005-0000-0000-00006D780000}"/>
    <cellStyle name="Notiz 3 2 3 2" xfId="371" xr:uid="{00000000-0005-0000-0000-00006E780000}"/>
    <cellStyle name="Notiz 3 2 3 2 10" xfId="12099" xr:uid="{00000000-0005-0000-0000-00006F780000}"/>
    <cellStyle name="Notiz 3 2 3 2 11" xfId="23826" xr:uid="{00000000-0005-0000-0000-000070780000}"/>
    <cellStyle name="Notiz 3 2 3 2 2" xfId="470" xr:uid="{00000000-0005-0000-0000-000071780000}"/>
    <cellStyle name="Notiz 3 2 3 2 2 2" xfId="899" xr:uid="{00000000-0005-0000-0000-000072780000}"/>
    <cellStyle name="Notiz 3 2 3 2 2 2 2" xfId="2197" xr:uid="{00000000-0005-0000-0000-000073780000}"/>
    <cellStyle name="Notiz 3 2 3 2 2 2 2 2" xfId="6102" xr:uid="{00000000-0005-0000-0000-000074780000}"/>
    <cellStyle name="Notiz 3 2 3 2 2 2 2 2 2" xfId="17830" xr:uid="{00000000-0005-0000-0000-000075780000}"/>
    <cellStyle name="Notiz 3 2 3 2 2 2 2 2 3" xfId="29557" xr:uid="{00000000-0005-0000-0000-000076780000}"/>
    <cellStyle name="Notiz 3 2 3 2 2 2 2 3" xfId="10007" xr:uid="{00000000-0005-0000-0000-000077780000}"/>
    <cellStyle name="Notiz 3 2 3 2 2 2 2 3 2" xfId="21735" xr:uid="{00000000-0005-0000-0000-000078780000}"/>
    <cellStyle name="Notiz 3 2 3 2 2 2 2 3 3" xfId="33462" xr:uid="{00000000-0005-0000-0000-000079780000}"/>
    <cellStyle name="Notiz 3 2 3 2 2 2 2 4" xfId="13925" xr:uid="{00000000-0005-0000-0000-00007A780000}"/>
    <cellStyle name="Notiz 3 2 3 2 2 2 2 5" xfId="25652" xr:uid="{00000000-0005-0000-0000-00007B780000}"/>
    <cellStyle name="Notiz 3 2 3 2 2 2 3" xfId="3495" xr:uid="{00000000-0005-0000-0000-00007C780000}"/>
    <cellStyle name="Notiz 3 2 3 2 2 2 3 2" xfId="7400" xr:uid="{00000000-0005-0000-0000-00007D780000}"/>
    <cellStyle name="Notiz 3 2 3 2 2 2 3 2 2" xfId="19128" xr:uid="{00000000-0005-0000-0000-00007E780000}"/>
    <cellStyle name="Notiz 3 2 3 2 2 2 3 2 3" xfId="30855" xr:uid="{00000000-0005-0000-0000-00007F780000}"/>
    <cellStyle name="Notiz 3 2 3 2 2 2 3 3" xfId="11305" xr:uid="{00000000-0005-0000-0000-000080780000}"/>
    <cellStyle name="Notiz 3 2 3 2 2 2 3 3 2" xfId="23033" xr:uid="{00000000-0005-0000-0000-000081780000}"/>
    <cellStyle name="Notiz 3 2 3 2 2 2 3 3 3" xfId="34760" xr:uid="{00000000-0005-0000-0000-000082780000}"/>
    <cellStyle name="Notiz 3 2 3 2 2 2 3 4" xfId="15223" xr:uid="{00000000-0005-0000-0000-000083780000}"/>
    <cellStyle name="Notiz 3 2 3 2 2 2 3 5" xfId="26950" xr:uid="{00000000-0005-0000-0000-000084780000}"/>
    <cellStyle name="Notiz 3 2 3 2 2 2 4" xfId="4804" xr:uid="{00000000-0005-0000-0000-000085780000}"/>
    <cellStyle name="Notiz 3 2 3 2 2 2 4 2" xfId="16532" xr:uid="{00000000-0005-0000-0000-000086780000}"/>
    <cellStyle name="Notiz 3 2 3 2 2 2 4 3" xfId="28259" xr:uid="{00000000-0005-0000-0000-000087780000}"/>
    <cellStyle name="Notiz 3 2 3 2 2 2 5" xfId="8709" xr:uid="{00000000-0005-0000-0000-000088780000}"/>
    <cellStyle name="Notiz 3 2 3 2 2 2 5 2" xfId="20437" xr:uid="{00000000-0005-0000-0000-000089780000}"/>
    <cellStyle name="Notiz 3 2 3 2 2 2 5 3" xfId="32164" xr:uid="{00000000-0005-0000-0000-00008A780000}"/>
    <cellStyle name="Notiz 3 2 3 2 2 2 6" xfId="12627" xr:uid="{00000000-0005-0000-0000-00008B780000}"/>
    <cellStyle name="Notiz 3 2 3 2 2 2 7" xfId="24354" xr:uid="{00000000-0005-0000-0000-00008C780000}"/>
    <cellStyle name="Notiz 3 2 3 2 2 3" xfId="1328" xr:uid="{00000000-0005-0000-0000-00008D780000}"/>
    <cellStyle name="Notiz 3 2 3 2 2 3 2" xfId="2626" xr:uid="{00000000-0005-0000-0000-00008E780000}"/>
    <cellStyle name="Notiz 3 2 3 2 2 3 2 2" xfId="6531" xr:uid="{00000000-0005-0000-0000-00008F780000}"/>
    <cellStyle name="Notiz 3 2 3 2 2 3 2 2 2" xfId="18259" xr:uid="{00000000-0005-0000-0000-000090780000}"/>
    <cellStyle name="Notiz 3 2 3 2 2 3 2 2 3" xfId="29986" xr:uid="{00000000-0005-0000-0000-000091780000}"/>
    <cellStyle name="Notiz 3 2 3 2 2 3 2 3" xfId="10436" xr:uid="{00000000-0005-0000-0000-000092780000}"/>
    <cellStyle name="Notiz 3 2 3 2 2 3 2 3 2" xfId="22164" xr:uid="{00000000-0005-0000-0000-000093780000}"/>
    <cellStyle name="Notiz 3 2 3 2 2 3 2 3 3" xfId="33891" xr:uid="{00000000-0005-0000-0000-000094780000}"/>
    <cellStyle name="Notiz 3 2 3 2 2 3 2 4" xfId="14354" xr:uid="{00000000-0005-0000-0000-000095780000}"/>
    <cellStyle name="Notiz 3 2 3 2 2 3 2 5" xfId="26081" xr:uid="{00000000-0005-0000-0000-000096780000}"/>
    <cellStyle name="Notiz 3 2 3 2 2 3 3" xfId="3924" xr:uid="{00000000-0005-0000-0000-000097780000}"/>
    <cellStyle name="Notiz 3 2 3 2 2 3 3 2" xfId="7829" xr:uid="{00000000-0005-0000-0000-000098780000}"/>
    <cellStyle name="Notiz 3 2 3 2 2 3 3 2 2" xfId="19557" xr:uid="{00000000-0005-0000-0000-000099780000}"/>
    <cellStyle name="Notiz 3 2 3 2 2 3 3 2 3" xfId="31284" xr:uid="{00000000-0005-0000-0000-00009A780000}"/>
    <cellStyle name="Notiz 3 2 3 2 2 3 3 3" xfId="11734" xr:uid="{00000000-0005-0000-0000-00009B780000}"/>
    <cellStyle name="Notiz 3 2 3 2 2 3 3 3 2" xfId="23462" xr:uid="{00000000-0005-0000-0000-00009C780000}"/>
    <cellStyle name="Notiz 3 2 3 2 2 3 3 3 3" xfId="35189" xr:uid="{00000000-0005-0000-0000-00009D780000}"/>
    <cellStyle name="Notiz 3 2 3 2 2 3 3 4" xfId="15652" xr:uid="{00000000-0005-0000-0000-00009E780000}"/>
    <cellStyle name="Notiz 3 2 3 2 2 3 3 5" xfId="27379" xr:uid="{00000000-0005-0000-0000-00009F780000}"/>
    <cellStyle name="Notiz 3 2 3 2 2 3 4" xfId="5233" xr:uid="{00000000-0005-0000-0000-0000A0780000}"/>
    <cellStyle name="Notiz 3 2 3 2 2 3 4 2" xfId="16961" xr:uid="{00000000-0005-0000-0000-0000A1780000}"/>
    <cellStyle name="Notiz 3 2 3 2 2 3 4 3" xfId="28688" xr:uid="{00000000-0005-0000-0000-0000A2780000}"/>
    <cellStyle name="Notiz 3 2 3 2 2 3 5" xfId="9138" xr:uid="{00000000-0005-0000-0000-0000A3780000}"/>
    <cellStyle name="Notiz 3 2 3 2 2 3 5 2" xfId="20866" xr:uid="{00000000-0005-0000-0000-0000A4780000}"/>
    <cellStyle name="Notiz 3 2 3 2 2 3 5 3" xfId="32593" xr:uid="{00000000-0005-0000-0000-0000A5780000}"/>
    <cellStyle name="Notiz 3 2 3 2 2 3 6" xfId="13056" xr:uid="{00000000-0005-0000-0000-0000A6780000}"/>
    <cellStyle name="Notiz 3 2 3 2 2 3 7" xfId="24783" xr:uid="{00000000-0005-0000-0000-0000A7780000}"/>
    <cellStyle name="Notiz 3 2 3 2 2 4" xfId="1768" xr:uid="{00000000-0005-0000-0000-0000A8780000}"/>
    <cellStyle name="Notiz 3 2 3 2 2 4 2" xfId="5673" xr:uid="{00000000-0005-0000-0000-0000A9780000}"/>
    <cellStyle name="Notiz 3 2 3 2 2 4 2 2" xfId="17401" xr:uid="{00000000-0005-0000-0000-0000AA780000}"/>
    <cellStyle name="Notiz 3 2 3 2 2 4 2 3" xfId="29128" xr:uid="{00000000-0005-0000-0000-0000AB780000}"/>
    <cellStyle name="Notiz 3 2 3 2 2 4 3" xfId="9578" xr:uid="{00000000-0005-0000-0000-0000AC780000}"/>
    <cellStyle name="Notiz 3 2 3 2 2 4 3 2" xfId="21306" xr:uid="{00000000-0005-0000-0000-0000AD780000}"/>
    <cellStyle name="Notiz 3 2 3 2 2 4 3 3" xfId="33033" xr:uid="{00000000-0005-0000-0000-0000AE780000}"/>
    <cellStyle name="Notiz 3 2 3 2 2 4 4" xfId="13496" xr:uid="{00000000-0005-0000-0000-0000AF780000}"/>
    <cellStyle name="Notiz 3 2 3 2 2 4 5" xfId="25223" xr:uid="{00000000-0005-0000-0000-0000B0780000}"/>
    <cellStyle name="Notiz 3 2 3 2 2 5" xfId="3066" xr:uid="{00000000-0005-0000-0000-0000B1780000}"/>
    <cellStyle name="Notiz 3 2 3 2 2 5 2" xfId="6971" xr:uid="{00000000-0005-0000-0000-0000B2780000}"/>
    <cellStyle name="Notiz 3 2 3 2 2 5 2 2" xfId="18699" xr:uid="{00000000-0005-0000-0000-0000B3780000}"/>
    <cellStyle name="Notiz 3 2 3 2 2 5 2 3" xfId="30426" xr:uid="{00000000-0005-0000-0000-0000B4780000}"/>
    <cellStyle name="Notiz 3 2 3 2 2 5 3" xfId="10876" xr:uid="{00000000-0005-0000-0000-0000B5780000}"/>
    <cellStyle name="Notiz 3 2 3 2 2 5 3 2" xfId="22604" xr:uid="{00000000-0005-0000-0000-0000B6780000}"/>
    <cellStyle name="Notiz 3 2 3 2 2 5 3 3" xfId="34331" xr:uid="{00000000-0005-0000-0000-0000B7780000}"/>
    <cellStyle name="Notiz 3 2 3 2 2 5 4" xfId="14794" xr:uid="{00000000-0005-0000-0000-0000B8780000}"/>
    <cellStyle name="Notiz 3 2 3 2 2 5 5" xfId="26521" xr:uid="{00000000-0005-0000-0000-0000B9780000}"/>
    <cellStyle name="Notiz 3 2 3 2 2 6" xfId="4375" xr:uid="{00000000-0005-0000-0000-0000BA780000}"/>
    <cellStyle name="Notiz 3 2 3 2 2 6 2" xfId="16103" xr:uid="{00000000-0005-0000-0000-0000BB780000}"/>
    <cellStyle name="Notiz 3 2 3 2 2 6 3" xfId="27830" xr:uid="{00000000-0005-0000-0000-0000BC780000}"/>
    <cellStyle name="Notiz 3 2 3 2 2 7" xfId="8280" xr:uid="{00000000-0005-0000-0000-0000BD780000}"/>
    <cellStyle name="Notiz 3 2 3 2 2 7 2" xfId="20008" xr:uid="{00000000-0005-0000-0000-0000BE780000}"/>
    <cellStyle name="Notiz 3 2 3 2 2 7 3" xfId="31735" xr:uid="{00000000-0005-0000-0000-0000BF780000}"/>
    <cellStyle name="Notiz 3 2 3 2 2 8" xfId="12198" xr:uid="{00000000-0005-0000-0000-0000C0780000}"/>
    <cellStyle name="Notiz 3 2 3 2 2 9" xfId="23925" xr:uid="{00000000-0005-0000-0000-0000C1780000}"/>
    <cellStyle name="Notiz 3 2 3 2 3" xfId="569" xr:uid="{00000000-0005-0000-0000-0000C2780000}"/>
    <cellStyle name="Notiz 3 2 3 2 3 2" xfId="998" xr:uid="{00000000-0005-0000-0000-0000C3780000}"/>
    <cellStyle name="Notiz 3 2 3 2 3 2 2" xfId="2296" xr:uid="{00000000-0005-0000-0000-0000C4780000}"/>
    <cellStyle name="Notiz 3 2 3 2 3 2 2 2" xfId="6201" xr:uid="{00000000-0005-0000-0000-0000C5780000}"/>
    <cellStyle name="Notiz 3 2 3 2 3 2 2 2 2" xfId="17929" xr:uid="{00000000-0005-0000-0000-0000C6780000}"/>
    <cellStyle name="Notiz 3 2 3 2 3 2 2 2 3" xfId="29656" xr:uid="{00000000-0005-0000-0000-0000C7780000}"/>
    <cellStyle name="Notiz 3 2 3 2 3 2 2 3" xfId="10106" xr:uid="{00000000-0005-0000-0000-0000C8780000}"/>
    <cellStyle name="Notiz 3 2 3 2 3 2 2 3 2" xfId="21834" xr:uid="{00000000-0005-0000-0000-0000C9780000}"/>
    <cellStyle name="Notiz 3 2 3 2 3 2 2 3 3" xfId="33561" xr:uid="{00000000-0005-0000-0000-0000CA780000}"/>
    <cellStyle name="Notiz 3 2 3 2 3 2 2 4" xfId="14024" xr:uid="{00000000-0005-0000-0000-0000CB780000}"/>
    <cellStyle name="Notiz 3 2 3 2 3 2 2 5" xfId="25751" xr:uid="{00000000-0005-0000-0000-0000CC780000}"/>
    <cellStyle name="Notiz 3 2 3 2 3 2 3" xfId="3594" xr:uid="{00000000-0005-0000-0000-0000CD780000}"/>
    <cellStyle name="Notiz 3 2 3 2 3 2 3 2" xfId="7499" xr:uid="{00000000-0005-0000-0000-0000CE780000}"/>
    <cellStyle name="Notiz 3 2 3 2 3 2 3 2 2" xfId="19227" xr:uid="{00000000-0005-0000-0000-0000CF780000}"/>
    <cellStyle name="Notiz 3 2 3 2 3 2 3 2 3" xfId="30954" xr:uid="{00000000-0005-0000-0000-0000D0780000}"/>
    <cellStyle name="Notiz 3 2 3 2 3 2 3 3" xfId="11404" xr:uid="{00000000-0005-0000-0000-0000D1780000}"/>
    <cellStyle name="Notiz 3 2 3 2 3 2 3 3 2" xfId="23132" xr:uid="{00000000-0005-0000-0000-0000D2780000}"/>
    <cellStyle name="Notiz 3 2 3 2 3 2 3 3 3" xfId="34859" xr:uid="{00000000-0005-0000-0000-0000D3780000}"/>
    <cellStyle name="Notiz 3 2 3 2 3 2 3 4" xfId="15322" xr:uid="{00000000-0005-0000-0000-0000D4780000}"/>
    <cellStyle name="Notiz 3 2 3 2 3 2 3 5" xfId="27049" xr:uid="{00000000-0005-0000-0000-0000D5780000}"/>
    <cellStyle name="Notiz 3 2 3 2 3 2 4" xfId="4903" xr:uid="{00000000-0005-0000-0000-0000D6780000}"/>
    <cellStyle name="Notiz 3 2 3 2 3 2 4 2" xfId="16631" xr:uid="{00000000-0005-0000-0000-0000D7780000}"/>
    <cellStyle name="Notiz 3 2 3 2 3 2 4 3" xfId="28358" xr:uid="{00000000-0005-0000-0000-0000D8780000}"/>
    <cellStyle name="Notiz 3 2 3 2 3 2 5" xfId="8808" xr:uid="{00000000-0005-0000-0000-0000D9780000}"/>
    <cellStyle name="Notiz 3 2 3 2 3 2 5 2" xfId="20536" xr:uid="{00000000-0005-0000-0000-0000DA780000}"/>
    <cellStyle name="Notiz 3 2 3 2 3 2 5 3" xfId="32263" xr:uid="{00000000-0005-0000-0000-0000DB780000}"/>
    <cellStyle name="Notiz 3 2 3 2 3 2 6" xfId="12726" xr:uid="{00000000-0005-0000-0000-0000DC780000}"/>
    <cellStyle name="Notiz 3 2 3 2 3 2 7" xfId="24453" xr:uid="{00000000-0005-0000-0000-0000DD780000}"/>
    <cellStyle name="Notiz 3 2 3 2 3 3" xfId="1427" xr:uid="{00000000-0005-0000-0000-0000DE780000}"/>
    <cellStyle name="Notiz 3 2 3 2 3 3 2" xfId="2725" xr:uid="{00000000-0005-0000-0000-0000DF780000}"/>
    <cellStyle name="Notiz 3 2 3 2 3 3 2 2" xfId="6630" xr:uid="{00000000-0005-0000-0000-0000E0780000}"/>
    <cellStyle name="Notiz 3 2 3 2 3 3 2 2 2" xfId="18358" xr:uid="{00000000-0005-0000-0000-0000E1780000}"/>
    <cellStyle name="Notiz 3 2 3 2 3 3 2 2 3" xfId="30085" xr:uid="{00000000-0005-0000-0000-0000E2780000}"/>
    <cellStyle name="Notiz 3 2 3 2 3 3 2 3" xfId="10535" xr:uid="{00000000-0005-0000-0000-0000E3780000}"/>
    <cellStyle name="Notiz 3 2 3 2 3 3 2 3 2" xfId="22263" xr:uid="{00000000-0005-0000-0000-0000E4780000}"/>
    <cellStyle name="Notiz 3 2 3 2 3 3 2 3 3" xfId="33990" xr:uid="{00000000-0005-0000-0000-0000E5780000}"/>
    <cellStyle name="Notiz 3 2 3 2 3 3 2 4" xfId="14453" xr:uid="{00000000-0005-0000-0000-0000E6780000}"/>
    <cellStyle name="Notiz 3 2 3 2 3 3 2 5" xfId="26180" xr:uid="{00000000-0005-0000-0000-0000E7780000}"/>
    <cellStyle name="Notiz 3 2 3 2 3 3 3" xfId="4023" xr:uid="{00000000-0005-0000-0000-0000E8780000}"/>
    <cellStyle name="Notiz 3 2 3 2 3 3 3 2" xfId="7928" xr:uid="{00000000-0005-0000-0000-0000E9780000}"/>
    <cellStyle name="Notiz 3 2 3 2 3 3 3 2 2" xfId="19656" xr:uid="{00000000-0005-0000-0000-0000EA780000}"/>
    <cellStyle name="Notiz 3 2 3 2 3 3 3 2 3" xfId="31383" xr:uid="{00000000-0005-0000-0000-0000EB780000}"/>
    <cellStyle name="Notiz 3 2 3 2 3 3 3 3" xfId="11833" xr:uid="{00000000-0005-0000-0000-0000EC780000}"/>
    <cellStyle name="Notiz 3 2 3 2 3 3 3 3 2" xfId="23561" xr:uid="{00000000-0005-0000-0000-0000ED780000}"/>
    <cellStyle name="Notiz 3 2 3 2 3 3 3 3 3" xfId="35288" xr:uid="{00000000-0005-0000-0000-0000EE780000}"/>
    <cellStyle name="Notiz 3 2 3 2 3 3 3 4" xfId="15751" xr:uid="{00000000-0005-0000-0000-0000EF780000}"/>
    <cellStyle name="Notiz 3 2 3 2 3 3 3 5" xfId="27478" xr:uid="{00000000-0005-0000-0000-0000F0780000}"/>
    <cellStyle name="Notiz 3 2 3 2 3 3 4" xfId="5332" xr:uid="{00000000-0005-0000-0000-0000F1780000}"/>
    <cellStyle name="Notiz 3 2 3 2 3 3 4 2" xfId="17060" xr:uid="{00000000-0005-0000-0000-0000F2780000}"/>
    <cellStyle name="Notiz 3 2 3 2 3 3 4 3" xfId="28787" xr:uid="{00000000-0005-0000-0000-0000F3780000}"/>
    <cellStyle name="Notiz 3 2 3 2 3 3 5" xfId="9237" xr:uid="{00000000-0005-0000-0000-0000F4780000}"/>
    <cellStyle name="Notiz 3 2 3 2 3 3 5 2" xfId="20965" xr:uid="{00000000-0005-0000-0000-0000F5780000}"/>
    <cellStyle name="Notiz 3 2 3 2 3 3 5 3" xfId="32692" xr:uid="{00000000-0005-0000-0000-0000F6780000}"/>
    <cellStyle name="Notiz 3 2 3 2 3 3 6" xfId="13155" xr:uid="{00000000-0005-0000-0000-0000F7780000}"/>
    <cellStyle name="Notiz 3 2 3 2 3 3 7" xfId="24882" xr:uid="{00000000-0005-0000-0000-0000F8780000}"/>
    <cellStyle name="Notiz 3 2 3 2 3 4" xfId="1867" xr:uid="{00000000-0005-0000-0000-0000F9780000}"/>
    <cellStyle name="Notiz 3 2 3 2 3 4 2" xfId="5772" xr:uid="{00000000-0005-0000-0000-0000FA780000}"/>
    <cellStyle name="Notiz 3 2 3 2 3 4 2 2" xfId="17500" xr:uid="{00000000-0005-0000-0000-0000FB780000}"/>
    <cellStyle name="Notiz 3 2 3 2 3 4 2 3" xfId="29227" xr:uid="{00000000-0005-0000-0000-0000FC780000}"/>
    <cellStyle name="Notiz 3 2 3 2 3 4 3" xfId="9677" xr:uid="{00000000-0005-0000-0000-0000FD780000}"/>
    <cellStyle name="Notiz 3 2 3 2 3 4 3 2" xfId="21405" xr:uid="{00000000-0005-0000-0000-0000FE780000}"/>
    <cellStyle name="Notiz 3 2 3 2 3 4 3 3" xfId="33132" xr:uid="{00000000-0005-0000-0000-0000FF780000}"/>
    <cellStyle name="Notiz 3 2 3 2 3 4 4" xfId="13595" xr:uid="{00000000-0005-0000-0000-000000790000}"/>
    <cellStyle name="Notiz 3 2 3 2 3 4 5" xfId="25322" xr:uid="{00000000-0005-0000-0000-000001790000}"/>
    <cellStyle name="Notiz 3 2 3 2 3 5" xfId="3165" xr:uid="{00000000-0005-0000-0000-000002790000}"/>
    <cellStyle name="Notiz 3 2 3 2 3 5 2" xfId="7070" xr:uid="{00000000-0005-0000-0000-000003790000}"/>
    <cellStyle name="Notiz 3 2 3 2 3 5 2 2" xfId="18798" xr:uid="{00000000-0005-0000-0000-000004790000}"/>
    <cellStyle name="Notiz 3 2 3 2 3 5 2 3" xfId="30525" xr:uid="{00000000-0005-0000-0000-000005790000}"/>
    <cellStyle name="Notiz 3 2 3 2 3 5 3" xfId="10975" xr:uid="{00000000-0005-0000-0000-000006790000}"/>
    <cellStyle name="Notiz 3 2 3 2 3 5 3 2" xfId="22703" xr:uid="{00000000-0005-0000-0000-000007790000}"/>
    <cellStyle name="Notiz 3 2 3 2 3 5 3 3" xfId="34430" xr:uid="{00000000-0005-0000-0000-000008790000}"/>
    <cellStyle name="Notiz 3 2 3 2 3 5 4" xfId="14893" xr:uid="{00000000-0005-0000-0000-000009790000}"/>
    <cellStyle name="Notiz 3 2 3 2 3 5 5" xfId="26620" xr:uid="{00000000-0005-0000-0000-00000A790000}"/>
    <cellStyle name="Notiz 3 2 3 2 3 6" xfId="4474" xr:uid="{00000000-0005-0000-0000-00000B790000}"/>
    <cellStyle name="Notiz 3 2 3 2 3 6 2" xfId="16202" xr:uid="{00000000-0005-0000-0000-00000C790000}"/>
    <cellStyle name="Notiz 3 2 3 2 3 6 3" xfId="27929" xr:uid="{00000000-0005-0000-0000-00000D790000}"/>
    <cellStyle name="Notiz 3 2 3 2 3 7" xfId="8379" xr:uid="{00000000-0005-0000-0000-00000E790000}"/>
    <cellStyle name="Notiz 3 2 3 2 3 7 2" xfId="20107" xr:uid="{00000000-0005-0000-0000-00000F790000}"/>
    <cellStyle name="Notiz 3 2 3 2 3 7 3" xfId="31834" xr:uid="{00000000-0005-0000-0000-000010790000}"/>
    <cellStyle name="Notiz 3 2 3 2 3 8" xfId="12297" xr:uid="{00000000-0005-0000-0000-000011790000}"/>
    <cellStyle name="Notiz 3 2 3 2 3 9" xfId="24024" xr:uid="{00000000-0005-0000-0000-000012790000}"/>
    <cellStyle name="Notiz 3 2 3 2 4" xfId="800" xr:uid="{00000000-0005-0000-0000-000013790000}"/>
    <cellStyle name="Notiz 3 2 3 2 4 2" xfId="2098" xr:uid="{00000000-0005-0000-0000-000014790000}"/>
    <cellStyle name="Notiz 3 2 3 2 4 2 2" xfId="6003" xr:uid="{00000000-0005-0000-0000-000015790000}"/>
    <cellStyle name="Notiz 3 2 3 2 4 2 2 2" xfId="17731" xr:uid="{00000000-0005-0000-0000-000016790000}"/>
    <cellStyle name="Notiz 3 2 3 2 4 2 2 3" xfId="29458" xr:uid="{00000000-0005-0000-0000-000017790000}"/>
    <cellStyle name="Notiz 3 2 3 2 4 2 3" xfId="9908" xr:uid="{00000000-0005-0000-0000-000018790000}"/>
    <cellStyle name="Notiz 3 2 3 2 4 2 3 2" xfId="21636" xr:uid="{00000000-0005-0000-0000-000019790000}"/>
    <cellStyle name="Notiz 3 2 3 2 4 2 3 3" xfId="33363" xr:uid="{00000000-0005-0000-0000-00001A790000}"/>
    <cellStyle name="Notiz 3 2 3 2 4 2 4" xfId="13826" xr:uid="{00000000-0005-0000-0000-00001B790000}"/>
    <cellStyle name="Notiz 3 2 3 2 4 2 5" xfId="25553" xr:uid="{00000000-0005-0000-0000-00001C790000}"/>
    <cellStyle name="Notiz 3 2 3 2 4 3" xfId="3396" xr:uid="{00000000-0005-0000-0000-00001D790000}"/>
    <cellStyle name="Notiz 3 2 3 2 4 3 2" xfId="7301" xr:uid="{00000000-0005-0000-0000-00001E790000}"/>
    <cellStyle name="Notiz 3 2 3 2 4 3 2 2" xfId="19029" xr:uid="{00000000-0005-0000-0000-00001F790000}"/>
    <cellStyle name="Notiz 3 2 3 2 4 3 2 3" xfId="30756" xr:uid="{00000000-0005-0000-0000-000020790000}"/>
    <cellStyle name="Notiz 3 2 3 2 4 3 3" xfId="11206" xr:uid="{00000000-0005-0000-0000-000021790000}"/>
    <cellStyle name="Notiz 3 2 3 2 4 3 3 2" xfId="22934" xr:uid="{00000000-0005-0000-0000-000022790000}"/>
    <cellStyle name="Notiz 3 2 3 2 4 3 3 3" xfId="34661" xr:uid="{00000000-0005-0000-0000-000023790000}"/>
    <cellStyle name="Notiz 3 2 3 2 4 3 4" xfId="15124" xr:uid="{00000000-0005-0000-0000-000024790000}"/>
    <cellStyle name="Notiz 3 2 3 2 4 3 5" xfId="26851" xr:uid="{00000000-0005-0000-0000-000025790000}"/>
    <cellStyle name="Notiz 3 2 3 2 4 4" xfId="4705" xr:uid="{00000000-0005-0000-0000-000026790000}"/>
    <cellStyle name="Notiz 3 2 3 2 4 4 2" xfId="16433" xr:uid="{00000000-0005-0000-0000-000027790000}"/>
    <cellStyle name="Notiz 3 2 3 2 4 4 3" xfId="28160" xr:uid="{00000000-0005-0000-0000-000028790000}"/>
    <cellStyle name="Notiz 3 2 3 2 4 5" xfId="8610" xr:uid="{00000000-0005-0000-0000-000029790000}"/>
    <cellStyle name="Notiz 3 2 3 2 4 5 2" xfId="20338" xr:uid="{00000000-0005-0000-0000-00002A790000}"/>
    <cellStyle name="Notiz 3 2 3 2 4 5 3" xfId="32065" xr:uid="{00000000-0005-0000-0000-00002B790000}"/>
    <cellStyle name="Notiz 3 2 3 2 4 6" xfId="12528" xr:uid="{00000000-0005-0000-0000-00002C790000}"/>
    <cellStyle name="Notiz 3 2 3 2 4 7" xfId="24255" xr:uid="{00000000-0005-0000-0000-00002D790000}"/>
    <cellStyle name="Notiz 3 2 3 2 5" xfId="1229" xr:uid="{00000000-0005-0000-0000-00002E790000}"/>
    <cellStyle name="Notiz 3 2 3 2 5 2" xfId="2527" xr:uid="{00000000-0005-0000-0000-00002F790000}"/>
    <cellStyle name="Notiz 3 2 3 2 5 2 2" xfId="6432" xr:uid="{00000000-0005-0000-0000-000030790000}"/>
    <cellStyle name="Notiz 3 2 3 2 5 2 2 2" xfId="18160" xr:uid="{00000000-0005-0000-0000-000031790000}"/>
    <cellStyle name="Notiz 3 2 3 2 5 2 2 3" xfId="29887" xr:uid="{00000000-0005-0000-0000-000032790000}"/>
    <cellStyle name="Notiz 3 2 3 2 5 2 3" xfId="10337" xr:uid="{00000000-0005-0000-0000-000033790000}"/>
    <cellStyle name="Notiz 3 2 3 2 5 2 3 2" xfId="22065" xr:uid="{00000000-0005-0000-0000-000034790000}"/>
    <cellStyle name="Notiz 3 2 3 2 5 2 3 3" xfId="33792" xr:uid="{00000000-0005-0000-0000-000035790000}"/>
    <cellStyle name="Notiz 3 2 3 2 5 2 4" xfId="14255" xr:uid="{00000000-0005-0000-0000-000036790000}"/>
    <cellStyle name="Notiz 3 2 3 2 5 2 5" xfId="25982" xr:uid="{00000000-0005-0000-0000-000037790000}"/>
    <cellStyle name="Notiz 3 2 3 2 5 3" xfId="3825" xr:uid="{00000000-0005-0000-0000-000038790000}"/>
    <cellStyle name="Notiz 3 2 3 2 5 3 2" xfId="7730" xr:uid="{00000000-0005-0000-0000-000039790000}"/>
    <cellStyle name="Notiz 3 2 3 2 5 3 2 2" xfId="19458" xr:uid="{00000000-0005-0000-0000-00003A790000}"/>
    <cellStyle name="Notiz 3 2 3 2 5 3 2 3" xfId="31185" xr:uid="{00000000-0005-0000-0000-00003B790000}"/>
    <cellStyle name="Notiz 3 2 3 2 5 3 3" xfId="11635" xr:uid="{00000000-0005-0000-0000-00003C790000}"/>
    <cellStyle name="Notiz 3 2 3 2 5 3 3 2" xfId="23363" xr:uid="{00000000-0005-0000-0000-00003D790000}"/>
    <cellStyle name="Notiz 3 2 3 2 5 3 3 3" xfId="35090" xr:uid="{00000000-0005-0000-0000-00003E790000}"/>
    <cellStyle name="Notiz 3 2 3 2 5 3 4" xfId="15553" xr:uid="{00000000-0005-0000-0000-00003F790000}"/>
    <cellStyle name="Notiz 3 2 3 2 5 3 5" xfId="27280" xr:uid="{00000000-0005-0000-0000-000040790000}"/>
    <cellStyle name="Notiz 3 2 3 2 5 4" xfId="5134" xr:uid="{00000000-0005-0000-0000-000041790000}"/>
    <cellStyle name="Notiz 3 2 3 2 5 4 2" xfId="16862" xr:uid="{00000000-0005-0000-0000-000042790000}"/>
    <cellStyle name="Notiz 3 2 3 2 5 4 3" xfId="28589" xr:uid="{00000000-0005-0000-0000-000043790000}"/>
    <cellStyle name="Notiz 3 2 3 2 5 5" xfId="9039" xr:uid="{00000000-0005-0000-0000-000044790000}"/>
    <cellStyle name="Notiz 3 2 3 2 5 5 2" xfId="20767" xr:uid="{00000000-0005-0000-0000-000045790000}"/>
    <cellStyle name="Notiz 3 2 3 2 5 5 3" xfId="32494" xr:uid="{00000000-0005-0000-0000-000046790000}"/>
    <cellStyle name="Notiz 3 2 3 2 5 6" xfId="12957" xr:uid="{00000000-0005-0000-0000-000047790000}"/>
    <cellStyle name="Notiz 3 2 3 2 5 7" xfId="24684" xr:uid="{00000000-0005-0000-0000-000048790000}"/>
    <cellStyle name="Notiz 3 2 3 2 6" xfId="1669" xr:uid="{00000000-0005-0000-0000-000049790000}"/>
    <cellStyle name="Notiz 3 2 3 2 6 2" xfId="5574" xr:uid="{00000000-0005-0000-0000-00004A790000}"/>
    <cellStyle name="Notiz 3 2 3 2 6 2 2" xfId="17302" xr:uid="{00000000-0005-0000-0000-00004B790000}"/>
    <cellStyle name="Notiz 3 2 3 2 6 2 3" xfId="29029" xr:uid="{00000000-0005-0000-0000-00004C790000}"/>
    <cellStyle name="Notiz 3 2 3 2 6 3" xfId="9479" xr:uid="{00000000-0005-0000-0000-00004D790000}"/>
    <cellStyle name="Notiz 3 2 3 2 6 3 2" xfId="21207" xr:uid="{00000000-0005-0000-0000-00004E790000}"/>
    <cellStyle name="Notiz 3 2 3 2 6 3 3" xfId="32934" xr:uid="{00000000-0005-0000-0000-00004F790000}"/>
    <cellStyle name="Notiz 3 2 3 2 6 4" xfId="13397" xr:uid="{00000000-0005-0000-0000-000050790000}"/>
    <cellStyle name="Notiz 3 2 3 2 6 5" xfId="25124" xr:uid="{00000000-0005-0000-0000-000051790000}"/>
    <cellStyle name="Notiz 3 2 3 2 7" xfId="2967" xr:uid="{00000000-0005-0000-0000-000052790000}"/>
    <cellStyle name="Notiz 3 2 3 2 7 2" xfId="6872" xr:uid="{00000000-0005-0000-0000-000053790000}"/>
    <cellStyle name="Notiz 3 2 3 2 7 2 2" xfId="18600" xr:uid="{00000000-0005-0000-0000-000054790000}"/>
    <cellStyle name="Notiz 3 2 3 2 7 2 3" xfId="30327" xr:uid="{00000000-0005-0000-0000-000055790000}"/>
    <cellStyle name="Notiz 3 2 3 2 7 3" xfId="10777" xr:uid="{00000000-0005-0000-0000-000056790000}"/>
    <cellStyle name="Notiz 3 2 3 2 7 3 2" xfId="22505" xr:uid="{00000000-0005-0000-0000-000057790000}"/>
    <cellStyle name="Notiz 3 2 3 2 7 3 3" xfId="34232" xr:uid="{00000000-0005-0000-0000-000058790000}"/>
    <cellStyle name="Notiz 3 2 3 2 7 4" xfId="14695" xr:uid="{00000000-0005-0000-0000-000059790000}"/>
    <cellStyle name="Notiz 3 2 3 2 7 5" xfId="26422" xr:uid="{00000000-0005-0000-0000-00005A790000}"/>
    <cellStyle name="Notiz 3 2 3 2 8" xfId="4276" xr:uid="{00000000-0005-0000-0000-00005B790000}"/>
    <cellStyle name="Notiz 3 2 3 2 8 2" xfId="16004" xr:uid="{00000000-0005-0000-0000-00005C790000}"/>
    <cellStyle name="Notiz 3 2 3 2 8 3" xfId="27731" xr:uid="{00000000-0005-0000-0000-00005D790000}"/>
    <cellStyle name="Notiz 3 2 3 2 9" xfId="8181" xr:uid="{00000000-0005-0000-0000-00005E790000}"/>
    <cellStyle name="Notiz 3 2 3 2 9 2" xfId="19909" xr:uid="{00000000-0005-0000-0000-00005F790000}"/>
    <cellStyle name="Notiz 3 2 3 2 9 3" xfId="31636" xr:uid="{00000000-0005-0000-0000-000060790000}"/>
    <cellStyle name="Notiz 3 2 3 3" xfId="393" xr:uid="{00000000-0005-0000-0000-000061790000}"/>
    <cellStyle name="Notiz 3 2 3 3 10" xfId="12121" xr:uid="{00000000-0005-0000-0000-000062790000}"/>
    <cellStyle name="Notiz 3 2 3 3 11" xfId="23848" xr:uid="{00000000-0005-0000-0000-000063790000}"/>
    <cellStyle name="Notiz 3 2 3 3 2" xfId="492" xr:uid="{00000000-0005-0000-0000-000064790000}"/>
    <cellStyle name="Notiz 3 2 3 3 2 2" xfId="921" xr:uid="{00000000-0005-0000-0000-000065790000}"/>
    <cellStyle name="Notiz 3 2 3 3 2 2 2" xfId="2219" xr:uid="{00000000-0005-0000-0000-000066790000}"/>
    <cellStyle name="Notiz 3 2 3 3 2 2 2 2" xfId="6124" xr:uid="{00000000-0005-0000-0000-000067790000}"/>
    <cellStyle name="Notiz 3 2 3 3 2 2 2 2 2" xfId="17852" xr:uid="{00000000-0005-0000-0000-000068790000}"/>
    <cellStyle name="Notiz 3 2 3 3 2 2 2 2 3" xfId="29579" xr:uid="{00000000-0005-0000-0000-000069790000}"/>
    <cellStyle name="Notiz 3 2 3 3 2 2 2 3" xfId="10029" xr:uid="{00000000-0005-0000-0000-00006A790000}"/>
    <cellStyle name="Notiz 3 2 3 3 2 2 2 3 2" xfId="21757" xr:uid="{00000000-0005-0000-0000-00006B790000}"/>
    <cellStyle name="Notiz 3 2 3 3 2 2 2 3 3" xfId="33484" xr:uid="{00000000-0005-0000-0000-00006C790000}"/>
    <cellStyle name="Notiz 3 2 3 3 2 2 2 4" xfId="13947" xr:uid="{00000000-0005-0000-0000-00006D790000}"/>
    <cellStyle name="Notiz 3 2 3 3 2 2 2 5" xfId="25674" xr:uid="{00000000-0005-0000-0000-00006E790000}"/>
    <cellStyle name="Notiz 3 2 3 3 2 2 3" xfId="3517" xr:uid="{00000000-0005-0000-0000-00006F790000}"/>
    <cellStyle name="Notiz 3 2 3 3 2 2 3 2" xfId="7422" xr:uid="{00000000-0005-0000-0000-000070790000}"/>
    <cellStyle name="Notiz 3 2 3 3 2 2 3 2 2" xfId="19150" xr:uid="{00000000-0005-0000-0000-000071790000}"/>
    <cellStyle name="Notiz 3 2 3 3 2 2 3 2 3" xfId="30877" xr:uid="{00000000-0005-0000-0000-000072790000}"/>
    <cellStyle name="Notiz 3 2 3 3 2 2 3 3" xfId="11327" xr:uid="{00000000-0005-0000-0000-000073790000}"/>
    <cellStyle name="Notiz 3 2 3 3 2 2 3 3 2" xfId="23055" xr:uid="{00000000-0005-0000-0000-000074790000}"/>
    <cellStyle name="Notiz 3 2 3 3 2 2 3 3 3" xfId="34782" xr:uid="{00000000-0005-0000-0000-000075790000}"/>
    <cellStyle name="Notiz 3 2 3 3 2 2 3 4" xfId="15245" xr:uid="{00000000-0005-0000-0000-000076790000}"/>
    <cellStyle name="Notiz 3 2 3 3 2 2 3 5" xfId="26972" xr:uid="{00000000-0005-0000-0000-000077790000}"/>
    <cellStyle name="Notiz 3 2 3 3 2 2 4" xfId="4826" xr:uid="{00000000-0005-0000-0000-000078790000}"/>
    <cellStyle name="Notiz 3 2 3 3 2 2 4 2" xfId="16554" xr:uid="{00000000-0005-0000-0000-000079790000}"/>
    <cellStyle name="Notiz 3 2 3 3 2 2 4 3" xfId="28281" xr:uid="{00000000-0005-0000-0000-00007A790000}"/>
    <cellStyle name="Notiz 3 2 3 3 2 2 5" xfId="8731" xr:uid="{00000000-0005-0000-0000-00007B790000}"/>
    <cellStyle name="Notiz 3 2 3 3 2 2 5 2" xfId="20459" xr:uid="{00000000-0005-0000-0000-00007C790000}"/>
    <cellStyle name="Notiz 3 2 3 3 2 2 5 3" xfId="32186" xr:uid="{00000000-0005-0000-0000-00007D790000}"/>
    <cellStyle name="Notiz 3 2 3 3 2 2 6" xfId="12649" xr:uid="{00000000-0005-0000-0000-00007E790000}"/>
    <cellStyle name="Notiz 3 2 3 3 2 2 7" xfId="24376" xr:uid="{00000000-0005-0000-0000-00007F790000}"/>
    <cellStyle name="Notiz 3 2 3 3 2 3" xfId="1350" xr:uid="{00000000-0005-0000-0000-000080790000}"/>
    <cellStyle name="Notiz 3 2 3 3 2 3 2" xfId="2648" xr:uid="{00000000-0005-0000-0000-000081790000}"/>
    <cellStyle name="Notiz 3 2 3 3 2 3 2 2" xfId="6553" xr:uid="{00000000-0005-0000-0000-000082790000}"/>
    <cellStyle name="Notiz 3 2 3 3 2 3 2 2 2" xfId="18281" xr:uid="{00000000-0005-0000-0000-000083790000}"/>
    <cellStyle name="Notiz 3 2 3 3 2 3 2 2 3" xfId="30008" xr:uid="{00000000-0005-0000-0000-000084790000}"/>
    <cellStyle name="Notiz 3 2 3 3 2 3 2 3" xfId="10458" xr:uid="{00000000-0005-0000-0000-000085790000}"/>
    <cellStyle name="Notiz 3 2 3 3 2 3 2 3 2" xfId="22186" xr:uid="{00000000-0005-0000-0000-000086790000}"/>
    <cellStyle name="Notiz 3 2 3 3 2 3 2 3 3" xfId="33913" xr:uid="{00000000-0005-0000-0000-000087790000}"/>
    <cellStyle name="Notiz 3 2 3 3 2 3 2 4" xfId="14376" xr:uid="{00000000-0005-0000-0000-000088790000}"/>
    <cellStyle name="Notiz 3 2 3 3 2 3 2 5" xfId="26103" xr:uid="{00000000-0005-0000-0000-000089790000}"/>
    <cellStyle name="Notiz 3 2 3 3 2 3 3" xfId="3946" xr:uid="{00000000-0005-0000-0000-00008A790000}"/>
    <cellStyle name="Notiz 3 2 3 3 2 3 3 2" xfId="7851" xr:uid="{00000000-0005-0000-0000-00008B790000}"/>
    <cellStyle name="Notiz 3 2 3 3 2 3 3 2 2" xfId="19579" xr:uid="{00000000-0005-0000-0000-00008C790000}"/>
    <cellStyle name="Notiz 3 2 3 3 2 3 3 2 3" xfId="31306" xr:uid="{00000000-0005-0000-0000-00008D790000}"/>
    <cellStyle name="Notiz 3 2 3 3 2 3 3 3" xfId="11756" xr:uid="{00000000-0005-0000-0000-00008E790000}"/>
    <cellStyle name="Notiz 3 2 3 3 2 3 3 3 2" xfId="23484" xr:uid="{00000000-0005-0000-0000-00008F790000}"/>
    <cellStyle name="Notiz 3 2 3 3 2 3 3 3 3" xfId="35211" xr:uid="{00000000-0005-0000-0000-000090790000}"/>
    <cellStyle name="Notiz 3 2 3 3 2 3 3 4" xfId="15674" xr:uid="{00000000-0005-0000-0000-000091790000}"/>
    <cellStyle name="Notiz 3 2 3 3 2 3 3 5" xfId="27401" xr:uid="{00000000-0005-0000-0000-000092790000}"/>
    <cellStyle name="Notiz 3 2 3 3 2 3 4" xfId="5255" xr:uid="{00000000-0005-0000-0000-000093790000}"/>
    <cellStyle name="Notiz 3 2 3 3 2 3 4 2" xfId="16983" xr:uid="{00000000-0005-0000-0000-000094790000}"/>
    <cellStyle name="Notiz 3 2 3 3 2 3 4 3" xfId="28710" xr:uid="{00000000-0005-0000-0000-000095790000}"/>
    <cellStyle name="Notiz 3 2 3 3 2 3 5" xfId="9160" xr:uid="{00000000-0005-0000-0000-000096790000}"/>
    <cellStyle name="Notiz 3 2 3 3 2 3 5 2" xfId="20888" xr:uid="{00000000-0005-0000-0000-000097790000}"/>
    <cellStyle name="Notiz 3 2 3 3 2 3 5 3" xfId="32615" xr:uid="{00000000-0005-0000-0000-000098790000}"/>
    <cellStyle name="Notiz 3 2 3 3 2 3 6" xfId="13078" xr:uid="{00000000-0005-0000-0000-000099790000}"/>
    <cellStyle name="Notiz 3 2 3 3 2 3 7" xfId="24805" xr:uid="{00000000-0005-0000-0000-00009A790000}"/>
    <cellStyle name="Notiz 3 2 3 3 2 4" xfId="1790" xr:uid="{00000000-0005-0000-0000-00009B790000}"/>
    <cellStyle name="Notiz 3 2 3 3 2 4 2" xfId="5695" xr:uid="{00000000-0005-0000-0000-00009C790000}"/>
    <cellStyle name="Notiz 3 2 3 3 2 4 2 2" xfId="17423" xr:uid="{00000000-0005-0000-0000-00009D790000}"/>
    <cellStyle name="Notiz 3 2 3 3 2 4 2 3" xfId="29150" xr:uid="{00000000-0005-0000-0000-00009E790000}"/>
    <cellStyle name="Notiz 3 2 3 3 2 4 3" xfId="9600" xr:uid="{00000000-0005-0000-0000-00009F790000}"/>
    <cellStyle name="Notiz 3 2 3 3 2 4 3 2" xfId="21328" xr:uid="{00000000-0005-0000-0000-0000A0790000}"/>
    <cellStyle name="Notiz 3 2 3 3 2 4 3 3" xfId="33055" xr:uid="{00000000-0005-0000-0000-0000A1790000}"/>
    <cellStyle name="Notiz 3 2 3 3 2 4 4" xfId="13518" xr:uid="{00000000-0005-0000-0000-0000A2790000}"/>
    <cellStyle name="Notiz 3 2 3 3 2 4 5" xfId="25245" xr:uid="{00000000-0005-0000-0000-0000A3790000}"/>
    <cellStyle name="Notiz 3 2 3 3 2 5" xfId="3088" xr:uid="{00000000-0005-0000-0000-0000A4790000}"/>
    <cellStyle name="Notiz 3 2 3 3 2 5 2" xfId="6993" xr:uid="{00000000-0005-0000-0000-0000A5790000}"/>
    <cellStyle name="Notiz 3 2 3 3 2 5 2 2" xfId="18721" xr:uid="{00000000-0005-0000-0000-0000A6790000}"/>
    <cellStyle name="Notiz 3 2 3 3 2 5 2 3" xfId="30448" xr:uid="{00000000-0005-0000-0000-0000A7790000}"/>
    <cellStyle name="Notiz 3 2 3 3 2 5 3" xfId="10898" xr:uid="{00000000-0005-0000-0000-0000A8790000}"/>
    <cellStyle name="Notiz 3 2 3 3 2 5 3 2" xfId="22626" xr:uid="{00000000-0005-0000-0000-0000A9790000}"/>
    <cellStyle name="Notiz 3 2 3 3 2 5 3 3" xfId="34353" xr:uid="{00000000-0005-0000-0000-0000AA790000}"/>
    <cellStyle name="Notiz 3 2 3 3 2 5 4" xfId="14816" xr:uid="{00000000-0005-0000-0000-0000AB790000}"/>
    <cellStyle name="Notiz 3 2 3 3 2 5 5" xfId="26543" xr:uid="{00000000-0005-0000-0000-0000AC790000}"/>
    <cellStyle name="Notiz 3 2 3 3 2 6" xfId="4397" xr:uid="{00000000-0005-0000-0000-0000AD790000}"/>
    <cellStyle name="Notiz 3 2 3 3 2 6 2" xfId="16125" xr:uid="{00000000-0005-0000-0000-0000AE790000}"/>
    <cellStyle name="Notiz 3 2 3 3 2 6 3" xfId="27852" xr:uid="{00000000-0005-0000-0000-0000AF790000}"/>
    <cellStyle name="Notiz 3 2 3 3 2 7" xfId="8302" xr:uid="{00000000-0005-0000-0000-0000B0790000}"/>
    <cellStyle name="Notiz 3 2 3 3 2 7 2" xfId="20030" xr:uid="{00000000-0005-0000-0000-0000B1790000}"/>
    <cellStyle name="Notiz 3 2 3 3 2 7 3" xfId="31757" xr:uid="{00000000-0005-0000-0000-0000B2790000}"/>
    <cellStyle name="Notiz 3 2 3 3 2 8" xfId="12220" xr:uid="{00000000-0005-0000-0000-0000B3790000}"/>
    <cellStyle name="Notiz 3 2 3 3 2 9" xfId="23947" xr:uid="{00000000-0005-0000-0000-0000B4790000}"/>
    <cellStyle name="Notiz 3 2 3 3 3" xfId="591" xr:uid="{00000000-0005-0000-0000-0000B5790000}"/>
    <cellStyle name="Notiz 3 2 3 3 3 2" xfId="1020" xr:uid="{00000000-0005-0000-0000-0000B6790000}"/>
    <cellStyle name="Notiz 3 2 3 3 3 2 2" xfId="2318" xr:uid="{00000000-0005-0000-0000-0000B7790000}"/>
    <cellStyle name="Notiz 3 2 3 3 3 2 2 2" xfId="6223" xr:uid="{00000000-0005-0000-0000-0000B8790000}"/>
    <cellStyle name="Notiz 3 2 3 3 3 2 2 2 2" xfId="17951" xr:uid="{00000000-0005-0000-0000-0000B9790000}"/>
    <cellStyle name="Notiz 3 2 3 3 3 2 2 2 3" xfId="29678" xr:uid="{00000000-0005-0000-0000-0000BA790000}"/>
    <cellStyle name="Notiz 3 2 3 3 3 2 2 3" xfId="10128" xr:uid="{00000000-0005-0000-0000-0000BB790000}"/>
    <cellStyle name="Notiz 3 2 3 3 3 2 2 3 2" xfId="21856" xr:uid="{00000000-0005-0000-0000-0000BC790000}"/>
    <cellStyle name="Notiz 3 2 3 3 3 2 2 3 3" xfId="33583" xr:uid="{00000000-0005-0000-0000-0000BD790000}"/>
    <cellStyle name="Notiz 3 2 3 3 3 2 2 4" xfId="14046" xr:uid="{00000000-0005-0000-0000-0000BE790000}"/>
    <cellStyle name="Notiz 3 2 3 3 3 2 2 5" xfId="25773" xr:uid="{00000000-0005-0000-0000-0000BF790000}"/>
    <cellStyle name="Notiz 3 2 3 3 3 2 3" xfId="3616" xr:uid="{00000000-0005-0000-0000-0000C0790000}"/>
    <cellStyle name="Notiz 3 2 3 3 3 2 3 2" xfId="7521" xr:uid="{00000000-0005-0000-0000-0000C1790000}"/>
    <cellStyle name="Notiz 3 2 3 3 3 2 3 2 2" xfId="19249" xr:uid="{00000000-0005-0000-0000-0000C2790000}"/>
    <cellStyle name="Notiz 3 2 3 3 3 2 3 2 3" xfId="30976" xr:uid="{00000000-0005-0000-0000-0000C3790000}"/>
    <cellStyle name="Notiz 3 2 3 3 3 2 3 3" xfId="11426" xr:uid="{00000000-0005-0000-0000-0000C4790000}"/>
    <cellStyle name="Notiz 3 2 3 3 3 2 3 3 2" xfId="23154" xr:uid="{00000000-0005-0000-0000-0000C5790000}"/>
    <cellStyle name="Notiz 3 2 3 3 3 2 3 3 3" xfId="34881" xr:uid="{00000000-0005-0000-0000-0000C6790000}"/>
    <cellStyle name="Notiz 3 2 3 3 3 2 3 4" xfId="15344" xr:uid="{00000000-0005-0000-0000-0000C7790000}"/>
    <cellStyle name="Notiz 3 2 3 3 3 2 3 5" xfId="27071" xr:uid="{00000000-0005-0000-0000-0000C8790000}"/>
    <cellStyle name="Notiz 3 2 3 3 3 2 4" xfId="4925" xr:uid="{00000000-0005-0000-0000-0000C9790000}"/>
    <cellStyle name="Notiz 3 2 3 3 3 2 4 2" xfId="16653" xr:uid="{00000000-0005-0000-0000-0000CA790000}"/>
    <cellStyle name="Notiz 3 2 3 3 3 2 4 3" xfId="28380" xr:uid="{00000000-0005-0000-0000-0000CB790000}"/>
    <cellStyle name="Notiz 3 2 3 3 3 2 5" xfId="8830" xr:uid="{00000000-0005-0000-0000-0000CC790000}"/>
    <cellStyle name="Notiz 3 2 3 3 3 2 5 2" xfId="20558" xr:uid="{00000000-0005-0000-0000-0000CD790000}"/>
    <cellStyle name="Notiz 3 2 3 3 3 2 5 3" xfId="32285" xr:uid="{00000000-0005-0000-0000-0000CE790000}"/>
    <cellStyle name="Notiz 3 2 3 3 3 2 6" xfId="12748" xr:uid="{00000000-0005-0000-0000-0000CF790000}"/>
    <cellStyle name="Notiz 3 2 3 3 3 2 7" xfId="24475" xr:uid="{00000000-0005-0000-0000-0000D0790000}"/>
    <cellStyle name="Notiz 3 2 3 3 3 3" xfId="1449" xr:uid="{00000000-0005-0000-0000-0000D1790000}"/>
    <cellStyle name="Notiz 3 2 3 3 3 3 2" xfId="2747" xr:uid="{00000000-0005-0000-0000-0000D2790000}"/>
    <cellStyle name="Notiz 3 2 3 3 3 3 2 2" xfId="6652" xr:uid="{00000000-0005-0000-0000-0000D3790000}"/>
    <cellStyle name="Notiz 3 2 3 3 3 3 2 2 2" xfId="18380" xr:uid="{00000000-0005-0000-0000-0000D4790000}"/>
    <cellStyle name="Notiz 3 2 3 3 3 3 2 2 3" xfId="30107" xr:uid="{00000000-0005-0000-0000-0000D5790000}"/>
    <cellStyle name="Notiz 3 2 3 3 3 3 2 3" xfId="10557" xr:uid="{00000000-0005-0000-0000-0000D6790000}"/>
    <cellStyle name="Notiz 3 2 3 3 3 3 2 3 2" xfId="22285" xr:uid="{00000000-0005-0000-0000-0000D7790000}"/>
    <cellStyle name="Notiz 3 2 3 3 3 3 2 3 3" xfId="34012" xr:uid="{00000000-0005-0000-0000-0000D8790000}"/>
    <cellStyle name="Notiz 3 2 3 3 3 3 2 4" xfId="14475" xr:uid="{00000000-0005-0000-0000-0000D9790000}"/>
    <cellStyle name="Notiz 3 2 3 3 3 3 2 5" xfId="26202" xr:uid="{00000000-0005-0000-0000-0000DA790000}"/>
    <cellStyle name="Notiz 3 2 3 3 3 3 3" xfId="4045" xr:uid="{00000000-0005-0000-0000-0000DB790000}"/>
    <cellStyle name="Notiz 3 2 3 3 3 3 3 2" xfId="7950" xr:uid="{00000000-0005-0000-0000-0000DC790000}"/>
    <cellStyle name="Notiz 3 2 3 3 3 3 3 2 2" xfId="19678" xr:uid="{00000000-0005-0000-0000-0000DD790000}"/>
    <cellStyle name="Notiz 3 2 3 3 3 3 3 2 3" xfId="31405" xr:uid="{00000000-0005-0000-0000-0000DE790000}"/>
    <cellStyle name="Notiz 3 2 3 3 3 3 3 3" xfId="11855" xr:uid="{00000000-0005-0000-0000-0000DF790000}"/>
    <cellStyle name="Notiz 3 2 3 3 3 3 3 3 2" xfId="23583" xr:uid="{00000000-0005-0000-0000-0000E0790000}"/>
    <cellStyle name="Notiz 3 2 3 3 3 3 3 3 3" xfId="35310" xr:uid="{00000000-0005-0000-0000-0000E1790000}"/>
    <cellStyle name="Notiz 3 2 3 3 3 3 3 4" xfId="15773" xr:uid="{00000000-0005-0000-0000-0000E2790000}"/>
    <cellStyle name="Notiz 3 2 3 3 3 3 3 5" xfId="27500" xr:uid="{00000000-0005-0000-0000-0000E3790000}"/>
    <cellStyle name="Notiz 3 2 3 3 3 3 4" xfId="5354" xr:uid="{00000000-0005-0000-0000-0000E4790000}"/>
    <cellStyle name="Notiz 3 2 3 3 3 3 4 2" xfId="17082" xr:uid="{00000000-0005-0000-0000-0000E5790000}"/>
    <cellStyle name="Notiz 3 2 3 3 3 3 4 3" xfId="28809" xr:uid="{00000000-0005-0000-0000-0000E6790000}"/>
    <cellStyle name="Notiz 3 2 3 3 3 3 5" xfId="9259" xr:uid="{00000000-0005-0000-0000-0000E7790000}"/>
    <cellStyle name="Notiz 3 2 3 3 3 3 5 2" xfId="20987" xr:uid="{00000000-0005-0000-0000-0000E8790000}"/>
    <cellStyle name="Notiz 3 2 3 3 3 3 5 3" xfId="32714" xr:uid="{00000000-0005-0000-0000-0000E9790000}"/>
    <cellStyle name="Notiz 3 2 3 3 3 3 6" xfId="13177" xr:uid="{00000000-0005-0000-0000-0000EA790000}"/>
    <cellStyle name="Notiz 3 2 3 3 3 3 7" xfId="24904" xr:uid="{00000000-0005-0000-0000-0000EB790000}"/>
    <cellStyle name="Notiz 3 2 3 3 3 4" xfId="1889" xr:uid="{00000000-0005-0000-0000-0000EC790000}"/>
    <cellStyle name="Notiz 3 2 3 3 3 4 2" xfId="5794" xr:uid="{00000000-0005-0000-0000-0000ED790000}"/>
    <cellStyle name="Notiz 3 2 3 3 3 4 2 2" xfId="17522" xr:uid="{00000000-0005-0000-0000-0000EE790000}"/>
    <cellStyle name="Notiz 3 2 3 3 3 4 2 3" xfId="29249" xr:uid="{00000000-0005-0000-0000-0000EF790000}"/>
    <cellStyle name="Notiz 3 2 3 3 3 4 3" xfId="9699" xr:uid="{00000000-0005-0000-0000-0000F0790000}"/>
    <cellStyle name="Notiz 3 2 3 3 3 4 3 2" xfId="21427" xr:uid="{00000000-0005-0000-0000-0000F1790000}"/>
    <cellStyle name="Notiz 3 2 3 3 3 4 3 3" xfId="33154" xr:uid="{00000000-0005-0000-0000-0000F2790000}"/>
    <cellStyle name="Notiz 3 2 3 3 3 4 4" xfId="13617" xr:uid="{00000000-0005-0000-0000-0000F3790000}"/>
    <cellStyle name="Notiz 3 2 3 3 3 4 5" xfId="25344" xr:uid="{00000000-0005-0000-0000-0000F4790000}"/>
    <cellStyle name="Notiz 3 2 3 3 3 5" xfId="3187" xr:uid="{00000000-0005-0000-0000-0000F5790000}"/>
    <cellStyle name="Notiz 3 2 3 3 3 5 2" xfId="7092" xr:uid="{00000000-0005-0000-0000-0000F6790000}"/>
    <cellStyle name="Notiz 3 2 3 3 3 5 2 2" xfId="18820" xr:uid="{00000000-0005-0000-0000-0000F7790000}"/>
    <cellStyle name="Notiz 3 2 3 3 3 5 2 3" xfId="30547" xr:uid="{00000000-0005-0000-0000-0000F8790000}"/>
    <cellStyle name="Notiz 3 2 3 3 3 5 3" xfId="10997" xr:uid="{00000000-0005-0000-0000-0000F9790000}"/>
    <cellStyle name="Notiz 3 2 3 3 3 5 3 2" xfId="22725" xr:uid="{00000000-0005-0000-0000-0000FA790000}"/>
    <cellStyle name="Notiz 3 2 3 3 3 5 3 3" xfId="34452" xr:uid="{00000000-0005-0000-0000-0000FB790000}"/>
    <cellStyle name="Notiz 3 2 3 3 3 5 4" xfId="14915" xr:uid="{00000000-0005-0000-0000-0000FC790000}"/>
    <cellStyle name="Notiz 3 2 3 3 3 5 5" xfId="26642" xr:uid="{00000000-0005-0000-0000-0000FD790000}"/>
    <cellStyle name="Notiz 3 2 3 3 3 6" xfId="4496" xr:uid="{00000000-0005-0000-0000-0000FE790000}"/>
    <cellStyle name="Notiz 3 2 3 3 3 6 2" xfId="16224" xr:uid="{00000000-0005-0000-0000-0000FF790000}"/>
    <cellStyle name="Notiz 3 2 3 3 3 6 3" xfId="27951" xr:uid="{00000000-0005-0000-0000-0000007A0000}"/>
    <cellStyle name="Notiz 3 2 3 3 3 7" xfId="8401" xr:uid="{00000000-0005-0000-0000-0000017A0000}"/>
    <cellStyle name="Notiz 3 2 3 3 3 7 2" xfId="20129" xr:uid="{00000000-0005-0000-0000-0000027A0000}"/>
    <cellStyle name="Notiz 3 2 3 3 3 7 3" xfId="31856" xr:uid="{00000000-0005-0000-0000-0000037A0000}"/>
    <cellStyle name="Notiz 3 2 3 3 3 8" xfId="12319" xr:uid="{00000000-0005-0000-0000-0000047A0000}"/>
    <cellStyle name="Notiz 3 2 3 3 3 9" xfId="24046" xr:uid="{00000000-0005-0000-0000-0000057A0000}"/>
    <cellStyle name="Notiz 3 2 3 3 4" xfId="822" xr:uid="{00000000-0005-0000-0000-0000067A0000}"/>
    <cellStyle name="Notiz 3 2 3 3 4 2" xfId="2120" xr:uid="{00000000-0005-0000-0000-0000077A0000}"/>
    <cellStyle name="Notiz 3 2 3 3 4 2 2" xfId="6025" xr:uid="{00000000-0005-0000-0000-0000087A0000}"/>
    <cellStyle name="Notiz 3 2 3 3 4 2 2 2" xfId="17753" xr:uid="{00000000-0005-0000-0000-0000097A0000}"/>
    <cellStyle name="Notiz 3 2 3 3 4 2 2 3" xfId="29480" xr:uid="{00000000-0005-0000-0000-00000A7A0000}"/>
    <cellStyle name="Notiz 3 2 3 3 4 2 3" xfId="9930" xr:uid="{00000000-0005-0000-0000-00000B7A0000}"/>
    <cellStyle name="Notiz 3 2 3 3 4 2 3 2" xfId="21658" xr:uid="{00000000-0005-0000-0000-00000C7A0000}"/>
    <cellStyle name="Notiz 3 2 3 3 4 2 3 3" xfId="33385" xr:uid="{00000000-0005-0000-0000-00000D7A0000}"/>
    <cellStyle name="Notiz 3 2 3 3 4 2 4" xfId="13848" xr:uid="{00000000-0005-0000-0000-00000E7A0000}"/>
    <cellStyle name="Notiz 3 2 3 3 4 2 5" xfId="25575" xr:uid="{00000000-0005-0000-0000-00000F7A0000}"/>
    <cellStyle name="Notiz 3 2 3 3 4 3" xfId="3418" xr:uid="{00000000-0005-0000-0000-0000107A0000}"/>
    <cellStyle name="Notiz 3 2 3 3 4 3 2" xfId="7323" xr:uid="{00000000-0005-0000-0000-0000117A0000}"/>
    <cellStyle name="Notiz 3 2 3 3 4 3 2 2" xfId="19051" xr:uid="{00000000-0005-0000-0000-0000127A0000}"/>
    <cellStyle name="Notiz 3 2 3 3 4 3 2 3" xfId="30778" xr:uid="{00000000-0005-0000-0000-0000137A0000}"/>
    <cellStyle name="Notiz 3 2 3 3 4 3 3" xfId="11228" xr:uid="{00000000-0005-0000-0000-0000147A0000}"/>
    <cellStyle name="Notiz 3 2 3 3 4 3 3 2" xfId="22956" xr:uid="{00000000-0005-0000-0000-0000157A0000}"/>
    <cellStyle name="Notiz 3 2 3 3 4 3 3 3" xfId="34683" xr:uid="{00000000-0005-0000-0000-0000167A0000}"/>
    <cellStyle name="Notiz 3 2 3 3 4 3 4" xfId="15146" xr:uid="{00000000-0005-0000-0000-0000177A0000}"/>
    <cellStyle name="Notiz 3 2 3 3 4 3 5" xfId="26873" xr:uid="{00000000-0005-0000-0000-0000187A0000}"/>
    <cellStyle name="Notiz 3 2 3 3 4 4" xfId="4727" xr:uid="{00000000-0005-0000-0000-0000197A0000}"/>
    <cellStyle name="Notiz 3 2 3 3 4 4 2" xfId="16455" xr:uid="{00000000-0005-0000-0000-00001A7A0000}"/>
    <cellStyle name="Notiz 3 2 3 3 4 4 3" xfId="28182" xr:uid="{00000000-0005-0000-0000-00001B7A0000}"/>
    <cellStyle name="Notiz 3 2 3 3 4 5" xfId="8632" xr:uid="{00000000-0005-0000-0000-00001C7A0000}"/>
    <cellStyle name="Notiz 3 2 3 3 4 5 2" xfId="20360" xr:uid="{00000000-0005-0000-0000-00001D7A0000}"/>
    <cellStyle name="Notiz 3 2 3 3 4 5 3" xfId="32087" xr:uid="{00000000-0005-0000-0000-00001E7A0000}"/>
    <cellStyle name="Notiz 3 2 3 3 4 6" xfId="12550" xr:uid="{00000000-0005-0000-0000-00001F7A0000}"/>
    <cellStyle name="Notiz 3 2 3 3 4 7" xfId="24277" xr:uid="{00000000-0005-0000-0000-0000207A0000}"/>
    <cellStyle name="Notiz 3 2 3 3 5" xfId="1251" xr:uid="{00000000-0005-0000-0000-0000217A0000}"/>
    <cellStyle name="Notiz 3 2 3 3 5 2" xfId="2549" xr:uid="{00000000-0005-0000-0000-0000227A0000}"/>
    <cellStyle name="Notiz 3 2 3 3 5 2 2" xfId="6454" xr:uid="{00000000-0005-0000-0000-0000237A0000}"/>
    <cellStyle name="Notiz 3 2 3 3 5 2 2 2" xfId="18182" xr:uid="{00000000-0005-0000-0000-0000247A0000}"/>
    <cellStyle name="Notiz 3 2 3 3 5 2 2 3" xfId="29909" xr:uid="{00000000-0005-0000-0000-0000257A0000}"/>
    <cellStyle name="Notiz 3 2 3 3 5 2 3" xfId="10359" xr:uid="{00000000-0005-0000-0000-0000267A0000}"/>
    <cellStyle name="Notiz 3 2 3 3 5 2 3 2" xfId="22087" xr:uid="{00000000-0005-0000-0000-0000277A0000}"/>
    <cellStyle name="Notiz 3 2 3 3 5 2 3 3" xfId="33814" xr:uid="{00000000-0005-0000-0000-0000287A0000}"/>
    <cellStyle name="Notiz 3 2 3 3 5 2 4" xfId="14277" xr:uid="{00000000-0005-0000-0000-0000297A0000}"/>
    <cellStyle name="Notiz 3 2 3 3 5 2 5" xfId="26004" xr:uid="{00000000-0005-0000-0000-00002A7A0000}"/>
    <cellStyle name="Notiz 3 2 3 3 5 3" xfId="3847" xr:uid="{00000000-0005-0000-0000-00002B7A0000}"/>
    <cellStyle name="Notiz 3 2 3 3 5 3 2" xfId="7752" xr:uid="{00000000-0005-0000-0000-00002C7A0000}"/>
    <cellStyle name="Notiz 3 2 3 3 5 3 2 2" xfId="19480" xr:uid="{00000000-0005-0000-0000-00002D7A0000}"/>
    <cellStyle name="Notiz 3 2 3 3 5 3 2 3" xfId="31207" xr:uid="{00000000-0005-0000-0000-00002E7A0000}"/>
    <cellStyle name="Notiz 3 2 3 3 5 3 3" xfId="11657" xr:uid="{00000000-0005-0000-0000-00002F7A0000}"/>
    <cellStyle name="Notiz 3 2 3 3 5 3 3 2" xfId="23385" xr:uid="{00000000-0005-0000-0000-0000307A0000}"/>
    <cellStyle name="Notiz 3 2 3 3 5 3 3 3" xfId="35112" xr:uid="{00000000-0005-0000-0000-0000317A0000}"/>
    <cellStyle name="Notiz 3 2 3 3 5 3 4" xfId="15575" xr:uid="{00000000-0005-0000-0000-0000327A0000}"/>
    <cellStyle name="Notiz 3 2 3 3 5 3 5" xfId="27302" xr:uid="{00000000-0005-0000-0000-0000337A0000}"/>
    <cellStyle name="Notiz 3 2 3 3 5 4" xfId="5156" xr:uid="{00000000-0005-0000-0000-0000347A0000}"/>
    <cellStyle name="Notiz 3 2 3 3 5 4 2" xfId="16884" xr:uid="{00000000-0005-0000-0000-0000357A0000}"/>
    <cellStyle name="Notiz 3 2 3 3 5 4 3" xfId="28611" xr:uid="{00000000-0005-0000-0000-0000367A0000}"/>
    <cellStyle name="Notiz 3 2 3 3 5 5" xfId="9061" xr:uid="{00000000-0005-0000-0000-0000377A0000}"/>
    <cellStyle name="Notiz 3 2 3 3 5 5 2" xfId="20789" xr:uid="{00000000-0005-0000-0000-0000387A0000}"/>
    <cellStyle name="Notiz 3 2 3 3 5 5 3" xfId="32516" xr:uid="{00000000-0005-0000-0000-0000397A0000}"/>
    <cellStyle name="Notiz 3 2 3 3 5 6" xfId="12979" xr:uid="{00000000-0005-0000-0000-00003A7A0000}"/>
    <cellStyle name="Notiz 3 2 3 3 5 7" xfId="24706" xr:uid="{00000000-0005-0000-0000-00003B7A0000}"/>
    <cellStyle name="Notiz 3 2 3 3 6" xfId="1691" xr:uid="{00000000-0005-0000-0000-00003C7A0000}"/>
    <cellStyle name="Notiz 3 2 3 3 6 2" xfId="5596" xr:uid="{00000000-0005-0000-0000-00003D7A0000}"/>
    <cellStyle name="Notiz 3 2 3 3 6 2 2" xfId="17324" xr:uid="{00000000-0005-0000-0000-00003E7A0000}"/>
    <cellStyle name="Notiz 3 2 3 3 6 2 3" xfId="29051" xr:uid="{00000000-0005-0000-0000-00003F7A0000}"/>
    <cellStyle name="Notiz 3 2 3 3 6 3" xfId="9501" xr:uid="{00000000-0005-0000-0000-0000407A0000}"/>
    <cellStyle name="Notiz 3 2 3 3 6 3 2" xfId="21229" xr:uid="{00000000-0005-0000-0000-0000417A0000}"/>
    <cellStyle name="Notiz 3 2 3 3 6 3 3" xfId="32956" xr:uid="{00000000-0005-0000-0000-0000427A0000}"/>
    <cellStyle name="Notiz 3 2 3 3 6 4" xfId="13419" xr:uid="{00000000-0005-0000-0000-0000437A0000}"/>
    <cellStyle name="Notiz 3 2 3 3 6 5" xfId="25146" xr:uid="{00000000-0005-0000-0000-0000447A0000}"/>
    <cellStyle name="Notiz 3 2 3 3 7" xfId="2989" xr:uid="{00000000-0005-0000-0000-0000457A0000}"/>
    <cellStyle name="Notiz 3 2 3 3 7 2" xfId="6894" xr:uid="{00000000-0005-0000-0000-0000467A0000}"/>
    <cellStyle name="Notiz 3 2 3 3 7 2 2" xfId="18622" xr:uid="{00000000-0005-0000-0000-0000477A0000}"/>
    <cellStyle name="Notiz 3 2 3 3 7 2 3" xfId="30349" xr:uid="{00000000-0005-0000-0000-0000487A0000}"/>
    <cellStyle name="Notiz 3 2 3 3 7 3" xfId="10799" xr:uid="{00000000-0005-0000-0000-0000497A0000}"/>
    <cellStyle name="Notiz 3 2 3 3 7 3 2" xfId="22527" xr:uid="{00000000-0005-0000-0000-00004A7A0000}"/>
    <cellStyle name="Notiz 3 2 3 3 7 3 3" xfId="34254" xr:uid="{00000000-0005-0000-0000-00004B7A0000}"/>
    <cellStyle name="Notiz 3 2 3 3 7 4" xfId="14717" xr:uid="{00000000-0005-0000-0000-00004C7A0000}"/>
    <cellStyle name="Notiz 3 2 3 3 7 5" xfId="26444" xr:uid="{00000000-0005-0000-0000-00004D7A0000}"/>
    <cellStyle name="Notiz 3 2 3 3 8" xfId="4298" xr:uid="{00000000-0005-0000-0000-00004E7A0000}"/>
    <cellStyle name="Notiz 3 2 3 3 8 2" xfId="16026" xr:uid="{00000000-0005-0000-0000-00004F7A0000}"/>
    <cellStyle name="Notiz 3 2 3 3 8 3" xfId="27753" xr:uid="{00000000-0005-0000-0000-0000507A0000}"/>
    <cellStyle name="Notiz 3 2 3 3 9" xfId="8203" xr:uid="{00000000-0005-0000-0000-0000517A0000}"/>
    <cellStyle name="Notiz 3 2 3 3 9 2" xfId="19931" xr:uid="{00000000-0005-0000-0000-0000527A0000}"/>
    <cellStyle name="Notiz 3 2 3 3 9 3" xfId="31658" xr:uid="{00000000-0005-0000-0000-0000537A0000}"/>
    <cellStyle name="Notiz 3 2 3 4" xfId="348" xr:uid="{00000000-0005-0000-0000-0000547A0000}"/>
    <cellStyle name="Notiz 3 2 3 4 2" xfId="777" xr:uid="{00000000-0005-0000-0000-0000557A0000}"/>
    <cellStyle name="Notiz 3 2 3 4 2 2" xfId="2075" xr:uid="{00000000-0005-0000-0000-0000567A0000}"/>
    <cellStyle name="Notiz 3 2 3 4 2 2 2" xfId="5980" xr:uid="{00000000-0005-0000-0000-0000577A0000}"/>
    <cellStyle name="Notiz 3 2 3 4 2 2 2 2" xfId="17708" xr:uid="{00000000-0005-0000-0000-0000587A0000}"/>
    <cellStyle name="Notiz 3 2 3 4 2 2 2 3" xfId="29435" xr:uid="{00000000-0005-0000-0000-0000597A0000}"/>
    <cellStyle name="Notiz 3 2 3 4 2 2 3" xfId="9885" xr:uid="{00000000-0005-0000-0000-00005A7A0000}"/>
    <cellStyle name="Notiz 3 2 3 4 2 2 3 2" xfId="21613" xr:uid="{00000000-0005-0000-0000-00005B7A0000}"/>
    <cellStyle name="Notiz 3 2 3 4 2 2 3 3" xfId="33340" xr:uid="{00000000-0005-0000-0000-00005C7A0000}"/>
    <cellStyle name="Notiz 3 2 3 4 2 2 4" xfId="13803" xr:uid="{00000000-0005-0000-0000-00005D7A0000}"/>
    <cellStyle name="Notiz 3 2 3 4 2 2 5" xfId="25530" xr:uid="{00000000-0005-0000-0000-00005E7A0000}"/>
    <cellStyle name="Notiz 3 2 3 4 2 3" xfId="3373" xr:uid="{00000000-0005-0000-0000-00005F7A0000}"/>
    <cellStyle name="Notiz 3 2 3 4 2 3 2" xfId="7278" xr:uid="{00000000-0005-0000-0000-0000607A0000}"/>
    <cellStyle name="Notiz 3 2 3 4 2 3 2 2" xfId="19006" xr:uid="{00000000-0005-0000-0000-0000617A0000}"/>
    <cellStyle name="Notiz 3 2 3 4 2 3 2 3" xfId="30733" xr:uid="{00000000-0005-0000-0000-0000627A0000}"/>
    <cellStyle name="Notiz 3 2 3 4 2 3 3" xfId="11183" xr:uid="{00000000-0005-0000-0000-0000637A0000}"/>
    <cellStyle name="Notiz 3 2 3 4 2 3 3 2" xfId="22911" xr:uid="{00000000-0005-0000-0000-0000647A0000}"/>
    <cellStyle name="Notiz 3 2 3 4 2 3 3 3" xfId="34638" xr:uid="{00000000-0005-0000-0000-0000657A0000}"/>
    <cellStyle name="Notiz 3 2 3 4 2 3 4" xfId="15101" xr:uid="{00000000-0005-0000-0000-0000667A0000}"/>
    <cellStyle name="Notiz 3 2 3 4 2 3 5" xfId="26828" xr:uid="{00000000-0005-0000-0000-0000677A0000}"/>
    <cellStyle name="Notiz 3 2 3 4 2 4" xfId="4682" xr:uid="{00000000-0005-0000-0000-0000687A0000}"/>
    <cellStyle name="Notiz 3 2 3 4 2 4 2" xfId="16410" xr:uid="{00000000-0005-0000-0000-0000697A0000}"/>
    <cellStyle name="Notiz 3 2 3 4 2 4 3" xfId="28137" xr:uid="{00000000-0005-0000-0000-00006A7A0000}"/>
    <cellStyle name="Notiz 3 2 3 4 2 5" xfId="8587" xr:uid="{00000000-0005-0000-0000-00006B7A0000}"/>
    <cellStyle name="Notiz 3 2 3 4 2 5 2" xfId="20315" xr:uid="{00000000-0005-0000-0000-00006C7A0000}"/>
    <cellStyle name="Notiz 3 2 3 4 2 5 3" xfId="32042" xr:uid="{00000000-0005-0000-0000-00006D7A0000}"/>
    <cellStyle name="Notiz 3 2 3 4 2 6" xfId="12505" xr:uid="{00000000-0005-0000-0000-00006E7A0000}"/>
    <cellStyle name="Notiz 3 2 3 4 2 7" xfId="24232" xr:uid="{00000000-0005-0000-0000-00006F7A0000}"/>
    <cellStyle name="Notiz 3 2 3 4 3" xfId="1206" xr:uid="{00000000-0005-0000-0000-0000707A0000}"/>
    <cellStyle name="Notiz 3 2 3 4 3 2" xfId="2504" xr:uid="{00000000-0005-0000-0000-0000717A0000}"/>
    <cellStyle name="Notiz 3 2 3 4 3 2 2" xfId="6409" xr:uid="{00000000-0005-0000-0000-0000727A0000}"/>
    <cellStyle name="Notiz 3 2 3 4 3 2 2 2" xfId="18137" xr:uid="{00000000-0005-0000-0000-0000737A0000}"/>
    <cellStyle name="Notiz 3 2 3 4 3 2 2 3" xfId="29864" xr:uid="{00000000-0005-0000-0000-0000747A0000}"/>
    <cellStyle name="Notiz 3 2 3 4 3 2 3" xfId="10314" xr:uid="{00000000-0005-0000-0000-0000757A0000}"/>
    <cellStyle name="Notiz 3 2 3 4 3 2 3 2" xfId="22042" xr:uid="{00000000-0005-0000-0000-0000767A0000}"/>
    <cellStyle name="Notiz 3 2 3 4 3 2 3 3" xfId="33769" xr:uid="{00000000-0005-0000-0000-0000777A0000}"/>
    <cellStyle name="Notiz 3 2 3 4 3 2 4" xfId="14232" xr:uid="{00000000-0005-0000-0000-0000787A0000}"/>
    <cellStyle name="Notiz 3 2 3 4 3 2 5" xfId="25959" xr:uid="{00000000-0005-0000-0000-0000797A0000}"/>
    <cellStyle name="Notiz 3 2 3 4 3 3" xfId="3802" xr:uid="{00000000-0005-0000-0000-00007A7A0000}"/>
    <cellStyle name="Notiz 3 2 3 4 3 3 2" xfId="7707" xr:uid="{00000000-0005-0000-0000-00007B7A0000}"/>
    <cellStyle name="Notiz 3 2 3 4 3 3 2 2" xfId="19435" xr:uid="{00000000-0005-0000-0000-00007C7A0000}"/>
    <cellStyle name="Notiz 3 2 3 4 3 3 2 3" xfId="31162" xr:uid="{00000000-0005-0000-0000-00007D7A0000}"/>
    <cellStyle name="Notiz 3 2 3 4 3 3 3" xfId="11612" xr:uid="{00000000-0005-0000-0000-00007E7A0000}"/>
    <cellStyle name="Notiz 3 2 3 4 3 3 3 2" xfId="23340" xr:uid="{00000000-0005-0000-0000-00007F7A0000}"/>
    <cellStyle name="Notiz 3 2 3 4 3 3 3 3" xfId="35067" xr:uid="{00000000-0005-0000-0000-0000807A0000}"/>
    <cellStyle name="Notiz 3 2 3 4 3 3 4" xfId="15530" xr:uid="{00000000-0005-0000-0000-0000817A0000}"/>
    <cellStyle name="Notiz 3 2 3 4 3 3 5" xfId="27257" xr:uid="{00000000-0005-0000-0000-0000827A0000}"/>
    <cellStyle name="Notiz 3 2 3 4 3 4" xfId="5111" xr:uid="{00000000-0005-0000-0000-0000837A0000}"/>
    <cellStyle name="Notiz 3 2 3 4 3 4 2" xfId="16839" xr:uid="{00000000-0005-0000-0000-0000847A0000}"/>
    <cellStyle name="Notiz 3 2 3 4 3 4 3" xfId="28566" xr:uid="{00000000-0005-0000-0000-0000857A0000}"/>
    <cellStyle name="Notiz 3 2 3 4 3 5" xfId="9016" xr:uid="{00000000-0005-0000-0000-0000867A0000}"/>
    <cellStyle name="Notiz 3 2 3 4 3 5 2" xfId="20744" xr:uid="{00000000-0005-0000-0000-0000877A0000}"/>
    <cellStyle name="Notiz 3 2 3 4 3 5 3" xfId="32471" xr:uid="{00000000-0005-0000-0000-0000887A0000}"/>
    <cellStyle name="Notiz 3 2 3 4 3 6" xfId="12934" xr:uid="{00000000-0005-0000-0000-0000897A0000}"/>
    <cellStyle name="Notiz 3 2 3 4 3 7" xfId="24661" xr:uid="{00000000-0005-0000-0000-00008A7A0000}"/>
    <cellStyle name="Notiz 3 2 3 4 4" xfId="1646" xr:uid="{00000000-0005-0000-0000-00008B7A0000}"/>
    <cellStyle name="Notiz 3 2 3 4 4 2" xfId="5551" xr:uid="{00000000-0005-0000-0000-00008C7A0000}"/>
    <cellStyle name="Notiz 3 2 3 4 4 2 2" xfId="17279" xr:uid="{00000000-0005-0000-0000-00008D7A0000}"/>
    <cellStyle name="Notiz 3 2 3 4 4 2 3" xfId="29006" xr:uid="{00000000-0005-0000-0000-00008E7A0000}"/>
    <cellStyle name="Notiz 3 2 3 4 4 3" xfId="9456" xr:uid="{00000000-0005-0000-0000-00008F7A0000}"/>
    <cellStyle name="Notiz 3 2 3 4 4 3 2" xfId="21184" xr:uid="{00000000-0005-0000-0000-0000907A0000}"/>
    <cellStyle name="Notiz 3 2 3 4 4 3 3" xfId="32911" xr:uid="{00000000-0005-0000-0000-0000917A0000}"/>
    <cellStyle name="Notiz 3 2 3 4 4 4" xfId="13374" xr:uid="{00000000-0005-0000-0000-0000927A0000}"/>
    <cellStyle name="Notiz 3 2 3 4 4 5" xfId="25101" xr:uid="{00000000-0005-0000-0000-0000937A0000}"/>
    <cellStyle name="Notiz 3 2 3 4 5" xfId="2944" xr:uid="{00000000-0005-0000-0000-0000947A0000}"/>
    <cellStyle name="Notiz 3 2 3 4 5 2" xfId="6849" xr:uid="{00000000-0005-0000-0000-0000957A0000}"/>
    <cellStyle name="Notiz 3 2 3 4 5 2 2" xfId="18577" xr:uid="{00000000-0005-0000-0000-0000967A0000}"/>
    <cellStyle name="Notiz 3 2 3 4 5 2 3" xfId="30304" xr:uid="{00000000-0005-0000-0000-0000977A0000}"/>
    <cellStyle name="Notiz 3 2 3 4 5 3" xfId="10754" xr:uid="{00000000-0005-0000-0000-0000987A0000}"/>
    <cellStyle name="Notiz 3 2 3 4 5 3 2" xfId="22482" xr:uid="{00000000-0005-0000-0000-0000997A0000}"/>
    <cellStyle name="Notiz 3 2 3 4 5 3 3" xfId="34209" xr:uid="{00000000-0005-0000-0000-00009A7A0000}"/>
    <cellStyle name="Notiz 3 2 3 4 5 4" xfId="14672" xr:uid="{00000000-0005-0000-0000-00009B7A0000}"/>
    <cellStyle name="Notiz 3 2 3 4 5 5" xfId="26399" xr:uid="{00000000-0005-0000-0000-00009C7A0000}"/>
    <cellStyle name="Notiz 3 2 3 4 6" xfId="4253" xr:uid="{00000000-0005-0000-0000-00009D7A0000}"/>
    <cellStyle name="Notiz 3 2 3 4 6 2" xfId="15981" xr:uid="{00000000-0005-0000-0000-00009E7A0000}"/>
    <cellStyle name="Notiz 3 2 3 4 6 3" xfId="27708" xr:uid="{00000000-0005-0000-0000-00009F7A0000}"/>
    <cellStyle name="Notiz 3 2 3 4 7" xfId="8158" xr:uid="{00000000-0005-0000-0000-0000A07A0000}"/>
    <cellStyle name="Notiz 3 2 3 4 7 2" xfId="19886" xr:uid="{00000000-0005-0000-0000-0000A17A0000}"/>
    <cellStyle name="Notiz 3 2 3 4 7 3" xfId="31613" xr:uid="{00000000-0005-0000-0000-0000A27A0000}"/>
    <cellStyle name="Notiz 3 2 3 4 8" xfId="12076" xr:uid="{00000000-0005-0000-0000-0000A37A0000}"/>
    <cellStyle name="Notiz 3 2 3 4 9" xfId="23803" xr:uid="{00000000-0005-0000-0000-0000A47A0000}"/>
    <cellStyle name="Notiz 3 2 3 5" xfId="447" xr:uid="{00000000-0005-0000-0000-0000A57A0000}"/>
    <cellStyle name="Notiz 3 2 3 5 2" xfId="876" xr:uid="{00000000-0005-0000-0000-0000A67A0000}"/>
    <cellStyle name="Notiz 3 2 3 5 2 2" xfId="2174" xr:uid="{00000000-0005-0000-0000-0000A77A0000}"/>
    <cellStyle name="Notiz 3 2 3 5 2 2 2" xfId="6079" xr:uid="{00000000-0005-0000-0000-0000A87A0000}"/>
    <cellStyle name="Notiz 3 2 3 5 2 2 2 2" xfId="17807" xr:uid="{00000000-0005-0000-0000-0000A97A0000}"/>
    <cellStyle name="Notiz 3 2 3 5 2 2 2 3" xfId="29534" xr:uid="{00000000-0005-0000-0000-0000AA7A0000}"/>
    <cellStyle name="Notiz 3 2 3 5 2 2 3" xfId="9984" xr:uid="{00000000-0005-0000-0000-0000AB7A0000}"/>
    <cellStyle name="Notiz 3 2 3 5 2 2 3 2" xfId="21712" xr:uid="{00000000-0005-0000-0000-0000AC7A0000}"/>
    <cellStyle name="Notiz 3 2 3 5 2 2 3 3" xfId="33439" xr:uid="{00000000-0005-0000-0000-0000AD7A0000}"/>
    <cellStyle name="Notiz 3 2 3 5 2 2 4" xfId="13902" xr:uid="{00000000-0005-0000-0000-0000AE7A0000}"/>
    <cellStyle name="Notiz 3 2 3 5 2 2 5" xfId="25629" xr:uid="{00000000-0005-0000-0000-0000AF7A0000}"/>
    <cellStyle name="Notiz 3 2 3 5 2 3" xfId="3472" xr:uid="{00000000-0005-0000-0000-0000B07A0000}"/>
    <cellStyle name="Notiz 3 2 3 5 2 3 2" xfId="7377" xr:uid="{00000000-0005-0000-0000-0000B17A0000}"/>
    <cellStyle name="Notiz 3 2 3 5 2 3 2 2" xfId="19105" xr:uid="{00000000-0005-0000-0000-0000B27A0000}"/>
    <cellStyle name="Notiz 3 2 3 5 2 3 2 3" xfId="30832" xr:uid="{00000000-0005-0000-0000-0000B37A0000}"/>
    <cellStyle name="Notiz 3 2 3 5 2 3 3" xfId="11282" xr:uid="{00000000-0005-0000-0000-0000B47A0000}"/>
    <cellStyle name="Notiz 3 2 3 5 2 3 3 2" xfId="23010" xr:uid="{00000000-0005-0000-0000-0000B57A0000}"/>
    <cellStyle name="Notiz 3 2 3 5 2 3 3 3" xfId="34737" xr:uid="{00000000-0005-0000-0000-0000B67A0000}"/>
    <cellStyle name="Notiz 3 2 3 5 2 3 4" xfId="15200" xr:uid="{00000000-0005-0000-0000-0000B77A0000}"/>
    <cellStyle name="Notiz 3 2 3 5 2 3 5" xfId="26927" xr:uid="{00000000-0005-0000-0000-0000B87A0000}"/>
    <cellStyle name="Notiz 3 2 3 5 2 4" xfId="4781" xr:uid="{00000000-0005-0000-0000-0000B97A0000}"/>
    <cellStyle name="Notiz 3 2 3 5 2 4 2" xfId="16509" xr:uid="{00000000-0005-0000-0000-0000BA7A0000}"/>
    <cellStyle name="Notiz 3 2 3 5 2 4 3" xfId="28236" xr:uid="{00000000-0005-0000-0000-0000BB7A0000}"/>
    <cellStyle name="Notiz 3 2 3 5 2 5" xfId="8686" xr:uid="{00000000-0005-0000-0000-0000BC7A0000}"/>
    <cellStyle name="Notiz 3 2 3 5 2 5 2" xfId="20414" xr:uid="{00000000-0005-0000-0000-0000BD7A0000}"/>
    <cellStyle name="Notiz 3 2 3 5 2 5 3" xfId="32141" xr:uid="{00000000-0005-0000-0000-0000BE7A0000}"/>
    <cellStyle name="Notiz 3 2 3 5 2 6" xfId="12604" xr:uid="{00000000-0005-0000-0000-0000BF7A0000}"/>
    <cellStyle name="Notiz 3 2 3 5 2 7" xfId="24331" xr:uid="{00000000-0005-0000-0000-0000C07A0000}"/>
    <cellStyle name="Notiz 3 2 3 5 3" xfId="1305" xr:uid="{00000000-0005-0000-0000-0000C17A0000}"/>
    <cellStyle name="Notiz 3 2 3 5 3 2" xfId="2603" xr:uid="{00000000-0005-0000-0000-0000C27A0000}"/>
    <cellStyle name="Notiz 3 2 3 5 3 2 2" xfId="6508" xr:uid="{00000000-0005-0000-0000-0000C37A0000}"/>
    <cellStyle name="Notiz 3 2 3 5 3 2 2 2" xfId="18236" xr:uid="{00000000-0005-0000-0000-0000C47A0000}"/>
    <cellStyle name="Notiz 3 2 3 5 3 2 2 3" xfId="29963" xr:uid="{00000000-0005-0000-0000-0000C57A0000}"/>
    <cellStyle name="Notiz 3 2 3 5 3 2 3" xfId="10413" xr:uid="{00000000-0005-0000-0000-0000C67A0000}"/>
    <cellStyle name="Notiz 3 2 3 5 3 2 3 2" xfId="22141" xr:uid="{00000000-0005-0000-0000-0000C77A0000}"/>
    <cellStyle name="Notiz 3 2 3 5 3 2 3 3" xfId="33868" xr:uid="{00000000-0005-0000-0000-0000C87A0000}"/>
    <cellStyle name="Notiz 3 2 3 5 3 2 4" xfId="14331" xr:uid="{00000000-0005-0000-0000-0000C97A0000}"/>
    <cellStyle name="Notiz 3 2 3 5 3 2 5" xfId="26058" xr:uid="{00000000-0005-0000-0000-0000CA7A0000}"/>
    <cellStyle name="Notiz 3 2 3 5 3 3" xfId="3901" xr:uid="{00000000-0005-0000-0000-0000CB7A0000}"/>
    <cellStyle name="Notiz 3 2 3 5 3 3 2" xfId="7806" xr:uid="{00000000-0005-0000-0000-0000CC7A0000}"/>
    <cellStyle name="Notiz 3 2 3 5 3 3 2 2" xfId="19534" xr:uid="{00000000-0005-0000-0000-0000CD7A0000}"/>
    <cellStyle name="Notiz 3 2 3 5 3 3 2 3" xfId="31261" xr:uid="{00000000-0005-0000-0000-0000CE7A0000}"/>
    <cellStyle name="Notiz 3 2 3 5 3 3 3" xfId="11711" xr:uid="{00000000-0005-0000-0000-0000CF7A0000}"/>
    <cellStyle name="Notiz 3 2 3 5 3 3 3 2" xfId="23439" xr:uid="{00000000-0005-0000-0000-0000D07A0000}"/>
    <cellStyle name="Notiz 3 2 3 5 3 3 3 3" xfId="35166" xr:uid="{00000000-0005-0000-0000-0000D17A0000}"/>
    <cellStyle name="Notiz 3 2 3 5 3 3 4" xfId="15629" xr:uid="{00000000-0005-0000-0000-0000D27A0000}"/>
    <cellStyle name="Notiz 3 2 3 5 3 3 5" xfId="27356" xr:uid="{00000000-0005-0000-0000-0000D37A0000}"/>
    <cellStyle name="Notiz 3 2 3 5 3 4" xfId="5210" xr:uid="{00000000-0005-0000-0000-0000D47A0000}"/>
    <cellStyle name="Notiz 3 2 3 5 3 4 2" xfId="16938" xr:uid="{00000000-0005-0000-0000-0000D57A0000}"/>
    <cellStyle name="Notiz 3 2 3 5 3 4 3" xfId="28665" xr:uid="{00000000-0005-0000-0000-0000D67A0000}"/>
    <cellStyle name="Notiz 3 2 3 5 3 5" xfId="9115" xr:uid="{00000000-0005-0000-0000-0000D77A0000}"/>
    <cellStyle name="Notiz 3 2 3 5 3 5 2" xfId="20843" xr:uid="{00000000-0005-0000-0000-0000D87A0000}"/>
    <cellStyle name="Notiz 3 2 3 5 3 5 3" xfId="32570" xr:uid="{00000000-0005-0000-0000-0000D97A0000}"/>
    <cellStyle name="Notiz 3 2 3 5 3 6" xfId="13033" xr:uid="{00000000-0005-0000-0000-0000DA7A0000}"/>
    <cellStyle name="Notiz 3 2 3 5 3 7" xfId="24760" xr:uid="{00000000-0005-0000-0000-0000DB7A0000}"/>
    <cellStyle name="Notiz 3 2 3 5 4" xfId="1745" xr:uid="{00000000-0005-0000-0000-0000DC7A0000}"/>
    <cellStyle name="Notiz 3 2 3 5 4 2" xfId="5650" xr:uid="{00000000-0005-0000-0000-0000DD7A0000}"/>
    <cellStyle name="Notiz 3 2 3 5 4 2 2" xfId="17378" xr:uid="{00000000-0005-0000-0000-0000DE7A0000}"/>
    <cellStyle name="Notiz 3 2 3 5 4 2 3" xfId="29105" xr:uid="{00000000-0005-0000-0000-0000DF7A0000}"/>
    <cellStyle name="Notiz 3 2 3 5 4 3" xfId="9555" xr:uid="{00000000-0005-0000-0000-0000E07A0000}"/>
    <cellStyle name="Notiz 3 2 3 5 4 3 2" xfId="21283" xr:uid="{00000000-0005-0000-0000-0000E17A0000}"/>
    <cellStyle name="Notiz 3 2 3 5 4 3 3" xfId="33010" xr:uid="{00000000-0005-0000-0000-0000E27A0000}"/>
    <cellStyle name="Notiz 3 2 3 5 4 4" xfId="13473" xr:uid="{00000000-0005-0000-0000-0000E37A0000}"/>
    <cellStyle name="Notiz 3 2 3 5 4 5" xfId="25200" xr:uid="{00000000-0005-0000-0000-0000E47A0000}"/>
    <cellStyle name="Notiz 3 2 3 5 5" xfId="3043" xr:uid="{00000000-0005-0000-0000-0000E57A0000}"/>
    <cellStyle name="Notiz 3 2 3 5 5 2" xfId="6948" xr:uid="{00000000-0005-0000-0000-0000E67A0000}"/>
    <cellStyle name="Notiz 3 2 3 5 5 2 2" xfId="18676" xr:uid="{00000000-0005-0000-0000-0000E77A0000}"/>
    <cellStyle name="Notiz 3 2 3 5 5 2 3" xfId="30403" xr:uid="{00000000-0005-0000-0000-0000E87A0000}"/>
    <cellStyle name="Notiz 3 2 3 5 5 3" xfId="10853" xr:uid="{00000000-0005-0000-0000-0000E97A0000}"/>
    <cellStyle name="Notiz 3 2 3 5 5 3 2" xfId="22581" xr:uid="{00000000-0005-0000-0000-0000EA7A0000}"/>
    <cellStyle name="Notiz 3 2 3 5 5 3 3" xfId="34308" xr:uid="{00000000-0005-0000-0000-0000EB7A0000}"/>
    <cellStyle name="Notiz 3 2 3 5 5 4" xfId="14771" xr:uid="{00000000-0005-0000-0000-0000EC7A0000}"/>
    <cellStyle name="Notiz 3 2 3 5 5 5" xfId="26498" xr:uid="{00000000-0005-0000-0000-0000ED7A0000}"/>
    <cellStyle name="Notiz 3 2 3 5 6" xfId="4352" xr:uid="{00000000-0005-0000-0000-0000EE7A0000}"/>
    <cellStyle name="Notiz 3 2 3 5 6 2" xfId="16080" xr:uid="{00000000-0005-0000-0000-0000EF7A0000}"/>
    <cellStyle name="Notiz 3 2 3 5 6 3" xfId="27807" xr:uid="{00000000-0005-0000-0000-0000F07A0000}"/>
    <cellStyle name="Notiz 3 2 3 5 7" xfId="8257" xr:uid="{00000000-0005-0000-0000-0000F17A0000}"/>
    <cellStyle name="Notiz 3 2 3 5 7 2" xfId="19985" xr:uid="{00000000-0005-0000-0000-0000F27A0000}"/>
    <cellStyle name="Notiz 3 2 3 5 7 3" xfId="31712" xr:uid="{00000000-0005-0000-0000-0000F37A0000}"/>
    <cellStyle name="Notiz 3 2 3 5 8" xfId="12175" xr:uid="{00000000-0005-0000-0000-0000F47A0000}"/>
    <cellStyle name="Notiz 3 2 3 5 9" xfId="23902" xr:uid="{00000000-0005-0000-0000-0000F57A0000}"/>
    <cellStyle name="Notiz 3 2 3 6" xfId="546" xr:uid="{00000000-0005-0000-0000-0000F67A0000}"/>
    <cellStyle name="Notiz 3 2 3 6 2" xfId="975" xr:uid="{00000000-0005-0000-0000-0000F77A0000}"/>
    <cellStyle name="Notiz 3 2 3 6 2 2" xfId="2273" xr:uid="{00000000-0005-0000-0000-0000F87A0000}"/>
    <cellStyle name="Notiz 3 2 3 6 2 2 2" xfId="6178" xr:uid="{00000000-0005-0000-0000-0000F97A0000}"/>
    <cellStyle name="Notiz 3 2 3 6 2 2 2 2" xfId="17906" xr:uid="{00000000-0005-0000-0000-0000FA7A0000}"/>
    <cellStyle name="Notiz 3 2 3 6 2 2 2 3" xfId="29633" xr:uid="{00000000-0005-0000-0000-0000FB7A0000}"/>
    <cellStyle name="Notiz 3 2 3 6 2 2 3" xfId="10083" xr:uid="{00000000-0005-0000-0000-0000FC7A0000}"/>
    <cellStyle name="Notiz 3 2 3 6 2 2 3 2" xfId="21811" xr:uid="{00000000-0005-0000-0000-0000FD7A0000}"/>
    <cellStyle name="Notiz 3 2 3 6 2 2 3 3" xfId="33538" xr:uid="{00000000-0005-0000-0000-0000FE7A0000}"/>
    <cellStyle name="Notiz 3 2 3 6 2 2 4" xfId="14001" xr:uid="{00000000-0005-0000-0000-0000FF7A0000}"/>
    <cellStyle name="Notiz 3 2 3 6 2 2 5" xfId="25728" xr:uid="{00000000-0005-0000-0000-0000007B0000}"/>
    <cellStyle name="Notiz 3 2 3 6 2 3" xfId="3571" xr:uid="{00000000-0005-0000-0000-0000017B0000}"/>
    <cellStyle name="Notiz 3 2 3 6 2 3 2" xfId="7476" xr:uid="{00000000-0005-0000-0000-0000027B0000}"/>
    <cellStyle name="Notiz 3 2 3 6 2 3 2 2" xfId="19204" xr:uid="{00000000-0005-0000-0000-0000037B0000}"/>
    <cellStyle name="Notiz 3 2 3 6 2 3 2 3" xfId="30931" xr:uid="{00000000-0005-0000-0000-0000047B0000}"/>
    <cellStyle name="Notiz 3 2 3 6 2 3 3" xfId="11381" xr:uid="{00000000-0005-0000-0000-0000057B0000}"/>
    <cellStyle name="Notiz 3 2 3 6 2 3 3 2" xfId="23109" xr:uid="{00000000-0005-0000-0000-0000067B0000}"/>
    <cellStyle name="Notiz 3 2 3 6 2 3 3 3" xfId="34836" xr:uid="{00000000-0005-0000-0000-0000077B0000}"/>
    <cellStyle name="Notiz 3 2 3 6 2 3 4" xfId="15299" xr:uid="{00000000-0005-0000-0000-0000087B0000}"/>
    <cellStyle name="Notiz 3 2 3 6 2 3 5" xfId="27026" xr:uid="{00000000-0005-0000-0000-0000097B0000}"/>
    <cellStyle name="Notiz 3 2 3 6 2 4" xfId="4880" xr:uid="{00000000-0005-0000-0000-00000A7B0000}"/>
    <cellStyle name="Notiz 3 2 3 6 2 4 2" xfId="16608" xr:uid="{00000000-0005-0000-0000-00000B7B0000}"/>
    <cellStyle name="Notiz 3 2 3 6 2 4 3" xfId="28335" xr:uid="{00000000-0005-0000-0000-00000C7B0000}"/>
    <cellStyle name="Notiz 3 2 3 6 2 5" xfId="8785" xr:uid="{00000000-0005-0000-0000-00000D7B0000}"/>
    <cellStyle name="Notiz 3 2 3 6 2 5 2" xfId="20513" xr:uid="{00000000-0005-0000-0000-00000E7B0000}"/>
    <cellStyle name="Notiz 3 2 3 6 2 5 3" xfId="32240" xr:uid="{00000000-0005-0000-0000-00000F7B0000}"/>
    <cellStyle name="Notiz 3 2 3 6 2 6" xfId="12703" xr:uid="{00000000-0005-0000-0000-0000107B0000}"/>
    <cellStyle name="Notiz 3 2 3 6 2 7" xfId="24430" xr:uid="{00000000-0005-0000-0000-0000117B0000}"/>
    <cellStyle name="Notiz 3 2 3 6 3" xfId="1404" xr:uid="{00000000-0005-0000-0000-0000127B0000}"/>
    <cellStyle name="Notiz 3 2 3 6 3 2" xfId="2702" xr:uid="{00000000-0005-0000-0000-0000137B0000}"/>
    <cellStyle name="Notiz 3 2 3 6 3 2 2" xfId="6607" xr:uid="{00000000-0005-0000-0000-0000147B0000}"/>
    <cellStyle name="Notiz 3 2 3 6 3 2 2 2" xfId="18335" xr:uid="{00000000-0005-0000-0000-0000157B0000}"/>
    <cellStyle name="Notiz 3 2 3 6 3 2 2 3" xfId="30062" xr:uid="{00000000-0005-0000-0000-0000167B0000}"/>
    <cellStyle name="Notiz 3 2 3 6 3 2 3" xfId="10512" xr:uid="{00000000-0005-0000-0000-0000177B0000}"/>
    <cellStyle name="Notiz 3 2 3 6 3 2 3 2" xfId="22240" xr:uid="{00000000-0005-0000-0000-0000187B0000}"/>
    <cellStyle name="Notiz 3 2 3 6 3 2 3 3" xfId="33967" xr:uid="{00000000-0005-0000-0000-0000197B0000}"/>
    <cellStyle name="Notiz 3 2 3 6 3 2 4" xfId="14430" xr:uid="{00000000-0005-0000-0000-00001A7B0000}"/>
    <cellStyle name="Notiz 3 2 3 6 3 2 5" xfId="26157" xr:uid="{00000000-0005-0000-0000-00001B7B0000}"/>
    <cellStyle name="Notiz 3 2 3 6 3 3" xfId="4000" xr:uid="{00000000-0005-0000-0000-00001C7B0000}"/>
    <cellStyle name="Notiz 3 2 3 6 3 3 2" xfId="7905" xr:uid="{00000000-0005-0000-0000-00001D7B0000}"/>
    <cellStyle name="Notiz 3 2 3 6 3 3 2 2" xfId="19633" xr:uid="{00000000-0005-0000-0000-00001E7B0000}"/>
    <cellStyle name="Notiz 3 2 3 6 3 3 2 3" xfId="31360" xr:uid="{00000000-0005-0000-0000-00001F7B0000}"/>
    <cellStyle name="Notiz 3 2 3 6 3 3 3" xfId="11810" xr:uid="{00000000-0005-0000-0000-0000207B0000}"/>
    <cellStyle name="Notiz 3 2 3 6 3 3 3 2" xfId="23538" xr:uid="{00000000-0005-0000-0000-0000217B0000}"/>
    <cellStyle name="Notiz 3 2 3 6 3 3 3 3" xfId="35265" xr:uid="{00000000-0005-0000-0000-0000227B0000}"/>
    <cellStyle name="Notiz 3 2 3 6 3 3 4" xfId="15728" xr:uid="{00000000-0005-0000-0000-0000237B0000}"/>
    <cellStyle name="Notiz 3 2 3 6 3 3 5" xfId="27455" xr:uid="{00000000-0005-0000-0000-0000247B0000}"/>
    <cellStyle name="Notiz 3 2 3 6 3 4" xfId="5309" xr:uid="{00000000-0005-0000-0000-0000257B0000}"/>
    <cellStyle name="Notiz 3 2 3 6 3 4 2" xfId="17037" xr:uid="{00000000-0005-0000-0000-0000267B0000}"/>
    <cellStyle name="Notiz 3 2 3 6 3 4 3" xfId="28764" xr:uid="{00000000-0005-0000-0000-0000277B0000}"/>
    <cellStyle name="Notiz 3 2 3 6 3 5" xfId="9214" xr:uid="{00000000-0005-0000-0000-0000287B0000}"/>
    <cellStyle name="Notiz 3 2 3 6 3 5 2" xfId="20942" xr:uid="{00000000-0005-0000-0000-0000297B0000}"/>
    <cellStyle name="Notiz 3 2 3 6 3 5 3" xfId="32669" xr:uid="{00000000-0005-0000-0000-00002A7B0000}"/>
    <cellStyle name="Notiz 3 2 3 6 3 6" xfId="13132" xr:uid="{00000000-0005-0000-0000-00002B7B0000}"/>
    <cellStyle name="Notiz 3 2 3 6 3 7" xfId="24859" xr:uid="{00000000-0005-0000-0000-00002C7B0000}"/>
    <cellStyle name="Notiz 3 2 3 6 4" xfId="1844" xr:uid="{00000000-0005-0000-0000-00002D7B0000}"/>
    <cellStyle name="Notiz 3 2 3 6 4 2" xfId="5749" xr:uid="{00000000-0005-0000-0000-00002E7B0000}"/>
    <cellStyle name="Notiz 3 2 3 6 4 2 2" xfId="17477" xr:uid="{00000000-0005-0000-0000-00002F7B0000}"/>
    <cellStyle name="Notiz 3 2 3 6 4 2 3" xfId="29204" xr:uid="{00000000-0005-0000-0000-0000307B0000}"/>
    <cellStyle name="Notiz 3 2 3 6 4 3" xfId="9654" xr:uid="{00000000-0005-0000-0000-0000317B0000}"/>
    <cellStyle name="Notiz 3 2 3 6 4 3 2" xfId="21382" xr:uid="{00000000-0005-0000-0000-0000327B0000}"/>
    <cellStyle name="Notiz 3 2 3 6 4 3 3" xfId="33109" xr:uid="{00000000-0005-0000-0000-0000337B0000}"/>
    <cellStyle name="Notiz 3 2 3 6 4 4" xfId="13572" xr:uid="{00000000-0005-0000-0000-0000347B0000}"/>
    <cellStyle name="Notiz 3 2 3 6 4 5" xfId="25299" xr:uid="{00000000-0005-0000-0000-0000357B0000}"/>
    <cellStyle name="Notiz 3 2 3 6 5" xfId="3142" xr:uid="{00000000-0005-0000-0000-0000367B0000}"/>
    <cellStyle name="Notiz 3 2 3 6 5 2" xfId="7047" xr:uid="{00000000-0005-0000-0000-0000377B0000}"/>
    <cellStyle name="Notiz 3 2 3 6 5 2 2" xfId="18775" xr:uid="{00000000-0005-0000-0000-0000387B0000}"/>
    <cellStyle name="Notiz 3 2 3 6 5 2 3" xfId="30502" xr:uid="{00000000-0005-0000-0000-0000397B0000}"/>
    <cellStyle name="Notiz 3 2 3 6 5 3" xfId="10952" xr:uid="{00000000-0005-0000-0000-00003A7B0000}"/>
    <cellStyle name="Notiz 3 2 3 6 5 3 2" xfId="22680" xr:uid="{00000000-0005-0000-0000-00003B7B0000}"/>
    <cellStyle name="Notiz 3 2 3 6 5 3 3" xfId="34407" xr:uid="{00000000-0005-0000-0000-00003C7B0000}"/>
    <cellStyle name="Notiz 3 2 3 6 5 4" xfId="14870" xr:uid="{00000000-0005-0000-0000-00003D7B0000}"/>
    <cellStyle name="Notiz 3 2 3 6 5 5" xfId="26597" xr:uid="{00000000-0005-0000-0000-00003E7B0000}"/>
    <cellStyle name="Notiz 3 2 3 6 6" xfId="4451" xr:uid="{00000000-0005-0000-0000-00003F7B0000}"/>
    <cellStyle name="Notiz 3 2 3 6 6 2" xfId="16179" xr:uid="{00000000-0005-0000-0000-0000407B0000}"/>
    <cellStyle name="Notiz 3 2 3 6 6 3" xfId="27906" xr:uid="{00000000-0005-0000-0000-0000417B0000}"/>
    <cellStyle name="Notiz 3 2 3 6 7" xfId="8356" xr:uid="{00000000-0005-0000-0000-0000427B0000}"/>
    <cellStyle name="Notiz 3 2 3 6 7 2" xfId="20084" xr:uid="{00000000-0005-0000-0000-0000437B0000}"/>
    <cellStyle name="Notiz 3 2 3 6 7 3" xfId="31811" xr:uid="{00000000-0005-0000-0000-0000447B0000}"/>
    <cellStyle name="Notiz 3 2 3 6 8" xfId="12274" xr:uid="{00000000-0005-0000-0000-0000457B0000}"/>
    <cellStyle name="Notiz 3 2 3 6 9" xfId="24001" xr:uid="{00000000-0005-0000-0000-0000467B0000}"/>
    <cellStyle name="Notiz 3 2 3 7" xfId="623" xr:uid="{00000000-0005-0000-0000-0000477B0000}"/>
    <cellStyle name="Notiz 3 2 3 7 2" xfId="1921" xr:uid="{00000000-0005-0000-0000-0000487B0000}"/>
    <cellStyle name="Notiz 3 2 3 7 2 2" xfId="5826" xr:uid="{00000000-0005-0000-0000-0000497B0000}"/>
    <cellStyle name="Notiz 3 2 3 7 2 2 2" xfId="17554" xr:uid="{00000000-0005-0000-0000-00004A7B0000}"/>
    <cellStyle name="Notiz 3 2 3 7 2 2 3" xfId="29281" xr:uid="{00000000-0005-0000-0000-00004B7B0000}"/>
    <cellStyle name="Notiz 3 2 3 7 2 3" xfId="9731" xr:uid="{00000000-0005-0000-0000-00004C7B0000}"/>
    <cellStyle name="Notiz 3 2 3 7 2 3 2" xfId="21459" xr:uid="{00000000-0005-0000-0000-00004D7B0000}"/>
    <cellStyle name="Notiz 3 2 3 7 2 3 3" xfId="33186" xr:uid="{00000000-0005-0000-0000-00004E7B0000}"/>
    <cellStyle name="Notiz 3 2 3 7 2 4" xfId="13649" xr:uid="{00000000-0005-0000-0000-00004F7B0000}"/>
    <cellStyle name="Notiz 3 2 3 7 2 5" xfId="25376" xr:uid="{00000000-0005-0000-0000-0000507B0000}"/>
    <cellStyle name="Notiz 3 2 3 7 3" xfId="3219" xr:uid="{00000000-0005-0000-0000-0000517B0000}"/>
    <cellStyle name="Notiz 3 2 3 7 3 2" xfId="7124" xr:uid="{00000000-0005-0000-0000-0000527B0000}"/>
    <cellStyle name="Notiz 3 2 3 7 3 2 2" xfId="18852" xr:uid="{00000000-0005-0000-0000-0000537B0000}"/>
    <cellStyle name="Notiz 3 2 3 7 3 2 3" xfId="30579" xr:uid="{00000000-0005-0000-0000-0000547B0000}"/>
    <cellStyle name="Notiz 3 2 3 7 3 3" xfId="11029" xr:uid="{00000000-0005-0000-0000-0000557B0000}"/>
    <cellStyle name="Notiz 3 2 3 7 3 3 2" xfId="22757" xr:uid="{00000000-0005-0000-0000-0000567B0000}"/>
    <cellStyle name="Notiz 3 2 3 7 3 3 3" xfId="34484" xr:uid="{00000000-0005-0000-0000-0000577B0000}"/>
    <cellStyle name="Notiz 3 2 3 7 3 4" xfId="14947" xr:uid="{00000000-0005-0000-0000-0000587B0000}"/>
    <cellStyle name="Notiz 3 2 3 7 3 5" xfId="26674" xr:uid="{00000000-0005-0000-0000-0000597B0000}"/>
    <cellStyle name="Notiz 3 2 3 7 4" xfId="4528" xr:uid="{00000000-0005-0000-0000-00005A7B0000}"/>
    <cellStyle name="Notiz 3 2 3 7 4 2" xfId="16256" xr:uid="{00000000-0005-0000-0000-00005B7B0000}"/>
    <cellStyle name="Notiz 3 2 3 7 4 3" xfId="27983" xr:uid="{00000000-0005-0000-0000-00005C7B0000}"/>
    <cellStyle name="Notiz 3 2 3 7 5" xfId="8433" xr:uid="{00000000-0005-0000-0000-00005D7B0000}"/>
    <cellStyle name="Notiz 3 2 3 7 5 2" xfId="20161" xr:uid="{00000000-0005-0000-0000-00005E7B0000}"/>
    <cellStyle name="Notiz 3 2 3 7 5 3" xfId="31888" xr:uid="{00000000-0005-0000-0000-00005F7B0000}"/>
    <cellStyle name="Notiz 3 2 3 7 6" xfId="12351" xr:uid="{00000000-0005-0000-0000-0000607B0000}"/>
    <cellStyle name="Notiz 3 2 3 7 7" xfId="24078" xr:uid="{00000000-0005-0000-0000-0000617B0000}"/>
    <cellStyle name="Notiz 3 2 3 8" xfId="1052" xr:uid="{00000000-0005-0000-0000-0000627B0000}"/>
    <cellStyle name="Notiz 3 2 3 8 2" xfId="2350" xr:uid="{00000000-0005-0000-0000-0000637B0000}"/>
    <cellStyle name="Notiz 3 2 3 8 2 2" xfId="6255" xr:uid="{00000000-0005-0000-0000-0000647B0000}"/>
    <cellStyle name="Notiz 3 2 3 8 2 2 2" xfId="17983" xr:uid="{00000000-0005-0000-0000-0000657B0000}"/>
    <cellStyle name="Notiz 3 2 3 8 2 2 3" xfId="29710" xr:uid="{00000000-0005-0000-0000-0000667B0000}"/>
    <cellStyle name="Notiz 3 2 3 8 2 3" xfId="10160" xr:uid="{00000000-0005-0000-0000-0000677B0000}"/>
    <cellStyle name="Notiz 3 2 3 8 2 3 2" xfId="21888" xr:uid="{00000000-0005-0000-0000-0000687B0000}"/>
    <cellStyle name="Notiz 3 2 3 8 2 3 3" xfId="33615" xr:uid="{00000000-0005-0000-0000-0000697B0000}"/>
    <cellStyle name="Notiz 3 2 3 8 2 4" xfId="14078" xr:uid="{00000000-0005-0000-0000-00006A7B0000}"/>
    <cellStyle name="Notiz 3 2 3 8 2 5" xfId="25805" xr:uid="{00000000-0005-0000-0000-00006B7B0000}"/>
    <cellStyle name="Notiz 3 2 3 8 3" xfId="3648" xr:uid="{00000000-0005-0000-0000-00006C7B0000}"/>
    <cellStyle name="Notiz 3 2 3 8 3 2" xfId="7553" xr:uid="{00000000-0005-0000-0000-00006D7B0000}"/>
    <cellStyle name="Notiz 3 2 3 8 3 2 2" xfId="19281" xr:uid="{00000000-0005-0000-0000-00006E7B0000}"/>
    <cellStyle name="Notiz 3 2 3 8 3 2 3" xfId="31008" xr:uid="{00000000-0005-0000-0000-00006F7B0000}"/>
    <cellStyle name="Notiz 3 2 3 8 3 3" xfId="11458" xr:uid="{00000000-0005-0000-0000-0000707B0000}"/>
    <cellStyle name="Notiz 3 2 3 8 3 3 2" xfId="23186" xr:uid="{00000000-0005-0000-0000-0000717B0000}"/>
    <cellStyle name="Notiz 3 2 3 8 3 3 3" xfId="34913" xr:uid="{00000000-0005-0000-0000-0000727B0000}"/>
    <cellStyle name="Notiz 3 2 3 8 3 4" xfId="15376" xr:uid="{00000000-0005-0000-0000-0000737B0000}"/>
    <cellStyle name="Notiz 3 2 3 8 3 5" xfId="27103" xr:uid="{00000000-0005-0000-0000-0000747B0000}"/>
    <cellStyle name="Notiz 3 2 3 8 4" xfId="4957" xr:uid="{00000000-0005-0000-0000-0000757B0000}"/>
    <cellStyle name="Notiz 3 2 3 8 4 2" xfId="16685" xr:uid="{00000000-0005-0000-0000-0000767B0000}"/>
    <cellStyle name="Notiz 3 2 3 8 4 3" xfId="28412" xr:uid="{00000000-0005-0000-0000-0000777B0000}"/>
    <cellStyle name="Notiz 3 2 3 8 5" xfId="8862" xr:uid="{00000000-0005-0000-0000-0000787B0000}"/>
    <cellStyle name="Notiz 3 2 3 8 5 2" xfId="20590" xr:uid="{00000000-0005-0000-0000-0000797B0000}"/>
    <cellStyle name="Notiz 3 2 3 8 5 3" xfId="32317" xr:uid="{00000000-0005-0000-0000-00007A7B0000}"/>
    <cellStyle name="Notiz 3 2 3 8 6" xfId="12780" xr:uid="{00000000-0005-0000-0000-00007B7B0000}"/>
    <cellStyle name="Notiz 3 2 3 8 7" xfId="24507" xr:uid="{00000000-0005-0000-0000-00007C7B0000}"/>
    <cellStyle name="Notiz 3 2 3 9" xfId="1492" xr:uid="{00000000-0005-0000-0000-00007D7B0000}"/>
    <cellStyle name="Notiz 3 2 3 9 2" xfId="5397" xr:uid="{00000000-0005-0000-0000-00007E7B0000}"/>
    <cellStyle name="Notiz 3 2 3 9 2 2" xfId="17125" xr:uid="{00000000-0005-0000-0000-00007F7B0000}"/>
    <cellStyle name="Notiz 3 2 3 9 2 3" xfId="28852" xr:uid="{00000000-0005-0000-0000-0000807B0000}"/>
    <cellStyle name="Notiz 3 2 3 9 3" xfId="9302" xr:uid="{00000000-0005-0000-0000-0000817B0000}"/>
    <cellStyle name="Notiz 3 2 3 9 3 2" xfId="21030" xr:uid="{00000000-0005-0000-0000-0000827B0000}"/>
    <cellStyle name="Notiz 3 2 3 9 3 3" xfId="32757" xr:uid="{00000000-0005-0000-0000-0000837B0000}"/>
    <cellStyle name="Notiz 3 2 3 9 4" xfId="13220" xr:uid="{00000000-0005-0000-0000-0000847B0000}"/>
    <cellStyle name="Notiz 3 2 3 9 5" xfId="24947" xr:uid="{00000000-0005-0000-0000-0000857B0000}"/>
    <cellStyle name="Notiz 3 2 4" xfId="240" xr:uid="{00000000-0005-0000-0000-0000867B0000}"/>
    <cellStyle name="Notiz 3 2 4 10" xfId="8050" xr:uid="{00000000-0005-0000-0000-0000877B0000}"/>
    <cellStyle name="Notiz 3 2 4 10 2" xfId="19778" xr:uid="{00000000-0005-0000-0000-0000887B0000}"/>
    <cellStyle name="Notiz 3 2 4 10 3" xfId="31505" xr:uid="{00000000-0005-0000-0000-0000897B0000}"/>
    <cellStyle name="Notiz 3 2 4 11" xfId="11968" xr:uid="{00000000-0005-0000-0000-00008A7B0000}"/>
    <cellStyle name="Notiz 3 2 4 12" xfId="23695" xr:uid="{00000000-0005-0000-0000-00008B7B0000}"/>
    <cellStyle name="Notiz 3 2 4 2" xfId="340" xr:uid="{00000000-0005-0000-0000-00008C7B0000}"/>
    <cellStyle name="Notiz 3 2 4 2 2" xfId="769" xr:uid="{00000000-0005-0000-0000-00008D7B0000}"/>
    <cellStyle name="Notiz 3 2 4 2 2 2" xfId="2067" xr:uid="{00000000-0005-0000-0000-00008E7B0000}"/>
    <cellStyle name="Notiz 3 2 4 2 2 2 2" xfId="5972" xr:uid="{00000000-0005-0000-0000-00008F7B0000}"/>
    <cellStyle name="Notiz 3 2 4 2 2 2 2 2" xfId="17700" xr:uid="{00000000-0005-0000-0000-0000907B0000}"/>
    <cellStyle name="Notiz 3 2 4 2 2 2 2 3" xfId="29427" xr:uid="{00000000-0005-0000-0000-0000917B0000}"/>
    <cellStyle name="Notiz 3 2 4 2 2 2 3" xfId="9877" xr:uid="{00000000-0005-0000-0000-0000927B0000}"/>
    <cellStyle name="Notiz 3 2 4 2 2 2 3 2" xfId="21605" xr:uid="{00000000-0005-0000-0000-0000937B0000}"/>
    <cellStyle name="Notiz 3 2 4 2 2 2 3 3" xfId="33332" xr:uid="{00000000-0005-0000-0000-0000947B0000}"/>
    <cellStyle name="Notiz 3 2 4 2 2 2 4" xfId="13795" xr:uid="{00000000-0005-0000-0000-0000957B0000}"/>
    <cellStyle name="Notiz 3 2 4 2 2 2 5" xfId="25522" xr:uid="{00000000-0005-0000-0000-0000967B0000}"/>
    <cellStyle name="Notiz 3 2 4 2 2 3" xfId="3365" xr:uid="{00000000-0005-0000-0000-0000977B0000}"/>
    <cellStyle name="Notiz 3 2 4 2 2 3 2" xfId="7270" xr:uid="{00000000-0005-0000-0000-0000987B0000}"/>
    <cellStyle name="Notiz 3 2 4 2 2 3 2 2" xfId="18998" xr:uid="{00000000-0005-0000-0000-0000997B0000}"/>
    <cellStyle name="Notiz 3 2 4 2 2 3 2 3" xfId="30725" xr:uid="{00000000-0005-0000-0000-00009A7B0000}"/>
    <cellStyle name="Notiz 3 2 4 2 2 3 3" xfId="11175" xr:uid="{00000000-0005-0000-0000-00009B7B0000}"/>
    <cellStyle name="Notiz 3 2 4 2 2 3 3 2" xfId="22903" xr:uid="{00000000-0005-0000-0000-00009C7B0000}"/>
    <cellStyle name="Notiz 3 2 4 2 2 3 3 3" xfId="34630" xr:uid="{00000000-0005-0000-0000-00009D7B0000}"/>
    <cellStyle name="Notiz 3 2 4 2 2 3 4" xfId="15093" xr:uid="{00000000-0005-0000-0000-00009E7B0000}"/>
    <cellStyle name="Notiz 3 2 4 2 2 3 5" xfId="26820" xr:uid="{00000000-0005-0000-0000-00009F7B0000}"/>
    <cellStyle name="Notiz 3 2 4 2 2 4" xfId="4674" xr:uid="{00000000-0005-0000-0000-0000A07B0000}"/>
    <cellStyle name="Notiz 3 2 4 2 2 4 2" xfId="16402" xr:uid="{00000000-0005-0000-0000-0000A17B0000}"/>
    <cellStyle name="Notiz 3 2 4 2 2 4 3" xfId="28129" xr:uid="{00000000-0005-0000-0000-0000A27B0000}"/>
    <cellStyle name="Notiz 3 2 4 2 2 5" xfId="8579" xr:uid="{00000000-0005-0000-0000-0000A37B0000}"/>
    <cellStyle name="Notiz 3 2 4 2 2 5 2" xfId="20307" xr:uid="{00000000-0005-0000-0000-0000A47B0000}"/>
    <cellStyle name="Notiz 3 2 4 2 2 5 3" xfId="32034" xr:uid="{00000000-0005-0000-0000-0000A57B0000}"/>
    <cellStyle name="Notiz 3 2 4 2 2 6" xfId="12497" xr:uid="{00000000-0005-0000-0000-0000A67B0000}"/>
    <cellStyle name="Notiz 3 2 4 2 2 7" xfId="24224" xr:uid="{00000000-0005-0000-0000-0000A77B0000}"/>
    <cellStyle name="Notiz 3 2 4 2 3" xfId="1198" xr:uid="{00000000-0005-0000-0000-0000A87B0000}"/>
    <cellStyle name="Notiz 3 2 4 2 3 2" xfId="2496" xr:uid="{00000000-0005-0000-0000-0000A97B0000}"/>
    <cellStyle name="Notiz 3 2 4 2 3 2 2" xfId="6401" xr:uid="{00000000-0005-0000-0000-0000AA7B0000}"/>
    <cellStyle name="Notiz 3 2 4 2 3 2 2 2" xfId="18129" xr:uid="{00000000-0005-0000-0000-0000AB7B0000}"/>
    <cellStyle name="Notiz 3 2 4 2 3 2 2 3" xfId="29856" xr:uid="{00000000-0005-0000-0000-0000AC7B0000}"/>
    <cellStyle name="Notiz 3 2 4 2 3 2 3" xfId="10306" xr:uid="{00000000-0005-0000-0000-0000AD7B0000}"/>
    <cellStyle name="Notiz 3 2 4 2 3 2 3 2" xfId="22034" xr:uid="{00000000-0005-0000-0000-0000AE7B0000}"/>
    <cellStyle name="Notiz 3 2 4 2 3 2 3 3" xfId="33761" xr:uid="{00000000-0005-0000-0000-0000AF7B0000}"/>
    <cellStyle name="Notiz 3 2 4 2 3 2 4" xfId="14224" xr:uid="{00000000-0005-0000-0000-0000B07B0000}"/>
    <cellStyle name="Notiz 3 2 4 2 3 2 5" xfId="25951" xr:uid="{00000000-0005-0000-0000-0000B17B0000}"/>
    <cellStyle name="Notiz 3 2 4 2 3 3" xfId="3794" xr:uid="{00000000-0005-0000-0000-0000B27B0000}"/>
    <cellStyle name="Notiz 3 2 4 2 3 3 2" xfId="7699" xr:uid="{00000000-0005-0000-0000-0000B37B0000}"/>
    <cellStyle name="Notiz 3 2 4 2 3 3 2 2" xfId="19427" xr:uid="{00000000-0005-0000-0000-0000B47B0000}"/>
    <cellStyle name="Notiz 3 2 4 2 3 3 2 3" xfId="31154" xr:uid="{00000000-0005-0000-0000-0000B57B0000}"/>
    <cellStyle name="Notiz 3 2 4 2 3 3 3" xfId="11604" xr:uid="{00000000-0005-0000-0000-0000B67B0000}"/>
    <cellStyle name="Notiz 3 2 4 2 3 3 3 2" xfId="23332" xr:uid="{00000000-0005-0000-0000-0000B77B0000}"/>
    <cellStyle name="Notiz 3 2 4 2 3 3 3 3" xfId="35059" xr:uid="{00000000-0005-0000-0000-0000B87B0000}"/>
    <cellStyle name="Notiz 3 2 4 2 3 3 4" xfId="15522" xr:uid="{00000000-0005-0000-0000-0000B97B0000}"/>
    <cellStyle name="Notiz 3 2 4 2 3 3 5" xfId="27249" xr:uid="{00000000-0005-0000-0000-0000BA7B0000}"/>
    <cellStyle name="Notiz 3 2 4 2 3 4" xfId="5103" xr:uid="{00000000-0005-0000-0000-0000BB7B0000}"/>
    <cellStyle name="Notiz 3 2 4 2 3 4 2" xfId="16831" xr:uid="{00000000-0005-0000-0000-0000BC7B0000}"/>
    <cellStyle name="Notiz 3 2 4 2 3 4 3" xfId="28558" xr:uid="{00000000-0005-0000-0000-0000BD7B0000}"/>
    <cellStyle name="Notiz 3 2 4 2 3 5" xfId="9008" xr:uid="{00000000-0005-0000-0000-0000BE7B0000}"/>
    <cellStyle name="Notiz 3 2 4 2 3 5 2" xfId="20736" xr:uid="{00000000-0005-0000-0000-0000BF7B0000}"/>
    <cellStyle name="Notiz 3 2 4 2 3 5 3" xfId="32463" xr:uid="{00000000-0005-0000-0000-0000C07B0000}"/>
    <cellStyle name="Notiz 3 2 4 2 3 6" xfId="12926" xr:uid="{00000000-0005-0000-0000-0000C17B0000}"/>
    <cellStyle name="Notiz 3 2 4 2 3 7" xfId="24653" xr:uid="{00000000-0005-0000-0000-0000C27B0000}"/>
    <cellStyle name="Notiz 3 2 4 2 4" xfId="1638" xr:uid="{00000000-0005-0000-0000-0000C37B0000}"/>
    <cellStyle name="Notiz 3 2 4 2 4 2" xfId="5543" xr:uid="{00000000-0005-0000-0000-0000C47B0000}"/>
    <cellStyle name="Notiz 3 2 4 2 4 2 2" xfId="17271" xr:uid="{00000000-0005-0000-0000-0000C57B0000}"/>
    <cellStyle name="Notiz 3 2 4 2 4 2 3" xfId="28998" xr:uid="{00000000-0005-0000-0000-0000C67B0000}"/>
    <cellStyle name="Notiz 3 2 4 2 4 3" xfId="9448" xr:uid="{00000000-0005-0000-0000-0000C77B0000}"/>
    <cellStyle name="Notiz 3 2 4 2 4 3 2" xfId="21176" xr:uid="{00000000-0005-0000-0000-0000C87B0000}"/>
    <cellStyle name="Notiz 3 2 4 2 4 3 3" xfId="32903" xr:uid="{00000000-0005-0000-0000-0000C97B0000}"/>
    <cellStyle name="Notiz 3 2 4 2 4 4" xfId="13366" xr:uid="{00000000-0005-0000-0000-0000CA7B0000}"/>
    <cellStyle name="Notiz 3 2 4 2 4 5" xfId="25093" xr:uid="{00000000-0005-0000-0000-0000CB7B0000}"/>
    <cellStyle name="Notiz 3 2 4 2 5" xfId="2936" xr:uid="{00000000-0005-0000-0000-0000CC7B0000}"/>
    <cellStyle name="Notiz 3 2 4 2 5 2" xfId="6841" xr:uid="{00000000-0005-0000-0000-0000CD7B0000}"/>
    <cellStyle name="Notiz 3 2 4 2 5 2 2" xfId="18569" xr:uid="{00000000-0005-0000-0000-0000CE7B0000}"/>
    <cellStyle name="Notiz 3 2 4 2 5 2 3" xfId="30296" xr:uid="{00000000-0005-0000-0000-0000CF7B0000}"/>
    <cellStyle name="Notiz 3 2 4 2 5 3" xfId="10746" xr:uid="{00000000-0005-0000-0000-0000D07B0000}"/>
    <cellStyle name="Notiz 3 2 4 2 5 3 2" xfId="22474" xr:uid="{00000000-0005-0000-0000-0000D17B0000}"/>
    <cellStyle name="Notiz 3 2 4 2 5 3 3" xfId="34201" xr:uid="{00000000-0005-0000-0000-0000D27B0000}"/>
    <cellStyle name="Notiz 3 2 4 2 5 4" xfId="14664" xr:uid="{00000000-0005-0000-0000-0000D37B0000}"/>
    <cellStyle name="Notiz 3 2 4 2 5 5" xfId="26391" xr:uid="{00000000-0005-0000-0000-0000D47B0000}"/>
    <cellStyle name="Notiz 3 2 4 2 6" xfId="4245" xr:uid="{00000000-0005-0000-0000-0000D57B0000}"/>
    <cellStyle name="Notiz 3 2 4 2 6 2" xfId="15973" xr:uid="{00000000-0005-0000-0000-0000D67B0000}"/>
    <cellStyle name="Notiz 3 2 4 2 6 3" xfId="27700" xr:uid="{00000000-0005-0000-0000-0000D77B0000}"/>
    <cellStyle name="Notiz 3 2 4 2 7" xfId="8150" xr:uid="{00000000-0005-0000-0000-0000D87B0000}"/>
    <cellStyle name="Notiz 3 2 4 2 7 2" xfId="19878" xr:uid="{00000000-0005-0000-0000-0000D97B0000}"/>
    <cellStyle name="Notiz 3 2 4 2 7 3" xfId="31605" xr:uid="{00000000-0005-0000-0000-0000DA7B0000}"/>
    <cellStyle name="Notiz 3 2 4 2 8" xfId="12068" xr:uid="{00000000-0005-0000-0000-0000DB7B0000}"/>
    <cellStyle name="Notiz 3 2 4 2 9" xfId="23795" xr:uid="{00000000-0005-0000-0000-0000DC7B0000}"/>
    <cellStyle name="Notiz 3 2 4 3" xfId="439" xr:uid="{00000000-0005-0000-0000-0000DD7B0000}"/>
    <cellStyle name="Notiz 3 2 4 3 2" xfId="868" xr:uid="{00000000-0005-0000-0000-0000DE7B0000}"/>
    <cellStyle name="Notiz 3 2 4 3 2 2" xfId="2166" xr:uid="{00000000-0005-0000-0000-0000DF7B0000}"/>
    <cellStyle name="Notiz 3 2 4 3 2 2 2" xfId="6071" xr:uid="{00000000-0005-0000-0000-0000E07B0000}"/>
    <cellStyle name="Notiz 3 2 4 3 2 2 2 2" xfId="17799" xr:uid="{00000000-0005-0000-0000-0000E17B0000}"/>
    <cellStyle name="Notiz 3 2 4 3 2 2 2 3" xfId="29526" xr:uid="{00000000-0005-0000-0000-0000E27B0000}"/>
    <cellStyle name="Notiz 3 2 4 3 2 2 3" xfId="9976" xr:uid="{00000000-0005-0000-0000-0000E37B0000}"/>
    <cellStyle name="Notiz 3 2 4 3 2 2 3 2" xfId="21704" xr:uid="{00000000-0005-0000-0000-0000E47B0000}"/>
    <cellStyle name="Notiz 3 2 4 3 2 2 3 3" xfId="33431" xr:uid="{00000000-0005-0000-0000-0000E57B0000}"/>
    <cellStyle name="Notiz 3 2 4 3 2 2 4" xfId="13894" xr:uid="{00000000-0005-0000-0000-0000E67B0000}"/>
    <cellStyle name="Notiz 3 2 4 3 2 2 5" xfId="25621" xr:uid="{00000000-0005-0000-0000-0000E77B0000}"/>
    <cellStyle name="Notiz 3 2 4 3 2 3" xfId="3464" xr:uid="{00000000-0005-0000-0000-0000E87B0000}"/>
    <cellStyle name="Notiz 3 2 4 3 2 3 2" xfId="7369" xr:uid="{00000000-0005-0000-0000-0000E97B0000}"/>
    <cellStyle name="Notiz 3 2 4 3 2 3 2 2" xfId="19097" xr:uid="{00000000-0005-0000-0000-0000EA7B0000}"/>
    <cellStyle name="Notiz 3 2 4 3 2 3 2 3" xfId="30824" xr:uid="{00000000-0005-0000-0000-0000EB7B0000}"/>
    <cellStyle name="Notiz 3 2 4 3 2 3 3" xfId="11274" xr:uid="{00000000-0005-0000-0000-0000EC7B0000}"/>
    <cellStyle name="Notiz 3 2 4 3 2 3 3 2" xfId="23002" xr:uid="{00000000-0005-0000-0000-0000ED7B0000}"/>
    <cellStyle name="Notiz 3 2 4 3 2 3 3 3" xfId="34729" xr:uid="{00000000-0005-0000-0000-0000EE7B0000}"/>
    <cellStyle name="Notiz 3 2 4 3 2 3 4" xfId="15192" xr:uid="{00000000-0005-0000-0000-0000EF7B0000}"/>
    <cellStyle name="Notiz 3 2 4 3 2 3 5" xfId="26919" xr:uid="{00000000-0005-0000-0000-0000F07B0000}"/>
    <cellStyle name="Notiz 3 2 4 3 2 4" xfId="4773" xr:uid="{00000000-0005-0000-0000-0000F17B0000}"/>
    <cellStyle name="Notiz 3 2 4 3 2 4 2" xfId="16501" xr:uid="{00000000-0005-0000-0000-0000F27B0000}"/>
    <cellStyle name="Notiz 3 2 4 3 2 4 3" xfId="28228" xr:uid="{00000000-0005-0000-0000-0000F37B0000}"/>
    <cellStyle name="Notiz 3 2 4 3 2 5" xfId="8678" xr:uid="{00000000-0005-0000-0000-0000F47B0000}"/>
    <cellStyle name="Notiz 3 2 4 3 2 5 2" xfId="20406" xr:uid="{00000000-0005-0000-0000-0000F57B0000}"/>
    <cellStyle name="Notiz 3 2 4 3 2 5 3" xfId="32133" xr:uid="{00000000-0005-0000-0000-0000F67B0000}"/>
    <cellStyle name="Notiz 3 2 4 3 2 6" xfId="12596" xr:uid="{00000000-0005-0000-0000-0000F77B0000}"/>
    <cellStyle name="Notiz 3 2 4 3 2 7" xfId="24323" xr:uid="{00000000-0005-0000-0000-0000F87B0000}"/>
    <cellStyle name="Notiz 3 2 4 3 3" xfId="1297" xr:uid="{00000000-0005-0000-0000-0000F97B0000}"/>
    <cellStyle name="Notiz 3 2 4 3 3 2" xfId="2595" xr:uid="{00000000-0005-0000-0000-0000FA7B0000}"/>
    <cellStyle name="Notiz 3 2 4 3 3 2 2" xfId="6500" xr:uid="{00000000-0005-0000-0000-0000FB7B0000}"/>
    <cellStyle name="Notiz 3 2 4 3 3 2 2 2" xfId="18228" xr:uid="{00000000-0005-0000-0000-0000FC7B0000}"/>
    <cellStyle name="Notiz 3 2 4 3 3 2 2 3" xfId="29955" xr:uid="{00000000-0005-0000-0000-0000FD7B0000}"/>
    <cellStyle name="Notiz 3 2 4 3 3 2 3" xfId="10405" xr:uid="{00000000-0005-0000-0000-0000FE7B0000}"/>
    <cellStyle name="Notiz 3 2 4 3 3 2 3 2" xfId="22133" xr:uid="{00000000-0005-0000-0000-0000FF7B0000}"/>
    <cellStyle name="Notiz 3 2 4 3 3 2 3 3" xfId="33860" xr:uid="{00000000-0005-0000-0000-0000007C0000}"/>
    <cellStyle name="Notiz 3 2 4 3 3 2 4" xfId="14323" xr:uid="{00000000-0005-0000-0000-0000017C0000}"/>
    <cellStyle name="Notiz 3 2 4 3 3 2 5" xfId="26050" xr:uid="{00000000-0005-0000-0000-0000027C0000}"/>
    <cellStyle name="Notiz 3 2 4 3 3 3" xfId="3893" xr:uid="{00000000-0005-0000-0000-0000037C0000}"/>
    <cellStyle name="Notiz 3 2 4 3 3 3 2" xfId="7798" xr:uid="{00000000-0005-0000-0000-0000047C0000}"/>
    <cellStyle name="Notiz 3 2 4 3 3 3 2 2" xfId="19526" xr:uid="{00000000-0005-0000-0000-0000057C0000}"/>
    <cellStyle name="Notiz 3 2 4 3 3 3 2 3" xfId="31253" xr:uid="{00000000-0005-0000-0000-0000067C0000}"/>
    <cellStyle name="Notiz 3 2 4 3 3 3 3" xfId="11703" xr:uid="{00000000-0005-0000-0000-0000077C0000}"/>
    <cellStyle name="Notiz 3 2 4 3 3 3 3 2" xfId="23431" xr:uid="{00000000-0005-0000-0000-0000087C0000}"/>
    <cellStyle name="Notiz 3 2 4 3 3 3 3 3" xfId="35158" xr:uid="{00000000-0005-0000-0000-0000097C0000}"/>
    <cellStyle name="Notiz 3 2 4 3 3 3 4" xfId="15621" xr:uid="{00000000-0005-0000-0000-00000A7C0000}"/>
    <cellStyle name="Notiz 3 2 4 3 3 3 5" xfId="27348" xr:uid="{00000000-0005-0000-0000-00000B7C0000}"/>
    <cellStyle name="Notiz 3 2 4 3 3 4" xfId="5202" xr:uid="{00000000-0005-0000-0000-00000C7C0000}"/>
    <cellStyle name="Notiz 3 2 4 3 3 4 2" xfId="16930" xr:uid="{00000000-0005-0000-0000-00000D7C0000}"/>
    <cellStyle name="Notiz 3 2 4 3 3 4 3" xfId="28657" xr:uid="{00000000-0005-0000-0000-00000E7C0000}"/>
    <cellStyle name="Notiz 3 2 4 3 3 5" xfId="9107" xr:uid="{00000000-0005-0000-0000-00000F7C0000}"/>
    <cellStyle name="Notiz 3 2 4 3 3 5 2" xfId="20835" xr:uid="{00000000-0005-0000-0000-0000107C0000}"/>
    <cellStyle name="Notiz 3 2 4 3 3 5 3" xfId="32562" xr:uid="{00000000-0005-0000-0000-0000117C0000}"/>
    <cellStyle name="Notiz 3 2 4 3 3 6" xfId="13025" xr:uid="{00000000-0005-0000-0000-0000127C0000}"/>
    <cellStyle name="Notiz 3 2 4 3 3 7" xfId="24752" xr:uid="{00000000-0005-0000-0000-0000137C0000}"/>
    <cellStyle name="Notiz 3 2 4 3 4" xfId="1737" xr:uid="{00000000-0005-0000-0000-0000147C0000}"/>
    <cellStyle name="Notiz 3 2 4 3 4 2" xfId="5642" xr:uid="{00000000-0005-0000-0000-0000157C0000}"/>
    <cellStyle name="Notiz 3 2 4 3 4 2 2" xfId="17370" xr:uid="{00000000-0005-0000-0000-0000167C0000}"/>
    <cellStyle name="Notiz 3 2 4 3 4 2 3" xfId="29097" xr:uid="{00000000-0005-0000-0000-0000177C0000}"/>
    <cellStyle name="Notiz 3 2 4 3 4 3" xfId="9547" xr:uid="{00000000-0005-0000-0000-0000187C0000}"/>
    <cellStyle name="Notiz 3 2 4 3 4 3 2" xfId="21275" xr:uid="{00000000-0005-0000-0000-0000197C0000}"/>
    <cellStyle name="Notiz 3 2 4 3 4 3 3" xfId="33002" xr:uid="{00000000-0005-0000-0000-00001A7C0000}"/>
    <cellStyle name="Notiz 3 2 4 3 4 4" xfId="13465" xr:uid="{00000000-0005-0000-0000-00001B7C0000}"/>
    <cellStyle name="Notiz 3 2 4 3 4 5" xfId="25192" xr:uid="{00000000-0005-0000-0000-00001C7C0000}"/>
    <cellStyle name="Notiz 3 2 4 3 5" xfId="3035" xr:uid="{00000000-0005-0000-0000-00001D7C0000}"/>
    <cellStyle name="Notiz 3 2 4 3 5 2" xfId="6940" xr:uid="{00000000-0005-0000-0000-00001E7C0000}"/>
    <cellStyle name="Notiz 3 2 4 3 5 2 2" xfId="18668" xr:uid="{00000000-0005-0000-0000-00001F7C0000}"/>
    <cellStyle name="Notiz 3 2 4 3 5 2 3" xfId="30395" xr:uid="{00000000-0005-0000-0000-0000207C0000}"/>
    <cellStyle name="Notiz 3 2 4 3 5 3" xfId="10845" xr:uid="{00000000-0005-0000-0000-0000217C0000}"/>
    <cellStyle name="Notiz 3 2 4 3 5 3 2" xfId="22573" xr:uid="{00000000-0005-0000-0000-0000227C0000}"/>
    <cellStyle name="Notiz 3 2 4 3 5 3 3" xfId="34300" xr:uid="{00000000-0005-0000-0000-0000237C0000}"/>
    <cellStyle name="Notiz 3 2 4 3 5 4" xfId="14763" xr:uid="{00000000-0005-0000-0000-0000247C0000}"/>
    <cellStyle name="Notiz 3 2 4 3 5 5" xfId="26490" xr:uid="{00000000-0005-0000-0000-0000257C0000}"/>
    <cellStyle name="Notiz 3 2 4 3 6" xfId="4344" xr:uid="{00000000-0005-0000-0000-0000267C0000}"/>
    <cellStyle name="Notiz 3 2 4 3 6 2" xfId="16072" xr:uid="{00000000-0005-0000-0000-0000277C0000}"/>
    <cellStyle name="Notiz 3 2 4 3 6 3" xfId="27799" xr:uid="{00000000-0005-0000-0000-0000287C0000}"/>
    <cellStyle name="Notiz 3 2 4 3 7" xfId="8249" xr:uid="{00000000-0005-0000-0000-0000297C0000}"/>
    <cellStyle name="Notiz 3 2 4 3 7 2" xfId="19977" xr:uid="{00000000-0005-0000-0000-00002A7C0000}"/>
    <cellStyle name="Notiz 3 2 4 3 7 3" xfId="31704" xr:uid="{00000000-0005-0000-0000-00002B7C0000}"/>
    <cellStyle name="Notiz 3 2 4 3 8" xfId="12167" xr:uid="{00000000-0005-0000-0000-00002C7C0000}"/>
    <cellStyle name="Notiz 3 2 4 3 9" xfId="23894" xr:uid="{00000000-0005-0000-0000-00002D7C0000}"/>
    <cellStyle name="Notiz 3 2 4 4" xfId="538" xr:uid="{00000000-0005-0000-0000-00002E7C0000}"/>
    <cellStyle name="Notiz 3 2 4 4 2" xfId="967" xr:uid="{00000000-0005-0000-0000-00002F7C0000}"/>
    <cellStyle name="Notiz 3 2 4 4 2 2" xfId="2265" xr:uid="{00000000-0005-0000-0000-0000307C0000}"/>
    <cellStyle name="Notiz 3 2 4 4 2 2 2" xfId="6170" xr:uid="{00000000-0005-0000-0000-0000317C0000}"/>
    <cellStyle name="Notiz 3 2 4 4 2 2 2 2" xfId="17898" xr:uid="{00000000-0005-0000-0000-0000327C0000}"/>
    <cellStyle name="Notiz 3 2 4 4 2 2 2 3" xfId="29625" xr:uid="{00000000-0005-0000-0000-0000337C0000}"/>
    <cellStyle name="Notiz 3 2 4 4 2 2 3" xfId="10075" xr:uid="{00000000-0005-0000-0000-0000347C0000}"/>
    <cellStyle name="Notiz 3 2 4 4 2 2 3 2" xfId="21803" xr:uid="{00000000-0005-0000-0000-0000357C0000}"/>
    <cellStyle name="Notiz 3 2 4 4 2 2 3 3" xfId="33530" xr:uid="{00000000-0005-0000-0000-0000367C0000}"/>
    <cellStyle name="Notiz 3 2 4 4 2 2 4" xfId="13993" xr:uid="{00000000-0005-0000-0000-0000377C0000}"/>
    <cellStyle name="Notiz 3 2 4 4 2 2 5" xfId="25720" xr:uid="{00000000-0005-0000-0000-0000387C0000}"/>
    <cellStyle name="Notiz 3 2 4 4 2 3" xfId="3563" xr:uid="{00000000-0005-0000-0000-0000397C0000}"/>
    <cellStyle name="Notiz 3 2 4 4 2 3 2" xfId="7468" xr:uid="{00000000-0005-0000-0000-00003A7C0000}"/>
    <cellStyle name="Notiz 3 2 4 4 2 3 2 2" xfId="19196" xr:uid="{00000000-0005-0000-0000-00003B7C0000}"/>
    <cellStyle name="Notiz 3 2 4 4 2 3 2 3" xfId="30923" xr:uid="{00000000-0005-0000-0000-00003C7C0000}"/>
    <cellStyle name="Notiz 3 2 4 4 2 3 3" xfId="11373" xr:uid="{00000000-0005-0000-0000-00003D7C0000}"/>
    <cellStyle name="Notiz 3 2 4 4 2 3 3 2" xfId="23101" xr:uid="{00000000-0005-0000-0000-00003E7C0000}"/>
    <cellStyle name="Notiz 3 2 4 4 2 3 3 3" xfId="34828" xr:uid="{00000000-0005-0000-0000-00003F7C0000}"/>
    <cellStyle name="Notiz 3 2 4 4 2 3 4" xfId="15291" xr:uid="{00000000-0005-0000-0000-0000407C0000}"/>
    <cellStyle name="Notiz 3 2 4 4 2 3 5" xfId="27018" xr:uid="{00000000-0005-0000-0000-0000417C0000}"/>
    <cellStyle name="Notiz 3 2 4 4 2 4" xfId="4872" xr:uid="{00000000-0005-0000-0000-0000427C0000}"/>
    <cellStyle name="Notiz 3 2 4 4 2 4 2" xfId="16600" xr:uid="{00000000-0005-0000-0000-0000437C0000}"/>
    <cellStyle name="Notiz 3 2 4 4 2 4 3" xfId="28327" xr:uid="{00000000-0005-0000-0000-0000447C0000}"/>
    <cellStyle name="Notiz 3 2 4 4 2 5" xfId="8777" xr:uid="{00000000-0005-0000-0000-0000457C0000}"/>
    <cellStyle name="Notiz 3 2 4 4 2 5 2" xfId="20505" xr:uid="{00000000-0005-0000-0000-0000467C0000}"/>
    <cellStyle name="Notiz 3 2 4 4 2 5 3" xfId="32232" xr:uid="{00000000-0005-0000-0000-0000477C0000}"/>
    <cellStyle name="Notiz 3 2 4 4 2 6" xfId="12695" xr:uid="{00000000-0005-0000-0000-0000487C0000}"/>
    <cellStyle name="Notiz 3 2 4 4 2 7" xfId="24422" xr:uid="{00000000-0005-0000-0000-0000497C0000}"/>
    <cellStyle name="Notiz 3 2 4 4 3" xfId="1396" xr:uid="{00000000-0005-0000-0000-00004A7C0000}"/>
    <cellStyle name="Notiz 3 2 4 4 3 2" xfId="2694" xr:uid="{00000000-0005-0000-0000-00004B7C0000}"/>
    <cellStyle name="Notiz 3 2 4 4 3 2 2" xfId="6599" xr:uid="{00000000-0005-0000-0000-00004C7C0000}"/>
    <cellStyle name="Notiz 3 2 4 4 3 2 2 2" xfId="18327" xr:uid="{00000000-0005-0000-0000-00004D7C0000}"/>
    <cellStyle name="Notiz 3 2 4 4 3 2 2 3" xfId="30054" xr:uid="{00000000-0005-0000-0000-00004E7C0000}"/>
    <cellStyle name="Notiz 3 2 4 4 3 2 3" xfId="10504" xr:uid="{00000000-0005-0000-0000-00004F7C0000}"/>
    <cellStyle name="Notiz 3 2 4 4 3 2 3 2" xfId="22232" xr:uid="{00000000-0005-0000-0000-0000507C0000}"/>
    <cellStyle name="Notiz 3 2 4 4 3 2 3 3" xfId="33959" xr:uid="{00000000-0005-0000-0000-0000517C0000}"/>
    <cellStyle name="Notiz 3 2 4 4 3 2 4" xfId="14422" xr:uid="{00000000-0005-0000-0000-0000527C0000}"/>
    <cellStyle name="Notiz 3 2 4 4 3 2 5" xfId="26149" xr:uid="{00000000-0005-0000-0000-0000537C0000}"/>
    <cellStyle name="Notiz 3 2 4 4 3 3" xfId="3992" xr:uid="{00000000-0005-0000-0000-0000547C0000}"/>
    <cellStyle name="Notiz 3 2 4 4 3 3 2" xfId="7897" xr:uid="{00000000-0005-0000-0000-0000557C0000}"/>
    <cellStyle name="Notiz 3 2 4 4 3 3 2 2" xfId="19625" xr:uid="{00000000-0005-0000-0000-0000567C0000}"/>
    <cellStyle name="Notiz 3 2 4 4 3 3 2 3" xfId="31352" xr:uid="{00000000-0005-0000-0000-0000577C0000}"/>
    <cellStyle name="Notiz 3 2 4 4 3 3 3" xfId="11802" xr:uid="{00000000-0005-0000-0000-0000587C0000}"/>
    <cellStyle name="Notiz 3 2 4 4 3 3 3 2" xfId="23530" xr:uid="{00000000-0005-0000-0000-0000597C0000}"/>
    <cellStyle name="Notiz 3 2 4 4 3 3 3 3" xfId="35257" xr:uid="{00000000-0005-0000-0000-00005A7C0000}"/>
    <cellStyle name="Notiz 3 2 4 4 3 3 4" xfId="15720" xr:uid="{00000000-0005-0000-0000-00005B7C0000}"/>
    <cellStyle name="Notiz 3 2 4 4 3 3 5" xfId="27447" xr:uid="{00000000-0005-0000-0000-00005C7C0000}"/>
    <cellStyle name="Notiz 3 2 4 4 3 4" xfId="5301" xr:uid="{00000000-0005-0000-0000-00005D7C0000}"/>
    <cellStyle name="Notiz 3 2 4 4 3 4 2" xfId="17029" xr:uid="{00000000-0005-0000-0000-00005E7C0000}"/>
    <cellStyle name="Notiz 3 2 4 4 3 4 3" xfId="28756" xr:uid="{00000000-0005-0000-0000-00005F7C0000}"/>
    <cellStyle name="Notiz 3 2 4 4 3 5" xfId="9206" xr:uid="{00000000-0005-0000-0000-0000607C0000}"/>
    <cellStyle name="Notiz 3 2 4 4 3 5 2" xfId="20934" xr:uid="{00000000-0005-0000-0000-0000617C0000}"/>
    <cellStyle name="Notiz 3 2 4 4 3 5 3" xfId="32661" xr:uid="{00000000-0005-0000-0000-0000627C0000}"/>
    <cellStyle name="Notiz 3 2 4 4 3 6" xfId="13124" xr:uid="{00000000-0005-0000-0000-0000637C0000}"/>
    <cellStyle name="Notiz 3 2 4 4 3 7" xfId="24851" xr:uid="{00000000-0005-0000-0000-0000647C0000}"/>
    <cellStyle name="Notiz 3 2 4 4 4" xfId="1836" xr:uid="{00000000-0005-0000-0000-0000657C0000}"/>
    <cellStyle name="Notiz 3 2 4 4 4 2" xfId="5741" xr:uid="{00000000-0005-0000-0000-0000667C0000}"/>
    <cellStyle name="Notiz 3 2 4 4 4 2 2" xfId="17469" xr:uid="{00000000-0005-0000-0000-0000677C0000}"/>
    <cellStyle name="Notiz 3 2 4 4 4 2 3" xfId="29196" xr:uid="{00000000-0005-0000-0000-0000687C0000}"/>
    <cellStyle name="Notiz 3 2 4 4 4 3" xfId="9646" xr:uid="{00000000-0005-0000-0000-0000697C0000}"/>
    <cellStyle name="Notiz 3 2 4 4 4 3 2" xfId="21374" xr:uid="{00000000-0005-0000-0000-00006A7C0000}"/>
    <cellStyle name="Notiz 3 2 4 4 4 3 3" xfId="33101" xr:uid="{00000000-0005-0000-0000-00006B7C0000}"/>
    <cellStyle name="Notiz 3 2 4 4 4 4" xfId="13564" xr:uid="{00000000-0005-0000-0000-00006C7C0000}"/>
    <cellStyle name="Notiz 3 2 4 4 4 5" xfId="25291" xr:uid="{00000000-0005-0000-0000-00006D7C0000}"/>
    <cellStyle name="Notiz 3 2 4 4 5" xfId="3134" xr:uid="{00000000-0005-0000-0000-00006E7C0000}"/>
    <cellStyle name="Notiz 3 2 4 4 5 2" xfId="7039" xr:uid="{00000000-0005-0000-0000-00006F7C0000}"/>
    <cellStyle name="Notiz 3 2 4 4 5 2 2" xfId="18767" xr:uid="{00000000-0005-0000-0000-0000707C0000}"/>
    <cellStyle name="Notiz 3 2 4 4 5 2 3" xfId="30494" xr:uid="{00000000-0005-0000-0000-0000717C0000}"/>
    <cellStyle name="Notiz 3 2 4 4 5 3" xfId="10944" xr:uid="{00000000-0005-0000-0000-0000727C0000}"/>
    <cellStyle name="Notiz 3 2 4 4 5 3 2" xfId="22672" xr:uid="{00000000-0005-0000-0000-0000737C0000}"/>
    <cellStyle name="Notiz 3 2 4 4 5 3 3" xfId="34399" xr:uid="{00000000-0005-0000-0000-0000747C0000}"/>
    <cellStyle name="Notiz 3 2 4 4 5 4" xfId="14862" xr:uid="{00000000-0005-0000-0000-0000757C0000}"/>
    <cellStyle name="Notiz 3 2 4 4 5 5" xfId="26589" xr:uid="{00000000-0005-0000-0000-0000767C0000}"/>
    <cellStyle name="Notiz 3 2 4 4 6" xfId="4443" xr:uid="{00000000-0005-0000-0000-0000777C0000}"/>
    <cellStyle name="Notiz 3 2 4 4 6 2" xfId="16171" xr:uid="{00000000-0005-0000-0000-0000787C0000}"/>
    <cellStyle name="Notiz 3 2 4 4 6 3" xfId="27898" xr:uid="{00000000-0005-0000-0000-0000797C0000}"/>
    <cellStyle name="Notiz 3 2 4 4 7" xfId="8348" xr:uid="{00000000-0005-0000-0000-00007A7C0000}"/>
    <cellStyle name="Notiz 3 2 4 4 7 2" xfId="20076" xr:uid="{00000000-0005-0000-0000-00007B7C0000}"/>
    <cellStyle name="Notiz 3 2 4 4 7 3" xfId="31803" xr:uid="{00000000-0005-0000-0000-00007C7C0000}"/>
    <cellStyle name="Notiz 3 2 4 4 8" xfId="12266" xr:uid="{00000000-0005-0000-0000-00007D7C0000}"/>
    <cellStyle name="Notiz 3 2 4 4 9" xfId="23993" xr:uid="{00000000-0005-0000-0000-00007E7C0000}"/>
    <cellStyle name="Notiz 3 2 4 5" xfId="669" xr:uid="{00000000-0005-0000-0000-00007F7C0000}"/>
    <cellStyle name="Notiz 3 2 4 5 2" xfId="1967" xr:uid="{00000000-0005-0000-0000-0000807C0000}"/>
    <cellStyle name="Notiz 3 2 4 5 2 2" xfId="5872" xr:uid="{00000000-0005-0000-0000-0000817C0000}"/>
    <cellStyle name="Notiz 3 2 4 5 2 2 2" xfId="17600" xr:uid="{00000000-0005-0000-0000-0000827C0000}"/>
    <cellStyle name="Notiz 3 2 4 5 2 2 3" xfId="29327" xr:uid="{00000000-0005-0000-0000-0000837C0000}"/>
    <cellStyle name="Notiz 3 2 4 5 2 3" xfId="9777" xr:uid="{00000000-0005-0000-0000-0000847C0000}"/>
    <cellStyle name="Notiz 3 2 4 5 2 3 2" xfId="21505" xr:uid="{00000000-0005-0000-0000-0000857C0000}"/>
    <cellStyle name="Notiz 3 2 4 5 2 3 3" xfId="33232" xr:uid="{00000000-0005-0000-0000-0000867C0000}"/>
    <cellStyle name="Notiz 3 2 4 5 2 4" xfId="13695" xr:uid="{00000000-0005-0000-0000-0000877C0000}"/>
    <cellStyle name="Notiz 3 2 4 5 2 5" xfId="25422" xr:uid="{00000000-0005-0000-0000-0000887C0000}"/>
    <cellStyle name="Notiz 3 2 4 5 3" xfId="3265" xr:uid="{00000000-0005-0000-0000-0000897C0000}"/>
    <cellStyle name="Notiz 3 2 4 5 3 2" xfId="7170" xr:uid="{00000000-0005-0000-0000-00008A7C0000}"/>
    <cellStyle name="Notiz 3 2 4 5 3 2 2" xfId="18898" xr:uid="{00000000-0005-0000-0000-00008B7C0000}"/>
    <cellStyle name="Notiz 3 2 4 5 3 2 3" xfId="30625" xr:uid="{00000000-0005-0000-0000-00008C7C0000}"/>
    <cellStyle name="Notiz 3 2 4 5 3 3" xfId="11075" xr:uid="{00000000-0005-0000-0000-00008D7C0000}"/>
    <cellStyle name="Notiz 3 2 4 5 3 3 2" xfId="22803" xr:uid="{00000000-0005-0000-0000-00008E7C0000}"/>
    <cellStyle name="Notiz 3 2 4 5 3 3 3" xfId="34530" xr:uid="{00000000-0005-0000-0000-00008F7C0000}"/>
    <cellStyle name="Notiz 3 2 4 5 3 4" xfId="14993" xr:uid="{00000000-0005-0000-0000-0000907C0000}"/>
    <cellStyle name="Notiz 3 2 4 5 3 5" xfId="26720" xr:uid="{00000000-0005-0000-0000-0000917C0000}"/>
    <cellStyle name="Notiz 3 2 4 5 4" xfId="4574" xr:uid="{00000000-0005-0000-0000-0000927C0000}"/>
    <cellStyle name="Notiz 3 2 4 5 4 2" xfId="16302" xr:uid="{00000000-0005-0000-0000-0000937C0000}"/>
    <cellStyle name="Notiz 3 2 4 5 4 3" xfId="28029" xr:uid="{00000000-0005-0000-0000-0000947C0000}"/>
    <cellStyle name="Notiz 3 2 4 5 5" xfId="8479" xr:uid="{00000000-0005-0000-0000-0000957C0000}"/>
    <cellStyle name="Notiz 3 2 4 5 5 2" xfId="20207" xr:uid="{00000000-0005-0000-0000-0000967C0000}"/>
    <cellStyle name="Notiz 3 2 4 5 5 3" xfId="31934" xr:uid="{00000000-0005-0000-0000-0000977C0000}"/>
    <cellStyle name="Notiz 3 2 4 5 6" xfId="12397" xr:uid="{00000000-0005-0000-0000-0000987C0000}"/>
    <cellStyle name="Notiz 3 2 4 5 7" xfId="24124" xr:uid="{00000000-0005-0000-0000-0000997C0000}"/>
    <cellStyle name="Notiz 3 2 4 6" xfId="1098" xr:uid="{00000000-0005-0000-0000-00009A7C0000}"/>
    <cellStyle name="Notiz 3 2 4 6 2" xfId="2396" xr:uid="{00000000-0005-0000-0000-00009B7C0000}"/>
    <cellStyle name="Notiz 3 2 4 6 2 2" xfId="6301" xr:uid="{00000000-0005-0000-0000-00009C7C0000}"/>
    <cellStyle name="Notiz 3 2 4 6 2 2 2" xfId="18029" xr:uid="{00000000-0005-0000-0000-00009D7C0000}"/>
    <cellStyle name="Notiz 3 2 4 6 2 2 3" xfId="29756" xr:uid="{00000000-0005-0000-0000-00009E7C0000}"/>
    <cellStyle name="Notiz 3 2 4 6 2 3" xfId="10206" xr:uid="{00000000-0005-0000-0000-00009F7C0000}"/>
    <cellStyle name="Notiz 3 2 4 6 2 3 2" xfId="21934" xr:uid="{00000000-0005-0000-0000-0000A07C0000}"/>
    <cellStyle name="Notiz 3 2 4 6 2 3 3" xfId="33661" xr:uid="{00000000-0005-0000-0000-0000A17C0000}"/>
    <cellStyle name="Notiz 3 2 4 6 2 4" xfId="14124" xr:uid="{00000000-0005-0000-0000-0000A27C0000}"/>
    <cellStyle name="Notiz 3 2 4 6 2 5" xfId="25851" xr:uid="{00000000-0005-0000-0000-0000A37C0000}"/>
    <cellStyle name="Notiz 3 2 4 6 3" xfId="3694" xr:uid="{00000000-0005-0000-0000-0000A47C0000}"/>
    <cellStyle name="Notiz 3 2 4 6 3 2" xfId="7599" xr:uid="{00000000-0005-0000-0000-0000A57C0000}"/>
    <cellStyle name="Notiz 3 2 4 6 3 2 2" xfId="19327" xr:uid="{00000000-0005-0000-0000-0000A67C0000}"/>
    <cellStyle name="Notiz 3 2 4 6 3 2 3" xfId="31054" xr:uid="{00000000-0005-0000-0000-0000A77C0000}"/>
    <cellStyle name="Notiz 3 2 4 6 3 3" xfId="11504" xr:uid="{00000000-0005-0000-0000-0000A87C0000}"/>
    <cellStyle name="Notiz 3 2 4 6 3 3 2" xfId="23232" xr:uid="{00000000-0005-0000-0000-0000A97C0000}"/>
    <cellStyle name="Notiz 3 2 4 6 3 3 3" xfId="34959" xr:uid="{00000000-0005-0000-0000-0000AA7C0000}"/>
    <cellStyle name="Notiz 3 2 4 6 3 4" xfId="15422" xr:uid="{00000000-0005-0000-0000-0000AB7C0000}"/>
    <cellStyle name="Notiz 3 2 4 6 3 5" xfId="27149" xr:uid="{00000000-0005-0000-0000-0000AC7C0000}"/>
    <cellStyle name="Notiz 3 2 4 6 4" xfId="5003" xr:uid="{00000000-0005-0000-0000-0000AD7C0000}"/>
    <cellStyle name="Notiz 3 2 4 6 4 2" xfId="16731" xr:uid="{00000000-0005-0000-0000-0000AE7C0000}"/>
    <cellStyle name="Notiz 3 2 4 6 4 3" xfId="28458" xr:uid="{00000000-0005-0000-0000-0000AF7C0000}"/>
    <cellStyle name="Notiz 3 2 4 6 5" xfId="8908" xr:uid="{00000000-0005-0000-0000-0000B07C0000}"/>
    <cellStyle name="Notiz 3 2 4 6 5 2" xfId="20636" xr:uid="{00000000-0005-0000-0000-0000B17C0000}"/>
    <cellStyle name="Notiz 3 2 4 6 5 3" xfId="32363" xr:uid="{00000000-0005-0000-0000-0000B27C0000}"/>
    <cellStyle name="Notiz 3 2 4 6 6" xfId="12826" xr:uid="{00000000-0005-0000-0000-0000B37C0000}"/>
    <cellStyle name="Notiz 3 2 4 6 7" xfId="24553" xr:uid="{00000000-0005-0000-0000-0000B47C0000}"/>
    <cellStyle name="Notiz 3 2 4 7" xfId="1538" xr:uid="{00000000-0005-0000-0000-0000B57C0000}"/>
    <cellStyle name="Notiz 3 2 4 7 2" xfId="5443" xr:uid="{00000000-0005-0000-0000-0000B67C0000}"/>
    <cellStyle name="Notiz 3 2 4 7 2 2" xfId="17171" xr:uid="{00000000-0005-0000-0000-0000B77C0000}"/>
    <cellStyle name="Notiz 3 2 4 7 2 3" xfId="28898" xr:uid="{00000000-0005-0000-0000-0000B87C0000}"/>
    <cellStyle name="Notiz 3 2 4 7 3" xfId="9348" xr:uid="{00000000-0005-0000-0000-0000B97C0000}"/>
    <cellStyle name="Notiz 3 2 4 7 3 2" xfId="21076" xr:uid="{00000000-0005-0000-0000-0000BA7C0000}"/>
    <cellStyle name="Notiz 3 2 4 7 3 3" xfId="32803" xr:uid="{00000000-0005-0000-0000-0000BB7C0000}"/>
    <cellStyle name="Notiz 3 2 4 7 4" xfId="13266" xr:uid="{00000000-0005-0000-0000-0000BC7C0000}"/>
    <cellStyle name="Notiz 3 2 4 7 5" xfId="24993" xr:uid="{00000000-0005-0000-0000-0000BD7C0000}"/>
    <cellStyle name="Notiz 3 2 4 8" xfId="2836" xr:uid="{00000000-0005-0000-0000-0000BE7C0000}"/>
    <cellStyle name="Notiz 3 2 4 8 2" xfId="6741" xr:uid="{00000000-0005-0000-0000-0000BF7C0000}"/>
    <cellStyle name="Notiz 3 2 4 8 2 2" xfId="18469" xr:uid="{00000000-0005-0000-0000-0000C07C0000}"/>
    <cellStyle name="Notiz 3 2 4 8 2 3" xfId="30196" xr:uid="{00000000-0005-0000-0000-0000C17C0000}"/>
    <cellStyle name="Notiz 3 2 4 8 3" xfId="10646" xr:uid="{00000000-0005-0000-0000-0000C27C0000}"/>
    <cellStyle name="Notiz 3 2 4 8 3 2" xfId="22374" xr:uid="{00000000-0005-0000-0000-0000C37C0000}"/>
    <cellStyle name="Notiz 3 2 4 8 3 3" xfId="34101" xr:uid="{00000000-0005-0000-0000-0000C47C0000}"/>
    <cellStyle name="Notiz 3 2 4 8 4" xfId="14564" xr:uid="{00000000-0005-0000-0000-0000C57C0000}"/>
    <cellStyle name="Notiz 3 2 4 8 5" xfId="26291" xr:uid="{00000000-0005-0000-0000-0000C67C0000}"/>
    <cellStyle name="Notiz 3 2 4 9" xfId="4145" xr:uid="{00000000-0005-0000-0000-0000C77C0000}"/>
    <cellStyle name="Notiz 3 2 4 9 2" xfId="15873" xr:uid="{00000000-0005-0000-0000-0000C87C0000}"/>
    <cellStyle name="Notiz 3 2 4 9 3" xfId="27600" xr:uid="{00000000-0005-0000-0000-0000C97C0000}"/>
    <cellStyle name="Notiz 3 2 5" xfId="187" xr:uid="{00000000-0005-0000-0000-0000CA7C0000}"/>
    <cellStyle name="Notiz 3 2 5 10" xfId="7997" xr:uid="{00000000-0005-0000-0000-0000CB7C0000}"/>
    <cellStyle name="Notiz 3 2 5 10 2" xfId="19725" xr:uid="{00000000-0005-0000-0000-0000CC7C0000}"/>
    <cellStyle name="Notiz 3 2 5 10 3" xfId="31452" xr:uid="{00000000-0005-0000-0000-0000CD7C0000}"/>
    <cellStyle name="Notiz 3 2 5 11" xfId="11915" xr:uid="{00000000-0005-0000-0000-0000CE7C0000}"/>
    <cellStyle name="Notiz 3 2 5 12" xfId="23642" xr:uid="{00000000-0005-0000-0000-0000CF7C0000}"/>
    <cellStyle name="Notiz 3 2 5 2" xfId="317" xr:uid="{00000000-0005-0000-0000-0000D07C0000}"/>
    <cellStyle name="Notiz 3 2 5 2 2" xfId="746" xr:uid="{00000000-0005-0000-0000-0000D17C0000}"/>
    <cellStyle name="Notiz 3 2 5 2 2 2" xfId="2044" xr:uid="{00000000-0005-0000-0000-0000D27C0000}"/>
    <cellStyle name="Notiz 3 2 5 2 2 2 2" xfId="5949" xr:uid="{00000000-0005-0000-0000-0000D37C0000}"/>
    <cellStyle name="Notiz 3 2 5 2 2 2 2 2" xfId="17677" xr:uid="{00000000-0005-0000-0000-0000D47C0000}"/>
    <cellStyle name="Notiz 3 2 5 2 2 2 2 3" xfId="29404" xr:uid="{00000000-0005-0000-0000-0000D57C0000}"/>
    <cellStyle name="Notiz 3 2 5 2 2 2 3" xfId="9854" xr:uid="{00000000-0005-0000-0000-0000D67C0000}"/>
    <cellStyle name="Notiz 3 2 5 2 2 2 3 2" xfId="21582" xr:uid="{00000000-0005-0000-0000-0000D77C0000}"/>
    <cellStyle name="Notiz 3 2 5 2 2 2 3 3" xfId="33309" xr:uid="{00000000-0005-0000-0000-0000D87C0000}"/>
    <cellStyle name="Notiz 3 2 5 2 2 2 4" xfId="13772" xr:uid="{00000000-0005-0000-0000-0000D97C0000}"/>
    <cellStyle name="Notiz 3 2 5 2 2 2 5" xfId="25499" xr:uid="{00000000-0005-0000-0000-0000DA7C0000}"/>
    <cellStyle name="Notiz 3 2 5 2 2 3" xfId="3342" xr:uid="{00000000-0005-0000-0000-0000DB7C0000}"/>
    <cellStyle name="Notiz 3 2 5 2 2 3 2" xfId="7247" xr:uid="{00000000-0005-0000-0000-0000DC7C0000}"/>
    <cellStyle name="Notiz 3 2 5 2 2 3 2 2" xfId="18975" xr:uid="{00000000-0005-0000-0000-0000DD7C0000}"/>
    <cellStyle name="Notiz 3 2 5 2 2 3 2 3" xfId="30702" xr:uid="{00000000-0005-0000-0000-0000DE7C0000}"/>
    <cellStyle name="Notiz 3 2 5 2 2 3 3" xfId="11152" xr:uid="{00000000-0005-0000-0000-0000DF7C0000}"/>
    <cellStyle name="Notiz 3 2 5 2 2 3 3 2" xfId="22880" xr:uid="{00000000-0005-0000-0000-0000E07C0000}"/>
    <cellStyle name="Notiz 3 2 5 2 2 3 3 3" xfId="34607" xr:uid="{00000000-0005-0000-0000-0000E17C0000}"/>
    <cellStyle name="Notiz 3 2 5 2 2 3 4" xfId="15070" xr:uid="{00000000-0005-0000-0000-0000E27C0000}"/>
    <cellStyle name="Notiz 3 2 5 2 2 3 5" xfId="26797" xr:uid="{00000000-0005-0000-0000-0000E37C0000}"/>
    <cellStyle name="Notiz 3 2 5 2 2 4" xfId="4651" xr:uid="{00000000-0005-0000-0000-0000E47C0000}"/>
    <cellStyle name="Notiz 3 2 5 2 2 4 2" xfId="16379" xr:uid="{00000000-0005-0000-0000-0000E57C0000}"/>
    <cellStyle name="Notiz 3 2 5 2 2 4 3" xfId="28106" xr:uid="{00000000-0005-0000-0000-0000E67C0000}"/>
    <cellStyle name="Notiz 3 2 5 2 2 5" xfId="8556" xr:uid="{00000000-0005-0000-0000-0000E77C0000}"/>
    <cellStyle name="Notiz 3 2 5 2 2 5 2" xfId="20284" xr:uid="{00000000-0005-0000-0000-0000E87C0000}"/>
    <cellStyle name="Notiz 3 2 5 2 2 5 3" xfId="32011" xr:uid="{00000000-0005-0000-0000-0000E97C0000}"/>
    <cellStyle name="Notiz 3 2 5 2 2 6" xfId="12474" xr:uid="{00000000-0005-0000-0000-0000EA7C0000}"/>
    <cellStyle name="Notiz 3 2 5 2 2 7" xfId="24201" xr:uid="{00000000-0005-0000-0000-0000EB7C0000}"/>
    <cellStyle name="Notiz 3 2 5 2 3" xfId="1175" xr:uid="{00000000-0005-0000-0000-0000EC7C0000}"/>
    <cellStyle name="Notiz 3 2 5 2 3 2" xfId="2473" xr:uid="{00000000-0005-0000-0000-0000ED7C0000}"/>
    <cellStyle name="Notiz 3 2 5 2 3 2 2" xfId="6378" xr:uid="{00000000-0005-0000-0000-0000EE7C0000}"/>
    <cellStyle name="Notiz 3 2 5 2 3 2 2 2" xfId="18106" xr:uid="{00000000-0005-0000-0000-0000EF7C0000}"/>
    <cellStyle name="Notiz 3 2 5 2 3 2 2 3" xfId="29833" xr:uid="{00000000-0005-0000-0000-0000F07C0000}"/>
    <cellStyle name="Notiz 3 2 5 2 3 2 3" xfId="10283" xr:uid="{00000000-0005-0000-0000-0000F17C0000}"/>
    <cellStyle name="Notiz 3 2 5 2 3 2 3 2" xfId="22011" xr:uid="{00000000-0005-0000-0000-0000F27C0000}"/>
    <cellStyle name="Notiz 3 2 5 2 3 2 3 3" xfId="33738" xr:uid="{00000000-0005-0000-0000-0000F37C0000}"/>
    <cellStyle name="Notiz 3 2 5 2 3 2 4" xfId="14201" xr:uid="{00000000-0005-0000-0000-0000F47C0000}"/>
    <cellStyle name="Notiz 3 2 5 2 3 2 5" xfId="25928" xr:uid="{00000000-0005-0000-0000-0000F57C0000}"/>
    <cellStyle name="Notiz 3 2 5 2 3 3" xfId="3771" xr:uid="{00000000-0005-0000-0000-0000F67C0000}"/>
    <cellStyle name="Notiz 3 2 5 2 3 3 2" xfId="7676" xr:uid="{00000000-0005-0000-0000-0000F77C0000}"/>
    <cellStyle name="Notiz 3 2 5 2 3 3 2 2" xfId="19404" xr:uid="{00000000-0005-0000-0000-0000F87C0000}"/>
    <cellStyle name="Notiz 3 2 5 2 3 3 2 3" xfId="31131" xr:uid="{00000000-0005-0000-0000-0000F97C0000}"/>
    <cellStyle name="Notiz 3 2 5 2 3 3 3" xfId="11581" xr:uid="{00000000-0005-0000-0000-0000FA7C0000}"/>
    <cellStyle name="Notiz 3 2 5 2 3 3 3 2" xfId="23309" xr:uid="{00000000-0005-0000-0000-0000FB7C0000}"/>
    <cellStyle name="Notiz 3 2 5 2 3 3 3 3" xfId="35036" xr:uid="{00000000-0005-0000-0000-0000FC7C0000}"/>
    <cellStyle name="Notiz 3 2 5 2 3 3 4" xfId="15499" xr:uid="{00000000-0005-0000-0000-0000FD7C0000}"/>
    <cellStyle name="Notiz 3 2 5 2 3 3 5" xfId="27226" xr:uid="{00000000-0005-0000-0000-0000FE7C0000}"/>
    <cellStyle name="Notiz 3 2 5 2 3 4" xfId="5080" xr:uid="{00000000-0005-0000-0000-0000FF7C0000}"/>
    <cellStyle name="Notiz 3 2 5 2 3 4 2" xfId="16808" xr:uid="{00000000-0005-0000-0000-0000007D0000}"/>
    <cellStyle name="Notiz 3 2 5 2 3 4 3" xfId="28535" xr:uid="{00000000-0005-0000-0000-0000017D0000}"/>
    <cellStyle name="Notiz 3 2 5 2 3 5" xfId="8985" xr:uid="{00000000-0005-0000-0000-0000027D0000}"/>
    <cellStyle name="Notiz 3 2 5 2 3 5 2" xfId="20713" xr:uid="{00000000-0005-0000-0000-0000037D0000}"/>
    <cellStyle name="Notiz 3 2 5 2 3 5 3" xfId="32440" xr:uid="{00000000-0005-0000-0000-0000047D0000}"/>
    <cellStyle name="Notiz 3 2 5 2 3 6" xfId="12903" xr:uid="{00000000-0005-0000-0000-0000057D0000}"/>
    <cellStyle name="Notiz 3 2 5 2 3 7" xfId="24630" xr:uid="{00000000-0005-0000-0000-0000067D0000}"/>
    <cellStyle name="Notiz 3 2 5 2 4" xfId="1615" xr:uid="{00000000-0005-0000-0000-0000077D0000}"/>
    <cellStyle name="Notiz 3 2 5 2 4 2" xfId="5520" xr:uid="{00000000-0005-0000-0000-0000087D0000}"/>
    <cellStyle name="Notiz 3 2 5 2 4 2 2" xfId="17248" xr:uid="{00000000-0005-0000-0000-0000097D0000}"/>
    <cellStyle name="Notiz 3 2 5 2 4 2 3" xfId="28975" xr:uid="{00000000-0005-0000-0000-00000A7D0000}"/>
    <cellStyle name="Notiz 3 2 5 2 4 3" xfId="9425" xr:uid="{00000000-0005-0000-0000-00000B7D0000}"/>
    <cellStyle name="Notiz 3 2 5 2 4 3 2" xfId="21153" xr:uid="{00000000-0005-0000-0000-00000C7D0000}"/>
    <cellStyle name="Notiz 3 2 5 2 4 3 3" xfId="32880" xr:uid="{00000000-0005-0000-0000-00000D7D0000}"/>
    <cellStyle name="Notiz 3 2 5 2 4 4" xfId="13343" xr:uid="{00000000-0005-0000-0000-00000E7D0000}"/>
    <cellStyle name="Notiz 3 2 5 2 4 5" xfId="25070" xr:uid="{00000000-0005-0000-0000-00000F7D0000}"/>
    <cellStyle name="Notiz 3 2 5 2 5" xfId="2913" xr:uid="{00000000-0005-0000-0000-0000107D0000}"/>
    <cellStyle name="Notiz 3 2 5 2 5 2" xfId="6818" xr:uid="{00000000-0005-0000-0000-0000117D0000}"/>
    <cellStyle name="Notiz 3 2 5 2 5 2 2" xfId="18546" xr:uid="{00000000-0005-0000-0000-0000127D0000}"/>
    <cellStyle name="Notiz 3 2 5 2 5 2 3" xfId="30273" xr:uid="{00000000-0005-0000-0000-0000137D0000}"/>
    <cellStyle name="Notiz 3 2 5 2 5 3" xfId="10723" xr:uid="{00000000-0005-0000-0000-0000147D0000}"/>
    <cellStyle name="Notiz 3 2 5 2 5 3 2" xfId="22451" xr:uid="{00000000-0005-0000-0000-0000157D0000}"/>
    <cellStyle name="Notiz 3 2 5 2 5 3 3" xfId="34178" xr:uid="{00000000-0005-0000-0000-0000167D0000}"/>
    <cellStyle name="Notiz 3 2 5 2 5 4" xfId="14641" xr:uid="{00000000-0005-0000-0000-0000177D0000}"/>
    <cellStyle name="Notiz 3 2 5 2 5 5" xfId="26368" xr:uid="{00000000-0005-0000-0000-0000187D0000}"/>
    <cellStyle name="Notiz 3 2 5 2 6" xfId="4222" xr:uid="{00000000-0005-0000-0000-0000197D0000}"/>
    <cellStyle name="Notiz 3 2 5 2 6 2" xfId="15950" xr:uid="{00000000-0005-0000-0000-00001A7D0000}"/>
    <cellStyle name="Notiz 3 2 5 2 6 3" xfId="27677" xr:uid="{00000000-0005-0000-0000-00001B7D0000}"/>
    <cellStyle name="Notiz 3 2 5 2 7" xfId="8127" xr:uid="{00000000-0005-0000-0000-00001C7D0000}"/>
    <cellStyle name="Notiz 3 2 5 2 7 2" xfId="19855" xr:uid="{00000000-0005-0000-0000-00001D7D0000}"/>
    <cellStyle name="Notiz 3 2 5 2 7 3" xfId="31582" xr:uid="{00000000-0005-0000-0000-00001E7D0000}"/>
    <cellStyle name="Notiz 3 2 5 2 8" xfId="12045" xr:uid="{00000000-0005-0000-0000-00001F7D0000}"/>
    <cellStyle name="Notiz 3 2 5 2 9" xfId="23772" xr:uid="{00000000-0005-0000-0000-0000207D0000}"/>
    <cellStyle name="Notiz 3 2 5 3" xfId="416" xr:uid="{00000000-0005-0000-0000-0000217D0000}"/>
    <cellStyle name="Notiz 3 2 5 3 2" xfId="845" xr:uid="{00000000-0005-0000-0000-0000227D0000}"/>
    <cellStyle name="Notiz 3 2 5 3 2 2" xfId="2143" xr:uid="{00000000-0005-0000-0000-0000237D0000}"/>
    <cellStyle name="Notiz 3 2 5 3 2 2 2" xfId="6048" xr:uid="{00000000-0005-0000-0000-0000247D0000}"/>
    <cellStyle name="Notiz 3 2 5 3 2 2 2 2" xfId="17776" xr:uid="{00000000-0005-0000-0000-0000257D0000}"/>
    <cellStyle name="Notiz 3 2 5 3 2 2 2 3" xfId="29503" xr:uid="{00000000-0005-0000-0000-0000267D0000}"/>
    <cellStyle name="Notiz 3 2 5 3 2 2 3" xfId="9953" xr:uid="{00000000-0005-0000-0000-0000277D0000}"/>
    <cellStyle name="Notiz 3 2 5 3 2 2 3 2" xfId="21681" xr:uid="{00000000-0005-0000-0000-0000287D0000}"/>
    <cellStyle name="Notiz 3 2 5 3 2 2 3 3" xfId="33408" xr:uid="{00000000-0005-0000-0000-0000297D0000}"/>
    <cellStyle name="Notiz 3 2 5 3 2 2 4" xfId="13871" xr:uid="{00000000-0005-0000-0000-00002A7D0000}"/>
    <cellStyle name="Notiz 3 2 5 3 2 2 5" xfId="25598" xr:uid="{00000000-0005-0000-0000-00002B7D0000}"/>
    <cellStyle name="Notiz 3 2 5 3 2 3" xfId="3441" xr:uid="{00000000-0005-0000-0000-00002C7D0000}"/>
    <cellStyle name="Notiz 3 2 5 3 2 3 2" xfId="7346" xr:uid="{00000000-0005-0000-0000-00002D7D0000}"/>
    <cellStyle name="Notiz 3 2 5 3 2 3 2 2" xfId="19074" xr:uid="{00000000-0005-0000-0000-00002E7D0000}"/>
    <cellStyle name="Notiz 3 2 5 3 2 3 2 3" xfId="30801" xr:uid="{00000000-0005-0000-0000-00002F7D0000}"/>
    <cellStyle name="Notiz 3 2 5 3 2 3 3" xfId="11251" xr:uid="{00000000-0005-0000-0000-0000307D0000}"/>
    <cellStyle name="Notiz 3 2 5 3 2 3 3 2" xfId="22979" xr:uid="{00000000-0005-0000-0000-0000317D0000}"/>
    <cellStyle name="Notiz 3 2 5 3 2 3 3 3" xfId="34706" xr:uid="{00000000-0005-0000-0000-0000327D0000}"/>
    <cellStyle name="Notiz 3 2 5 3 2 3 4" xfId="15169" xr:uid="{00000000-0005-0000-0000-0000337D0000}"/>
    <cellStyle name="Notiz 3 2 5 3 2 3 5" xfId="26896" xr:uid="{00000000-0005-0000-0000-0000347D0000}"/>
    <cellStyle name="Notiz 3 2 5 3 2 4" xfId="4750" xr:uid="{00000000-0005-0000-0000-0000357D0000}"/>
    <cellStyle name="Notiz 3 2 5 3 2 4 2" xfId="16478" xr:uid="{00000000-0005-0000-0000-0000367D0000}"/>
    <cellStyle name="Notiz 3 2 5 3 2 4 3" xfId="28205" xr:uid="{00000000-0005-0000-0000-0000377D0000}"/>
    <cellStyle name="Notiz 3 2 5 3 2 5" xfId="8655" xr:uid="{00000000-0005-0000-0000-0000387D0000}"/>
    <cellStyle name="Notiz 3 2 5 3 2 5 2" xfId="20383" xr:uid="{00000000-0005-0000-0000-0000397D0000}"/>
    <cellStyle name="Notiz 3 2 5 3 2 5 3" xfId="32110" xr:uid="{00000000-0005-0000-0000-00003A7D0000}"/>
    <cellStyle name="Notiz 3 2 5 3 2 6" xfId="12573" xr:uid="{00000000-0005-0000-0000-00003B7D0000}"/>
    <cellStyle name="Notiz 3 2 5 3 2 7" xfId="24300" xr:uid="{00000000-0005-0000-0000-00003C7D0000}"/>
    <cellStyle name="Notiz 3 2 5 3 3" xfId="1274" xr:uid="{00000000-0005-0000-0000-00003D7D0000}"/>
    <cellStyle name="Notiz 3 2 5 3 3 2" xfId="2572" xr:uid="{00000000-0005-0000-0000-00003E7D0000}"/>
    <cellStyle name="Notiz 3 2 5 3 3 2 2" xfId="6477" xr:uid="{00000000-0005-0000-0000-00003F7D0000}"/>
    <cellStyle name="Notiz 3 2 5 3 3 2 2 2" xfId="18205" xr:uid="{00000000-0005-0000-0000-0000407D0000}"/>
    <cellStyle name="Notiz 3 2 5 3 3 2 2 3" xfId="29932" xr:uid="{00000000-0005-0000-0000-0000417D0000}"/>
    <cellStyle name="Notiz 3 2 5 3 3 2 3" xfId="10382" xr:uid="{00000000-0005-0000-0000-0000427D0000}"/>
    <cellStyle name="Notiz 3 2 5 3 3 2 3 2" xfId="22110" xr:uid="{00000000-0005-0000-0000-0000437D0000}"/>
    <cellStyle name="Notiz 3 2 5 3 3 2 3 3" xfId="33837" xr:uid="{00000000-0005-0000-0000-0000447D0000}"/>
    <cellStyle name="Notiz 3 2 5 3 3 2 4" xfId="14300" xr:uid="{00000000-0005-0000-0000-0000457D0000}"/>
    <cellStyle name="Notiz 3 2 5 3 3 2 5" xfId="26027" xr:uid="{00000000-0005-0000-0000-0000467D0000}"/>
    <cellStyle name="Notiz 3 2 5 3 3 3" xfId="3870" xr:uid="{00000000-0005-0000-0000-0000477D0000}"/>
    <cellStyle name="Notiz 3 2 5 3 3 3 2" xfId="7775" xr:uid="{00000000-0005-0000-0000-0000487D0000}"/>
    <cellStyle name="Notiz 3 2 5 3 3 3 2 2" xfId="19503" xr:uid="{00000000-0005-0000-0000-0000497D0000}"/>
    <cellStyle name="Notiz 3 2 5 3 3 3 2 3" xfId="31230" xr:uid="{00000000-0005-0000-0000-00004A7D0000}"/>
    <cellStyle name="Notiz 3 2 5 3 3 3 3" xfId="11680" xr:uid="{00000000-0005-0000-0000-00004B7D0000}"/>
    <cellStyle name="Notiz 3 2 5 3 3 3 3 2" xfId="23408" xr:uid="{00000000-0005-0000-0000-00004C7D0000}"/>
    <cellStyle name="Notiz 3 2 5 3 3 3 3 3" xfId="35135" xr:uid="{00000000-0005-0000-0000-00004D7D0000}"/>
    <cellStyle name="Notiz 3 2 5 3 3 3 4" xfId="15598" xr:uid="{00000000-0005-0000-0000-00004E7D0000}"/>
    <cellStyle name="Notiz 3 2 5 3 3 3 5" xfId="27325" xr:uid="{00000000-0005-0000-0000-00004F7D0000}"/>
    <cellStyle name="Notiz 3 2 5 3 3 4" xfId="5179" xr:uid="{00000000-0005-0000-0000-0000507D0000}"/>
    <cellStyle name="Notiz 3 2 5 3 3 4 2" xfId="16907" xr:uid="{00000000-0005-0000-0000-0000517D0000}"/>
    <cellStyle name="Notiz 3 2 5 3 3 4 3" xfId="28634" xr:uid="{00000000-0005-0000-0000-0000527D0000}"/>
    <cellStyle name="Notiz 3 2 5 3 3 5" xfId="9084" xr:uid="{00000000-0005-0000-0000-0000537D0000}"/>
    <cellStyle name="Notiz 3 2 5 3 3 5 2" xfId="20812" xr:uid="{00000000-0005-0000-0000-0000547D0000}"/>
    <cellStyle name="Notiz 3 2 5 3 3 5 3" xfId="32539" xr:uid="{00000000-0005-0000-0000-0000557D0000}"/>
    <cellStyle name="Notiz 3 2 5 3 3 6" xfId="13002" xr:uid="{00000000-0005-0000-0000-0000567D0000}"/>
    <cellStyle name="Notiz 3 2 5 3 3 7" xfId="24729" xr:uid="{00000000-0005-0000-0000-0000577D0000}"/>
    <cellStyle name="Notiz 3 2 5 3 4" xfId="1714" xr:uid="{00000000-0005-0000-0000-0000587D0000}"/>
    <cellStyle name="Notiz 3 2 5 3 4 2" xfId="5619" xr:uid="{00000000-0005-0000-0000-0000597D0000}"/>
    <cellStyle name="Notiz 3 2 5 3 4 2 2" xfId="17347" xr:uid="{00000000-0005-0000-0000-00005A7D0000}"/>
    <cellStyle name="Notiz 3 2 5 3 4 2 3" xfId="29074" xr:uid="{00000000-0005-0000-0000-00005B7D0000}"/>
    <cellStyle name="Notiz 3 2 5 3 4 3" xfId="9524" xr:uid="{00000000-0005-0000-0000-00005C7D0000}"/>
    <cellStyle name="Notiz 3 2 5 3 4 3 2" xfId="21252" xr:uid="{00000000-0005-0000-0000-00005D7D0000}"/>
    <cellStyle name="Notiz 3 2 5 3 4 3 3" xfId="32979" xr:uid="{00000000-0005-0000-0000-00005E7D0000}"/>
    <cellStyle name="Notiz 3 2 5 3 4 4" xfId="13442" xr:uid="{00000000-0005-0000-0000-00005F7D0000}"/>
    <cellStyle name="Notiz 3 2 5 3 4 5" xfId="25169" xr:uid="{00000000-0005-0000-0000-0000607D0000}"/>
    <cellStyle name="Notiz 3 2 5 3 5" xfId="3012" xr:uid="{00000000-0005-0000-0000-0000617D0000}"/>
    <cellStyle name="Notiz 3 2 5 3 5 2" xfId="6917" xr:uid="{00000000-0005-0000-0000-0000627D0000}"/>
    <cellStyle name="Notiz 3 2 5 3 5 2 2" xfId="18645" xr:uid="{00000000-0005-0000-0000-0000637D0000}"/>
    <cellStyle name="Notiz 3 2 5 3 5 2 3" xfId="30372" xr:uid="{00000000-0005-0000-0000-0000647D0000}"/>
    <cellStyle name="Notiz 3 2 5 3 5 3" xfId="10822" xr:uid="{00000000-0005-0000-0000-0000657D0000}"/>
    <cellStyle name="Notiz 3 2 5 3 5 3 2" xfId="22550" xr:uid="{00000000-0005-0000-0000-0000667D0000}"/>
    <cellStyle name="Notiz 3 2 5 3 5 3 3" xfId="34277" xr:uid="{00000000-0005-0000-0000-0000677D0000}"/>
    <cellStyle name="Notiz 3 2 5 3 5 4" xfId="14740" xr:uid="{00000000-0005-0000-0000-0000687D0000}"/>
    <cellStyle name="Notiz 3 2 5 3 5 5" xfId="26467" xr:uid="{00000000-0005-0000-0000-0000697D0000}"/>
    <cellStyle name="Notiz 3 2 5 3 6" xfId="4321" xr:uid="{00000000-0005-0000-0000-00006A7D0000}"/>
    <cellStyle name="Notiz 3 2 5 3 6 2" xfId="16049" xr:uid="{00000000-0005-0000-0000-00006B7D0000}"/>
    <cellStyle name="Notiz 3 2 5 3 6 3" xfId="27776" xr:uid="{00000000-0005-0000-0000-00006C7D0000}"/>
    <cellStyle name="Notiz 3 2 5 3 7" xfId="8226" xr:uid="{00000000-0005-0000-0000-00006D7D0000}"/>
    <cellStyle name="Notiz 3 2 5 3 7 2" xfId="19954" xr:uid="{00000000-0005-0000-0000-00006E7D0000}"/>
    <cellStyle name="Notiz 3 2 5 3 7 3" xfId="31681" xr:uid="{00000000-0005-0000-0000-00006F7D0000}"/>
    <cellStyle name="Notiz 3 2 5 3 8" xfId="12144" xr:uid="{00000000-0005-0000-0000-0000707D0000}"/>
    <cellStyle name="Notiz 3 2 5 3 9" xfId="23871" xr:uid="{00000000-0005-0000-0000-0000717D0000}"/>
    <cellStyle name="Notiz 3 2 5 4" xfId="515" xr:uid="{00000000-0005-0000-0000-0000727D0000}"/>
    <cellStyle name="Notiz 3 2 5 4 2" xfId="944" xr:uid="{00000000-0005-0000-0000-0000737D0000}"/>
    <cellStyle name="Notiz 3 2 5 4 2 2" xfId="2242" xr:uid="{00000000-0005-0000-0000-0000747D0000}"/>
    <cellStyle name="Notiz 3 2 5 4 2 2 2" xfId="6147" xr:uid="{00000000-0005-0000-0000-0000757D0000}"/>
    <cellStyle name="Notiz 3 2 5 4 2 2 2 2" xfId="17875" xr:uid="{00000000-0005-0000-0000-0000767D0000}"/>
    <cellStyle name="Notiz 3 2 5 4 2 2 2 3" xfId="29602" xr:uid="{00000000-0005-0000-0000-0000777D0000}"/>
    <cellStyle name="Notiz 3 2 5 4 2 2 3" xfId="10052" xr:uid="{00000000-0005-0000-0000-0000787D0000}"/>
    <cellStyle name="Notiz 3 2 5 4 2 2 3 2" xfId="21780" xr:uid="{00000000-0005-0000-0000-0000797D0000}"/>
    <cellStyle name="Notiz 3 2 5 4 2 2 3 3" xfId="33507" xr:uid="{00000000-0005-0000-0000-00007A7D0000}"/>
    <cellStyle name="Notiz 3 2 5 4 2 2 4" xfId="13970" xr:uid="{00000000-0005-0000-0000-00007B7D0000}"/>
    <cellStyle name="Notiz 3 2 5 4 2 2 5" xfId="25697" xr:uid="{00000000-0005-0000-0000-00007C7D0000}"/>
    <cellStyle name="Notiz 3 2 5 4 2 3" xfId="3540" xr:uid="{00000000-0005-0000-0000-00007D7D0000}"/>
    <cellStyle name="Notiz 3 2 5 4 2 3 2" xfId="7445" xr:uid="{00000000-0005-0000-0000-00007E7D0000}"/>
    <cellStyle name="Notiz 3 2 5 4 2 3 2 2" xfId="19173" xr:uid="{00000000-0005-0000-0000-00007F7D0000}"/>
    <cellStyle name="Notiz 3 2 5 4 2 3 2 3" xfId="30900" xr:uid="{00000000-0005-0000-0000-0000807D0000}"/>
    <cellStyle name="Notiz 3 2 5 4 2 3 3" xfId="11350" xr:uid="{00000000-0005-0000-0000-0000817D0000}"/>
    <cellStyle name="Notiz 3 2 5 4 2 3 3 2" xfId="23078" xr:uid="{00000000-0005-0000-0000-0000827D0000}"/>
    <cellStyle name="Notiz 3 2 5 4 2 3 3 3" xfId="34805" xr:uid="{00000000-0005-0000-0000-0000837D0000}"/>
    <cellStyle name="Notiz 3 2 5 4 2 3 4" xfId="15268" xr:uid="{00000000-0005-0000-0000-0000847D0000}"/>
    <cellStyle name="Notiz 3 2 5 4 2 3 5" xfId="26995" xr:uid="{00000000-0005-0000-0000-0000857D0000}"/>
    <cellStyle name="Notiz 3 2 5 4 2 4" xfId="4849" xr:uid="{00000000-0005-0000-0000-0000867D0000}"/>
    <cellStyle name="Notiz 3 2 5 4 2 4 2" xfId="16577" xr:uid="{00000000-0005-0000-0000-0000877D0000}"/>
    <cellStyle name="Notiz 3 2 5 4 2 4 3" xfId="28304" xr:uid="{00000000-0005-0000-0000-0000887D0000}"/>
    <cellStyle name="Notiz 3 2 5 4 2 5" xfId="8754" xr:uid="{00000000-0005-0000-0000-0000897D0000}"/>
    <cellStyle name="Notiz 3 2 5 4 2 5 2" xfId="20482" xr:uid="{00000000-0005-0000-0000-00008A7D0000}"/>
    <cellStyle name="Notiz 3 2 5 4 2 5 3" xfId="32209" xr:uid="{00000000-0005-0000-0000-00008B7D0000}"/>
    <cellStyle name="Notiz 3 2 5 4 2 6" xfId="12672" xr:uid="{00000000-0005-0000-0000-00008C7D0000}"/>
    <cellStyle name="Notiz 3 2 5 4 2 7" xfId="24399" xr:uid="{00000000-0005-0000-0000-00008D7D0000}"/>
    <cellStyle name="Notiz 3 2 5 4 3" xfId="1373" xr:uid="{00000000-0005-0000-0000-00008E7D0000}"/>
    <cellStyle name="Notiz 3 2 5 4 3 2" xfId="2671" xr:uid="{00000000-0005-0000-0000-00008F7D0000}"/>
    <cellStyle name="Notiz 3 2 5 4 3 2 2" xfId="6576" xr:uid="{00000000-0005-0000-0000-0000907D0000}"/>
    <cellStyle name="Notiz 3 2 5 4 3 2 2 2" xfId="18304" xr:uid="{00000000-0005-0000-0000-0000917D0000}"/>
    <cellStyle name="Notiz 3 2 5 4 3 2 2 3" xfId="30031" xr:uid="{00000000-0005-0000-0000-0000927D0000}"/>
    <cellStyle name="Notiz 3 2 5 4 3 2 3" xfId="10481" xr:uid="{00000000-0005-0000-0000-0000937D0000}"/>
    <cellStyle name="Notiz 3 2 5 4 3 2 3 2" xfId="22209" xr:uid="{00000000-0005-0000-0000-0000947D0000}"/>
    <cellStyle name="Notiz 3 2 5 4 3 2 3 3" xfId="33936" xr:uid="{00000000-0005-0000-0000-0000957D0000}"/>
    <cellStyle name="Notiz 3 2 5 4 3 2 4" xfId="14399" xr:uid="{00000000-0005-0000-0000-0000967D0000}"/>
    <cellStyle name="Notiz 3 2 5 4 3 2 5" xfId="26126" xr:uid="{00000000-0005-0000-0000-0000977D0000}"/>
    <cellStyle name="Notiz 3 2 5 4 3 3" xfId="3969" xr:uid="{00000000-0005-0000-0000-0000987D0000}"/>
    <cellStyle name="Notiz 3 2 5 4 3 3 2" xfId="7874" xr:uid="{00000000-0005-0000-0000-0000997D0000}"/>
    <cellStyle name="Notiz 3 2 5 4 3 3 2 2" xfId="19602" xr:uid="{00000000-0005-0000-0000-00009A7D0000}"/>
    <cellStyle name="Notiz 3 2 5 4 3 3 2 3" xfId="31329" xr:uid="{00000000-0005-0000-0000-00009B7D0000}"/>
    <cellStyle name="Notiz 3 2 5 4 3 3 3" xfId="11779" xr:uid="{00000000-0005-0000-0000-00009C7D0000}"/>
    <cellStyle name="Notiz 3 2 5 4 3 3 3 2" xfId="23507" xr:uid="{00000000-0005-0000-0000-00009D7D0000}"/>
    <cellStyle name="Notiz 3 2 5 4 3 3 3 3" xfId="35234" xr:uid="{00000000-0005-0000-0000-00009E7D0000}"/>
    <cellStyle name="Notiz 3 2 5 4 3 3 4" xfId="15697" xr:uid="{00000000-0005-0000-0000-00009F7D0000}"/>
    <cellStyle name="Notiz 3 2 5 4 3 3 5" xfId="27424" xr:uid="{00000000-0005-0000-0000-0000A07D0000}"/>
    <cellStyle name="Notiz 3 2 5 4 3 4" xfId="5278" xr:uid="{00000000-0005-0000-0000-0000A17D0000}"/>
    <cellStyle name="Notiz 3 2 5 4 3 4 2" xfId="17006" xr:uid="{00000000-0005-0000-0000-0000A27D0000}"/>
    <cellStyle name="Notiz 3 2 5 4 3 4 3" xfId="28733" xr:uid="{00000000-0005-0000-0000-0000A37D0000}"/>
    <cellStyle name="Notiz 3 2 5 4 3 5" xfId="9183" xr:uid="{00000000-0005-0000-0000-0000A47D0000}"/>
    <cellStyle name="Notiz 3 2 5 4 3 5 2" xfId="20911" xr:uid="{00000000-0005-0000-0000-0000A57D0000}"/>
    <cellStyle name="Notiz 3 2 5 4 3 5 3" xfId="32638" xr:uid="{00000000-0005-0000-0000-0000A67D0000}"/>
    <cellStyle name="Notiz 3 2 5 4 3 6" xfId="13101" xr:uid="{00000000-0005-0000-0000-0000A77D0000}"/>
    <cellStyle name="Notiz 3 2 5 4 3 7" xfId="24828" xr:uid="{00000000-0005-0000-0000-0000A87D0000}"/>
    <cellStyle name="Notiz 3 2 5 4 4" xfId="1813" xr:uid="{00000000-0005-0000-0000-0000A97D0000}"/>
    <cellStyle name="Notiz 3 2 5 4 4 2" xfId="5718" xr:uid="{00000000-0005-0000-0000-0000AA7D0000}"/>
    <cellStyle name="Notiz 3 2 5 4 4 2 2" xfId="17446" xr:uid="{00000000-0005-0000-0000-0000AB7D0000}"/>
    <cellStyle name="Notiz 3 2 5 4 4 2 3" xfId="29173" xr:uid="{00000000-0005-0000-0000-0000AC7D0000}"/>
    <cellStyle name="Notiz 3 2 5 4 4 3" xfId="9623" xr:uid="{00000000-0005-0000-0000-0000AD7D0000}"/>
    <cellStyle name="Notiz 3 2 5 4 4 3 2" xfId="21351" xr:uid="{00000000-0005-0000-0000-0000AE7D0000}"/>
    <cellStyle name="Notiz 3 2 5 4 4 3 3" xfId="33078" xr:uid="{00000000-0005-0000-0000-0000AF7D0000}"/>
    <cellStyle name="Notiz 3 2 5 4 4 4" xfId="13541" xr:uid="{00000000-0005-0000-0000-0000B07D0000}"/>
    <cellStyle name="Notiz 3 2 5 4 4 5" xfId="25268" xr:uid="{00000000-0005-0000-0000-0000B17D0000}"/>
    <cellStyle name="Notiz 3 2 5 4 5" xfId="3111" xr:uid="{00000000-0005-0000-0000-0000B27D0000}"/>
    <cellStyle name="Notiz 3 2 5 4 5 2" xfId="7016" xr:uid="{00000000-0005-0000-0000-0000B37D0000}"/>
    <cellStyle name="Notiz 3 2 5 4 5 2 2" xfId="18744" xr:uid="{00000000-0005-0000-0000-0000B47D0000}"/>
    <cellStyle name="Notiz 3 2 5 4 5 2 3" xfId="30471" xr:uid="{00000000-0005-0000-0000-0000B57D0000}"/>
    <cellStyle name="Notiz 3 2 5 4 5 3" xfId="10921" xr:uid="{00000000-0005-0000-0000-0000B67D0000}"/>
    <cellStyle name="Notiz 3 2 5 4 5 3 2" xfId="22649" xr:uid="{00000000-0005-0000-0000-0000B77D0000}"/>
    <cellStyle name="Notiz 3 2 5 4 5 3 3" xfId="34376" xr:uid="{00000000-0005-0000-0000-0000B87D0000}"/>
    <cellStyle name="Notiz 3 2 5 4 5 4" xfId="14839" xr:uid="{00000000-0005-0000-0000-0000B97D0000}"/>
    <cellStyle name="Notiz 3 2 5 4 5 5" xfId="26566" xr:uid="{00000000-0005-0000-0000-0000BA7D0000}"/>
    <cellStyle name="Notiz 3 2 5 4 6" xfId="4420" xr:uid="{00000000-0005-0000-0000-0000BB7D0000}"/>
    <cellStyle name="Notiz 3 2 5 4 6 2" xfId="16148" xr:uid="{00000000-0005-0000-0000-0000BC7D0000}"/>
    <cellStyle name="Notiz 3 2 5 4 6 3" xfId="27875" xr:uid="{00000000-0005-0000-0000-0000BD7D0000}"/>
    <cellStyle name="Notiz 3 2 5 4 7" xfId="8325" xr:uid="{00000000-0005-0000-0000-0000BE7D0000}"/>
    <cellStyle name="Notiz 3 2 5 4 7 2" xfId="20053" xr:uid="{00000000-0005-0000-0000-0000BF7D0000}"/>
    <cellStyle name="Notiz 3 2 5 4 7 3" xfId="31780" xr:uid="{00000000-0005-0000-0000-0000C07D0000}"/>
    <cellStyle name="Notiz 3 2 5 4 8" xfId="12243" xr:uid="{00000000-0005-0000-0000-0000C17D0000}"/>
    <cellStyle name="Notiz 3 2 5 4 9" xfId="23970" xr:uid="{00000000-0005-0000-0000-0000C27D0000}"/>
    <cellStyle name="Notiz 3 2 5 5" xfId="616" xr:uid="{00000000-0005-0000-0000-0000C37D0000}"/>
    <cellStyle name="Notiz 3 2 5 5 2" xfId="1914" xr:uid="{00000000-0005-0000-0000-0000C47D0000}"/>
    <cellStyle name="Notiz 3 2 5 5 2 2" xfId="5819" xr:uid="{00000000-0005-0000-0000-0000C57D0000}"/>
    <cellStyle name="Notiz 3 2 5 5 2 2 2" xfId="17547" xr:uid="{00000000-0005-0000-0000-0000C67D0000}"/>
    <cellStyle name="Notiz 3 2 5 5 2 2 3" xfId="29274" xr:uid="{00000000-0005-0000-0000-0000C77D0000}"/>
    <cellStyle name="Notiz 3 2 5 5 2 3" xfId="9724" xr:uid="{00000000-0005-0000-0000-0000C87D0000}"/>
    <cellStyle name="Notiz 3 2 5 5 2 3 2" xfId="21452" xr:uid="{00000000-0005-0000-0000-0000C97D0000}"/>
    <cellStyle name="Notiz 3 2 5 5 2 3 3" xfId="33179" xr:uid="{00000000-0005-0000-0000-0000CA7D0000}"/>
    <cellStyle name="Notiz 3 2 5 5 2 4" xfId="13642" xr:uid="{00000000-0005-0000-0000-0000CB7D0000}"/>
    <cellStyle name="Notiz 3 2 5 5 2 5" xfId="25369" xr:uid="{00000000-0005-0000-0000-0000CC7D0000}"/>
    <cellStyle name="Notiz 3 2 5 5 3" xfId="3212" xr:uid="{00000000-0005-0000-0000-0000CD7D0000}"/>
    <cellStyle name="Notiz 3 2 5 5 3 2" xfId="7117" xr:uid="{00000000-0005-0000-0000-0000CE7D0000}"/>
    <cellStyle name="Notiz 3 2 5 5 3 2 2" xfId="18845" xr:uid="{00000000-0005-0000-0000-0000CF7D0000}"/>
    <cellStyle name="Notiz 3 2 5 5 3 2 3" xfId="30572" xr:uid="{00000000-0005-0000-0000-0000D07D0000}"/>
    <cellStyle name="Notiz 3 2 5 5 3 3" xfId="11022" xr:uid="{00000000-0005-0000-0000-0000D17D0000}"/>
    <cellStyle name="Notiz 3 2 5 5 3 3 2" xfId="22750" xr:uid="{00000000-0005-0000-0000-0000D27D0000}"/>
    <cellStyle name="Notiz 3 2 5 5 3 3 3" xfId="34477" xr:uid="{00000000-0005-0000-0000-0000D37D0000}"/>
    <cellStyle name="Notiz 3 2 5 5 3 4" xfId="14940" xr:uid="{00000000-0005-0000-0000-0000D47D0000}"/>
    <cellStyle name="Notiz 3 2 5 5 3 5" xfId="26667" xr:uid="{00000000-0005-0000-0000-0000D57D0000}"/>
    <cellStyle name="Notiz 3 2 5 5 4" xfId="4521" xr:uid="{00000000-0005-0000-0000-0000D67D0000}"/>
    <cellStyle name="Notiz 3 2 5 5 4 2" xfId="16249" xr:uid="{00000000-0005-0000-0000-0000D77D0000}"/>
    <cellStyle name="Notiz 3 2 5 5 4 3" xfId="27976" xr:uid="{00000000-0005-0000-0000-0000D87D0000}"/>
    <cellStyle name="Notiz 3 2 5 5 5" xfId="8426" xr:uid="{00000000-0005-0000-0000-0000D97D0000}"/>
    <cellStyle name="Notiz 3 2 5 5 5 2" xfId="20154" xr:uid="{00000000-0005-0000-0000-0000DA7D0000}"/>
    <cellStyle name="Notiz 3 2 5 5 5 3" xfId="31881" xr:uid="{00000000-0005-0000-0000-0000DB7D0000}"/>
    <cellStyle name="Notiz 3 2 5 5 6" xfId="12344" xr:uid="{00000000-0005-0000-0000-0000DC7D0000}"/>
    <cellStyle name="Notiz 3 2 5 5 7" xfId="24071" xr:uid="{00000000-0005-0000-0000-0000DD7D0000}"/>
    <cellStyle name="Notiz 3 2 5 6" xfId="1045" xr:uid="{00000000-0005-0000-0000-0000DE7D0000}"/>
    <cellStyle name="Notiz 3 2 5 6 2" xfId="2343" xr:uid="{00000000-0005-0000-0000-0000DF7D0000}"/>
    <cellStyle name="Notiz 3 2 5 6 2 2" xfId="6248" xr:uid="{00000000-0005-0000-0000-0000E07D0000}"/>
    <cellStyle name="Notiz 3 2 5 6 2 2 2" xfId="17976" xr:uid="{00000000-0005-0000-0000-0000E17D0000}"/>
    <cellStyle name="Notiz 3 2 5 6 2 2 3" xfId="29703" xr:uid="{00000000-0005-0000-0000-0000E27D0000}"/>
    <cellStyle name="Notiz 3 2 5 6 2 3" xfId="10153" xr:uid="{00000000-0005-0000-0000-0000E37D0000}"/>
    <cellStyle name="Notiz 3 2 5 6 2 3 2" xfId="21881" xr:uid="{00000000-0005-0000-0000-0000E47D0000}"/>
    <cellStyle name="Notiz 3 2 5 6 2 3 3" xfId="33608" xr:uid="{00000000-0005-0000-0000-0000E57D0000}"/>
    <cellStyle name="Notiz 3 2 5 6 2 4" xfId="14071" xr:uid="{00000000-0005-0000-0000-0000E67D0000}"/>
    <cellStyle name="Notiz 3 2 5 6 2 5" xfId="25798" xr:uid="{00000000-0005-0000-0000-0000E77D0000}"/>
    <cellStyle name="Notiz 3 2 5 6 3" xfId="3641" xr:uid="{00000000-0005-0000-0000-0000E87D0000}"/>
    <cellStyle name="Notiz 3 2 5 6 3 2" xfId="7546" xr:uid="{00000000-0005-0000-0000-0000E97D0000}"/>
    <cellStyle name="Notiz 3 2 5 6 3 2 2" xfId="19274" xr:uid="{00000000-0005-0000-0000-0000EA7D0000}"/>
    <cellStyle name="Notiz 3 2 5 6 3 2 3" xfId="31001" xr:uid="{00000000-0005-0000-0000-0000EB7D0000}"/>
    <cellStyle name="Notiz 3 2 5 6 3 3" xfId="11451" xr:uid="{00000000-0005-0000-0000-0000EC7D0000}"/>
    <cellStyle name="Notiz 3 2 5 6 3 3 2" xfId="23179" xr:uid="{00000000-0005-0000-0000-0000ED7D0000}"/>
    <cellStyle name="Notiz 3 2 5 6 3 3 3" xfId="34906" xr:uid="{00000000-0005-0000-0000-0000EE7D0000}"/>
    <cellStyle name="Notiz 3 2 5 6 3 4" xfId="15369" xr:uid="{00000000-0005-0000-0000-0000EF7D0000}"/>
    <cellStyle name="Notiz 3 2 5 6 3 5" xfId="27096" xr:uid="{00000000-0005-0000-0000-0000F07D0000}"/>
    <cellStyle name="Notiz 3 2 5 6 4" xfId="4950" xr:uid="{00000000-0005-0000-0000-0000F17D0000}"/>
    <cellStyle name="Notiz 3 2 5 6 4 2" xfId="16678" xr:uid="{00000000-0005-0000-0000-0000F27D0000}"/>
    <cellStyle name="Notiz 3 2 5 6 4 3" xfId="28405" xr:uid="{00000000-0005-0000-0000-0000F37D0000}"/>
    <cellStyle name="Notiz 3 2 5 6 5" xfId="8855" xr:uid="{00000000-0005-0000-0000-0000F47D0000}"/>
    <cellStyle name="Notiz 3 2 5 6 5 2" xfId="20583" xr:uid="{00000000-0005-0000-0000-0000F57D0000}"/>
    <cellStyle name="Notiz 3 2 5 6 5 3" xfId="32310" xr:uid="{00000000-0005-0000-0000-0000F67D0000}"/>
    <cellStyle name="Notiz 3 2 5 6 6" xfId="12773" xr:uid="{00000000-0005-0000-0000-0000F77D0000}"/>
    <cellStyle name="Notiz 3 2 5 6 7" xfId="24500" xr:uid="{00000000-0005-0000-0000-0000F87D0000}"/>
    <cellStyle name="Notiz 3 2 5 7" xfId="1485" xr:uid="{00000000-0005-0000-0000-0000F97D0000}"/>
    <cellStyle name="Notiz 3 2 5 7 2" xfId="5390" xr:uid="{00000000-0005-0000-0000-0000FA7D0000}"/>
    <cellStyle name="Notiz 3 2 5 7 2 2" xfId="17118" xr:uid="{00000000-0005-0000-0000-0000FB7D0000}"/>
    <cellStyle name="Notiz 3 2 5 7 2 3" xfId="28845" xr:uid="{00000000-0005-0000-0000-0000FC7D0000}"/>
    <cellStyle name="Notiz 3 2 5 7 3" xfId="9295" xr:uid="{00000000-0005-0000-0000-0000FD7D0000}"/>
    <cellStyle name="Notiz 3 2 5 7 3 2" xfId="21023" xr:uid="{00000000-0005-0000-0000-0000FE7D0000}"/>
    <cellStyle name="Notiz 3 2 5 7 3 3" xfId="32750" xr:uid="{00000000-0005-0000-0000-0000FF7D0000}"/>
    <cellStyle name="Notiz 3 2 5 7 4" xfId="13213" xr:uid="{00000000-0005-0000-0000-0000007E0000}"/>
    <cellStyle name="Notiz 3 2 5 7 5" xfId="24940" xr:uid="{00000000-0005-0000-0000-0000017E0000}"/>
    <cellStyle name="Notiz 3 2 5 8" xfId="2783" xr:uid="{00000000-0005-0000-0000-0000027E0000}"/>
    <cellStyle name="Notiz 3 2 5 8 2" xfId="6688" xr:uid="{00000000-0005-0000-0000-0000037E0000}"/>
    <cellStyle name="Notiz 3 2 5 8 2 2" xfId="18416" xr:uid="{00000000-0005-0000-0000-0000047E0000}"/>
    <cellStyle name="Notiz 3 2 5 8 2 3" xfId="30143" xr:uid="{00000000-0005-0000-0000-0000057E0000}"/>
    <cellStyle name="Notiz 3 2 5 8 3" xfId="10593" xr:uid="{00000000-0005-0000-0000-0000067E0000}"/>
    <cellStyle name="Notiz 3 2 5 8 3 2" xfId="22321" xr:uid="{00000000-0005-0000-0000-0000077E0000}"/>
    <cellStyle name="Notiz 3 2 5 8 3 3" xfId="34048" xr:uid="{00000000-0005-0000-0000-0000087E0000}"/>
    <cellStyle name="Notiz 3 2 5 8 4" xfId="14511" xr:uid="{00000000-0005-0000-0000-0000097E0000}"/>
    <cellStyle name="Notiz 3 2 5 8 5" xfId="26238" xr:uid="{00000000-0005-0000-0000-00000A7E0000}"/>
    <cellStyle name="Notiz 3 2 5 9" xfId="4092" xr:uid="{00000000-0005-0000-0000-00000B7E0000}"/>
    <cellStyle name="Notiz 3 2 5 9 2" xfId="15820" xr:uid="{00000000-0005-0000-0000-00000C7E0000}"/>
    <cellStyle name="Notiz 3 2 5 9 3" xfId="27547" xr:uid="{00000000-0005-0000-0000-00000D7E0000}"/>
    <cellStyle name="Notiz 3 2 6" xfId="230" xr:uid="{00000000-0005-0000-0000-00000E7E0000}"/>
    <cellStyle name="Notiz 3 2 6 10" xfId="8040" xr:uid="{00000000-0005-0000-0000-00000F7E0000}"/>
    <cellStyle name="Notiz 3 2 6 10 2" xfId="19768" xr:uid="{00000000-0005-0000-0000-0000107E0000}"/>
    <cellStyle name="Notiz 3 2 6 10 3" xfId="31495" xr:uid="{00000000-0005-0000-0000-0000117E0000}"/>
    <cellStyle name="Notiz 3 2 6 11" xfId="11958" xr:uid="{00000000-0005-0000-0000-0000127E0000}"/>
    <cellStyle name="Notiz 3 2 6 12" xfId="23685" xr:uid="{00000000-0005-0000-0000-0000137E0000}"/>
    <cellStyle name="Notiz 3 2 6 2" xfId="344" xr:uid="{00000000-0005-0000-0000-0000147E0000}"/>
    <cellStyle name="Notiz 3 2 6 2 2" xfId="773" xr:uid="{00000000-0005-0000-0000-0000157E0000}"/>
    <cellStyle name="Notiz 3 2 6 2 2 2" xfId="2071" xr:uid="{00000000-0005-0000-0000-0000167E0000}"/>
    <cellStyle name="Notiz 3 2 6 2 2 2 2" xfId="5976" xr:uid="{00000000-0005-0000-0000-0000177E0000}"/>
    <cellStyle name="Notiz 3 2 6 2 2 2 2 2" xfId="17704" xr:uid="{00000000-0005-0000-0000-0000187E0000}"/>
    <cellStyle name="Notiz 3 2 6 2 2 2 2 3" xfId="29431" xr:uid="{00000000-0005-0000-0000-0000197E0000}"/>
    <cellStyle name="Notiz 3 2 6 2 2 2 3" xfId="9881" xr:uid="{00000000-0005-0000-0000-00001A7E0000}"/>
    <cellStyle name="Notiz 3 2 6 2 2 2 3 2" xfId="21609" xr:uid="{00000000-0005-0000-0000-00001B7E0000}"/>
    <cellStyle name="Notiz 3 2 6 2 2 2 3 3" xfId="33336" xr:uid="{00000000-0005-0000-0000-00001C7E0000}"/>
    <cellStyle name="Notiz 3 2 6 2 2 2 4" xfId="13799" xr:uid="{00000000-0005-0000-0000-00001D7E0000}"/>
    <cellStyle name="Notiz 3 2 6 2 2 2 5" xfId="25526" xr:uid="{00000000-0005-0000-0000-00001E7E0000}"/>
    <cellStyle name="Notiz 3 2 6 2 2 3" xfId="3369" xr:uid="{00000000-0005-0000-0000-00001F7E0000}"/>
    <cellStyle name="Notiz 3 2 6 2 2 3 2" xfId="7274" xr:uid="{00000000-0005-0000-0000-0000207E0000}"/>
    <cellStyle name="Notiz 3 2 6 2 2 3 2 2" xfId="19002" xr:uid="{00000000-0005-0000-0000-0000217E0000}"/>
    <cellStyle name="Notiz 3 2 6 2 2 3 2 3" xfId="30729" xr:uid="{00000000-0005-0000-0000-0000227E0000}"/>
    <cellStyle name="Notiz 3 2 6 2 2 3 3" xfId="11179" xr:uid="{00000000-0005-0000-0000-0000237E0000}"/>
    <cellStyle name="Notiz 3 2 6 2 2 3 3 2" xfId="22907" xr:uid="{00000000-0005-0000-0000-0000247E0000}"/>
    <cellStyle name="Notiz 3 2 6 2 2 3 3 3" xfId="34634" xr:uid="{00000000-0005-0000-0000-0000257E0000}"/>
    <cellStyle name="Notiz 3 2 6 2 2 3 4" xfId="15097" xr:uid="{00000000-0005-0000-0000-0000267E0000}"/>
    <cellStyle name="Notiz 3 2 6 2 2 3 5" xfId="26824" xr:uid="{00000000-0005-0000-0000-0000277E0000}"/>
    <cellStyle name="Notiz 3 2 6 2 2 4" xfId="4678" xr:uid="{00000000-0005-0000-0000-0000287E0000}"/>
    <cellStyle name="Notiz 3 2 6 2 2 4 2" xfId="16406" xr:uid="{00000000-0005-0000-0000-0000297E0000}"/>
    <cellStyle name="Notiz 3 2 6 2 2 4 3" xfId="28133" xr:uid="{00000000-0005-0000-0000-00002A7E0000}"/>
    <cellStyle name="Notiz 3 2 6 2 2 5" xfId="8583" xr:uid="{00000000-0005-0000-0000-00002B7E0000}"/>
    <cellStyle name="Notiz 3 2 6 2 2 5 2" xfId="20311" xr:uid="{00000000-0005-0000-0000-00002C7E0000}"/>
    <cellStyle name="Notiz 3 2 6 2 2 5 3" xfId="32038" xr:uid="{00000000-0005-0000-0000-00002D7E0000}"/>
    <cellStyle name="Notiz 3 2 6 2 2 6" xfId="12501" xr:uid="{00000000-0005-0000-0000-00002E7E0000}"/>
    <cellStyle name="Notiz 3 2 6 2 2 7" xfId="24228" xr:uid="{00000000-0005-0000-0000-00002F7E0000}"/>
    <cellStyle name="Notiz 3 2 6 2 3" xfId="1202" xr:uid="{00000000-0005-0000-0000-0000307E0000}"/>
    <cellStyle name="Notiz 3 2 6 2 3 2" xfId="2500" xr:uid="{00000000-0005-0000-0000-0000317E0000}"/>
    <cellStyle name="Notiz 3 2 6 2 3 2 2" xfId="6405" xr:uid="{00000000-0005-0000-0000-0000327E0000}"/>
    <cellStyle name="Notiz 3 2 6 2 3 2 2 2" xfId="18133" xr:uid="{00000000-0005-0000-0000-0000337E0000}"/>
    <cellStyle name="Notiz 3 2 6 2 3 2 2 3" xfId="29860" xr:uid="{00000000-0005-0000-0000-0000347E0000}"/>
    <cellStyle name="Notiz 3 2 6 2 3 2 3" xfId="10310" xr:uid="{00000000-0005-0000-0000-0000357E0000}"/>
    <cellStyle name="Notiz 3 2 6 2 3 2 3 2" xfId="22038" xr:uid="{00000000-0005-0000-0000-0000367E0000}"/>
    <cellStyle name="Notiz 3 2 6 2 3 2 3 3" xfId="33765" xr:uid="{00000000-0005-0000-0000-0000377E0000}"/>
    <cellStyle name="Notiz 3 2 6 2 3 2 4" xfId="14228" xr:uid="{00000000-0005-0000-0000-0000387E0000}"/>
    <cellStyle name="Notiz 3 2 6 2 3 2 5" xfId="25955" xr:uid="{00000000-0005-0000-0000-0000397E0000}"/>
    <cellStyle name="Notiz 3 2 6 2 3 3" xfId="3798" xr:uid="{00000000-0005-0000-0000-00003A7E0000}"/>
    <cellStyle name="Notiz 3 2 6 2 3 3 2" xfId="7703" xr:uid="{00000000-0005-0000-0000-00003B7E0000}"/>
    <cellStyle name="Notiz 3 2 6 2 3 3 2 2" xfId="19431" xr:uid="{00000000-0005-0000-0000-00003C7E0000}"/>
    <cellStyle name="Notiz 3 2 6 2 3 3 2 3" xfId="31158" xr:uid="{00000000-0005-0000-0000-00003D7E0000}"/>
    <cellStyle name="Notiz 3 2 6 2 3 3 3" xfId="11608" xr:uid="{00000000-0005-0000-0000-00003E7E0000}"/>
    <cellStyle name="Notiz 3 2 6 2 3 3 3 2" xfId="23336" xr:uid="{00000000-0005-0000-0000-00003F7E0000}"/>
    <cellStyle name="Notiz 3 2 6 2 3 3 3 3" xfId="35063" xr:uid="{00000000-0005-0000-0000-0000407E0000}"/>
    <cellStyle name="Notiz 3 2 6 2 3 3 4" xfId="15526" xr:uid="{00000000-0005-0000-0000-0000417E0000}"/>
    <cellStyle name="Notiz 3 2 6 2 3 3 5" xfId="27253" xr:uid="{00000000-0005-0000-0000-0000427E0000}"/>
    <cellStyle name="Notiz 3 2 6 2 3 4" xfId="5107" xr:uid="{00000000-0005-0000-0000-0000437E0000}"/>
    <cellStyle name="Notiz 3 2 6 2 3 4 2" xfId="16835" xr:uid="{00000000-0005-0000-0000-0000447E0000}"/>
    <cellStyle name="Notiz 3 2 6 2 3 4 3" xfId="28562" xr:uid="{00000000-0005-0000-0000-0000457E0000}"/>
    <cellStyle name="Notiz 3 2 6 2 3 5" xfId="9012" xr:uid="{00000000-0005-0000-0000-0000467E0000}"/>
    <cellStyle name="Notiz 3 2 6 2 3 5 2" xfId="20740" xr:uid="{00000000-0005-0000-0000-0000477E0000}"/>
    <cellStyle name="Notiz 3 2 6 2 3 5 3" xfId="32467" xr:uid="{00000000-0005-0000-0000-0000487E0000}"/>
    <cellStyle name="Notiz 3 2 6 2 3 6" xfId="12930" xr:uid="{00000000-0005-0000-0000-0000497E0000}"/>
    <cellStyle name="Notiz 3 2 6 2 3 7" xfId="24657" xr:uid="{00000000-0005-0000-0000-00004A7E0000}"/>
    <cellStyle name="Notiz 3 2 6 2 4" xfId="1642" xr:uid="{00000000-0005-0000-0000-00004B7E0000}"/>
    <cellStyle name="Notiz 3 2 6 2 4 2" xfId="5547" xr:uid="{00000000-0005-0000-0000-00004C7E0000}"/>
    <cellStyle name="Notiz 3 2 6 2 4 2 2" xfId="17275" xr:uid="{00000000-0005-0000-0000-00004D7E0000}"/>
    <cellStyle name="Notiz 3 2 6 2 4 2 3" xfId="29002" xr:uid="{00000000-0005-0000-0000-00004E7E0000}"/>
    <cellStyle name="Notiz 3 2 6 2 4 3" xfId="9452" xr:uid="{00000000-0005-0000-0000-00004F7E0000}"/>
    <cellStyle name="Notiz 3 2 6 2 4 3 2" xfId="21180" xr:uid="{00000000-0005-0000-0000-0000507E0000}"/>
    <cellStyle name="Notiz 3 2 6 2 4 3 3" xfId="32907" xr:uid="{00000000-0005-0000-0000-0000517E0000}"/>
    <cellStyle name="Notiz 3 2 6 2 4 4" xfId="13370" xr:uid="{00000000-0005-0000-0000-0000527E0000}"/>
    <cellStyle name="Notiz 3 2 6 2 4 5" xfId="25097" xr:uid="{00000000-0005-0000-0000-0000537E0000}"/>
    <cellStyle name="Notiz 3 2 6 2 5" xfId="2940" xr:uid="{00000000-0005-0000-0000-0000547E0000}"/>
    <cellStyle name="Notiz 3 2 6 2 5 2" xfId="6845" xr:uid="{00000000-0005-0000-0000-0000557E0000}"/>
    <cellStyle name="Notiz 3 2 6 2 5 2 2" xfId="18573" xr:uid="{00000000-0005-0000-0000-0000567E0000}"/>
    <cellStyle name="Notiz 3 2 6 2 5 2 3" xfId="30300" xr:uid="{00000000-0005-0000-0000-0000577E0000}"/>
    <cellStyle name="Notiz 3 2 6 2 5 3" xfId="10750" xr:uid="{00000000-0005-0000-0000-0000587E0000}"/>
    <cellStyle name="Notiz 3 2 6 2 5 3 2" xfId="22478" xr:uid="{00000000-0005-0000-0000-0000597E0000}"/>
    <cellStyle name="Notiz 3 2 6 2 5 3 3" xfId="34205" xr:uid="{00000000-0005-0000-0000-00005A7E0000}"/>
    <cellStyle name="Notiz 3 2 6 2 5 4" xfId="14668" xr:uid="{00000000-0005-0000-0000-00005B7E0000}"/>
    <cellStyle name="Notiz 3 2 6 2 5 5" xfId="26395" xr:uid="{00000000-0005-0000-0000-00005C7E0000}"/>
    <cellStyle name="Notiz 3 2 6 2 6" xfId="4249" xr:uid="{00000000-0005-0000-0000-00005D7E0000}"/>
    <cellStyle name="Notiz 3 2 6 2 6 2" xfId="15977" xr:uid="{00000000-0005-0000-0000-00005E7E0000}"/>
    <cellStyle name="Notiz 3 2 6 2 6 3" xfId="27704" xr:uid="{00000000-0005-0000-0000-00005F7E0000}"/>
    <cellStyle name="Notiz 3 2 6 2 7" xfId="8154" xr:uid="{00000000-0005-0000-0000-0000607E0000}"/>
    <cellStyle name="Notiz 3 2 6 2 7 2" xfId="19882" xr:uid="{00000000-0005-0000-0000-0000617E0000}"/>
    <cellStyle name="Notiz 3 2 6 2 7 3" xfId="31609" xr:uid="{00000000-0005-0000-0000-0000627E0000}"/>
    <cellStyle name="Notiz 3 2 6 2 8" xfId="12072" xr:uid="{00000000-0005-0000-0000-0000637E0000}"/>
    <cellStyle name="Notiz 3 2 6 2 9" xfId="23799" xr:uid="{00000000-0005-0000-0000-0000647E0000}"/>
    <cellStyle name="Notiz 3 2 6 3" xfId="443" xr:uid="{00000000-0005-0000-0000-0000657E0000}"/>
    <cellStyle name="Notiz 3 2 6 3 2" xfId="872" xr:uid="{00000000-0005-0000-0000-0000667E0000}"/>
    <cellStyle name="Notiz 3 2 6 3 2 2" xfId="2170" xr:uid="{00000000-0005-0000-0000-0000677E0000}"/>
    <cellStyle name="Notiz 3 2 6 3 2 2 2" xfId="6075" xr:uid="{00000000-0005-0000-0000-0000687E0000}"/>
    <cellStyle name="Notiz 3 2 6 3 2 2 2 2" xfId="17803" xr:uid="{00000000-0005-0000-0000-0000697E0000}"/>
    <cellStyle name="Notiz 3 2 6 3 2 2 2 3" xfId="29530" xr:uid="{00000000-0005-0000-0000-00006A7E0000}"/>
    <cellStyle name="Notiz 3 2 6 3 2 2 3" xfId="9980" xr:uid="{00000000-0005-0000-0000-00006B7E0000}"/>
    <cellStyle name="Notiz 3 2 6 3 2 2 3 2" xfId="21708" xr:uid="{00000000-0005-0000-0000-00006C7E0000}"/>
    <cellStyle name="Notiz 3 2 6 3 2 2 3 3" xfId="33435" xr:uid="{00000000-0005-0000-0000-00006D7E0000}"/>
    <cellStyle name="Notiz 3 2 6 3 2 2 4" xfId="13898" xr:uid="{00000000-0005-0000-0000-00006E7E0000}"/>
    <cellStyle name="Notiz 3 2 6 3 2 2 5" xfId="25625" xr:uid="{00000000-0005-0000-0000-00006F7E0000}"/>
    <cellStyle name="Notiz 3 2 6 3 2 3" xfId="3468" xr:uid="{00000000-0005-0000-0000-0000707E0000}"/>
    <cellStyle name="Notiz 3 2 6 3 2 3 2" xfId="7373" xr:uid="{00000000-0005-0000-0000-0000717E0000}"/>
    <cellStyle name="Notiz 3 2 6 3 2 3 2 2" xfId="19101" xr:uid="{00000000-0005-0000-0000-0000727E0000}"/>
    <cellStyle name="Notiz 3 2 6 3 2 3 2 3" xfId="30828" xr:uid="{00000000-0005-0000-0000-0000737E0000}"/>
    <cellStyle name="Notiz 3 2 6 3 2 3 3" xfId="11278" xr:uid="{00000000-0005-0000-0000-0000747E0000}"/>
    <cellStyle name="Notiz 3 2 6 3 2 3 3 2" xfId="23006" xr:uid="{00000000-0005-0000-0000-0000757E0000}"/>
    <cellStyle name="Notiz 3 2 6 3 2 3 3 3" xfId="34733" xr:uid="{00000000-0005-0000-0000-0000767E0000}"/>
    <cellStyle name="Notiz 3 2 6 3 2 3 4" xfId="15196" xr:uid="{00000000-0005-0000-0000-0000777E0000}"/>
    <cellStyle name="Notiz 3 2 6 3 2 3 5" xfId="26923" xr:uid="{00000000-0005-0000-0000-0000787E0000}"/>
    <cellStyle name="Notiz 3 2 6 3 2 4" xfId="4777" xr:uid="{00000000-0005-0000-0000-0000797E0000}"/>
    <cellStyle name="Notiz 3 2 6 3 2 4 2" xfId="16505" xr:uid="{00000000-0005-0000-0000-00007A7E0000}"/>
    <cellStyle name="Notiz 3 2 6 3 2 4 3" xfId="28232" xr:uid="{00000000-0005-0000-0000-00007B7E0000}"/>
    <cellStyle name="Notiz 3 2 6 3 2 5" xfId="8682" xr:uid="{00000000-0005-0000-0000-00007C7E0000}"/>
    <cellStyle name="Notiz 3 2 6 3 2 5 2" xfId="20410" xr:uid="{00000000-0005-0000-0000-00007D7E0000}"/>
    <cellStyle name="Notiz 3 2 6 3 2 5 3" xfId="32137" xr:uid="{00000000-0005-0000-0000-00007E7E0000}"/>
    <cellStyle name="Notiz 3 2 6 3 2 6" xfId="12600" xr:uid="{00000000-0005-0000-0000-00007F7E0000}"/>
    <cellStyle name="Notiz 3 2 6 3 2 7" xfId="24327" xr:uid="{00000000-0005-0000-0000-0000807E0000}"/>
    <cellStyle name="Notiz 3 2 6 3 3" xfId="1301" xr:uid="{00000000-0005-0000-0000-0000817E0000}"/>
    <cellStyle name="Notiz 3 2 6 3 3 2" xfId="2599" xr:uid="{00000000-0005-0000-0000-0000827E0000}"/>
    <cellStyle name="Notiz 3 2 6 3 3 2 2" xfId="6504" xr:uid="{00000000-0005-0000-0000-0000837E0000}"/>
    <cellStyle name="Notiz 3 2 6 3 3 2 2 2" xfId="18232" xr:uid="{00000000-0005-0000-0000-0000847E0000}"/>
    <cellStyle name="Notiz 3 2 6 3 3 2 2 3" xfId="29959" xr:uid="{00000000-0005-0000-0000-0000857E0000}"/>
    <cellStyle name="Notiz 3 2 6 3 3 2 3" xfId="10409" xr:uid="{00000000-0005-0000-0000-0000867E0000}"/>
    <cellStyle name="Notiz 3 2 6 3 3 2 3 2" xfId="22137" xr:uid="{00000000-0005-0000-0000-0000877E0000}"/>
    <cellStyle name="Notiz 3 2 6 3 3 2 3 3" xfId="33864" xr:uid="{00000000-0005-0000-0000-0000887E0000}"/>
    <cellStyle name="Notiz 3 2 6 3 3 2 4" xfId="14327" xr:uid="{00000000-0005-0000-0000-0000897E0000}"/>
    <cellStyle name="Notiz 3 2 6 3 3 2 5" xfId="26054" xr:uid="{00000000-0005-0000-0000-00008A7E0000}"/>
    <cellStyle name="Notiz 3 2 6 3 3 3" xfId="3897" xr:uid="{00000000-0005-0000-0000-00008B7E0000}"/>
    <cellStyle name="Notiz 3 2 6 3 3 3 2" xfId="7802" xr:uid="{00000000-0005-0000-0000-00008C7E0000}"/>
    <cellStyle name="Notiz 3 2 6 3 3 3 2 2" xfId="19530" xr:uid="{00000000-0005-0000-0000-00008D7E0000}"/>
    <cellStyle name="Notiz 3 2 6 3 3 3 2 3" xfId="31257" xr:uid="{00000000-0005-0000-0000-00008E7E0000}"/>
    <cellStyle name="Notiz 3 2 6 3 3 3 3" xfId="11707" xr:uid="{00000000-0005-0000-0000-00008F7E0000}"/>
    <cellStyle name="Notiz 3 2 6 3 3 3 3 2" xfId="23435" xr:uid="{00000000-0005-0000-0000-0000907E0000}"/>
    <cellStyle name="Notiz 3 2 6 3 3 3 3 3" xfId="35162" xr:uid="{00000000-0005-0000-0000-0000917E0000}"/>
    <cellStyle name="Notiz 3 2 6 3 3 3 4" xfId="15625" xr:uid="{00000000-0005-0000-0000-0000927E0000}"/>
    <cellStyle name="Notiz 3 2 6 3 3 3 5" xfId="27352" xr:uid="{00000000-0005-0000-0000-0000937E0000}"/>
    <cellStyle name="Notiz 3 2 6 3 3 4" xfId="5206" xr:uid="{00000000-0005-0000-0000-0000947E0000}"/>
    <cellStyle name="Notiz 3 2 6 3 3 4 2" xfId="16934" xr:uid="{00000000-0005-0000-0000-0000957E0000}"/>
    <cellStyle name="Notiz 3 2 6 3 3 4 3" xfId="28661" xr:uid="{00000000-0005-0000-0000-0000967E0000}"/>
    <cellStyle name="Notiz 3 2 6 3 3 5" xfId="9111" xr:uid="{00000000-0005-0000-0000-0000977E0000}"/>
    <cellStyle name="Notiz 3 2 6 3 3 5 2" xfId="20839" xr:uid="{00000000-0005-0000-0000-0000987E0000}"/>
    <cellStyle name="Notiz 3 2 6 3 3 5 3" xfId="32566" xr:uid="{00000000-0005-0000-0000-0000997E0000}"/>
    <cellStyle name="Notiz 3 2 6 3 3 6" xfId="13029" xr:uid="{00000000-0005-0000-0000-00009A7E0000}"/>
    <cellStyle name="Notiz 3 2 6 3 3 7" xfId="24756" xr:uid="{00000000-0005-0000-0000-00009B7E0000}"/>
    <cellStyle name="Notiz 3 2 6 3 4" xfId="1741" xr:uid="{00000000-0005-0000-0000-00009C7E0000}"/>
    <cellStyle name="Notiz 3 2 6 3 4 2" xfId="5646" xr:uid="{00000000-0005-0000-0000-00009D7E0000}"/>
    <cellStyle name="Notiz 3 2 6 3 4 2 2" xfId="17374" xr:uid="{00000000-0005-0000-0000-00009E7E0000}"/>
    <cellStyle name="Notiz 3 2 6 3 4 2 3" xfId="29101" xr:uid="{00000000-0005-0000-0000-00009F7E0000}"/>
    <cellStyle name="Notiz 3 2 6 3 4 3" xfId="9551" xr:uid="{00000000-0005-0000-0000-0000A07E0000}"/>
    <cellStyle name="Notiz 3 2 6 3 4 3 2" xfId="21279" xr:uid="{00000000-0005-0000-0000-0000A17E0000}"/>
    <cellStyle name="Notiz 3 2 6 3 4 3 3" xfId="33006" xr:uid="{00000000-0005-0000-0000-0000A27E0000}"/>
    <cellStyle name="Notiz 3 2 6 3 4 4" xfId="13469" xr:uid="{00000000-0005-0000-0000-0000A37E0000}"/>
    <cellStyle name="Notiz 3 2 6 3 4 5" xfId="25196" xr:uid="{00000000-0005-0000-0000-0000A47E0000}"/>
    <cellStyle name="Notiz 3 2 6 3 5" xfId="3039" xr:uid="{00000000-0005-0000-0000-0000A57E0000}"/>
    <cellStyle name="Notiz 3 2 6 3 5 2" xfId="6944" xr:uid="{00000000-0005-0000-0000-0000A67E0000}"/>
    <cellStyle name="Notiz 3 2 6 3 5 2 2" xfId="18672" xr:uid="{00000000-0005-0000-0000-0000A77E0000}"/>
    <cellStyle name="Notiz 3 2 6 3 5 2 3" xfId="30399" xr:uid="{00000000-0005-0000-0000-0000A87E0000}"/>
    <cellStyle name="Notiz 3 2 6 3 5 3" xfId="10849" xr:uid="{00000000-0005-0000-0000-0000A97E0000}"/>
    <cellStyle name="Notiz 3 2 6 3 5 3 2" xfId="22577" xr:uid="{00000000-0005-0000-0000-0000AA7E0000}"/>
    <cellStyle name="Notiz 3 2 6 3 5 3 3" xfId="34304" xr:uid="{00000000-0005-0000-0000-0000AB7E0000}"/>
    <cellStyle name="Notiz 3 2 6 3 5 4" xfId="14767" xr:uid="{00000000-0005-0000-0000-0000AC7E0000}"/>
    <cellStyle name="Notiz 3 2 6 3 5 5" xfId="26494" xr:uid="{00000000-0005-0000-0000-0000AD7E0000}"/>
    <cellStyle name="Notiz 3 2 6 3 6" xfId="4348" xr:uid="{00000000-0005-0000-0000-0000AE7E0000}"/>
    <cellStyle name="Notiz 3 2 6 3 6 2" xfId="16076" xr:uid="{00000000-0005-0000-0000-0000AF7E0000}"/>
    <cellStyle name="Notiz 3 2 6 3 6 3" xfId="27803" xr:uid="{00000000-0005-0000-0000-0000B07E0000}"/>
    <cellStyle name="Notiz 3 2 6 3 7" xfId="8253" xr:uid="{00000000-0005-0000-0000-0000B17E0000}"/>
    <cellStyle name="Notiz 3 2 6 3 7 2" xfId="19981" xr:uid="{00000000-0005-0000-0000-0000B27E0000}"/>
    <cellStyle name="Notiz 3 2 6 3 7 3" xfId="31708" xr:uid="{00000000-0005-0000-0000-0000B37E0000}"/>
    <cellStyle name="Notiz 3 2 6 3 8" xfId="12171" xr:uid="{00000000-0005-0000-0000-0000B47E0000}"/>
    <cellStyle name="Notiz 3 2 6 3 9" xfId="23898" xr:uid="{00000000-0005-0000-0000-0000B57E0000}"/>
    <cellStyle name="Notiz 3 2 6 4" xfId="542" xr:uid="{00000000-0005-0000-0000-0000B67E0000}"/>
    <cellStyle name="Notiz 3 2 6 4 2" xfId="971" xr:uid="{00000000-0005-0000-0000-0000B77E0000}"/>
    <cellStyle name="Notiz 3 2 6 4 2 2" xfId="2269" xr:uid="{00000000-0005-0000-0000-0000B87E0000}"/>
    <cellStyle name="Notiz 3 2 6 4 2 2 2" xfId="6174" xr:uid="{00000000-0005-0000-0000-0000B97E0000}"/>
    <cellStyle name="Notiz 3 2 6 4 2 2 2 2" xfId="17902" xr:uid="{00000000-0005-0000-0000-0000BA7E0000}"/>
    <cellStyle name="Notiz 3 2 6 4 2 2 2 3" xfId="29629" xr:uid="{00000000-0005-0000-0000-0000BB7E0000}"/>
    <cellStyle name="Notiz 3 2 6 4 2 2 3" xfId="10079" xr:uid="{00000000-0005-0000-0000-0000BC7E0000}"/>
    <cellStyle name="Notiz 3 2 6 4 2 2 3 2" xfId="21807" xr:uid="{00000000-0005-0000-0000-0000BD7E0000}"/>
    <cellStyle name="Notiz 3 2 6 4 2 2 3 3" xfId="33534" xr:uid="{00000000-0005-0000-0000-0000BE7E0000}"/>
    <cellStyle name="Notiz 3 2 6 4 2 2 4" xfId="13997" xr:uid="{00000000-0005-0000-0000-0000BF7E0000}"/>
    <cellStyle name="Notiz 3 2 6 4 2 2 5" xfId="25724" xr:uid="{00000000-0005-0000-0000-0000C07E0000}"/>
    <cellStyle name="Notiz 3 2 6 4 2 3" xfId="3567" xr:uid="{00000000-0005-0000-0000-0000C17E0000}"/>
    <cellStyle name="Notiz 3 2 6 4 2 3 2" xfId="7472" xr:uid="{00000000-0005-0000-0000-0000C27E0000}"/>
    <cellStyle name="Notiz 3 2 6 4 2 3 2 2" xfId="19200" xr:uid="{00000000-0005-0000-0000-0000C37E0000}"/>
    <cellStyle name="Notiz 3 2 6 4 2 3 2 3" xfId="30927" xr:uid="{00000000-0005-0000-0000-0000C47E0000}"/>
    <cellStyle name="Notiz 3 2 6 4 2 3 3" xfId="11377" xr:uid="{00000000-0005-0000-0000-0000C57E0000}"/>
    <cellStyle name="Notiz 3 2 6 4 2 3 3 2" xfId="23105" xr:uid="{00000000-0005-0000-0000-0000C67E0000}"/>
    <cellStyle name="Notiz 3 2 6 4 2 3 3 3" xfId="34832" xr:uid="{00000000-0005-0000-0000-0000C77E0000}"/>
    <cellStyle name="Notiz 3 2 6 4 2 3 4" xfId="15295" xr:uid="{00000000-0005-0000-0000-0000C87E0000}"/>
    <cellStyle name="Notiz 3 2 6 4 2 3 5" xfId="27022" xr:uid="{00000000-0005-0000-0000-0000C97E0000}"/>
    <cellStyle name="Notiz 3 2 6 4 2 4" xfId="4876" xr:uid="{00000000-0005-0000-0000-0000CA7E0000}"/>
    <cellStyle name="Notiz 3 2 6 4 2 4 2" xfId="16604" xr:uid="{00000000-0005-0000-0000-0000CB7E0000}"/>
    <cellStyle name="Notiz 3 2 6 4 2 4 3" xfId="28331" xr:uid="{00000000-0005-0000-0000-0000CC7E0000}"/>
    <cellStyle name="Notiz 3 2 6 4 2 5" xfId="8781" xr:uid="{00000000-0005-0000-0000-0000CD7E0000}"/>
    <cellStyle name="Notiz 3 2 6 4 2 5 2" xfId="20509" xr:uid="{00000000-0005-0000-0000-0000CE7E0000}"/>
    <cellStyle name="Notiz 3 2 6 4 2 5 3" xfId="32236" xr:uid="{00000000-0005-0000-0000-0000CF7E0000}"/>
    <cellStyle name="Notiz 3 2 6 4 2 6" xfId="12699" xr:uid="{00000000-0005-0000-0000-0000D07E0000}"/>
    <cellStyle name="Notiz 3 2 6 4 2 7" xfId="24426" xr:uid="{00000000-0005-0000-0000-0000D17E0000}"/>
    <cellStyle name="Notiz 3 2 6 4 3" xfId="1400" xr:uid="{00000000-0005-0000-0000-0000D27E0000}"/>
    <cellStyle name="Notiz 3 2 6 4 3 2" xfId="2698" xr:uid="{00000000-0005-0000-0000-0000D37E0000}"/>
    <cellStyle name="Notiz 3 2 6 4 3 2 2" xfId="6603" xr:uid="{00000000-0005-0000-0000-0000D47E0000}"/>
    <cellStyle name="Notiz 3 2 6 4 3 2 2 2" xfId="18331" xr:uid="{00000000-0005-0000-0000-0000D57E0000}"/>
    <cellStyle name="Notiz 3 2 6 4 3 2 2 3" xfId="30058" xr:uid="{00000000-0005-0000-0000-0000D67E0000}"/>
    <cellStyle name="Notiz 3 2 6 4 3 2 3" xfId="10508" xr:uid="{00000000-0005-0000-0000-0000D77E0000}"/>
    <cellStyle name="Notiz 3 2 6 4 3 2 3 2" xfId="22236" xr:uid="{00000000-0005-0000-0000-0000D87E0000}"/>
    <cellStyle name="Notiz 3 2 6 4 3 2 3 3" xfId="33963" xr:uid="{00000000-0005-0000-0000-0000D97E0000}"/>
    <cellStyle name="Notiz 3 2 6 4 3 2 4" xfId="14426" xr:uid="{00000000-0005-0000-0000-0000DA7E0000}"/>
    <cellStyle name="Notiz 3 2 6 4 3 2 5" xfId="26153" xr:uid="{00000000-0005-0000-0000-0000DB7E0000}"/>
    <cellStyle name="Notiz 3 2 6 4 3 3" xfId="3996" xr:uid="{00000000-0005-0000-0000-0000DC7E0000}"/>
    <cellStyle name="Notiz 3 2 6 4 3 3 2" xfId="7901" xr:uid="{00000000-0005-0000-0000-0000DD7E0000}"/>
    <cellStyle name="Notiz 3 2 6 4 3 3 2 2" xfId="19629" xr:uid="{00000000-0005-0000-0000-0000DE7E0000}"/>
    <cellStyle name="Notiz 3 2 6 4 3 3 2 3" xfId="31356" xr:uid="{00000000-0005-0000-0000-0000DF7E0000}"/>
    <cellStyle name="Notiz 3 2 6 4 3 3 3" xfId="11806" xr:uid="{00000000-0005-0000-0000-0000E07E0000}"/>
    <cellStyle name="Notiz 3 2 6 4 3 3 3 2" xfId="23534" xr:uid="{00000000-0005-0000-0000-0000E17E0000}"/>
    <cellStyle name="Notiz 3 2 6 4 3 3 3 3" xfId="35261" xr:uid="{00000000-0005-0000-0000-0000E27E0000}"/>
    <cellStyle name="Notiz 3 2 6 4 3 3 4" xfId="15724" xr:uid="{00000000-0005-0000-0000-0000E37E0000}"/>
    <cellStyle name="Notiz 3 2 6 4 3 3 5" xfId="27451" xr:uid="{00000000-0005-0000-0000-0000E47E0000}"/>
    <cellStyle name="Notiz 3 2 6 4 3 4" xfId="5305" xr:uid="{00000000-0005-0000-0000-0000E57E0000}"/>
    <cellStyle name="Notiz 3 2 6 4 3 4 2" xfId="17033" xr:uid="{00000000-0005-0000-0000-0000E67E0000}"/>
    <cellStyle name="Notiz 3 2 6 4 3 4 3" xfId="28760" xr:uid="{00000000-0005-0000-0000-0000E77E0000}"/>
    <cellStyle name="Notiz 3 2 6 4 3 5" xfId="9210" xr:uid="{00000000-0005-0000-0000-0000E87E0000}"/>
    <cellStyle name="Notiz 3 2 6 4 3 5 2" xfId="20938" xr:uid="{00000000-0005-0000-0000-0000E97E0000}"/>
    <cellStyle name="Notiz 3 2 6 4 3 5 3" xfId="32665" xr:uid="{00000000-0005-0000-0000-0000EA7E0000}"/>
    <cellStyle name="Notiz 3 2 6 4 3 6" xfId="13128" xr:uid="{00000000-0005-0000-0000-0000EB7E0000}"/>
    <cellStyle name="Notiz 3 2 6 4 3 7" xfId="24855" xr:uid="{00000000-0005-0000-0000-0000EC7E0000}"/>
    <cellStyle name="Notiz 3 2 6 4 4" xfId="1840" xr:uid="{00000000-0005-0000-0000-0000ED7E0000}"/>
    <cellStyle name="Notiz 3 2 6 4 4 2" xfId="5745" xr:uid="{00000000-0005-0000-0000-0000EE7E0000}"/>
    <cellStyle name="Notiz 3 2 6 4 4 2 2" xfId="17473" xr:uid="{00000000-0005-0000-0000-0000EF7E0000}"/>
    <cellStyle name="Notiz 3 2 6 4 4 2 3" xfId="29200" xr:uid="{00000000-0005-0000-0000-0000F07E0000}"/>
    <cellStyle name="Notiz 3 2 6 4 4 3" xfId="9650" xr:uid="{00000000-0005-0000-0000-0000F17E0000}"/>
    <cellStyle name="Notiz 3 2 6 4 4 3 2" xfId="21378" xr:uid="{00000000-0005-0000-0000-0000F27E0000}"/>
    <cellStyle name="Notiz 3 2 6 4 4 3 3" xfId="33105" xr:uid="{00000000-0005-0000-0000-0000F37E0000}"/>
    <cellStyle name="Notiz 3 2 6 4 4 4" xfId="13568" xr:uid="{00000000-0005-0000-0000-0000F47E0000}"/>
    <cellStyle name="Notiz 3 2 6 4 4 5" xfId="25295" xr:uid="{00000000-0005-0000-0000-0000F57E0000}"/>
    <cellStyle name="Notiz 3 2 6 4 5" xfId="3138" xr:uid="{00000000-0005-0000-0000-0000F67E0000}"/>
    <cellStyle name="Notiz 3 2 6 4 5 2" xfId="7043" xr:uid="{00000000-0005-0000-0000-0000F77E0000}"/>
    <cellStyle name="Notiz 3 2 6 4 5 2 2" xfId="18771" xr:uid="{00000000-0005-0000-0000-0000F87E0000}"/>
    <cellStyle name="Notiz 3 2 6 4 5 2 3" xfId="30498" xr:uid="{00000000-0005-0000-0000-0000F97E0000}"/>
    <cellStyle name="Notiz 3 2 6 4 5 3" xfId="10948" xr:uid="{00000000-0005-0000-0000-0000FA7E0000}"/>
    <cellStyle name="Notiz 3 2 6 4 5 3 2" xfId="22676" xr:uid="{00000000-0005-0000-0000-0000FB7E0000}"/>
    <cellStyle name="Notiz 3 2 6 4 5 3 3" xfId="34403" xr:uid="{00000000-0005-0000-0000-0000FC7E0000}"/>
    <cellStyle name="Notiz 3 2 6 4 5 4" xfId="14866" xr:uid="{00000000-0005-0000-0000-0000FD7E0000}"/>
    <cellStyle name="Notiz 3 2 6 4 5 5" xfId="26593" xr:uid="{00000000-0005-0000-0000-0000FE7E0000}"/>
    <cellStyle name="Notiz 3 2 6 4 6" xfId="4447" xr:uid="{00000000-0005-0000-0000-0000FF7E0000}"/>
    <cellStyle name="Notiz 3 2 6 4 6 2" xfId="16175" xr:uid="{00000000-0005-0000-0000-0000007F0000}"/>
    <cellStyle name="Notiz 3 2 6 4 6 3" xfId="27902" xr:uid="{00000000-0005-0000-0000-0000017F0000}"/>
    <cellStyle name="Notiz 3 2 6 4 7" xfId="8352" xr:uid="{00000000-0005-0000-0000-0000027F0000}"/>
    <cellStyle name="Notiz 3 2 6 4 7 2" xfId="20080" xr:uid="{00000000-0005-0000-0000-0000037F0000}"/>
    <cellStyle name="Notiz 3 2 6 4 7 3" xfId="31807" xr:uid="{00000000-0005-0000-0000-0000047F0000}"/>
    <cellStyle name="Notiz 3 2 6 4 8" xfId="12270" xr:uid="{00000000-0005-0000-0000-0000057F0000}"/>
    <cellStyle name="Notiz 3 2 6 4 9" xfId="23997" xr:uid="{00000000-0005-0000-0000-0000067F0000}"/>
    <cellStyle name="Notiz 3 2 6 5" xfId="659" xr:uid="{00000000-0005-0000-0000-0000077F0000}"/>
    <cellStyle name="Notiz 3 2 6 5 2" xfId="1957" xr:uid="{00000000-0005-0000-0000-0000087F0000}"/>
    <cellStyle name="Notiz 3 2 6 5 2 2" xfId="5862" xr:uid="{00000000-0005-0000-0000-0000097F0000}"/>
    <cellStyle name="Notiz 3 2 6 5 2 2 2" xfId="17590" xr:uid="{00000000-0005-0000-0000-00000A7F0000}"/>
    <cellStyle name="Notiz 3 2 6 5 2 2 3" xfId="29317" xr:uid="{00000000-0005-0000-0000-00000B7F0000}"/>
    <cellStyle name="Notiz 3 2 6 5 2 3" xfId="9767" xr:uid="{00000000-0005-0000-0000-00000C7F0000}"/>
    <cellStyle name="Notiz 3 2 6 5 2 3 2" xfId="21495" xr:uid="{00000000-0005-0000-0000-00000D7F0000}"/>
    <cellStyle name="Notiz 3 2 6 5 2 3 3" xfId="33222" xr:uid="{00000000-0005-0000-0000-00000E7F0000}"/>
    <cellStyle name="Notiz 3 2 6 5 2 4" xfId="13685" xr:uid="{00000000-0005-0000-0000-00000F7F0000}"/>
    <cellStyle name="Notiz 3 2 6 5 2 5" xfId="25412" xr:uid="{00000000-0005-0000-0000-0000107F0000}"/>
    <cellStyle name="Notiz 3 2 6 5 3" xfId="3255" xr:uid="{00000000-0005-0000-0000-0000117F0000}"/>
    <cellStyle name="Notiz 3 2 6 5 3 2" xfId="7160" xr:uid="{00000000-0005-0000-0000-0000127F0000}"/>
    <cellStyle name="Notiz 3 2 6 5 3 2 2" xfId="18888" xr:uid="{00000000-0005-0000-0000-0000137F0000}"/>
    <cellStyle name="Notiz 3 2 6 5 3 2 3" xfId="30615" xr:uid="{00000000-0005-0000-0000-0000147F0000}"/>
    <cellStyle name="Notiz 3 2 6 5 3 3" xfId="11065" xr:uid="{00000000-0005-0000-0000-0000157F0000}"/>
    <cellStyle name="Notiz 3 2 6 5 3 3 2" xfId="22793" xr:uid="{00000000-0005-0000-0000-0000167F0000}"/>
    <cellStyle name="Notiz 3 2 6 5 3 3 3" xfId="34520" xr:uid="{00000000-0005-0000-0000-0000177F0000}"/>
    <cellStyle name="Notiz 3 2 6 5 3 4" xfId="14983" xr:uid="{00000000-0005-0000-0000-0000187F0000}"/>
    <cellStyle name="Notiz 3 2 6 5 3 5" xfId="26710" xr:uid="{00000000-0005-0000-0000-0000197F0000}"/>
    <cellStyle name="Notiz 3 2 6 5 4" xfId="4564" xr:uid="{00000000-0005-0000-0000-00001A7F0000}"/>
    <cellStyle name="Notiz 3 2 6 5 4 2" xfId="16292" xr:uid="{00000000-0005-0000-0000-00001B7F0000}"/>
    <cellStyle name="Notiz 3 2 6 5 4 3" xfId="28019" xr:uid="{00000000-0005-0000-0000-00001C7F0000}"/>
    <cellStyle name="Notiz 3 2 6 5 5" xfId="8469" xr:uid="{00000000-0005-0000-0000-00001D7F0000}"/>
    <cellStyle name="Notiz 3 2 6 5 5 2" xfId="20197" xr:uid="{00000000-0005-0000-0000-00001E7F0000}"/>
    <cellStyle name="Notiz 3 2 6 5 5 3" xfId="31924" xr:uid="{00000000-0005-0000-0000-00001F7F0000}"/>
    <cellStyle name="Notiz 3 2 6 5 6" xfId="12387" xr:uid="{00000000-0005-0000-0000-0000207F0000}"/>
    <cellStyle name="Notiz 3 2 6 5 7" xfId="24114" xr:uid="{00000000-0005-0000-0000-0000217F0000}"/>
    <cellStyle name="Notiz 3 2 6 6" xfId="1088" xr:uid="{00000000-0005-0000-0000-0000227F0000}"/>
    <cellStyle name="Notiz 3 2 6 6 2" xfId="2386" xr:uid="{00000000-0005-0000-0000-0000237F0000}"/>
    <cellStyle name="Notiz 3 2 6 6 2 2" xfId="6291" xr:uid="{00000000-0005-0000-0000-0000247F0000}"/>
    <cellStyle name="Notiz 3 2 6 6 2 2 2" xfId="18019" xr:uid="{00000000-0005-0000-0000-0000257F0000}"/>
    <cellStyle name="Notiz 3 2 6 6 2 2 3" xfId="29746" xr:uid="{00000000-0005-0000-0000-0000267F0000}"/>
    <cellStyle name="Notiz 3 2 6 6 2 3" xfId="10196" xr:uid="{00000000-0005-0000-0000-0000277F0000}"/>
    <cellStyle name="Notiz 3 2 6 6 2 3 2" xfId="21924" xr:uid="{00000000-0005-0000-0000-0000287F0000}"/>
    <cellStyle name="Notiz 3 2 6 6 2 3 3" xfId="33651" xr:uid="{00000000-0005-0000-0000-0000297F0000}"/>
    <cellStyle name="Notiz 3 2 6 6 2 4" xfId="14114" xr:uid="{00000000-0005-0000-0000-00002A7F0000}"/>
    <cellStyle name="Notiz 3 2 6 6 2 5" xfId="25841" xr:uid="{00000000-0005-0000-0000-00002B7F0000}"/>
    <cellStyle name="Notiz 3 2 6 6 3" xfId="3684" xr:uid="{00000000-0005-0000-0000-00002C7F0000}"/>
    <cellStyle name="Notiz 3 2 6 6 3 2" xfId="7589" xr:uid="{00000000-0005-0000-0000-00002D7F0000}"/>
    <cellStyle name="Notiz 3 2 6 6 3 2 2" xfId="19317" xr:uid="{00000000-0005-0000-0000-00002E7F0000}"/>
    <cellStyle name="Notiz 3 2 6 6 3 2 3" xfId="31044" xr:uid="{00000000-0005-0000-0000-00002F7F0000}"/>
    <cellStyle name="Notiz 3 2 6 6 3 3" xfId="11494" xr:uid="{00000000-0005-0000-0000-0000307F0000}"/>
    <cellStyle name="Notiz 3 2 6 6 3 3 2" xfId="23222" xr:uid="{00000000-0005-0000-0000-0000317F0000}"/>
    <cellStyle name="Notiz 3 2 6 6 3 3 3" xfId="34949" xr:uid="{00000000-0005-0000-0000-0000327F0000}"/>
    <cellStyle name="Notiz 3 2 6 6 3 4" xfId="15412" xr:uid="{00000000-0005-0000-0000-0000337F0000}"/>
    <cellStyle name="Notiz 3 2 6 6 3 5" xfId="27139" xr:uid="{00000000-0005-0000-0000-0000347F0000}"/>
    <cellStyle name="Notiz 3 2 6 6 4" xfId="4993" xr:uid="{00000000-0005-0000-0000-0000357F0000}"/>
    <cellStyle name="Notiz 3 2 6 6 4 2" xfId="16721" xr:uid="{00000000-0005-0000-0000-0000367F0000}"/>
    <cellStyle name="Notiz 3 2 6 6 4 3" xfId="28448" xr:uid="{00000000-0005-0000-0000-0000377F0000}"/>
    <cellStyle name="Notiz 3 2 6 6 5" xfId="8898" xr:uid="{00000000-0005-0000-0000-0000387F0000}"/>
    <cellStyle name="Notiz 3 2 6 6 5 2" xfId="20626" xr:uid="{00000000-0005-0000-0000-0000397F0000}"/>
    <cellStyle name="Notiz 3 2 6 6 5 3" xfId="32353" xr:uid="{00000000-0005-0000-0000-00003A7F0000}"/>
    <cellStyle name="Notiz 3 2 6 6 6" xfId="12816" xr:uid="{00000000-0005-0000-0000-00003B7F0000}"/>
    <cellStyle name="Notiz 3 2 6 6 7" xfId="24543" xr:uid="{00000000-0005-0000-0000-00003C7F0000}"/>
    <cellStyle name="Notiz 3 2 6 7" xfId="1528" xr:uid="{00000000-0005-0000-0000-00003D7F0000}"/>
    <cellStyle name="Notiz 3 2 6 7 2" xfId="5433" xr:uid="{00000000-0005-0000-0000-00003E7F0000}"/>
    <cellStyle name="Notiz 3 2 6 7 2 2" xfId="17161" xr:uid="{00000000-0005-0000-0000-00003F7F0000}"/>
    <cellStyle name="Notiz 3 2 6 7 2 3" xfId="28888" xr:uid="{00000000-0005-0000-0000-0000407F0000}"/>
    <cellStyle name="Notiz 3 2 6 7 3" xfId="9338" xr:uid="{00000000-0005-0000-0000-0000417F0000}"/>
    <cellStyle name="Notiz 3 2 6 7 3 2" xfId="21066" xr:uid="{00000000-0005-0000-0000-0000427F0000}"/>
    <cellStyle name="Notiz 3 2 6 7 3 3" xfId="32793" xr:uid="{00000000-0005-0000-0000-0000437F0000}"/>
    <cellStyle name="Notiz 3 2 6 7 4" xfId="13256" xr:uid="{00000000-0005-0000-0000-0000447F0000}"/>
    <cellStyle name="Notiz 3 2 6 7 5" xfId="24983" xr:uid="{00000000-0005-0000-0000-0000457F0000}"/>
    <cellStyle name="Notiz 3 2 6 8" xfId="2826" xr:uid="{00000000-0005-0000-0000-0000467F0000}"/>
    <cellStyle name="Notiz 3 2 6 8 2" xfId="6731" xr:uid="{00000000-0005-0000-0000-0000477F0000}"/>
    <cellStyle name="Notiz 3 2 6 8 2 2" xfId="18459" xr:uid="{00000000-0005-0000-0000-0000487F0000}"/>
    <cellStyle name="Notiz 3 2 6 8 2 3" xfId="30186" xr:uid="{00000000-0005-0000-0000-0000497F0000}"/>
    <cellStyle name="Notiz 3 2 6 8 3" xfId="10636" xr:uid="{00000000-0005-0000-0000-00004A7F0000}"/>
    <cellStyle name="Notiz 3 2 6 8 3 2" xfId="22364" xr:uid="{00000000-0005-0000-0000-00004B7F0000}"/>
    <cellStyle name="Notiz 3 2 6 8 3 3" xfId="34091" xr:uid="{00000000-0005-0000-0000-00004C7F0000}"/>
    <cellStyle name="Notiz 3 2 6 8 4" xfId="14554" xr:uid="{00000000-0005-0000-0000-00004D7F0000}"/>
    <cellStyle name="Notiz 3 2 6 8 5" xfId="26281" xr:uid="{00000000-0005-0000-0000-00004E7F0000}"/>
    <cellStyle name="Notiz 3 2 6 9" xfId="4135" xr:uid="{00000000-0005-0000-0000-00004F7F0000}"/>
    <cellStyle name="Notiz 3 2 6 9 2" xfId="15863" xr:uid="{00000000-0005-0000-0000-0000507F0000}"/>
    <cellStyle name="Notiz 3 2 6 9 3" xfId="27590" xr:uid="{00000000-0005-0000-0000-0000517F0000}"/>
    <cellStyle name="Notiz 3 2 7" xfId="255" xr:uid="{00000000-0005-0000-0000-0000527F0000}"/>
    <cellStyle name="Notiz 3 2 7 2" xfId="684" xr:uid="{00000000-0005-0000-0000-0000537F0000}"/>
    <cellStyle name="Notiz 3 2 7 2 2" xfId="1982" xr:uid="{00000000-0005-0000-0000-0000547F0000}"/>
    <cellStyle name="Notiz 3 2 7 2 2 2" xfId="5887" xr:uid="{00000000-0005-0000-0000-0000557F0000}"/>
    <cellStyle name="Notiz 3 2 7 2 2 2 2" xfId="17615" xr:uid="{00000000-0005-0000-0000-0000567F0000}"/>
    <cellStyle name="Notiz 3 2 7 2 2 2 3" xfId="29342" xr:uid="{00000000-0005-0000-0000-0000577F0000}"/>
    <cellStyle name="Notiz 3 2 7 2 2 3" xfId="9792" xr:uid="{00000000-0005-0000-0000-0000587F0000}"/>
    <cellStyle name="Notiz 3 2 7 2 2 3 2" xfId="21520" xr:uid="{00000000-0005-0000-0000-0000597F0000}"/>
    <cellStyle name="Notiz 3 2 7 2 2 3 3" xfId="33247" xr:uid="{00000000-0005-0000-0000-00005A7F0000}"/>
    <cellStyle name="Notiz 3 2 7 2 2 4" xfId="13710" xr:uid="{00000000-0005-0000-0000-00005B7F0000}"/>
    <cellStyle name="Notiz 3 2 7 2 2 5" xfId="25437" xr:uid="{00000000-0005-0000-0000-00005C7F0000}"/>
    <cellStyle name="Notiz 3 2 7 2 3" xfId="3280" xr:uid="{00000000-0005-0000-0000-00005D7F0000}"/>
    <cellStyle name="Notiz 3 2 7 2 3 2" xfId="7185" xr:uid="{00000000-0005-0000-0000-00005E7F0000}"/>
    <cellStyle name="Notiz 3 2 7 2 3 2 2" xfId="18913" xr:uid="{00000000-0005-0000-0000-00005F7F0000}"/>
    <cellStyle name="Notiz 3 2 7 2 3 2 3" xfId="30640" xr:uid="{00000000-0005-0000-0000-0000607F0000}"/>
    <cellStyle name="Notiz 3 2 7 2 3 3" xfId="11090" xr:uid="{00000000-0005-0000-0000-0000617F0000}"/>
    <cellStyle name="Notiz 3 2 7 2 3 3 2" xfId="22818" xr:uid="{00000000-0005-0000-0000-0000627F0000}"/>
    <cellStyle name="Notiz 3 2 7 2 3 3 3" xfId="34545" xr:uid="{00000000-0005-0000-0000-0000637F0000}"/>
    <cellStyle name="Notiz 3 2 7 2 3 4" xfId="15008" xr:uid="{00000000-0005-0000-0000-0000647F0000}"/>
    <cellStyle name="Notiz 3 2 7 2 3 5" xfId="26735" xr:uid="{00000000-0005-0000-0000-0000657F0000}"/>
    <cellStyle name="Notiz 3 2 7 2 4" xfId="4589" xr:uid="{00000000-0005-0000-0000-0000667F0000}"/>
    <cellStyle name="Notiz 3 2 7 2 4 2" xfId="16317" xr:uid="{00000000-0005-0000-0000-0000677F0000}"/>
    <cellStyle name="Notiz 3 2 7 2 4 3" xfId="28044" xr:uid="{00000000-0005-0000-0000-0000687F0000}"/>
    <cellStyle name="Notiz 3 2 7 2 5" xfId="8494" xr:uid="{00000000-0005-0000-0000-0000697F0000}"/>
    <cellStyle name="Notiz 3 2 7 2 5 2" xfId="20222" xr:uid="{00000000-0005-0000-0000-00006A7F0000}"/>
    <cellStyle name="Notiz 3 2 7 2 5 3" xfId="31949" xr:uid="{00000000-0005-0000-0000-00006B7F0000}"/>
    <cellStyle name="Notiz 3 2 7 2 6" xfId="12412" xr:uid="{00000000-0005-0000-0000-00006C7F0000}"/>
    <cellStyle name="Notiz 3 2 7 2 7" xfId="24139" xr:uid="{00000000-0005-0000-0000-00006D7F0000}"/>
    <cellStyle name="Notiz 3 2 7 3" xfId="1113" xr:uid="{00000000-0005-0000-0000-00006E7F0000}"/>
    <cellStyle name="Notiz 3 2 7 3 2" xfId="2411" xr:uid="{00000000-0005-0000-0000-00006F7F0000}"/>
    <cellStyle name="Notiz 3 2 7 3 2 2" xfId="6316" xr:uid="{00000000-0005-0000-0000-0000707F0000}"/>
    <cellStyle name="Notiz 3 2 7 3 2 2 2" xfId="18044" xr:uid="{00000000-0005-0000-0000-0000717F0000}"/>
    <cellStyle name="Notiz 3 2 7 3 2 2 3" xfId="29771" xr:uid="{00000000-0005-0000-0000-0000727F0000}"/>
    <cellStyle name="Notiz 3 2 7 3 2 3" xfId="10221" xr:uid="{00000000-0005-0000-0000-0000737F0000}"/>
    <cellStyle name="Notiz 3 2 7 3 2 3 2" xfId="21949" xr:uid="{00000000-0005-0000-0000-0000747F0000}"/>
    <cellStyle name="Notiz 3 2 7 3 2 3 3" xfId="33676" xr:uid="{00000000-0005-0000-0000-0000757F0000}"/>
    <cellStyle name="Notiz 3 2 7 3 2 4" xfId="14139" xr:uid="{00000000-0005-0000-0000-0000767F0000}"/>
    <cellStyle name="Notiz 3 2 7 3 2 5" xfId="25866" xr:uid="{00000000-0005-0000-0000-0000777F0000}"/>
    <cellStyle name="Notiz 3 2 7 3 3" xfId="3709" xr:uid="{00000000-0005-0000-0000-0000787F0000}"/>
    <cellStyle name="Notiz 3 2 7 3 3 2" xfId="7614" xr:uid="{00000000-0005-0000-0000-0000797F0000}"/>
    <cellStyle name="Notiz 3 2 7 3 3 2 2" xfId="19342" xr:uid="{00000000-0005-0000-0000-00007A7F0000}"/>
    <cellStyle name="Notiz 3 2 7 3 3 2 3" xfId="31069" xr:uid="{00000000-0005-0000-0000-00007B7F0000}"/>
    <cellStyle name="Notiz 3 2 7 3 3 3" xfId="11519" xr:uid="{00000000-0005-0000-0000-00007C7F0000}"/>
    <cellStyle name="Notiz 3 2 7 3 3 3 2" xfId="23247" xr:uid="{00000000-0005-0000-0000-00007D7F0000}"/>
    <cellStyle name="Notiz 3 2 7 3 3 3 3" xfId="34974" xr:uid="{00000000-0005-0000-0000-00007E7F0000}"/>
    <cellStyle name="Notiz 3 2 7 3 3 4" xfId="15437" xr:uid="{00000000-0005-0000-0000-00007F7F0000}"/>
    <cellStyle name="Notiz 3 2 7 3 3 5" xfId="27164" xr:uid="{00000000-0005-0000-0000-0000807F0000}"/>
    <cellStyle name="Notiz 3 2 7 3 4" xfId="5018" xr:uid="{00000000-0005-0000-0000-0000817F0000}"/>
    <cellStyle name="Notiz 3 2 7 3 4 2" xfId="16746" xr:uid="{00000000-0005-0000-0000-0000827F0000}"/>
    <cellStyle name="Notiz 3 2 7 3 4 3" xfId="28473" xr:uid="{00000000-0005-0000-0000-0000837F0000}"/>
    <cellStyle name="Notiz 3 2 7 3 5" xfId="8923" xr:uid="{00000000-0005-0000-0000-0000847F0000}"/>
    <cellStyle name="Notiz 3 2 7 3 5 2" xfId="20651" xr:uid="{00000000-0005-0000-0000-0000857F0000}"/>
    <cellStyle name="Notiz 3 2 7 3 5 3" xfId="32378" xr:uid="{00000000-0005-0000-0000-0000867F0000}"/>
    <cellStyle name="Notiz 3 2 7 3 6" xfId="12841" xr:uid="{00000000-0005-0000-0000-0000877F0000}"/>
    <cellStyle name="Notiz 3 2 7 3 7" xfId="24568" xr:uid="{00000000-0005-0000-0000-0000887F0000}"/>
    <cellStyle name="Notiz 3 2 7 4" xfId="1553" xr:uid="{00000000-0005-0000-0000-0000897F0000}"/>
    <cellStyle name="Notiz 3 2 7 4 2" xfId="5458" xr:uid="{00000000-0005-0000-0000-00008A7F0000}"/>
    <cellStyle name="Notiz 3 2 7 4 2 2" xfId="17186" xr:uid="{00000000-0005-0000-0000-00008B7F0000}"/>
    <cellStyle name="Notiz 3 2 7 4 2 3" xfId="28913" xr:uid="{00000000-0005-0000-0000-00008C7F0000}"/>
    <cellStyle name="Notiz 3 2 7 4 3" xfId="9363" xr:uid="{00000000-0005-0000-0000-00008D7F0000}"/>
    <cellStyle name="Notiz 3 2 7 4 3 2" xfId="21091" xr:uid="{00000000-0005-0000-0000-00008E7F0000}"/>
    <cellStyle name="Notiz 3 2 7 4 3 3" xfId="32818" xr:uid="{00000000-0005-0000-0000-00008F7F0000}"/>
    <cellStyle name="Notiz 3 2 7 4 4" xfId="13281" xr:uid="{00000000-0005-0000-0000-0000907F0000}"/>
    <cellStyle name="Notiz 3 2 7 4 5" xfId="25008" xr:uid="{00000000-0005-0000-0000-0000917F0000}"/>
    <cellStyle name="Notiz 3 2 7 5" xfId="2851" xr:uid="{00000000-0005-0000-0000-0000927F0000}"/>
    <cellStyle name="Notiz 3 2 7 5 2" xfId="6756" xr:uid="{00000000-0005-0000-0000-0000937F0000}"/>
    <cellStyle name="Notiz 3 2 7 5 2 2" xfId="18484" xr:uid="{00000000-0005-0000-0000-0000947F0000}"/>
    <cellStyle name="Notiz 3 2 7 5 2 3" xfId="30211" xr:uid="{00000000-0005-0000-0000-0000957F0000}"/>
    <cellStyle name="Notiz 3 2 7 5 3" xfId="10661" xr:uid="{00000000-0005-0000-0000-0000967F0000}"/>
    <cellStyle name="Notiz 3 2 7 5 3 2" xfId="22389" xr:uid="{00000000-0005-0000-0000-0000977F0000}"/>
    <cellStyle name="Notiz 3 2 7 5 3 3" xfId="34116" xr:uid="{00000000-0005-0000-0000-0000987F0000}"/>
    <cellStyle name="Notiz 3 2 7 5 4" xfId="14579" xr:uid="{00000000-0005-0000-0000-0000997F0000}"/>
    <cellStyle name="Notiz 3 2 7 5 5" xfId="26306" xr:uid="{00000000-0005-0000-0000-00009A7F0000}"/>
    <cellStyle name="Notiz 3 2 7 6" xfId="4160" xr:uid="{00000000-0005-0000-0000-00009B7F0000}"/>
    <cellStyle name="Notiz 3 2 7 6 2" xfId="15888" xr:uid="{00000000-0005-0000-0000-00009C7F0000}"/>
    <cellStyle name="Notiz 3 2 7 6 3" xfId="27615" xr:uid="{00000000-0005-0000-0000-00009D7F0000}"/>
    <cellStyle name="Notiz 3 2 7 7" xfId="8065" xr:uid="{00000000-0005-0000-0000-00009E7F0000}"/>
    <cellStyle name="Notiz 3 2 7 7 2" xfId="19793" xr:uid="{00000000-0005-0000-0000-00009F7F0000}"/>
    <cellStyle name="Notiz 3 2 7 7 3" xfId="31520" xr:uid="{00000000-0005-0000-0000-0000A07F0000}"/>
    <cellStyle name="Notiz 3 2 7 8" xfId="11983" xr:uid="{00000000-0005-0000-0000-0000A17F0000}"/>
    <cellStyle name="Notiz 3 2 7 9" xfId="23710" xr:uid="{00000000-0005-0000-0000-0000A27F0000}"/>
    <cellStyle name="Notiz 3 2 8" xfId="231" xr:uid="{00000000-0005-0000-0000-0000A37F0000}"/>
    <cellStyle name="Notiz 3 2 8 2" xfId="660" xr:uid="{00000000-0005-0000-0000-0000A47F0000}"/>
    <cellStyle name="Notiz 3 2 8 2 2" xfId="1958" xr:uid="{00000000-0005-0000-0000-0000A57F0000}"/>
    <cellStyle name="Notiz 3 2 8 2 2 2" xfId="5863" xr:uid="{00000000-0005-0000-0000-0000A67F0000}"/>
    <cellStyle name="Notiz 3 2 8 2 2 2 2" xfId="17591" xr:uid="{00000000-0005-0000-0000-0000A77F0000}"/>
    <cellStyle name="Notiz 3 2 8 2 2 2 3" xfId="29318" xr:uid="{00000000-0005-0000-0000-0000A87F0000}"/>
    <cellStyle name="Notiz 3 2 8 2 2 3" xfId="9768" xr:uid="{00000000-0005-0000-0000-0000A97F0000}"/>
    <cellStyle name="Notiz 3 2 8 2 2 3 2" xfId="21496" xr:uid="{00000000-0005-0000-0000-0000AA7F0000}"/>
    <cellStyle name="Notiz 3 2 8 2 2 3 3" xfId="33223" xr:uid="{00000000-0005-0000-0000-0000AB7F0000}"/>
    <cellStyle name="Notiz 3 2 8 2 2 4" xfId="13686" xr:uid="{00000000-0005-0000-0000-0000AC7F0000}"/>
    <cellStyle name="Notiz 3 2 8 2 2 5" xfId="25413" xr:uid="{00000000-0005-0000-0000-0000AD7F0000}"/>
    <cellStyle name="Notiz 3 2 8 2 3" xfId="3256" xr:uid="{00000000-0005-0000-0000-0000AE7F0000}"/>
    <cellStyle name="Notiz 3 2 8 2 3 2" xfId="7161" xr:uid="{00000000-0005-0000-0000-0000AF7F0000}"/>
    <cellStyle name="Notiz 3 2 8 2 3 2 2" xfId="18889" xr:uid="{00000000-0005-0000-0000-0000B07F0000}"/>
    <cellStyle name="Notiz 3 2 8 2 3 2 3" xfId="30616" xr:uid="{00000000-0005-0000-0000-0000B17F0000}"/>
    <cellStyle name="Notiz 3 2 8 2 3 3" xfId="11066" xr:uid="{00000000-0005-0000-0000-0000B27F0000}"/>
    <cellStyle name="Notiz 3 2 8 2 3 3 2" xfId="22794" xr:uid="{00000000-0005-0000-0000-0000B37F0000}"/>
    <cellStyle name="Notiz 3 2 8 2 3 3 3" xfId="34521" xr:uid="{00000000-0005-0000-0000-0000B47F0000}"/>
    <cellStyle name="Notiz 3 2 8 2 3 4" xfId="14984" xr:uid="{00000000-0005-0000-0000-0000B57F0000}"/>
    <cellStyle name="Notiz 3 2 8 2 3 5" xfId="26711" xr:uid="{00000000-0005-0000-0000-0000B67F0000}"/>
    <cellStyle name="Notiz 3 2 8 2 4" xfId="4565" xr:uid="{00000000-0005-0000-0000-0000B77F0000}"/>
    <cellStyle name="Notiz 3 2 8 2 4 2" xfId="16293" xr:uid="{00000000-0005-0000-0000-0000B87F0000}"/>
    <cellStyle name="Notiz 3 2 8 2 4 3" xfId="28020" xr:uid="{00000000-0005-0000-0000-0000B97F0000}"/>
    <cellStyle name="Notiz 3 2 8 2 5" xfId="8470" xr:uid="{00000000-0005-0000-0000-0000BA7F0000}"/>
    <cellStyle name="Notiz 3 2 8 2 5 2" xfId="20198" xr:uid="{00000000-0005-0000-0000-0000BB7F0000}"/>
    <cellStyle name="Notiz 3 2 8 2 5 3" xfId="31925" xr:uid="{00000000-0005-0000-0000-0000BC7F0000}"/>
    <cellStyle name="Notiz 3 2 8 2 6" xfId="12388" xr:uid="{00000000-0005-0000-0000-0000BD7F0000}"/>
    <cellStyle name="Notiz 3 2 8 2 7" xfId="24115" xr:uid="{00000000-0005-0000-0000-0000BE7F0000}"/>
    <cellStyle name="Notiz 3 2 8 3" xfId="1089" xr:uid="{00000000-0005-0000-0000-0000BF7F0000}"/>
    <cellStyle name="Notiz 3 2 8 3 2" xfId="2387" xr:uid="{00000000-0005-0000-0000-0000C07F0000}"/>
    <cellStyle name="Notiz 3 2 8 3 2 2" xfId="6292" xr:uid="{00000000-0005-0000-0000-0000C17F0000}"/>
    <cellStyle name="Notiz 3 2 8 3 2 2 2" xfId="18020" xr:uid="{00000000-0005-0000-0000-0000C27F0000}"/>
    <cellStyle name="Notiz 3 2 8 3 2 2 3" xfId="29747" xr:uid="{00000000-0005-0000-0000-0000C37F0000}"/>
    <cellStyle name="Notiz 3 2 8 3 2 3" xfId="10197" xr:uid="{00000000-0005-0000-0000-0000C47F0000}"/>
    <cellStyle name="Notiz 3 2 8 3 2 3 2" xfId="21925" xr:uid="{00000000-0005-0000-0000-0000C57F0000}"/>
    <cellStyle name="Notiz 3 2 8 3 2 3 3" xfId="33652" xr:uid="{00000000-0005-0000-0000-0000C67F0000}"/>
    <cellStyle name="Notiz 3 2 8 3 2 4" xfId="14115" xr:uid="{00000000-0005-0000-0000-0000C77F0000}"/>
    <cellStyle name="Notiz 3 2 8 3 2 5" xfId="25842" xr:uid="{00000000-0005-0000-0000-0000C87F0000}"/>
    <cellStyle name="Notiz 3 2 8 3 3" xfId="3685" xr:uid="{00000000-0005-0000-0000-0000C97F0000}"/>
    <cellStyle name="Notiz 3 2 8 3 3 2" xfId="7590" xr:uid="{00000000-0005-0000-0000-0000CA7F0000}"/>
    <cellStyle name="Notiz 3 2 8 3 3 2 2" xfId="19318" xr:uid="{00000000-0005-0000-0000-0000CB7F0000}"/>
    <cellStyle name="Notiz 3 2 8 3 3 2 3" xfId="31045" xr:uid="{00000000-0005-0000-0000-0000CC7F0000}"/>
    <cellStyle name="Notiz 3 2 8 3 3 3" xfId="11495" xr:uid="{00000000-0005-0000-0000-0000CD7F0000}"/>
    <cellStyle name="Notiz 3 2 8 3 3 3 2" xfId="23223" xr:uid="{00000000-0005-0000-0000-0000CE7F0000}"/>
    <cellStyle name="Notiz 3 2 8 3 3 3 3" xfId="34950" xr:uid="{00000000-0005-0000-0000-0000CF7F0000}"/>
    <cellStyle name="Notiz 3 2 8 3 3 4" xfId="15413" xr:uid="{00000000-0005-0000-0000-0000D07F0000}"/>
    <cellStyle name="Notiz 3 2 8 3 3 5" xfId="27140" xr:uid="{00000000-0005-0000-0000-0000D17F0000}"/>
    <cellStyle name="Notiz 3 2 8 3 4" xfId="4994" xr:uid="{00000000-0005-0000-0000-0000D27F0000}"/>
    <cellStyle name="Notiz 3 2 8 3 4 2" xfId="16722" xr:uid="{00000000-0005-0000-0000-0000D37F0000}"/>
    <cellStyle name="Notiz 3 2 8 3 4 3" xfId="28449" xr:uid="{00000000-0005-0000-0000-0000D47F0000}"/>
    <cellStyle name="Notiz 3 2 8 3 5" xfId="8899" xr:uid="{00000000-0005-0000-0000-0000D57F0000}"/>
    <cellStyle name="Notiz 3 2 8 3 5 2" xfId="20627" xr:uid="{00000000-0005-0000-0000-0000D67F0000}"/>
    <cellStyle name="Notiz 3 2 8 3 5 3" xfId="32354" xr:uid="{00000000-0005-0000-0000-0000D77F0000}"/>
    <cellStyle name="Notiz 3 2 8 3 6" xfId="12817" xr:uid="{00000000-0005-0000-0000-0000D87F0000}"/>
    <cellStyle name="Notiz 3 2 8 3 7" xfId="24544" xr:uid="{00000000-0005-0000-0000-0000D97F0000}"/>
    <cellStyle name="Notiz 3 2 8 4" xfId="1529" xr:uid="{00000000-0005-0000-0000-0000DA7F0000}"/>
    <cellStyle name="Notiz 3 2 8 4 2" xfId="5434" xr:uid="{00000000-0005-0000-0000-0000DB7F0000}"/>
    <cellStyle name="Notiz 3 2 8 4 2 2" xfId="17162" xr:uid="{00000000-0005-0000-0000-0000DC7F0000}"/>
    <cellStyle name="Notiz 3 2 8 4 2 3" xfId="28889" xr:uid="{00000000-0005-0000-0000-0000DD7F0000}"/>
    <cellStyle name="Notiz 3 2 8 4 3" xfId="9339" xr:uid="{00000000-0005-0000-0000-0000DE7F0000}"/>
    <cellStyle name="Notiz 3 2 8 4 3 2" xfId="21067" xr:uid="{00000000-0005-0000-0000-0000DF7F0000}"/>
    <cellStyle name="Notiz 3 2 8 4 3 3" xfId="32794" xr:uid="{00000000-0005-0000-0000-0000E07F0000}"/>
    <cellStyle name="Notiz 3 2 8 4 4" xfId="13257" xr:uid="{00000000-0005-0000-0000-0000E17F0000}"/>
    <cellStyle name="Notiz 3 2 8 4 5" xfId="24984" xr:uid="{00000000-0005-0000-0000-0000E27F0000}"/>
    <cellStyle name="Notiz 3 2 8 5" xfId="2827" xr:uid="{00000000-0005-0000-0000-0000E37F0000}"/>
    <cellStyle name="Notiz 3 2 8 5 2" xfId="6732" xr:uid="{00000000-0005-0000-0000-0000E47F0000}"/>
    <cellStyle name="Notiz 3 2 8 5 2 2" xfId="18460" xr:uid="{00000000-0005-0000-0000-0000E57F0000}"/>
    <cellStyle name="Notiz 3 2 8 5 2 3" xfId="30187" xr:uid="{00000000-0005-0000-0000-0000E67F0000}"/>
    <cellStyle name="Notiz 3 2 8 5 3" xfId="10637" xr:uid="{00000000-0005-0000-0000-0000E77F0000}"/>
    <cellStyle name="Notiz 3 2 8 5 3 2" xfId="22365" xr:uid="{00000000-0005-0000-0000-0000E87F0000}"/>
    <cellStyle name="Notiz 3 2 8 5 3 3" xfId="34092" xr:uid="{00000000-0005-0000-0000-0000E97F0000}"/>
    <cellStyle name="Notiz 3 2 8 5 4" xfId="14555" xr:uid="{00000000-0005-0000-0000-0000EA7F0000}"/>
    <cellStyle name="Notiz 3 2 8 5 5" xfId="26282" xr:uid="{00000000-0005-0000-0000-0000EB7F0000}"/>
    <cellStyle name="Notiz 3 2 8 6" xfId="4136" xr:uid="{00000000-0005-0000-0000-0000EC7F0000}"/>
    <cellStyle name="Notiz 3 2 8 6 2" xfId="15864" xr:uid="{00000000-0005-0000-0000-0000ED7F0000}"/>
    <cellStyle name="Notiz 3 2 8 6 3" xfId="27591" xr:uid="{00000000-0005-0000-0000-0000EE7F0000}"/>
    <cellStyle name="Notiz 3 2 8 7" xfId="8041" xr:uid="{00000000-0005-0000-0000-0000EF7F0000}"/>
    <cellStyle name="Notiz 3 2 8 7 2" xfId="19769" xr:uid="{00000000-0005-0000-0000-0000F07F0000}"/>
    <cellStyle name="Notiz 3 2 8 7 3" xfId="31496" xr:uid="{00000000-0005-0000-0000-0000F17F0000}"/>
    <cellStyle name="Notiz 3 2 8 8" xfId="11959" xr:uid="{00000000-0005-0000-0000-0000F27F0000}"/>
    <cellStyle name="Notiz 3 2 8 9" xfId="23686" xr:uid="{00000000-0005-0000-0000-0000F37F0000}"/>
    <cellStyle name="Notiz 3 2 9" xfId="286" xr:uid="{00000000-0005-0000-0000-0000F47F0000}"/>
    <cellStyle name="Notiz 3 2 9 2" xfId="715" xr:uid="{00000000-0005-0000-0000-0000F57F0000}"/>
    <cellStyle name="Notiz 3 2 9 2 2" xfId="2013" xr:uid="{00000000-0005-0000-0000-0000F67F0000}"/>
    <cellStyle name="Notiz 3 2 9 2 2 2" xfId="5918" xr:uid="{00000000-0005-0000-0000-0000F77F0000}"/>
    <cellStyle name="Notiz 3 2 9 2 2 2 2" xfId="17646" xr:uid="{00000000-0005-0000-0000-0000F87F0000}"/>
    <cellStyle name="Notiz 3 2 9 2 2 2 3" xfId="29373" xr:uid="{00000000-0005-0000-0000-0000F97F0000}"/>
    <cellStyle name="Notiz 3 2 9 2 2 3" xfId="9823" xr:uid="{00000000-0005-0000-0000-0000FA7F0000}"/>
    <cellStyle name="Notiz 3 2 9 2 2 3 2" xfId="21551" xr:uid="{00000000-0005-0000-0000-0000FB7F0000}"/>
    <cellStyle name="Notiz 3 2 9 2 2 3 3" xfId="33278" xr:uid="{00000000-0005-0000-0000-0000FC7F0000}"/>
    <cellStyle name="Notiz 3 2 9 2 2 4" xfId="13741" xr:uid="{00000000-0005-0000-0000-0000FD7F0000}"/>
    <cellStyle name="Notiz 3 2 9 2 2 5" xfId="25468" xr:uid="{00000000-0005-0000-0000-0000FE7F0000}"/>
    <cellStyle name="Notiz 3 2 9 2 3" xfId="3311" xr:uid="{00000000-0005-0000-0000-0000FF7F0000}"/>
    <cellStyle name="Notiz 3 2 9 2 3 2" xfId="7216" xr:uid="{00000000-0005-0000-0000-000000800000}"/>
    <cellStyle name="Notiz 3 2 9 2 3 2 2" xfId="18944" xr:uid="{00000000-0005-0000-0000-000001800000}"/>
    <cellStyle name="Notiz 3 2 9 2 3 2 3" xfId="30671" xr:uid="{00000000-0005-0000-0000-000002800000}"/>
    <cellStyle name="Notiz 3 2 9 2 3 3" xfId="11121" xr:uid="{00000000-0005-0000-0000-000003800000}"/>
    <cellStyle name="Notiz 3 2 9 2 3 3 2" xfId="22849" xr:uid="{00000000-0005-0000-0000-000004800000}"/>
    <cellStyle name="Notiz 3 2 9 2 3 3 3" xfId="34576" xr:uid="{00000000-0005-0000-0000-000005800000}"/>
    <cellStyle name="Notiz 3 2 9 2 3 4" xfId="15039" xr:uid="{00000000-0005-0000-0000-000006800000}"/>
    <cellStyle name="Notiz 3 2 9 2 3 5" xfId="26766" xr:uid="{00000000-0005-0000-0000-000007800000}"/>
    <cellStyle name="Notiz 3 2 9 2 4" xfId="4620" xr:uid="{00000000-0005-0000-0000-000008800000}"/>
    <cellStyle name="Notiz 3 2 9 2 4 2" xfId="16348" xr:uid="{00000000-0005-0000-0000-000009800000}"/>
    <cellStyle name="Notiz 3 2 9 2 4 3" xfId="28075" xr:uid="{00000000-0005-0000-0000-00000A800000}"/>
    <cellStyle name="Notiz 3 2 9 2 5" xfId="8525" xr:uid="{00000000-0005-0000-0000-00000B800000}"/>
    <cellStyle name="Notiz 3 2 9 2 5 2" xfId="20253" xr:uid="{00000000-0005-0000-0000-00000C800000}"/>
    <cellStyle name="Notiz 3 2 9 2 5 3" xfId="31980" xr:uid="{00000000-0005-0000-0000-00000D800000}"/>
    <cellStyle name="Notiz 3 2 9 2 6" xfId="12443" xr:uid="{00000000-0005-0000-0000-00000E800000}"/>
    <cellStyle name="Notiz 3 2 9 2 7" xfId="24170" xr:uid="{00000000-0005-0000-0000-00000F800000}"/>
    <cellStyle name="Notiz 3 2 9 3" xfId="1144" xr:uid="{00000000-0005-0000-0000-000010800000}"/>
    <cellStyle name="Notiz 3 2 9 3 2" xfId="2442" xr:uid="{00000000-0005-0000-0000-000011800000}"/>
    <cellStyle name="Notiz 3 2 9 3 2 2" xfId="6347" xr:uid="{00000000-0005-0000-0000-000012800000}"/>
    <cellStyle name="Notiz 3 2 9 3 2 2 2" xfId="18075" xr:uid="{00000000-0005-0000-0000-000013800000}"/>
    <cellStyle name="Notiz 3 2 9 3 2 2 3" xfId="29802" xr:uid="{00000000-0005-0000-0000-000014800000}"/>
    <cellStyle name="Notiz 3 2 9 3 2 3" xfId="10252" xr:uid="{00000000-0005-0000-0000-000015800000}"/>
    <cellStyle name="Notiz 3 2 9 3 2 3 2" xfId="21980" xr:uid="{00000000-0005-0000-0000-000016800000}"/>
    <cellStyle name="Notiz 3 2 9 3 2 3 3" xfId="33707" xr:uid="{00000000-0005-0000-0000-000017800000}"/>
    <cellStyle name="Notiz 3 2 9 3 2 4" xfId="14170" xr:uid="{00000000-0005-0000-0000-000018800000}"/>
    <cellStyle name="Notiz 3 2 9 3 2 5" xfId="25897" xr:uid="{00000000-0005-0000-0000-000019800000}"/>
    <cellStyle name="Notiz 3 2 9 3 3" xfId="3740" xr:uid="{00000000-0005-0000-0000-00001A800000}"/>
    <cellStyle name="Notiz 3 2 9 3 3 2" xfId="7645" xr:uid="{00000000-0005-0000-0000-00001B800000}"/>
    <cellStyle name="Notiz 3 2 9 3 3 2 2" xfId="19373" xr:uid="{00000000-0005-0000-0000-00001C800000}"/>
    <cellStyle name="Notiz 3 2 9 3 3 2 3" xfId="31100" xr:uid="{00000000-0005-0000-0000-00001D800000}"/>
    <cellStyle name="Notiz 3 2 9 3 3 3" xfId="11550" xr:uid="{00000000-0005-0000-0000-00001E800000}"/>
    <cellStyle name="Notiz 3 2 9 3 3 3 2" xfId="23278" xr:uid="{00000000-0005-0000-0000-00001F800000}"/>
    <cellStyle name="Notiz 3 2 9 3 3 3 3" xfId="35005" xr:uid="{00000000-0005-0000-0000-000020800000}"/>
    <cellStyle name="Notiz 3 2 9 3 3 4" xfId="15468" xr:uid="{00000000-0005-0000-0000-000021800000}"/>
    <cellStyle name="Notiz 3 2 9 3 3 5" xfId="27195" xr:uid="{00000000-0005-0000-0000-000022800000}"/>
    <cellStyle name="Notiz 3 2 9 3 4" xfId="5049" xr:uid="{00000000-0005-0000-0000-000023800000}"/>
    <cellStyle name="Notiz 3 2 9 3 4 2" xfId="16777" xr:uid="{00000000-0005-0000-0000-000024800000}"/>
    <cellStyle name="Notiz 3 2 9 3 4 3" xfId="28504" xr:uid="{00000000-0005-0000-0000-000025800000}"/>
    <cellStyle name="Notiz 3 2 9 3 5" xfId="8954" xr:uid="{00000000-0005-0000-0000-000026800000}"/>
    <cellStyle name="Notiz 3 2 9 3 5 2" xfId="20682" xr:uid="{00000000-0005-0000-0000-000027800000}"/>
    <cellStyle name="Notiz 3 2 9 3 5 3" xfId="32409" xr:uid="{00000000-0005-0000-0000-000028800000}"/>
    <cellStyle name="Notiz 3 2 9 3 6" xfId="12872" xr:uid="{00000000-0005-0000-0000-000029800000}"/>
    <cellStyle name="Notiz 3 2 9 3 7" xfId="24599" xr:uid="{00000000-0005-0000-0000-00002A800000}"/>
    <cellStyle name="Notiz 3 2 9 4" xfId="1584" xr:uid="{00000000-0005-0000-0000-00002B800000}"/>
    <cellStyle name="Notiz 3 2 9 4 2" xfId="5489" xr:uid="{00000000-0005-0000-0000-00002C800000}"/>
    <cellStyle name="Notiz 3 2 9 4 2 2" xfId="17217" xr:uid="{00000000-0005-0000-0000-00002D800000}"/>
    <cellStyle name="Notiz 3 2 9 4 2 3" xfId="28944" xr:uid="{00000000-0005-0000-0000-00002E800000}"/>
    <cellStyle name="Notiz 3 2 9 4 3" xfId="9394" xr:uid="{00000000-0005-0000-0000-00002F800000}"/>
    <cellStyle name="Notiz 3 2 9 4 3 2" xfId="21122" xr:uid="{00000000-0005-0000-0000-000030800000}"/>
    <cellStyle name="Notiz 3 2 9 4 3 3" xfId="32849" xr:uid="{00000000-0005-0000-0000-000031800000}"/>
    <cellStyle name="Notiz 3 2 9 4 4" xfId="13312" xr:uid="{00000000-0005-0000-0000-000032800000}"/>
    <cellStyle name="Notiz 3 2 9 4 5" xfId="25039" xr:uid="{00000000-0005-0000-0000-000033800000}"/>
    <cellStyle name="Notiz 3 2 9 5" xfId="2882" xr:uid="{00000000-0005-0000-0000-000034800000}"/>
    <cellStyle name="Notiz 3 2 9 5 2" xfId="6787" xr:uid="{00000000-0005-0000-0000-000035800000}"/>
    <cellStyle name="Notiz 3 2 9 5 2 2" xfId="18515" xr:uid="{00000000-0005-0000-0000-000036800000}"/>
    <cellStyle name="Notiz 3 2 9 5 2 3" xfId="30242" xr:uid="{00000000-0005-0000-0000-000037800000}"/>
    <cellStyle name="Notiz 3 2 9 5 3" xfId="10692" xr:uid="{00000000-0005-0000-0000-000038800000}"/>
    <cellStyle name="Notiz 3 2 9 5 3 2" xfId="22420" xr:uid="{00000000-0005-0000-0000-000039800000}"/>
    <cellStyle name="Notiz 3 2 9 5 3 3" xfId="34147" xr:uid="{00000000-0005-0000-0000-00003A800000}"/>
    <cellStyle name="Notiz 3 2 9 5 4" xfId="14610" xr:uid="{00000000-0005-0000-0000-00003B800000}"/>
    <cellStyle name="Notiz 3 2 9 5 5" xfId="26337" xr:uid="{00000000-0005-0000-0000-00003C800000}"/>
    <cellStyle name="Notiz 3 2 9 6" xfId="4191" xr:uid="{00000000-0005-0000-0000-00003D800000}"/>
    <cellStyle name="Notiz 3 2 9 6 2" xfId="15919" xr:uid="{00000000-0005-0000-0000-00003E800000}"/>
    <cellStyle name="Notiz 3 2 9 6 3" xfId="27646" xr:uid="{00000000-0005-0000-0000-00003F800000}"/>
    <cellStyle name="Notiz 3 2 9 7" xfId="8096" xr:uid="{00000000-0005-0000-0000-000040800000}"/>
    <cellStyle name="Notiz 3 2 9 7 2" xfId="19824" xr:uid="{00000000-0005-0000-0000-000041800000}"/>
    <cellStyle name="Notiz 3 2 9 7 3" xfId="31551" xr:uid="{00000000-0005-0000-0000-000042800000}"/>
    <cellStyle name="Notiz 3 2 9 8" xfId="12014" xr:uid="{00000000-0005-0000-0000-000043800000}"/>
    <cellStyle name="Notiz 3 2 9 9" xfId="23741" xr:uid="{00000000-0005-0000-0000-000044800000}"/>
    <cellStyle name="Notiz 3 20" xfId="145" xr:uid="{00000000-0005-0000-0000-000045800000}"/>
    <cellStyle name="Notiz 3 21" xfId="123" xr:uid="{00000000-0005-0000-0000-000046800000}"/>
    <cellStyle name="Notiz 3 22" xfId="35376" xr:uid="{00000000-0005-0000-0000-000047800000}"/>
    <cellStyle name="Notiz 3 23" xfId="35464" xr:uid="{00000000-0005-0000-0000-000048800000}"/>
    <cellStyle name="Notiz 3 3" xfId="108" xr:uid="{00000000-0005-0000-0000-000049800000}"/>
    <cellStyle name="Notiz 3 3 10" xfId="2830" xr:uid="{00000000-0005-0000-0000-00004A800000}"/>
    <cellStyle name="Notiz 3 3 10 2" xfId="6735" xr:uid="{00000000-0005-0000-0000-00004B800000}"/>
    <cellStyle name="Notiz 3 3 10 2 2" xfId="18463" xr:uid="{00000000-0005-0000-0000-00004C800000}"/>
    <cellStyle name="Notiz 3 3 10 2 3" xfId="30190" xr:uid="{00000000-0005-0000-0000-00004D800000}"/>
    <cellStyle name="Notiz 3 3 10 3" xfId="10640" xr:uid="{00000000-0005-0000-0000-00004E800000}"/>
    <cellStyle name="Notiz 3 3 10 3 2" xfId="22368" xr:uid="{00000000-0005-0000-0000-00004F800000}"/>
    <cellStyle name="Notiz 3 3 10 3 3" xfId="34095" xr:uid="{00000000-0005-0000-0000-000050800000}"/>
    <cellStyle name="Notiz 3 3 10 4" xfId="14558" xr:uid="{00000000-0005-0000-0000-000051800000}"/>
    <cellStyle name="Notiz 3 3 10 5" xfId="26285" xr:uid="{00000000-0005-0000-0000-000052800000}"/>
    <cellStyle name="Notiz 3 3 11" xfId="4139" xr:uid="{00000000-0005-0000-0000-000053800000}"/>
    <cellStyle name="Notiz 3 3 11 2" xfId="15867" xr:uid="{00000000-0005-0000-0000-000054800000}"/>
    <cellStyle name="Notiz 3 3 11 3" xfId="27594" xr:uid="{00000000-0005-0000-0000-000055800000}"/>
    <cellStyle name="Notiz 3 3 12" xfId="8044" xr:uid="{00000000-0005-0000-0000-000056800000}"/>
    <cellStyle name="Notiz 3 3 12 2" xfId="19772" xr:uid="{00000000-0005-0000-0000-000057800000}"/>
    <cellStyle name="Notiz 3 3 12 3" xfId="31499" xr:uid="{00000000-0005-0000-0000-000058800000}"/>
    <cellStyle name="Notiz 3 3 13" xfId="11962" xr:uid="{00000000-0005-0000-0000-000059800000}"/>
    <cellStyle name="Notiz 3 3 14" xfId="23689" xr:uid="{00000000-0005-0000-0000-00005A800000}"/>
    <cellStyle name="Notiz 3 3 15" xfId="35336" xr:uid="{00000000-0005-0000-0000-00005B800000}"/>
    <cellStyle name="Notiz 3 3 16" xfId="35350" xr:uid="{00000000-0005-0000-0000-00005C800000}"/>
    <cellStyle name="Notiz 3 3 17" xfId="35361" xr:uid="{00000000-0005-0000-0000-00005D800000}"/>
    <cellStyle name="Notiz 3 3 18" xfId="234" xr:uid="{00000000-0005-0000-0000-00005E800000}"/>
    <cellStyle name="Notiz 3 3 2" xfId="388" xr:uid="{00000000-0005-0000-0000-00005F800000}"/>
    <cellStyle name="Notiz 3 3 2 10" xfId="12116" xr:uid="{00000000-0005-0000-0000-000060800000}"/>
    <cellStyle name="Notiz 3 3 2 11" xfId="23843" xr:uid="{00000000-0005-0000-0000-000061800000}"/>
    <cellStyle name="Notiz 3 3 2 2" xfId="487" xr:uid="{00000000-0005-0000-0000-000062800000}"/>
    <cellStyle name="Notiz 3 3 2 2 2" xfId="916" xr:uid="{00000000-0005-0000-0000-000063800000}"/>
    <cellStyle name="Notiz 3 3 2 2 2 2" xfId="2214" xr:uid="{00000000-0005-0000-0000-000064800000}"/>
    <cellStyle name="Notiz 3 3 2 2 2 2 2" xfId="6119" xr:uid="{00000000-0005-0000-0000-000065800000}"/>
    <cellStyle name="Notiz 3 3 2 2 2 2 2 2" xfId="17847" xr:uid="{00000000-0005-0000-0000-000066800000}"/>
    <cellStyle name="Notiz 3 3 2 2 2 2 2 3" xfId="29574" xr:uid="{00000000-0005-0000-0000-000067800000}"/>
    <cellStyle name="Notiz 3 3 2 2 2 2 3" xfId="10024" xr:uid="{00000000-0005-0000-0000-000068800000}"/>
    <cellStyle name="Notiz 3 3 2 2 2 2 3 2" xfId="21752" xr:uid="{00000000-0005-0000-0000-000069800000}"/>
    <cellStyle name="Notiz 3 3 2 2 2 2 3 3" xfId="33479" xr:uid="{00000000-0005-0000-0000-00006A800000}"/>
    <cellStyle name="Notiz 3 3 2 2 2 2 4" xfId="13942" xr:uid="{00000000-0005-0000-0000-00006B800000}"/>
    <cellStyle name="Notiz 3 3 2 2 2 2 5" xfId="25669" xr:uid="{00000000-0005-0000-0000-00006C800000}"/>
    <cellStyle name="Notiz 3 3 2 2 2 3" xfId="3512" xr:uid="{00000000-0005-0000-0000-00006D800000}"/>
    <cellStyle name="Notiz 3 3 2 2 2 3 2" xfId="7417" xr:uid="{00000000-0005-0000-0000-00006E800000}"/>
    <cellStyle name="Notiz 3 3 2 2 2 3 2 2" xfId="19145" xr:uid="{00000000-0005-0000-0000-00006F800000}"/>
    <cellStyle name="Notiz 3 3 2 2 2 3 2 3" xfId="30872" xr:uid="{00000000-0005-0000-0000-000070800000}"/>
    <cellStyle name="Notiz 3 3 2 2 2 3 3" xfId="11322" xr:uid="{00000000-0005-0000-0000-000071800000}"/>
    <cellStyle name="Notiz 3 3 2 2 2 3 3 2" xfId="23050" xr:uid="{00000000-0005-0000-0000-000072800000}"/>
    <cellStyle name="Notiz 3 3 2 2 2 3 3 3" xfId="34777" xr:uid="{00000000-0005-0000-0000-000073800000}"/>
    <cellStyle name="Notiz 3 3 2 2 2 3 4" xfId="15240" xr:uid="{00000000-0005-0000-0000-000074800000}"/>
    <cellStyle name="Notiz 3 3 2 2 2 3 5" xfId="26967" xr:uid="{00000000-0005-0000-0000-000075800000}"/>
    <cellStyle name="Notiz 3 3 2 2 2 4" xfId="4821" xr:uid="{00000000-0005-0000-0000-000076800000}"/>
    <cellStyle name="Notiz 3 3 2 2 2 4 2" xfId="16549" xr:uid="{00000000-0005-0000-0000-000077800000}"/>
    <cellStyle name="Notiz 3 3 2 2 2 4 3" xfId="28276" xr:uid="{00000000-0005-0000-0000-000078800000}"/>
    <cellStyle name="Notiz 3 3 2 2 2 5" xfId="8726" xr:uid="{00000000-0005-0000-0000-000079800000}"/>
    <cellStyle name="Notiz 3 3 2 2 2 5 2" xfId="20454" xr:uid="{00000000-0005-0000-0000-00007A800000}"/>
    <cellStyle name="Notiz 3 3 2 2 2 5 3" xfId="32181" xr:uid="{00000000-0005-0000-0000-00007B800000}"/>
    <cellStyle name="Notiz 3 3 2 2 2 6" xfId="12644" xr:uid="{00000000-0005-0000-0000-00007C800000}"/>
    <cellStyle name="Notiz 3 3 2 2 2 7" xfId="24371" xr:uid="{00000000-0005-0000-0000-00007D800000}"/>
    <cellStyle name="Notiz 3 3 2 2 3" xfId="1345" xr:uid="{00000000-0005-0000-0000-00007E800000}"/>
    <cellStyle name="Notiz 3 3 2 2 3 2" xfId="2643" xr:uid="{00000000-0005-0000-0000-00007F800000}"/>
    <cellStyle name="Notiz 3 3 2 2 3 2 2" xfId="6548" xr:uid="{00000000-0005-0000-0000-000080800000}"/>
    <cellStyle name="Notiz 3 3 2 2 3 2 2 2" xfId="18276" xr:uid="{00000000-0005-0000-0000-000081800000}"/>
    <cellStyle name="Notiz 3 3 2 2 3 2 2 3" xfId="30003" xr:uid="{00000000-0005-0000-0000-000082800000}"/>
    <cellStyle name="Notiz 3 3 2 2 3 2 3" xfId="10453" xr:uid="{00000000-0005-0000-0000-000083800000}"/>
    <cellStyle name="Notiz 3 3 2 2 3 2 3 2" xfId="22181" xr:uid="{00000000-0005-0000-0000-000084800000}"/>
    <cellStyle name="Notiz 3 3 2 2 3 2 3 3" xfId="33908" xr:uid="{00000000-0005-0000-0000-000085800000}"/>
    <cellStyle name="Notiz 3 3 2 2 3 2 4" xfId="14371" xr:uid="{00000000-0005-0000-0000-000086800000}"/>
    <cellStyle name="Notiz 3 3 2 2 3 2 5" xfId="26098" xr:uid="{00000000-0005-0000-0000-000087800000}"/>
    <cellStyle name="Notiz 3 3 2 2 3 3" xfId="3941" xr:uid="{00000000-0005-0000-0000-000088800000}"/>
    <cellStyle name="Notiz 3 3 2 2 3 3 2" xfId="7846" xr:uid="{00000000-0005-0000-0000-000089800000}"/>
    <cellStyle name="Notiz 3 3 2 2 3 3 2 2" xfId="19574" xr:uid="{00000000-0005-0000-0000-00008A800000}"/>
    <cellStyle name="Notiz 3 3 2 2 3 3 2 3" xfId="31301" xr:uid="{00000000-0005-0000-0000-00008B800000}"/>
    <cellStyle name="Notiz 3 3 2 2 3 3 3" xfId="11751" xr:uid="{00000000-0005-0000-0000-00008C800000}"/>
    <cellStyle name="Notiz 3 3 2 2 3 3 3 2" xfId="23479" xr:uid="{00000000-0005-0000-0000-00008D800000}"/>
    <cellStyle name="Notiz 3 3 2 2 3 3 3 3" xfId="35206" xr:uid="{00000000-0005-0000-0000-00008E800000}"/>
    <cellStyle name="Notiz 3 3 2 2 3 3 4" xfId="15669" xr:uid="{00000000-0005-0000-0000-00008F800000}"/>
    <cellStyle name="Notiz 3 3 2 2 3 3 5" xfId="27396" xr:uid="{00000000-0005-0000-0000-000090800000}"/>
    <cellStyle name="Notiz 3 3 2 2 3 4" xfId="5250" xr:uid="{00000000-0005-0000-0000-000091800000}"/>
    <cellStyle name="Notiz 3 3 2 2 3 4 2" xfId="16978" xr:uid="{00000000-0005-0000-0000-000092800000}"/>
    <cellStyle name="Notiz 3 3 2 2 3 4 3" xfId="28705" xr:uid="{00000000-0005-0000-0000-000093800000}"/>
    <cellStyle name="Notiz 3 3 2 2 3 5" xfId="9155" xr:uid="{00000000-0005-0000-0000-000094800000}"/>
    <cellStyle name="Notiz 3 3 2 2 3 5 2" xfId="20883" xr:uid="{00000000-0005-0000-0000-000095800000}"/>
    <cellStyle name="Notiz 3 3 2 2 3 5 3" xfId="32610" xr:uid="{00000000-0005-0000-0000-000096800000}"/>
    <cellStyle name="Notiz 3 3 2 2 3 6" xfId="13073" xr:uid="{00000000-0005-0000-0000-000097800000}"/>
    <cellStyle name="Notiz 3 3 2 2 3 7" xfId="24800" xr:uid="{00000000-0005-0000-0000-000098800000}"/>
    <cellStyle name="Notiz 3 3 2 2 4" xfId="1785" xr:uid="{00000000-0005-0000-0000-000099800000}"/>
    <cellStyle name="Notiz 3 3 2 2 4 2" xfId="5690" xr:uid="{00000000-0005-0000-0000-00009A800000}"/>
    <cellStyle name="Notiz 3 3 2 2 4 2 2" xfId="17418" xr:uid="{00000000-0005-0000-0000-00009B800000}"/>
    <cellStyle name="Notiz 3 3 2 2 4 2 3" xfId="29145" xr:uid="{00000000-0005-0000-0000-00009C800000}"/>
    <cellStyle name="Notiz 3 3 2 2 4 3" xfId="9595" xr:uid="{00000000-0005-0000-0000-00009D800000}"/>
    <cellStyle name="Notiz 3 3 2 2 4 3 2" xfId="21323" xr:uid="{00000000-0005-0000-0000-00009E800000}"/>
    <cellStyle name="Notiz 3 3 2 2 4 3 3" xfId="33050" xr:uid="{00000000-0005-0000-0000-00009F800000}"/>
    <cellStyle name="Notiz 3 3 2 2 4 4" xfId="13513" xr:uid="{00000000-0005-0000-0000-0000A0800000}"/>
    <cellStyle name="Notiz 3 3 2 2 4 5" xfId="25240" xr:uid="{00000000-0005-0000-0000-0000A1800000}"/>
    <cellStyle name="Notiz 3 3 2 2 5" xfId="3083" xr:uid="{00000000-0005-0000-0000-0000A2800000}"/>
    <cellStyle name="Notiz 3 3 2 2 5 2" xfId="6988" xr:uid="{00000000-0005-0000-0000-0000A3800000}"/>
    <cellStyle name="Notiz 3 3 2 2 5 2 2" xfId="18716" xr:uid="{00000000-0005-0000-0000-0000A4800000}"/>
    <cellStyle name="Notiz 3 3 2 2 5 2 3" xfId="30443" xr:uid="{00000000-0005-0000-0000-0000A5800000}"/>
    <cellStyle name="Notiz 3 3 2 2 5 3" xfId="10893" xr:uid="{00000000-0005-0000-0000-0000A6800000}"/>
    <cellStyle name="Notiz 3 3 2 2 5 3 2" xfId="22621" xr:uid="{00000000-0005-0000-0000-0000A7800000}"/>
    <cellStyle name="Notiz 3 3 2 2 5 3 3" xfId="34348" xr:uid="{00000000-0005-0000-0000-0000A8800000}"/>
    <cellStyle name="Notiz 3 3 2 2 5 4" xfId="14811" xr:uid="{00000000-0005-0000-0000-0000A9800000}"/>
    <cellStyle name="Notiz 3 3 2 2 5 5" xfId="26538" xr:uid="{00000000-0005-0000-0000-0000AA800000}"/>
    <cellStyle name="Notiz 3 3 2 2 6" xfId="4392" xr:uid="{00000000-0005-0000-0000-0000AB800000}"/>
    <cellStyle name="Notiz 3 3 2 2 6 2" xfId="16120" xr:uid="{00000000-0005-0000-0000-0000AC800000}"/>
    <cellStyle name="Notiz 3 3 2 2 6 3" xfId="27847" xr:uid="{00000000-0005-0000-0000-0000AD800000}"/>
    <cellStyle name="Notiz 3 3 2 2 7" xfId="8297" xr:uid="{00000000-0005-0000-0000-0000AE800000}"/>
    <cellStyle name="Notiz 3 3 2 2 7 2" xfId="20025" xr:uid="{00000000-0005-0000-0000-0000AF800000}"/>
    <cellStyle name="Notiz 3 3 2 2 7 3" xfId="31752" xr:uid="{00000000-0005-0000-0000-0000B0800000}"/>
    <cellStyle name="Notiz 3 3 2 2 8" xfId="12215" xr:uid="{00000000-0005-0000-0000-0000B1800000}"/>
    <cellStyle name="Notiz 3 3 2 2 9" xfId="23942" xr:uid="{00000000-0005-0000-0000-0000B2800000}"/>
    <cellStyle name="Notiz 3 3 2 3" xfId="586" xr:uid="{00000000-0005-0000-0000-0000B3800000}"/>
    <cellStyle name="Notiz 3 3 2 3 2" xfId="1015" xr:uid="{00000000-0005-0000-0000-0000B4800000}"/>
    <cellStyle name="Notiz 3 3 2 3 2 2" xfId="2313" xr:uid="{00000000-0005-0000-0000-0000B5800000}"/>
    <cellStyle name="Notiz 3 3 2 3 2 2 2" xfId="6218" xr:uid="{00000000-0005-0000-0000-0000B6800000}"/>
    <cellStyle name="Notiz 3 3 2 3 2 2 2 2" xfId="17946" xr:uid="{00000000-0005-0000-0000-0000B7800000}"/>
    <cellStyle name="Notiz 3 3 2 3 2 2 2 3" xfId="29673" xr:uid="{00000000-0005-0000-0000-0000B8800000}"/>
    <cellStyle name="Notiz 3 3 2 3 2 2 3" xfId="10123" xr:uid="{00000000-0005-0000-0000-0000B9800000}"/>
    <cellStyle name="Notiz 3 3 2 3 2 2 3 2" xfId="21851" xr:uid="{00000000-0005-0000-0000-0000BA800000}"/>
    <cellStyle name="Notiz 3 3 2 3 2 2 3 3" xfId="33578" xr:uid="{00000000-0005-0000-0000-0000BB800000}"/>
    <cellStyle name="Notiz 3 3 2 3 2 2 4" xfId="14041" xr:uid="{00000000-0005-0000-0000-0000BC800000}"/>
    <cellStyle name="Notiz 3 3 2 3 2 2 5" xfId="25768" xr:uid="{00000000-0005-0000-0000-0000BD800000}"/>
    <cellStyle name="Notiz 3 3 2 3 2 3" xfId="3611" xr:uid="{00000000-0005-0000-0000-0000BE800000}"/>
    <cellStyle name="Notiz 3 3 2 3 2 3 2" xfId="7516" xr:uid="{00000000-0005-0000-0000-0000BF800000}"/>
    <cellStyle name="Notiz 3 3 2 3 2 3 2 2" xfId="19244" xr:uid="{00000000-0005-0000-0000-0000C0800000}"/>
    <cellStyle name="Notiz 3 3 2 3 2 3 2 3" xfId="30971" xr:uid="{00000000-0005-0000-0000-0000C1800000}"/>
    <cellStyle name="Notiz 3 3 2 3 2 3 3" xfId="11421" xr:uid="{00000000-0005-0000-0000-0000C2800000}"/>
    <cellStyle name="Notiz 3 3 2 3 2 3 3 2" xfId="23149" xr:uid="{00000000-0005-0000-0000-0000C3800000}"/>
    <cellStyle name="Notiz 3 3 2 3 2 3 3 3" xfId="34876" xr:uid="{00000000-0005-0000-0000-0000C4800000}"/>
    <cellStyle name="Notiz 3 3 2 3 2 3 4" xfId="15339" xr:uid="{00000000-0005-0000-0000-0000C5800000}"/>
    <cellStyle name="Notiz 3 3 2 3 2 3 5" xfId="27066" xr:uid="{00000000-0005-0000-0000-0000C6800000}"/>
    <cellStyle name="Notiz 3 3 2 3 2 4" xfId="4920" xr:uid="{00000000-0005-0000-0000-0000C7800000}"/>
    <cellStyle name="Notiz 3 3 2 3 2 4 2" xfId="16648" xr:uid="{00000000-0005-0000-0000-0000C8800000}"/>
    <cellStyle name="Notiz 3 3 2 3 2 4 3" xfId="28375" xr:uid="{00000000-0005-0000-0000-0000C9800000}"/>
    <cellStyle name="Notiz 3 3 2 3 2 5" xfId="8825" xr:uid="{00000000-0005-0000-0000-0000CA800000}"/>
    <cellStyle name="Notiz 3 3 2 3 2 5 2" xfId="20553" xr:uid="{00000000-0005-0000-0000-0000CB800000}"/>
    <cellStyle name="Notiz 3 3 2 3 2 5 3" xfId="32280" xr:uid="{00000000-0005-0000-0000-0000CC800000}"/>
    <cellStyle name="Notiz 3 3 2 3 2 6" xfId="12743" xr:uid="{00000000-0005-0000-0000-0000CD800000}"/>
    <cellStyle name="Notiz 3 3 2 3 2 7" xfId="24470" xr:uid="{00000000-0005-0000-0000-0000CE800000}"/>
    <cellStyle name="Notiz 3 3 2 3 3" xfId="1444" xr:uid="{00000000-0005-0000-0000-0000CF800000}"/>
    <cellStyle name="Notiz 3 3 2 3 3 2" xfId="2742" xr:uid="{00000000-0005-0000-0000-0000D0800000}"/>
    <cellStyle name="Notiz 3 3 2 3 3 2 2" xfId="6647" xr:uid="{00000000-0005-0000-0000-0000D1800000}"/>
    <cellStyle name="Notiz 3 3 2 3 3 2 2 2" xfId="18375" xr:uid="{00000000-0005-0000-0000-0000D2800000}"/>
    <cellStyle name="Notiz 3 3 2 3 3 2 2 3" xfId="30102" xr:uid="{00000000-0005-0000-0000-0000D3800000}"/>
    <cellStyle name="Notiz 3 3 2 3 3 2 3" xfId="10552" xr:uid="{00000000-0005-0000-0000-0000D4800000}"/>
    <cellStyle name="Notiz 3 3 2 3 3 2 3 2" xfId="22280" xr:uid="{00000000-0005-0000-0000-0000D5800000}"/>
    <cellStyle name="Notiz 3 3 2 3 3 2 3 3" xfId="34007" xr:uid="{00000000-0005-0000-0000-0000D6800000}"/>
    <cellStyle name="Notiz 3 3 2 3 3 2 4" xfId="14470" xr:uid="{00000000-0005-0000-0000-0000D7800000}"/>
    <cellStyle name="Notiz 3 3 2 3 3 2 5" xfId="26197" xr:uid="{00000000-0005-0000-0000-0000D8800000}"/>
    <cellStyle name="Notiz 3 3 2 3 3 3" xfId="4040" xr:uid="{00000000-0005-0000-0000-0000D9800000}"/>
    <cellStyle name="Notiz 3 3 2 3 3 3 2" xfId="7945" xr:uid="{00000000-0005-0000-0000-0000DA800000}"/>
    <cellStyle name="Notiz 3 3 2 3 3 3 2 2" xfId="19673" xr:uid="{00000000-0005-0000-0000-0000DB800000}"/>
    <cellStyle name="Notiz 3 3 2 3 3 3 2 3" xfId="31400" xr:uid="{00000000-0005-0000-0000-0000DC800000}"/>
    <cellStyle name="Notiz 3 3 2 3 3 3 3" xfId="11850" xr:uid="{00000000-0005-0000-0000-0000DD800000}"/>
    <cellStyle name="Notiz 3 3 2 3 3 3 3 2" xfId="23578" xr:uid="{00000000-0005-0000-0000-0000DE800000}"/>
    <cellStyle name="Notiz 3 3 2 3 3 3 3 3" xfId="35305" xr:uid="{00000000-0005-0000-0000-0000DF800000}"/>
    <cellStyle name="Notiz 3 3 2 3 3 3 4" xfId="15768" xr:uid="{00000000-0005-0000-0000-0000E0800000}"/>
    <cellStyle name="Notiz 3 3 2 3 3 3 5" xfId="27495" xr:uid="{00000000-0005-0000-0000-0000E1800000}"/>
    <cellStyle name="Notiz 3 3 2 3 3 4" xfId="5349" xr:uid="{00000000-0005-0000-0000-0000E2800000}"/>
    <cellStyle name="Notiz 3 3 2 3 3 4 2" xfId="17077" xr:uid="{00000000-0005-0000-0000-0000E3800000}"/>
    <cellStyle name="Notiz 3 3 2 3 3 4 3" xfId="28804" xr:uid="{00000000-0005-0000-0000-0000E4800000}"/>
    <cellStyle name="Notiz 3 3 2 3 3 5" xfId="9254" xr:uid="{00000000-0005-0000-0000-0000E5800000}"/>
    <cellStyle name="Notiz 3 3 2 3 3 5 2" xfId="20982" xr:uid="{00000000-0005-0000-0000-0000E6800000}"/>
    <cellStyle name="Notiz 3 3 2 3 3 5 3" xfId="32709" xr:uid="{00000000-0005-0000-0000-0000E7800000}"/>
    <cellStyle name="Notiz 3 3 2 3 3 6" xfId="13172" xr:uid="{00000000-0005-0000-0000-0000E8800000}"/>
    <cellStyle name="Notiz 3 3 2 3 3 7" xfId="24899" xr:uid="{00000000-0005-0000-0000-0000E9800000}"/>
    <cellStyle name="Notiz 3 3 2 3 4" xfId="1884" xr:uid="{00000000-0005-0000-0000-0000EA800000}"/>
    <cellStyle name="Notiz 3 3 2 3 4 2" xfId="5789" xr:uid="{00000000-0005-0000-0000-0000EB800000}"/>
    <cellStyle name="Notiz 3 3 2 3 4 2 2" xfId="17517" xr:uid="{00000000-0005-0000-0000-0000EC800000}"/>
    <cellStyle name="Notiz 3 3 2 3 4 2 3" xfId="29244" xr:uid="{00000000-0005-0000-0000-0000ED800000}"/>
    <cellStyle name="Notiz 3 3 2 3 4 3" xfId="9694" xr:uid="{00000000-0005-0000-0000-0000EE800000}"/>
    <cellStyle name="Notiz 3 3 2 3 4 3 2" xfId="21422" xr:uid="{00000000-0005-0000-0000-0000EF800000}"/>
    <cellStyle name="Notiz 3 3 2 3 4 3 3" xfId="33149" xr:uid="{00000000-0005-0000-0000-0000F0800000}"/>
    <cellStyle name="Notiz 3 3 2 3 4 4" xfId="13612" xr:uid="{00000000-0005-0000-0000-0000F1800000}"/>
    <cellStyle name="Notiz 3 3 2 3 4 5" xfId="25339" xr:uid="{00000000-0005-0000-0000-0000F2800000}"/>
    <cellStyle name="Notiz 3 3 2 3 5" xfId="3182" xr:uid="{00000000-0005-0000-0000-0000F3800000}"/>
    <cellStyle name="Notiz 3 3 2 3 5 2" xfId="7087" xr:uid="{00000000-0005-0000-0000-0000F4800000}"/>
    <cellStyle name="Notiz 3 3 2 3 5 2 2" xfId="18815" xr:uid="{00000000-0005-0000-0000-0000F5800000}"/>
    <cellStyle name="Notiz 3 3 2 3 5 2 3" xfId="30542" xr:uid="{00000000-0005-0000-0000-0000F6800000}"/>
    <cellStyle name="Notiz 3 3 2 3 5 3" xfId="10992" xr:uid="{00000000-0005-0000-0000-0000F7800000}"/>
    <cellStyle name="Notiz 3 3 2 3 5 3 2" xfId="22720" xr:uid="{00000000-0005-0000-0000-0000F8800000}"/>
    <cellStyle name="Notiz 3 3 2 3 5 3 3" xfId="34447" xr:uid="{00000000-0005-0000-0000-0000F9800000}"/>
    <cellStyle name="Notiz 3 3 2 3 5 4" xfId="14910" xr:uid="{00000000-0005-0000-0000-0000FA800000}"/>
    <cellStyle name="Notiz 3 3 2 3 5 5" xfId="26637" xr:uid="{00000000-0005-0000-0000-0000FB800000}"/>
    <cellStyle name="Notiz 3 3 2 3 6" xfId="4491" xr:uid="{00000000-0005-0000-0000-0000FC800000}"/>
    <cellStyle name="Notiz 3 3 2 3 6 2" xfId="16219" xr:uid="{00000000-0005-0000-0000-0000FD800000}"/>
    <cellStyle name="Notiz 3 3 2 3 6 3" xfId="27946" xr:uid="{00000000-0005-0000-0000-0000FE800000}"/>
    <cellStyle name="Notiz 3 3 2 3 7" xfId="8396" xr:uid="{00000000-0005-0000-0000-0000FF800000}"/>
    <cellStyle name="Notiz 3 3 2 3 7 2" xfId="20124" xr:uid="{00000000-0005-0000-0000-000000810000}"/>
    <cellStyle name="Notiz 3 3 2 3 7 3" xfId="31851" xr:uid="{00000000-0005-0000-0000-000001810000}"/>
    <cellStyle name="Notiz 3 3 2 3 8" xfId="12314" xr:uid="{00000000-0005-0000-0000-000002810000}"/>
    <cellStyle name="Notiz 3 3 2 3 9" xfId="24041" xr:uid="{00000000-0005-0000-0000-000003810000}"/>
    <cellStyle name="Notiz 3 3 2 4" xfId="817" xr:uid="{00000000-0005-0000-0000-000004810000}"/>
    <cellStyle name="Notiz 3 3 2 4 2" xfId="2115" xr:uid="{00000000-0005-0000-0000-000005810000}"/>
    <cellStyle name="Notiz 3 3 2 4 2 2" xfId="6020" xr:uid="{00000000-0005-0000-0000-000006810000}"/>
    <cellStyle name="Notiz 3 3 2 4 2 2 2" xfId="17748" xr:uid="{00000000-0005-0000-0000-000007810000}"/>
    <cellStyle name="Notiz 3 3 2 4 2 2 3" xfId="29475" xr:uid="{00000000-0005-0000-0000-000008810000}"/>
    <cellStyle name="Notiz 3 3 2 4 2 3" xfId="9925" xr:uid="{00000000-0005-0000-0000-000009810000}"/>
    <cellStyle name="Notiz 3 3 2 4 2 3 2" xfId="21653" xr:uid="{00000000-0005-0000-0000-00000A810000}"/>
    <cellStyle name="Notiz 3 3 2 4 2 3 3" xfId="33380" xr:uid="{00000000-0005-0000-0000-00000B810000}"/>
    <cellStyle name="Notiz 3 3 2 4 2 4" xfId="13843" xr:uid="{00000000-0005-0000-0000-00000C810000}"/>
    <cellStyle name="Notiz 3 3 2 4 2 5" xfId="25570" xr:uid="{00000000-0005-0000-0000-00000D810000}"/>
    <cellStyle name="Notiz 3 3 2 4 3" xfId="3413" xr:uid="{00000000-0005-0000-0000-00000E810000}"/>
    <cellStyle name="Notiz 3 3 2 4 3 2" xfId="7318" xr:uid="{00000000-0005-0000-0000-00000F810000}"/>
    <cellStyle name="Notiz 3 3 2 4 3 2 2" xfId="19046" xr:uid="{00000000-0005-0000-0000-000010810000}"/>
    <cellStyle name="Notiz 3 3 2 4 3 2 3" xfId="30773" xr:uid="{00000000-0005-0000-0000-000011810000}"/>
    <cellStyle name="Notiz 3 3 2 4 3 3" xfId="11223" xr:uid="{00000000-0005-0000-0000-000012810000}"/>
    <cellStyle name="Notiz 3 3 2 4 3 3 2" xfId="22951" xr:uid="{00000000-0005-0000-0000-000013810000}"/>
    <cellStyle name="Notiz 3 3 2 4 3 3 3" xfId="34678" xr:uid="{00000000-0005-0000-0000-000014810000}"/>
    <cellStyle name="Notiz 3 3 2 4 3 4" xfId="15141" xr:uid="{00000000-0005-0000-0000-000015810000}"/>
    <cellStyle name="Notiz 3 3 2 4 3 5" xfId="26868" xr:uid="{00000000-0005-0000-0000-000016810000}"/>
    <cellStyle name="Notiz 3 3 2 4 4" xfId="4722" xr:uid="{00000000-0005-0000-0000-000017810000}"/>
    <cellStyle name="Notiz 3 3 2 4 4 2" xfId="16450" xr:uid="{00000000-0005-0000-0000-000018810000}"/>
    <cellStyle name="Notiz 3 3 2 4 4 3" xfId="28177" xr:uid="{00000000-0005-0000-0000-000019810000}"/>
    <cellStyle name="Notiz 3 3 2 4 5" xfId="8627" xr:uid="{00000000-0005-0000-0000-00001A810000}"/>
    <cellStyle name="Notiz 3 3 2 4 5 2" xfId="20355" xr:uid="{00000000-0005-0000-0000-00001B810000}"/>
    <cellStyle name="Notiz 3 3 2 4 5 3" xfId="32082" xr:uid="{00000000-0005-0000-0000-00001C810000}"/>
    <cellStyle name="Notiz 3 3 2 4 6" xfId="12545" xr:uid="{00000000-0005-0000-0000-00001D810000}"/>
    <cellStyle name="Notiz 3 3 2 4 7" xfId="24272" xr:uid="{00000000-0005-0000-0000-00001E810000}"/>
    <cellStyle name="Notiz 3 3 2 5" xfId="1246" xr:uid="{00000000-0005-0000-0000-00001F810000}"/>
    <cellStyle name="Notiz 3 3 2 5 2" xfId="2544" xr:uid="{00000000-0005-0000-0000-000020810000}"/>
    <cellStyle name="Notiz 3 3 2 5 2 2" xfId="6449" xr:uid="{00000000-0005-0000-0000-000021810000}"/>
    <cellStyle name="Notiz 3 3 2 5 2 2 2" xfId="18177" xr:uid="{00000000-0005-0000-0000-000022810000}"/>
    <cellStyle name="Notiz 3 3 2 5 2 2 3" xfId="29904" xr:uid="{00000000-0005-0000-0000-000023810000}"/>
    <cellStyle name="Notiz 3 3 2 5 2 3" xfId="10354" xr:uid="{00000000-0005-0000-0000-000024810000}"/>
    <cellStyle name="Notiz 3 3 2 5 2 3 2" xfId="22082" xr:uid="{00000000-0005-0000-0000-000025810000}"/>
    <cellStyle name="Notiz 3 3 2 5 2 3 3" xfId="33809" xr:uid="{00000000-0005-0000-0000-000026810000}"/>
    <cellStyle name="Notiz 3 3 2 5 2 4" xfId="14272" xr:uid="{00000000-0005-0000-0000-000027810000}"/>
    <cellStyle name="Notiz 3 3 2 5 2 5" xfId="25999" xr:uid="{00000000-0005-0000-0000-000028810000}"/>
    <cellStyle name="Notiz 3 3 2 5 3" xfId="3842" xr:uid="{00000000-0005-0000-0000-000029810000}"/>
    <cellStyle name="Notiz 3 3 2 5 3 2" xfId="7747" xr:uid="{00000000-0005-0000-0000-00002A810000}"/>
    <cellStyle name="Notiz 3 3 2 5 3 2 2" xfId="19475" xr:uid="{00000000-0005-0000-0000-00002B810000}"/>
    <cellStyle name="Notiz 3 3 2 5 3 2 3" xfId="31202" xr:uid="{00000000-0005-0000-0000-00002C810000}"/>
    <cellStyle name="Notiz 3 3 2 5 3 3" xfId="11652" xr:uid="{00000000-0005-0000-0000-00002D810000}"/>
    <cellStyle name="Notiz 3 3 2 5 3 3 2" xfId="23380" xr:uid="{00000000-0005-0000-0000-00002E810000}"/>
    <cellStyle name="Notiz 3 3 2 5 3 3 3" xfId="35107" xr:uid="{00000000-0005-0000-0000-00002F810000}"/>
    <cellStyle name="Notiz 3 3 2 5 3 4" xfId="15570" xr:uid="{00000000-0005-0000-0000-000030810000}"/>
    <cellStyle name="Notiz 3 3 2 5 3 5" xfId="27297" xr:uid="{00000000-0005-0000-0000-000031810000}"/>
    <cellStyle name="Notiz 3 3 2 5 4" xfId="5151" xr:uid="{00000000-0005-0000-0000-000032810000}"/>
    <cellStyle name="Notiz 3 3 2 5 4 2" xfId="16879" xr:uid="{00000000-0005-0000-0000-000033810000}"/>
    <cellStyle name="Notiz 3 3 2 5 4 3" xfId="28606" xr:uid="{00000000-0005-0000-0000-000034810000}"/>
    <cellStyle name="Notiz 3 3 2 5 5" xfId="9056" xr:uid="{00000000-0005-0000-0000-000035810000}"/>
    <cellStyle name="Notiz 3 3 2 5 5 2" xfId="20784" xr:uid="{00000000-0005-0000-0000-000036810000}"/>
    <cellStyle name="Notiz 3 3 2 5 5 3" xfId="32511" xr:uid="{00000000-0005-0000-0000-000037810000}"/>
    <cellStyle name="Notiz 3 3 2 5 6" xfId="12974" xr:uid="{00000000-0005-0000-0000-000038810000}"/>
    <cellStyle name="Notiz 3 3 2 5 7" xfId="24701" xr:uid="{00000000-0005-0000-0000-000039810000}"/>
    <cellStyle name="Notiz 3 3 2 6" xfId="1686" xr:uid="{00000000-0005-0000-0000-00003A810000}"/>
    <cellStyle name="Notiz 3 3 2 6 2" xfId="5591" xr:uid="{00000000-0005-0000-0000-00003B810000}"/>
    <cellStyle name="Notiz 3 3 2 6 2 2" xfId="17319" xr:uid="{00000000-0005-0000-0000-00003C810000}"/>
    <cellStyle name="Notiz 3 3 2 6 2 3" xfId="29046" xr:uid="{00000000-0005-0000-0000-00003D810000}"/>
    <cellStyle name="Notiz 3 3 2 6 3" xfId="9496" xr:uid="{00000000-0005-0000-0000-00003E810000}"/>
    <cellStyle name="Notiz 3 3 2 6 3 2" xfId="21224" xr:uid="{00000000-0005-0000-0000-00003F810000}"/>
    <cellStyle name="Notiz 3 3 2 6 3 3" xfId="32951" xr:uid="{00000000-0005-0000-0000-000040810000}"/>
    <cellStyle name="Notiz 3 3 2 6 4" xfId="13414" xr:uid="{00000000-0005-0000-0000-000041810000}"/>
    <cellStyle name="Notiz 3 3 2 6 5" xfId="25141" xr:uid="{00000000-0005-0000-0000-000042810000}"/>
    <cellStyle name="Notiz 3 3 2 7" xfId="2984" xr:uid="{00000000-0005-0000-0000-000043810000}"/>
    <cellStyle name="Notiz 3 3 2 7 2" xfId="6889" xr:uid="{00000000-0005-0000-0000-000044810000}"/>
    <cellStyle name="Notiz 3 3 2 7 2 2" xfId="18617" xr:uid="{00000000-0005-0000-0000-000045810000}"/>
    <cellStyle name="Notiz 3 3 2 7 2 3" xfId="30344" xr:uid="{00000000-0005-0000-0000-000046810000}"/>
    <cellStyle name="Notiz 3 3 2 7 3" xfId="10794" xr:uid="{00000000-0005-0000-0000-000047810000}"/>
    <cellStyle name="Notiz 3 3 2 7 3 2" xfId="22522" xr:uid="{00000000-0005-0000-0000-000048810000}"/>
    <cellStyle name="Notiz 3 3 2 7 3 3" xfId="34249" xr:uid="{00000000-0005-0000-0000-000049810000}"/>
    <cellStyle name="Notiz 3 3 2 7 4" xfId="14712" xr:uid="{00000000-0005-0000-0000-00004A810000}"/>
    <cellStyle name="Notiz 3 3 2 7 5" xfId="26439" xr:uid="{00000000-0005-0000-0000-00004B810000}"/>
    <cellStyle name="Notiz 3 3 2 8" xfId="4293" xr:uid="{00000000-0005-0000-0000-00004C810000}"/>
    <cellStyle name="Notiz 3 3 2 8 2" xfId="16021" xr:uid="{00000000-0005-0000-0000-00004D810000}"/>
    <cellStyle name="Notiz 3 3 2 8 3" xfId="27748" xr:uid="{00000000-0005-0000-0000-00004E810000}"/>
    <cellStyle name="Notiz 3 3 2 9" xfId="8198" xr:uid="{00000000-0005-0000-0000-00004F810000}"/>
    <cellStyle name="Notiz 3 3 2 9 2" xfId="19926" xr:uid="{00000000-0005-0000-0000-000050810000}"/>
    <cellStyle name="Notiz 3 3 2 9 3" xfId="31653" xr:uid="{00000000-0005-0000-0000-000051810000}"/>
    <cellStyle name="Notiz 3 3 3" xfId="410" xr:uid="{00000000-0005-0000-0000-000052810000}"/>
    <cellStyle name="Notiz 3 3 3 10" xfId="12138" xr:uid="{00000000-0005-0000-0000-000053810000}"/>
    <cellStyle name="Notiz 3 3 3 11" xfId="23865" xr:uid="{00000000-0005-0000-0000-000054810000}"/>
    <cellStyle name="Notiz 3 3 3 2" xfId="509" xr:uid="{00000000-0005-0000-0000-000055810000}"/>
    <cellStyle name="Notiz 3 3 3 2 2" xfId="938" xr:uid="{00000000-0005-0000-0000-000056810000}"/>
    <cellStyle name="Notiz 3 3 3 2 2 2" xfId="2236" xr:uid="{00000000-0005-0000-0000-000057810000}"/>
    <cellStyle name="Notiz 3 3 3 2 2 2 2" xfId="6141" xr:uid="{00000000-0005-0000-0000-000058810000}"/>
    <cellStyle name="Notiz 3 3 3 2 2 2 2 2" xfId="17869" xr:uid="{00000000-0005-0000-0000-000059810000}"/>
    <cellStyle name="Notiz 3 3 3 2 2 2 2 3" xfId="29596" xr:uid="{00000000-0005-0000-0000-00005A810000}"/>
    <cellStyle name="Notiz 3 3 3 2 2 2 3" xfId="10046" xr:uid="{00000000-0005-0000-0000-00005B810000}"/>
    <cellStyle name="Notiz 3 3 3 2 2 2 3 2" xfId="21774" xr:uid="{00000000-0005-0000-0000-00005C810000}"/>
    <cellStyle name="Notiz 3 3 3 2 2 2 3 3" xfId="33501" xr:uid="{00000000-0005-0000-0000-00005D810000}"/>
    <cellStyle name="Notiz 3 3 3 2 2 2 4" xfId="13964" xr:uid="{00000000-0005-0000-0000-00005E810000}"/>
    <cellStyle name="Notiz 3 3 3 2 2 2 5" xfId="25691" xr:uid="{00000000-0005-0000-0000-00005F810000}"/>
    <cellStyle name="Notiz 3 3 3 2 2 3" xfId="3534" xr:uid="{00000000-0005-0000-0000-000060810000}"/>
    <cellStyle name="Notiz 3 3 3 2 2 3 2" xfId="7439" xr:uid="{00000000-0005-0000-0000-000061810000}"/>
    <cellStyle name="Notiz 3 3 3 2 2 3 2 2" xfId="19167" xr:uid="{00000000-0005-0000-0000-000062810000}"/>
    <cellStyle name="Notiz 3 3 3 2 2 3 2 3" xfId="30894" xr:uid="{00000000-0005-0000-0000-000063810000}"/>
    <cellStyle name="Notiz 3 3 3 2 2 3 3" xfId="11344" xr:uid="{00000000-0005-0000-0000-000064810000}"/>
    <cellStyle name="Notiz 3 3 3 2 2 3 3 2" xfId="23072" xr:uid="{00000000-0005-0000-0000-000065810000}"/>
    <cellStyle name="Notiz 3 3 3 2 2 3 3 3" xfId="34799" xr:uid="{00000000-0005-0000-0000-000066810000}"/>
    <cellStyle name="Notiz 3 3 3 2 2 3 4" xfId="15262" xr:uid="{00000000-0005-0000-0000-000067810000}"/>
    <cellStyle name="Notiz 3 3 3 2 2 3 5" xfId="26989" xr:uid="{00000000-0005-0000-0000-000068810000}"/>
    <cellStyle name="Notiz 3 3 3 2 2 4" xfId="4843" xr:uid="{00000000-0005-0000-0000-000069810000}"/>
    <cellStyle name="Notiz 3 3 3 2 2 4 2" xfId="16571" xr:uid="{00000000-0005-0000-0000-00006A810000}"/>
    <cellStyle name="Notiz 3 3 3 2 2 4 3" xfId="28298" xr:uid="{00000000-0005-0000-0000-00006B810000}"/>
    <cellStyle name="Notiz 3 3 3 2 2 5" xfId="8748" xr:uid="{00000000-0005-0000-0000-00006C810000}"/>
    <cellStyle name="Notiz 3 3 3 2 2 5 2" xfId="20476" xr:uid="{00000000-0005-0000-0000-00006D810000}"/>
    <cellStyle name="Notiz 3 3 3 2 2 5 3" xfId="32203" xr:uid="{00000000-0005-0000-0000-00006E810000}"/>
    <cellStyle name="Notiz 3 3 3 2 2 6" xfId="12666" xr:uid="{00000000-0005-0000-0000-00006F810000}"/>
    <cellStyle name="Notiz 3 3 3 2 2 7" xfId="24393" xr:uid="{00000000-0005-0000-0000-000070810000}"/>
    <cellStyle name="Notiz 3 3 3 2 3" xfId="1367" xr:uid="{00000000-0005-0000-0000-000071810000}"/>
    <cellStyle name="Notiz 3 3 3 2 3 2" xfId="2665" xr:uid="{00000000-0005-0000-0000-000072810000}"/>
    <cellStyle name="Notiz 3 3 3 2 3 2 2" xfId="6570" xr:uid="{00000000-0005-0000-0000-000073810000}"/>
    <cellStyle name="Notiz 3 3 3 2 3 2 2 2" xfId="18298" xr:uid="{00000000-0005-0000-0000-000074810000}"/>
    <cellStyle name="Notiz 3 3 3 2 3 2 2 3" xfId="30025" xr:uid="{00000000-0005-0000-0000-000075810000}"/>
    <cellStyle name="Notiz 3 3 3 2 3 2 3" xfId="10475" xr:uid="{00000000-0005-0000-0000-000076810000}"/>
    <cellStyle name="Notiz 3 3 3 2 3 2 3 2" xfId="22203" xr:uid="{00000000-0005-0000-0000-000077810000}"/>
    <cellStyle name="Notiz 3 3 3 2 3 2 3 3" xfId="33930" xr:uid="{00000000-0005-0000-0000-000078810000}"/>
    <cellStyle name="Notiz 3 3 3 2 3 2 4" xfId="14393" xr:uid="{00000000-0005-0000-0000-000079810000}"/>
    <cellStyle name="Notiz 3 3 3 2 3 2 5" xfId="26120" xr:uid="{00000000-0005-0000-0000-00007A810000}"/>
    <cellStyle name="Notiz 3 3 3 2 3 3" xfId="3963" xr:uid="{00000000-0005-0000-0000-00007B810000}"/>
    <cellStyle name="Notiz 3 3 3 2 3 3 2" xfId="7868" xr:uid="{00000000-0005-0000-0000-00007C810000}"/>
    <cellStyle name="Notiz 3 3 3 2 3 3 2 2" xfId="19596" xr:uid="{00000000-0005-0000-0000-00007D810000}"/>
    <cellStyle name="Notiz 3 3 3 2 3 3 2 3" xfId="31323" xr:uid="{00000000-0005-0000-0000-00007E810000}"/>
    <cellStyle name="Notiz 3 3 3 2 3 3 3" xfId="11773" xr:uid="{00000000-0005-0000-0000-00007F810000}"/>
    <cellStyle name="Notiz 3 3 3 2 3 3 3 2" xfId="23501" xr:uid="{00000000-0005-0000-0000-000080810000}"/>
    <cellStyle name="Notiz 3 3 3 2 3 3 3 3" xfId="35228" xr:uid="{00000000-0005-0000-0000-000081810000}"/>
    <cellStyle name="Notiz 3 3 3 2 3 3 4" xfId="15691" xr:uid="{00000000-0005-0000-0000-000082810000}"/>
    <cellStyle name="Notiz 3 3 3 2 3 3 5" xfId="27418" xr:uid="{00000000-0005-0000-0000-000083810000}"/>
    <cellStyle name="Notiz 3 3 3 2 3 4" xfId="5272" xr:uid="{00000000-0005-0000-0000-000084810000}"/>
    <cellStyle name="Notiz 3 3 3 2 3 4 2" xfId="17000" xr:uid="{00000000-0005-0000-0000-000085810000}"/>
    <cellStyle name="Notiz 3 3 3 2 3 4 3" xfId="28727" xr:uid="{00000000-0005-0000-0000-000086810000}"/>
    <cellStyle name="Notiz 3 3 3 2 3 5" xfId="9177" xr:uid="{00000000-0005-0000-0000-000087810000}"/>
    <cellStyle name="Notiz 3 3 3 2 3 5 2" xfId="20905" xr:uid="{00000000-0005-0000-0000-000088810000}"/>
    <cellStyle name="Notiz 3 3 3 2 3 5 3" xfId="32632" xr:uid="{00000000-0005-0000-0000-000089810000}"/>
    <cellStyle name="Notiz 3 3 3 2 3 6" xfId="13095" xr:uid="{00000000-0005-0000-0000-00008A810000}"/>
    <cellStyle name="Notiz 3 3 3 2 3 7" xfId="24822" xr:uid="{00000000-0005-0000-0000-00008B810000}"/>
    <cellStyle name="Notiz 3 3 3 2 4" xfId="1807" xr:uid="{00000000-0005-0000-0000-00008C810000}"/>
    <cellStyle name="Notiz 3 3 3 2 4 2" xfId="5712" xr:uid="{00000000-0005-0000-0000-00008D810000}"/>
    <cellStyle name="Notiz 3 3 3 2 4 2 2" xfId="17440" xr:uid="{00000000-0005-0000-0000-00008E810000}"/>
    <cellStyle name="Notiz 3 3 3 2 4 2 3" xfId="29167" xr:uid="{00000000-0005-0000-0000-00008F810000}"/>
    <cellStyle name="Notiz 3 3 3 2 4 3" xfId="9617" xr:uid="{00000000-0005-0000-0000-000090810000}"/>
    <cellStyle name="Notiz 3 3 3 2 4 3 2" xfId="21345" xr:uid="{00000000-0005-0000-0000-000091810000}"/>
    <cellStyle name="Notiz 3 3 3 2 4 3 3" xfId="33072" xr:uid="{00000000-0005-0000-0000-000092810000}"/>
    <cellStyle name="Notiz 3 3 3 2 4 4" xfId="13535" xr:uid="{00000000-0005-0000-0000-000093810000}"/>
    <cellStyle name="Notiz 3 3 3 2 4 5" xfId="25262" xr:uid="{00000000-0005-0000-0000-000094810000}"/>
    <cellStyle name="Notiz 3 3 3 2 5" xfId="3105" xr:uid="{00000000-0005-0000-0000-000095810000}"/>
    <cellStyle name="Notiz 3 3 3 2 5 2" xfId="7010" xr:uid="{00000000-0005-0000-0000-000096810000}"/>
    <cellStyle name="Notiz 3 3 3 2 5 2 2" xfId="18738" xr:uid="{00000000-0005-0000-0000-000097810000}"/>
    <cellStyle name="Notiz 3 3 3 2 5 2 3" xfId="30465" xr:uid="{00000000-0005-0000-0000-000098810000}"/>
    <cellStyle name="Notiz 3 3 3 2 5 3" xfId="10915" xr:uid="{00000000-0005-0000-0000-000099810000}"/>
    <cellStyle name="Notiz 3 3 3 2 5 3 2" xfId="22643" xr:uid="{00000000-0005-0000-0000-00009A810000}"/>
    <cellStyle name="Notiz 3 3 3 2 5 3 3" xfId="34370" xr:uid="{00000000-0005-0000-0000-00009B810000}"/>
    <cellStyle name="Notiz 3 3 3 2 5 4" xfId="14833" xr:uid="{00000000-0005-0000-0000-00009C810000}"/>
    <cellStyle name="Notiz 3 3 3 2 5 5" xfId="26560" xr:uid="{00000000-0005-0000-0000-00009D810000}"/>
    <cellStyle name="Notiz 3 3 3 2 6" xfId="4414" xr:uid="{00000000-0005-0000-0000-00009E810000}"/>
    <cellStyle name="Notiz 3 3 3 2 6 2" xfId="16142" xr:uid="{00000000-0005-0000-0000-00009F810000}"/>
    <cellStyle name="Notiz 3 3 3 2 6 3" xfId="27869" xr:uid="{00000000-0005-0000-0000-0000A0810000}"/>
    <cellStyle name="Notiz 3 3 3 2 7" xfId="8319" xr:uid="{00000000-0005-0000-0000-0000A1810000}"/>
    <cellStyle name="Notiz 3 3 3 2 7 2" xfId="20047" xr:uid="{00000000-0005-0000-0000-0000A2810000}"/>
    <cellStyle name="Notiz 3 3 3 2 7 3" xfId="31774" xr:uid="{00000000-0005-0000-0000-0000A3810000}"/>
    <cellStyle name="Notiz 3 3 3 2 8" xfId="12237" xr:uid="{00000000-0005-0000-0000-0000A4810000}"/>
    <cellStyle name="Notiz 3 3 3 2 9" xfId="23964" xr:uid="{00000000-0005-0000-0000-0000A5810000}"/>
    <cellStyle name="Notiz 3 3 3 3" xfId="608" xr:uid="{00000000-0005-0000-0000-0000A6810000}"/>
    <cellStyle name="Notiz 3 3 3 3 2" xfId="1037" xr:uid="{00000000-0005-0000-0000-0000A7810000}"/>
    <cellStyle name="Notiz 3 3 3 3 2 2" xfId="2335" xr:uid="{00000000-0005-0000-0000-0000A8810000}"/>
    <cellStyle name="Notiz 3 3 3 3 2 2 2" xfId="6240" xr:uid="{00000000-0005-0000-0000-0000A9810000}"/>
    <cellStyle name="Notiz 3 3 3 3 2 2 2 2" xfId="17968" xr:uid="{00000000-0005-0000-0000-0000AA810000}"/>
    <cellStyle name="Notiz 3 3 3 3 2 2 2 3" xfId="29695" xr:uid="{00000000-0005-0000-0000-0000AB810000}"/>
    <cellStyle name="Notiz 3 3 3 3 2 2 3" xfId="10145" xr:uid="{00000000-0005-0000-0000-0000AC810000}"/>
    <cellStyle name="Notiz 3 3 3 3 2 2 3 2" xfId="21873" xr:uid="{00000000-0005-0000-0000-0000AD810000}"/>
    <cellStyle name="Notiz 3 3 3 3 2 2 3 3" xfId="33600" xr:uid="{00000000-0005-0000-0000-0000AE810000}"/>
    <cellStyle name="Notiz 3 3 3 3 2 2 4" xfId="14063" xr:uid="{00000000-0005-0000-0000-0000AF810000}"/>
    <cellStyle name="Notiz 3 3 3 3 2 2 5" xfId="25790" xr:uid="{00000000-0005-0000-0000-0000B0810000}"/>
    <cellStyle name="Notiz 3 3 3 3 2 3" xfId="3633" xr:uid="{00000000-0005-0000-0000-0000B1810000}"/>
    <cellStyle name="Notiz 3 3 3 3 2 3 2" xfId="7538" xr:uid="{00000000-0005-0000-0000-0000B2810000}"/>
    <cellStyle name="Notiz 3 3 3 3 2 3 2 2" xfId="19266" xr:uid="{00000000-0005-0000-0000-0000B3810000}"/>
    <cellStyle name="Notiz 3 3 3 3 2 3 2 3" xfId="30993" xr:uid="{00000000-0005-0000-0000-0000B4810000}"/>
    <cellStyle name="Notiz 3 3 3 3 2 3 3" xfId="11443" xr:uid="{00000000-0005-0000-0000-0000B5810000}"/>
    <cellStyle name="Notiz 3 3 3 3 2 3 3 2" xfId="23171" xr:uid="{00000000-0005-0000-0000-0000B6810000}"/>
    <cellStyle name="Notiz 3 3 3 3 2 3 3 3" xfId="34898" xr:uid="{00000000-0005-0000-0000-0000B7810000}"/>
    <cellStyle name="Notiz 3 3 3 3 2 3 4" xfId="15361" xr:uid="{00000000-0005-0000-0000-0000B8810000}"/>
    <cellStyle name="Notiz 3 3 3 3 2 3 5" xfId="27088" xr:uid="{00000000-0005-0000-0000-0000B9810000}"/>
    <cellStyle name="Notiz 3 3 3 3 2 4" xfId="4942" xr:uid="{00000000-0005-0000-0000-0000BA810000}"/>
    <cellStyle name="Notiz 3 3 3 3 2 4 2" xfId="16670" xr:uid="{00000000-0005-0000-0000-0000BB810000}"/>
    <cellStyle name="Notiz 3 3 3 3 2 4 3" xfId="28397" xr:uid="{00000000-0005-0000-0000-0000BC810000}"/>
    <cellStyle name="Notiz 3 3 3 3 2 5" xfId="8847" xr:uid="{00000000-0005-0000-0000-0000BD810000}"/>
    <cellStyle name="Notiz 3 3 3 3 2 5 2" xfId="20575" xr:uid="{00000000-0005-0000-0000-0000BE810000}"/>
    <cellStyle name="Notiz 3 3 3 3 2 5 3" xfId="32302" xr:uid="{00000000-0005-0000-0000-0000BF810000}"/>
    <cellStyle name="Notiz 3 3 3 3 2 6" xfId="12765" xr:uid="{00000000-0005-0000-0000-0000C0810000}"/>
    <cellStyle name="Notiz 3 3 3 3 2 7" xfId="24492" xr:uid="{00000000-0005-0000-0000-0000C1810000}"/>
    <cellStyle name="Notiz 3 3 3 3 3" xfId="1466" xr:uid="{00000000-0005-0000-0000-0000C2810000}"/>
    <cellStyle name="Notiz 3 3 3 3 3 2" xfId="2764" xr:uid="{00000000-0005-0000-0000-0000C3810000}"/>
    <cellStyle name="Notiz 3 3 3 3 3 2 2" xfId="6669" xr:uid="{00000000-0005-0000-0000-0000C4810000}"/>
    <cellStyle name="Notiz 3 3 3 3 3 2 2 2" xfId="18397" xr:uid="{00000000-0005-0000-0000-0000C5810000}"/>
    <cellStyle name="Notiz 3 3 3 3 3 2 2 3" xfId="30124" xr:uid="{00000000-0005-0000-0000-0000C6810000}"/>
    <cellStyle name="Notiz 3 3 3 3 3 2 3" xfId="10574" xr:uid="{00000000-0005-0000-0000-0000C7810000}"/>
    <cellStyle name="Notiz 3 3 3 3 3 2 3 2" xfId="22302" xr:uid="{00000000-0005-0000-0000-0000C8810000}"/>
    <cellStyle name="Notiz 3 3 3 3 3 2 3 3" xfId="34029" xr:uid="{00000000-0005-0000-0000-0000C9810000}"/>
    <cellStyle name="Notiz 3 3 3 3 3 2 4" xfId="14492" xr:uid="{00000000-0005-0000-0000-0000CA810000}"/>
    <cellStyle name="Notiz 3 3 3 3 3 2 5" xfId="26219" xr:uid="{00000000-0005-0000-0000-0000CB810000}"/>
    <cellStyle name="Notiz 3 3 3 3 3 3" xfId="4062" xr:uid="{00000000-0005-0000-0000-0000CC810000}"/>
    <cellStyle name="Notiz 3 3 3 3 3 3 2" xfId="7967" xr:uid="{00000000-0005-0000-0000-0000CD810000}"/>
    <cellStyle name="Notiz 3 3 3 3 3 3 2 2" xfId="19695" xr:uid="{00000000-0005-0000-0000-0000CE810000}"/>
    <cellStyle name="Notiz 3 3 3 3 3 3 2 3" xfId="31422" xr:uid="{00000000-0005-0000-0000-0000CF810000}"/>
    <cellStyle name="Notiz 3 3 3 3 3 3 3" xfId="11872" xr:uid="{00000000-0005-0000-0000-0000D0810000}"/>
    <cellStyle name="Notiz 3 3 3 3 3 3 3 2" xfId="23600" xr:uid="{00000000-0005-0000-0000-0000D1810000}"/>
    <cellStyle name="Notiz 3 3 3 3 3 3 3 3" xfId="35327" xr:uid="{00000000-0005-0000-0000-0000D2810000}"/>
    <cellStyle name="Notiz 3 3 3 3 3 3 4" xfId="15790" xr:uid="{00000000-0005-0000-0000-0000D3810000}"/>
    <cellStyle name="Notiz 3 3 3 3 3 3 5" xfId="27517" xr:uid="{00000000-0005-0000-0000-0000D4810000}"/>
    <cellStyle name="Notiz 3 3 3 3 3 4" xfId="5371" xr:uid="{00000000-0005-0000-0000-0000D5810000}"/>
    <cellStyle name="Notiz 3 3 3 3 3 4 2" xfId="17099" xr:uid="{00000000-0005-0000-0000-0000D6810000}"/>
    <cellStyle name="Notiz 3 3 3 3 3 4 3" xfId="28826" xr:uid="{00000000-0005-0000-0000-0000D7810000}"/>
    <cellStyle name="Notiz 3 3 3 3 3 5" xfId="9276" xr:uid="{00000000-0005-0000-0000-0000D8810000}"/>
    <cellStyle name="Notiz 3 3 3 3 3 5 2" xfId="21004" xr:uid="{00000000-0005-0000-0000-0000D9810000}"/>
    <cellStyle name="Notiz 3 3 3 3 3 5 3" xfId="32731" xr:uid="{00000000-0005-0000-0000-0000DA810000}"/>
    <cellStyle name="Notiz 3 3 3 3 3 6" xfId="13194" xr:uid="{00000000-0005-0000-0000-0000DB810000}"/>
    <cellStyle name="Notiz 3 3 3 3 3 7" xfId="24921" xr:uid="{00000000-0005-0000-0000-0000DC810000}"/>
    <cellStyle name="Notiz 3 3 3 3 4" xfId="1906" xr:uid="{00000000-0005-0000-0000-0000DD810000}"/>
    <cellStyle name="Notiz 3 3 3 3 4 2" xfId="5811" xr:uid="{00000000-0005-0000-0000-0000DE810000}"/>
    <cellStyle name="Notiz 3 3 3 3 4 2 2" xfId="17539" xr:uid="{00000000-0005-0000-0000-0000DF810000}"/>
    <cellStyle name="Notiz 3 3 3 3 4 2 3" xfId="29266" xr:uid="{00000000-0005-0000-0000-0000E0810000}"/>
    <cellStyle name="Notiz 3 3 3 3 4 3" xfId="9716" xr:uid="{00000000-0005-0000-0000-0000E1810000}"/>
    <cellStyle name="Notiz 3 3 3 3 4 3 2" xfId="21444" xr:uid="{00000000-0005-0000-0000-0000E2810000}"/>
    <cellStyle name="Notiz 3 3 3 3 4 3 3" xfId="33171" xr:uid="{00000000-0005-0000-0000-0000E3810000}"/>
    <cellStyle name="Notiz 3 3 3 3 4 4" xfId="13634" xr:uid="{00000000-0005-0000-0000-0000E4810000}"/>
    <cellStyle name="Notiz 3 3 3 3 4 5" xfId="25361" xr:uid="{00000000-0005-0000-0000-0000E5810000}"/>
    <cellStyle name="Notiz 3 3 3 3 5" xfId="3204" xr:uid="{00000000-0005-0000-0000-0000E6810000}"/>
    <cellStyle name="Notiz 3 3 3 3 5 2" xfId="7109" xr:uid="{00000000-0005-0000-0000-0000E7810000}"/>
    <cellStyle name="Notiz 3 3 3 3 5 2 2" xfId="18837" xr:uid="{00000000-0005-0000-0000-0000E8810000}"/>
    <cellStyle name="Notiz 3 3 3 3 5 2 3" xfId="30564" xr:uid="{00000000-0005-0000-0000-0000E9810000}"/>
    <cellStyle name="Notiz 3 3 3 3 5 3" xfId="11014" xr:uid="{00000000-0005-0000-0000-0000EA810000}"/>
    <cellStyle name="Notiz 3 3 3 3 5 3 2" xfId="22742" xr:uid="{00000000-0005-0000-0000-0000EB810000}"/>
    <cellStyle name="Notiz 3 3 3 3 5 3 3" xfId="34469" xr:uid="{00000000-0005-0000-0000-0000EC810000}"/>
    <cellStyle name="Notiz 3 3 3 3 5 4" xfId="14932" xr:uid="{00000000-0005-0000-0000-0000ED810000}"/>
    <cellStyle name="Notiz 3 3 3 3 5 5" xfId="26659" xr:uid="{00000000-0005-0000-0000-0000EE810000}"/>
    <cellStyle name="Notiz 3 3 3 3 6" xfId="4513" xr:uid="{00000000-0005-0000-0000-0000EF810000}"/>
    <cellStyle name="Notiz 3 3 3 3 6 2" xfId="16241" xr:uid="{00000000-0005-0000-0000-0000F0810000}"/>
    <cellStyle name="Notiz 3 3 3 3 6 3" xfId="27968" xr:uid="{00000000-0005-0000-0000-0000F1810000}"/>
    <cellStyle name="Notiz 3 3 3 3 7" xfId="8418" xr:uid="{00000000-0005-0000-0000-0000F2810000}"/>
    <cellStyle name="Notiz 3 3 3 3 7 2" xfId="20146" xr:uid="{00000000-0005-0000-0000-0000F3810000}"/>
    <cellStyle name="Notiz 3 3 3 3 7 3" xfId="31873" xr:uid="{00000000-0005-0000-0000-0000F4810000}"/>
    <cellStyle name="Notiz 3 3 3 3 8" xfId="12336" xr:uid="{00000000-0005-0000-0000-0000F5810000}"/>
    <cellStyle name="Notiz 3 3 3 3 9" xfId="24063" xr:uid="{00000000-0005-0000-0000-0000F6810000}"/>
    <cellStyle name="Notiz 3 3 3 4" xfId="839" xr:uid="{00000000-0005-0000-0000-0000F7810000}"/>
    <cellStyle name="Notiz 3 3 3 4 2" xfId="2137" xr:uid="{00000000-0005-0000-0000-0000F8810000}"/>
    <cellStyle name="Notiz 3 3 3 4 2 2" xfId="6042" xr:uid="{00000000-0005-0000-0000-0000F9810000}"/>
    <cellStyle name="Notiz 3 3 3 4 2 2 2" xfId="17770" xr:uid="{00000000-0005-0000-0000-0000FA810000}"/>
    <cellStyle name="Notiz 3 3 3 4 2 2 3" xfId="29497" xr:uid="{00000000-0005-0000-0000-0000FB810000}"/>
    <cellStyle name="Notiz 3 3 3 4 2 3" xfId="9947" xr:uid="{00000000-0005-0000-0000-0000FC810000}"/>
    <cellStyle name="Notiz 3 3 3 4 2 3 2" xfId="21675" xr:uid="{00000000-0005-0000-0000-0000FD810000}"/>
    <cellStyle name="Notiz 3 3 3 4 2 3 3" xfId="33402" xr:uid="{00000000-0005-0000-0000-0000FE810000}"/>
    <cellStyle name="Notiz 3 3 3 4 2 4" xfId="13865" xr:uid="{00000000-0005-0000-0000-0000FF810000}"/>
    <cellStyle name="Notiz 3 3 3 4 2 5" xfId="25592" xr:uid="{00000000-0005-0000-0000-000000820000}"/>
    <cellStyle name="Notiz 3 3 3 4 3" xfId="3435" xr:uid="{00000000-0005-0000-0000-000001820000}"/>
    <cellStyle name="Notiz 3 3 3 4 3 2" xfId="7340" xr:uid="{00000000-0005-0000-0000-000002820000}"/>
    <cellStyle name="Notiz 3 3 3 4 3 2 2" xfId="19068" xr:uid="{00000000-0005-0000-0000-000003820000}"/>
    <cellStyle name="Notiz 3 3 3 4 3 2 3" xfId="30795" xr:uid="{00000000-0005-0000-0000-000004820000}"/>
    <cellStyle name="Notiz 3 3 3 4 3 3" xfId="11245" xr:uid="{00000000-0005-0000-0000-000005820000}"/>
    <cellStyle name="Notiz 3 3 3 4 3 3 2" xfId="22973" xr:uid="{00000000-0005-0000-0000-000006820000}"/>
    <cellStyle name="Notiz 3 3 3 4 3 3 3" xfId="34700" xr:uid="{00000000-0005-0000-0000-000007820000}"/>
    <cellStyle name="Notiz 3 3 3 4 3 4" xfId="15163" xr:uid="{00000000-0005-0000-0000-000008820000}"/>
    <cellStyle name="Notiz 3 3 3 4 3 5" xfId="26890" xr:uid="{00000000-0005-0000-0000-000009820000}"/>
    <cellStyle name="Notiz 3 3 3 4 4" xfId="4744" xr:uid="{00000000-0005-0000-0000-00000A820000}"/>
    <cellStyle name="Notiz 3 3 3 4 4 2" xfId="16472" xr:uid="{00000000-0005-0000-0000-00000B820000}"/>
    <cellStyle name="Notiz 3 3 3 4 4 3" xfId="28199" xr:uid="{00000000-0005-0000-0000-00000C820000}"/>
    <cellStyle name="Notiz 3 3 3 4 5" xfId="8649" xr:uid="{00000000-0005-0000-0000-00000D820000}"/>
    <cellStyle name="Notiz 3 3 3 4 5 2" xfId="20377" xr:uid="{00000000-0005-0000-0000-00000E820000}"/>
    <cellStyle name="Notiz 3 3 3 4 5 3" xfId="32104" xr:uid="{00000000-0005-0000-0000-00000F820000}"/>
    <cellStyle name="Notiz 3 3 3 4 6" xfId="12567" xr:uid="{00000000-0005-0000-0000-000010820000}"/>
    <cellStyle name="Notiz 3 3 3 4 7" xfId="24294" xr:uid="{00000000-0005-0000-0000-000011820000}"/>
    <cellStyle name="Notiz 3 3 3 5" xfId="1268" xr:uid="{00000000-0005-0000-0000-000012820000}"/>
    <cellStyle name="Notiz 3 3 3 5 2" xfId="2566" xr:uid="{00000000-0005-0000-0000-000013820000}"/>
    <cellStyle name="Notiz 3 3 3 5 2 2" xfId="6471" xr:uid="{00000000-0005-0000-0000-000014820000}"/>
    <cellStyle name="Notiz 3 3 3 5 2 2 2" xfId="18199" xr:uid="{00000000-0005-0000-0000-000015820000}"/>
    <cellStyle name="Notiz 3 3 3 5 2 2 3" xfId="29926" xr:uid="{00000000-0005-0000-0000-000016820000}"/>
    <cellStyle name="Notiz 3 3 3 5 2 3" xfId="10376" xr:uid="{00000000-0005-0000-0000-000017820000}"/>
    <cellStyle name="Notiz 3 3 3 5 2 3 2" xfId="22104" xr:uid="{00000000-0005-0000-0000-000018820000}"/>
    <cellStyle name="Notiz 3 3 3 5 2 3 3" xfId="33831" xr:uid="{00000000-0005-0000-0000-000019820000}"/>
    <cellStyle name="Notiz 3 3 3 5 2 4" xfId="14294" xr:uid="{00000000-0005-0000-0000-00001A820000}"/>
    <cellStyle name="Notiz 3 3 3 5 2 5" xfId="26021" xr:uid="{00000000-0005-0000-0000-00001B820000}"/>
    <cellStyle name="Notiz 3 3 3 5 3" xfId="3864" xr:uid="{00000000-0005-0000-0000-00001C820000}"/>
    <cellStyle name="Notiz 3 3 3 5 3 2" xfId="7769" xr:uid="{00000000-0005-0000-0000-00001D820000}"/>
    <cellStyle name="Notiz 3 3 3 5 3 2 2" xfId="19497" xr:uid="{00000000-0005-0000-0000-00001E820000}"/>
    <cellStyle name="Notiz 3 3 3 5 3 2 3" xfId="31224" xr:uid="{00000000-0005-0000-0000-00001F820000}"/>
    <cellStyle name="Notiz 3 3 3 5 3 3" xfId="11674" xr:uid="{00000000-0005-0000-0000-000020820000}"/>
    <cellStyle name="Notiz 3 3 3 5 3 3 2" xfId="23402" xr:uid="{00000000-0005-0000-0000-000021820000}"/>
    <cellStyle name="Notiz 3 3 3 5 3 3 3" xfId="35129" xr:uid="{00000000-0005-0000-0000-000022820000}"/>
    <cellStyle name="Notiz 3 3 3 5 3 4" xfId="15592" xr:uid="{00000000-0005-0000-0000-000023820000}"/>
    <cellStyle name="Notiz 3 3 3 5 3 5" xfId="27319" xr:uid="{00000000-0005-0000-0000-000024820000}"/>
    <cellStyle name="Notiz 3 3 3 5 4" xfId="5173" xr:uid="{00000000-0005-0000-0000-000025820000}"/>
    <cellStyle name="Notiz 3 3 3 5 4 2" xfId="16901" xr:uid="{00000000-0005-0000-0000-000026820000}"/>
    <cellStyle name="Notiz 3 3 3 5 4 3" xfId="28628" xr:uid="{00000000-0005-0000-0000-000027820000}"/>
    <cellStyle name="Notiz 3 3 3 5 5" xfId="9078" xr:uid="{00000000-0005-0000-0000-000028820000}"/>
    <cellStyle name="Notiz 3 3 3 5 5 2" xfId="20806" xr:uid="{00000000-0005-0000-0000-000029820000}"/>
    <cellStyle name="Notiz 3 3 3 5 5 3" xfId="32533" xr:uid="{00000000-0005-0000-0000-00002A820000}"/>
    <cellStyle name="Notiz 3 3 3 5 6" xfId="12996" xr:uid="{00000000-0005-0000-0000-00002B820000}"/>
    <cellStyle name="Notiz 3 3 3 5 7" xfId="24723" xr:uid="{00000000-0005-0000-0000-00002C820000}"/>
    <cellStyle name="Notiz 3 3 3 6" xfId="1708" xr:uid="{00000000-0005-0000-0000-00002D820000}"/>
    <cellStyle name="Notiz 3 3 3 6 2" xfId="5613" xr:uid="{00000000-0005-0000-0000-00002E820000}"/>
    <cellStyle name="Notiz 3 3 3 6 2 2" xfId="17341" xr:uid="{00000000-0005-0000-0000-00002F820000}"/>
    <cellStyle name="Notiz 3 3 3 6 2 3" xfId="29068" xr:uid="{00000000-0005-0000-0000-000030820000}"/>
    <cellStyle name="Notiz 3 3 3 6 3" xfId="9518" xr:uid="{00000000-0005-0000-0000-000031820000}"/>
    <cellStyle name="Notiz 3 3 3 6 3 2" xfId="21246" xr:uid="{00000000-0005-0000-0000-000032820000}"/>
    <cellStyle name="Notiz 3 3 3 6 3 3" xfId="32973" xr:uid="{00000000-0005-0000-0000-000033820000}"/>
    <cellStyle name="Notiz 3 3 3 6 4" xfId="13436" xr:uid="{00000000-0005-0000-0000-000034820000}"/>
    <cellStyle name="Notiz 3 3 3 6 5" xfId="25163" xr:uid="{00000000-0005-0000-0000-000035820000}"/>
    <cellStyle name="Notiz 3 3 3 7" xfId="3006" xr:uid="{00000000-0005-0000-0000-000036820000}"/>
    <cellStyle name="Notiz 3 3 3 7 2" xfId="6911" xr:uid="{00000000-0005-0000-0000-000037820000}"/>
    <cellStyle name="Notiz 3 3 3 7 2 2" xfId="18639" xr:uid="{00000000-0005-0000-0000-000038820000}"/>
    <cellStyle name="Notiz 3 3 3 7 2 3" xfId="30366" xr:uid="{00000000-0005-0000-0000-000039820000}"/>
    <cellStyle name="Notiz 3 3 3 7 3" xfId="10816" xr:uid="{00000000-0005-0000-0000-00003A820000}"/>
    <cellStyle name="Notiz 3 3 3 7 3 2" xfId="22544" xr:uid="{00000000-0005-0000-0000-00003B820000}"/>
    <cellStyle name="Notiz 3 3 3 7 3 3" xfId="34271" xr:uid="{00000000-0005-0000-0000-00003C820000}"/>
    <cellStyle name="Notiz 3 3 3 7 4" xfId="14734" xr:uid="{00000000-0005-0000-0000-00003D820000}"/>
    <cellStyle name="Notiz 3 3 3 7 5" xfId="26461" xr:uid="{00000000-0005-0000-0000-00003E820000}"/>
    <cellStyle name="Notiz 3 3 3 8" xfId="4315" xr:uid="{00000000-0005-0000-0000-00003F820000}"/>
    <cellStyle name="Notiz 3 3 3 8 2" xfId="16043" xr:uid="{00000000-0005-0000-0000-000040820000}"/>
    <cellStyle name="Notiz 3 3 3 8 3" xfId="27770" xr:uid="{00000000-0005-0000-0000-000041820000}"/>
    <cellStyle name="Notiz 3 3 3 9" xfId="8220" xr:uid="{00000000-0005-0000-0000-000042820000}"/>
    <cellStyle name="Notiz 3 3 3 9 2" xfId="19948" xr:uid="{00000000-0005-0000-0000-000043820000}"/>
    <cellStyle name="Notiz 3 3 3 9 3" xfId="31675" xr:uid="{00000000-0005-0000-0000-000044820000}"/>
    <cellStyle name="Notiz 3 3 4" xfId="365" xr:uid="{00000000-0005-0000-0000-000045820000}"/>
    <cellStyle name="Notiz 3 3 4 2" xfId="794" xr:uid="{00000000-0005-0000-0000-000046820000}"/>
    <cellStyle name="Notiz 3 3 4 2 2" xfId="2092" xr:uid="{00000000-0005-0000-0000-000047820000}"/>
    <cellStyle name="Notiz 3 3 4 2 2 2" xfId="5997" xr:uid="{00000000-0005-0000-0000-000048820000}"/>
    <cellStyle name="Notiz 3 3 4 2 2 2 2" xfId="17725" xr:uid="{00000000-0005-0000-0000-000049820000}"/>
    <cellStyle name="Notiz 3 3 4 2 2 2 3" xfId="29452" xr:uid="{00000000-0005-0000-0000-00004A820000}"/>
    <cellStyle name="Notiz 3 3 4 2 2 3" xfId="9902" xr:uid="{00000000-0005-0000-0000-00004B820000}"/>
    <cellStyle name="Notiz 3 3 4 2 2 3 2" xfId="21630" xr:uid="{00000000-0005-0000-0000-00004C820000}"/>
    <cellStyle name="Notiz 3 3 4 2 2 3 3" xfId="33357" xr:uid="{00000000-0005-0000-0000-00004D820000}"/>
    <cellStyle name="Notiz 3 3 4 2 2 4" xfId="13820" xr:uid="{00000000-0005-0000-0000-00004E820000}"/>
    <cellStyle name="Notiz 3 3 4 2 2 5" xfId="25547" xr:uid="{00000000-0005-0000-0000-00004F820000}"/>
    <cellStyle name="Notiz 3 3 4 2 3" xfId="3390" xr:uid="{00000000-0005-0000-0000-000050820000}"/>
    <cellStyle name="Notiz 3 3 4 2 3 2" xfId="7295" xr:uid="{00000000-0005-0000-0000-000051820000}"/>
    <cellStyle name="Notiz 3 3 4 2 3 2 2" xfId="19023" xr:uid="{00000000-0005-0000-0000-000052820000}"/>
    <cellStyle name="Notiz 3 3 4 2 3 2 3" xfId="30750" xr:uid="{00000000-0005-0000-0000-000053820000}"/>
    <cellStyle name="Notiz 3 3 4 2 3 3" xfId="11200" xr:uid="{00000000-0005-0000-0000-000054820000}"/>
    <cellStyle name="Notiz 3 3 4 2 3 3 2" xfId="22928" xr:uid="{00000000-0005-0000-0000-000055820000}"/>
    <cellStyle name="Notiz 3 3 4 2 3 3 3" xfId="34655" xr:uid="{00000000-0005-0000-0000-000056820000}"/>
    <cellStyle name="Notiz 3 3 4 2 3 4" xfId="15118" xr:uid="{00000000-0005-0000-0000-000057820000}"/>
    <cellStyle name="Notiz 3 3 4 2 3 5" xfId="26845" xr:uid="{00000000-0005-0000-0000-000058820000}"/>
    <cellStyle name="Notiz 3 3 4 2 4" xfId="4699" xr:uid="{00000000-0005-0000-0000-000059820000}"/>
    <cellStyle name="Notiz 3 3 4 2 4 2" xfId="16427" xr:uid="{00000000-0005-0000-0000-00005A820000}"/>
    <cellStyle name="Notiz 3 3 4 2 4 3" xfId="28154" xr:uid="{00000000-0005-0000-0000-00005B820000}"/>
    <cellStyle name="Notiz 3 3 4 2 5" xfId="8604" xr:uid="{00000000-0005-0000-0000-00005C820000}"/>
    <cellStyle name="Notiz 3 3 4 2 5 2" xfId="20332" xr:uid="{00000000-0005-0000-0000-00005D820000}"/>
    <cellStyle name="Notiz 3 3 4 2 5 3" xfId="32059" xr:uid="{00000000-0005-0000-0000-00005E820000}"/>
    <cellStyle name="Notiz 3 3 4 2 6" xfId="12522" xr:uid="{00000000-0005-0000-0000-00005F820000}"/>
    <cellStyle name="Notiz 3 3 4 2 7" xfId="24249" xr:uid="{00000000-0005-0000-0000-000060820000}"/>
    <cellStyle name="Notiz 3 3 4 3" xfId="1223" xr:uid="{00000000-0005-0000-0000-000061820000}"/>
    <cellStyle name="Notiz 3 3 4 3 2" xfId="2521" xr:uid="{00000000-0005-0000-0000-000062820000}"/>
    <cellStyle name="Notiz 3 3 4 3 2 2" xfId="6426" xr:uid="{00000000-0005-0000-0000-000063820000}"/>
    <cellStyle name="Notiz 3 3 4 3 2 2 2" xfId="18154" xr:uid="{00000000-0005-0000-0000-000064820000}"/>
    <cellStyle name="Notiz 3 3 4 3 2 2 3" xfId="29881" xr:uid="{00000000-0005-0000-0000-000065820000}"/>
    <cellStyle name="Notiz 3 3 4 3 2 3" xfId="10331" xr:uid="{00000000-0005-0000-0000-000066820000}"/>
    <cellStyle name="Notiz 3 3 4 3 2 3 2" xfId="22059" xr:uid="{00000000-0005-0000-0000-000067820000}"/>
    <cellStyle name="Notiz 3 3 4 3 2 3 3" xfId="33786" xr:uid="{00000000-0005-0000-0000-000068820000}"/>
    <cellStyle name="Notiz 3 3 4 3 2 4" xfId="14249" xr:uid="{00000000-0005-0000-0000-000069820000}"/>
    <cellStyle name="Notiz 3 3 4 3 2 5" xfId="25976" xr:uid="{00000000-0005-0000-0000-00006A820000}"/>
    <cellStyle name="Notiz 3 3 4 3 3" xfId="3819" xr:uid="{00000000-0005-0000-0000-00006B820000}"/>
    <cellStyle name="Notiz 3 3 4 3 3 2" xfId="7724" xr:uid="{00000000-0005-0000-0000-00006C820000}"/>
    <cellStyle name="Notiz 3 3 4 3 3 2 2" xfId="19452" xr:uid="{00000000-0005-0000-0000-00006D820000}"/>
    <cellStyle name="Notiz 3 3 4 3 3 2 3" xfId="31179" xr:uid="{00000000-0005-0000-0000-00006E820000}"/>
    <cellStyle name="Notiz 3 3 4 3 3 3" xfId="11629" xr:uid="{00000000-0005-0000-0000-00006F820000}"/>
    <cellStyle name="Notiz 3 3 4 3 3 3 2" xfId="23357" xr:uid="{00000000-0005-0000-0000-000070820000}"/>
    <cellStyle name="Notiz 3 3 4 3 3 3 3" xfId="35084" xr:uid="{00000000-0005-0000-0000-000071820000}"/>
    <cellStyle name="Notiz 3 3 4 3 3 4" xfId="15547" xr:uid="{00000000-0005-0000-0000-000072820000}"/>
    <cellStyle name="Notiz 3 3 4 3 3 5" xfId="27274" xr:uid="{00000000-0005-0000-0000-000073820000}"/>
    <cellStyle name="Notiz 3 3 4 3 4" xfId="5128" xr:uid="{00000000-0005-0000-0000-000074820000}"/>
    <cellStyle name="Notiz 3 3 4 3 4 2" xfId="16856" xr:uid="{00000000-0005-0000-0000-000075820000}"/>
    <cellStyle name="Notiz 3 3 4 3 4 3" xfId="28583" xr:uid="{00000000-0005-0000-0000-000076820000}"/>
    <cellStyle name="Notiz 3 3 4 3 5" xfId="9033" xr:uid="{00000000-0005-0000-0000-000077820000}"/>
    <cellStyle name="Notiz 3 3 4 3 5 2" xfId="20761" xr:uid="{00000000-0005-0000-0000-000078820000}"/>
    <cellStyle name="Notiz 3 3 4 3 5 3" xfId="32488" xr:uid="{00000000-0005-0000-0000-000079820000}"/>
    <cellStyle name="Notiz 3 3 4 3 6" xfId="12951" xr:uid="{00000000-0005-0000-0000-00007A820000}"/>
    <cellStyle name="Notiz 3 3 4 3 7" xfId="24678" xr:uid="{00000000-0005-0000-0000-00007B820000}"/>
    <cellStyle name="Notiz 3 3 4 4" xfId="1663" xr:uid="{00000000-0005-0000-0000-00007C820000}"/>
    <cellStyle name="Notiz 3 3 4 4 2" xfId="5568" xr:uid="{00000000-0005-0000-0000-00007D820000}"/>
    <cellStyle name="Notiz 3 3 4 4 2 2" xfId="17296" xr:uid="{00000000-0005-0000-0000-00007E820000}"/>
    <cellStyle name="Notiz 3 3 4 4 2 3" xfId="29023" xr:uid="{00000000-0005-0000-0000-00007F820000}"/>
    <cellStyle name="Notiz 3 3 4 4 3" xfId="9473" xr:uid="{00000000-0005-0000-0000-000080820000}"/>
    <cellStyle name="Notiz 3 3 4 4 3 2" xfId="21201" xr:uid="{00000000-0005-0000-0000-000081820000}"/>
    <cellStyle name="Notiz 3 3 4 4 3 3" xfId="32928" xr:uid="{00000000-0005-0000-0000-000082820000}"/>
    <cellStyle name="Notiz 3 3 4 4 4" xfId="13391" xr:uid="{00000000-0005-0000-0000-000083820000}"/>
    <cellStyle name="Notiz 3 3 4 4 5" xfId="25118" xr:uid="{00000000-0005-0000-0000-000084820000}"/>
    <cellStyle name="Notiz 3 3 4 5" xfId="2961" xr:uid="{00000000-0005-0000-0000-000085820000}"/>
    <cellStyle name="Notiz 3 3 4 5 2" xfId="6866" xr:uid="{00000000-0005-0000-0000-000086820000}"/>
    <cellStyle name="Notiz 3 3 4 5 2 2" xfId="18594" xr:uid="{00000000-0005-0000-0000-000087820000}"/>
    <cellStyle name="Notiz 3 3 4 5 2 3" xfId="30321" xr:uid="{00000000-0005-0000-0000-000088820000}"/>
    <cellStyle name="Notiz 3 3 4 5 3" xfId="10771" xr:uid="{00000000-0005-0000-0000-000089820000}"/>
    <cellStyle name="Notiz 3 3 4 5 3 2" xfId="22499" xr:uid="{00000000-0005-0000-0000-00008A820000}"/>
    <cellStyle name="Notiz 3 3 4 5 3 3" xfId="34226" xr:uid="{00000000-0005-0000-0000-00008B820000}"/>
    <cellStyle name="Notiz 3 3 4 5 4" xfId="14689" xr:uid="{00000000-0005-0000-0000-00008C820000}"/>
    <cellStyle name="Notiz 3 3 4 5 5" xfId="26416" xr:uid="{00000000-0005-0000-0000-00008D820000}"/>
    <cellStyle name="Notiz 3 3 4 6" xfId="4270" xr:uid="{00000000-0005-0000-0000-00008E820000}"/>
    <cellStyle name="Notiz 3 3 4 6 2" xfId="15998" xr:uid="{00000000-0005-0000-0000-00008F820000}"/>
    <cellStyle name="Notiz 3 3 4 6 3" xfId="27725" xr:uid="{00000000-0005-0000-0000-000090820000}"/>
    <cellStyle name="Notiz 3 3 4 7" xfId="8175" xr:uid="{00000000-0005-0000-0000-000091820000}"/>
    <cellStyle name="Notiz 3 3 4 7 2" xfId="19903" xr:uid="{00000000-0005-0000-0000-000092820000}"/>
    <cellStyle name="Notiz 3 3 4 7 3" xfId="31630" xr:uid="{00000000-0005-0000-0000-000093820000}"/>
    <cellStyle name="Notiz 3 3 4 8" xfId="12093" xr:uid="{00000000-0005-0000-0000-000094820000}"/>
    <cellStyle name="Notiz 3 3 4 9" xfId="23820" xr:uid="{00000000-0005-0000-0000-000095820000}"/>
    <cellStyle name="Notiz 3 3 5" xfId="464" xr:uid="{00000000-0005-0000-0000-000096820000}"/>
    <cellStyle name="Notiz 3 3 5 2" xfId="893" xr:uid="{00000000-0005-0000-0000-000097820000}"/>
    <cellStyle name="Notiz 3 3 5 2 2" xfId="2191" xr:uid="{00000000-0005-0000-0000-000098820000}"/>
    <cellStyle name="Notiz 3 3 5 2 2 2" xfId="6096" xr:uid="{00000000-0005-0000-0000-000099820000}"/>
    <cellStyle name="Notiz 3 3 5 2 2 2 2" xfId="17824" xr:uid="{00000000-0005-0000-0000-00009A820000}"/>
    <cellStyle name="Notiz 3 3 5 2 2 2 3" xfId="29551" xr:uid="{00000000-0005-0000-0000-00009B820000}"/>
    <cellStyle name="Notiz 3 3 5 2 2 3" xfId="10001" xr:uid="{00000000-0005-0000-0000-00009C820000}"/>
    <cellStyle name="Notiz 3 3 5 2 2 3 2" xfId="21729" xr:uid="{00000000-0005-0000-0000-00009D820000}"/>
    <cellStyle name="Notiz 3 3 5 2 2 3 3" xfId="33456" xr:uid="{00000000-0005-0000-0000-00009E820000}"/>
    <cellStyle name="Notiz 3 3 5 2 2 4" xfId="13919" xr:uid="{00000000-0005-0000-0000-00009F820000}"/>
    <cellStyle name="Notiz 3 3 5 2 2 5" xfId="25646" xr:uid="{00000000-0005-0000-0000-0000A0820000}"/>
    <cellStyle name="Notiz 3 3 5 2 3" xfId="3489" xr:uid="{00000000-0005-0000-0000-0000A1820000}"/>
    <cellStyle name="Notiz 3 3 5 2 3 2" xfId="7394" xr:uid="{00000000-0005-0000-0000-0000A2820000}"/>
    <cellStyle name="Notiz 3 3 5 2 3 2 2" xfId="19122" xr:uid="{00000000-0005-0000-0000-0000A3820000}"/>
    <cellStyle name="Notiz 3 3 5 2 3 2 3" xfId="30849" xr:uid="{00000000-0005-0000-0000-0000A4820000}"/>
    <cellStyle name="Notiz 3 3 5 2 3 3" xfId="11299" xr:uid="{00000000-0005-0000-0000-0000A5820000}"/>
    <cellStyle name="Notiz 3 3 5 2 3 3 2" xfId="23027" xr:uid="{00000000-0005-0000-0000-0000A6820000}"/>
    <cellStyle name="Notiz 3 3 5 2 3 3 3" xfId="34754" xr:uid="{00000000-0005-0000-0000-0000A7820000}"/>
    <cellStyle name="Notiz 3 3 5 2 3 4" xfId="15217" xr:uid="{00000000-0005-0000-0000-0000A8820000}"/>
    <cellStyle name="Notiz 3 3 5 2 3 5" xfId="26944" xr:uid="{00000000-0005-0000-0000-0000A9820000}"/>
    <cellStyle name="Notiz 3 3 5 2 4" xfId="4798" xr:uid="{00000000-0005-0000-0000-0000AA820000}"/>
    <cellStyle name="Notiz 3 3 5 2 4 2" xfId="16526" xr:uid="{00000000-0005-0000-0000-0000AB820000}"/>
    <cellStyle name="Notiz 3 3 5 2 4 3" xfId="28253" xr:uid="{00000000-0005-0000-0000-0000AC820000}"/>
    <cellStyle name="Notiz 3 3 5 2 5" xfId="8703" xr:uid="{00000000-0005-0000-0000-0000AD820000}"/>
    <cellStyle name="Notiz 3 3 5 2 5 2" xfId="20431" xr:uid="{00000000-0005-0000-0000-0000AE820000}"/>
    <cellStyle name="Notiz 3 3 5 2 5 3" xfId="32158" xr:uid="{00000000-0005-0000-0000-0000AF820000}"/>
    <cellStyle name="Notiz 3 3 5 2 6" xfId="12621" xr:uid="{00000000-0005-0000-0000-0000B0820000}"/>
    <cellStyle name="Notiz 3 3 5 2 7" xfId="24348" xr:uid="{00000000-0005-0000-0000-0000B1820000}"/>
    <cellStyle name="Notiz 3 3 5 3" xfId="1322" xr:uid="{00000000-0005-0000-0000-0000B2820000}"/>
    <cellStyle name="Notiz 3 3 5 3 2" xfId="2620" xr:uid="{00000000-0005-0000-0000-0000B3820000}"/>
    <cellStyle name="Notiz 3 3 5 3 2 2" xfId="6525" xr:uid="{00000000-0005-0000-0000-0000B4820000}"/>
    <cellStyle name="Notiz 3 3 5 3 2 2 2" xfId="18253" xr:uid="{00000000-0005-0000-0000-0000B5820000}"/>
    <cellStyle name="Notiz 3 3 5 3 2 2 3" xfId="29980" xr:uid="{00000000-0005-0000-0000-0000B6820000}"/>
    <cellStyle name="Notiz 3 3 5 3 2 3" xfId="10430" xr:uid="{00000000-0005-0000-0000-0000B7820000}"/>
    <cellStyle name="Notiz 3 3 5 3 2 3 2" xfId="22158" xr:uid="{00000000-0005-0000-0000-0000B8820000}"/>
    <cellStyle name="Notiz 3 3 5 3 2 3 3" xfId="33885" xr:uid="{00000000-0005-0000-0000-0000B9820000}"/>
    <cellStyle name="Notiz 3 3 5 3 2 4" xfId="14348" xr:uid="{00000000-0005-0000-0000-0000BA820000}"/>
    <cellStyle name="Notiz 3 3 5 3 2 5" xfId="26075" xr:uid="{00000000-0005-0000-0000-0000BB820000}"/>
    <cellStyle name="Notiz 3 3 5 3 3" xfId="3918" xr:uid="{00000000-0005-0000-0000-0000BC820000}"/>
    <cellStyle name="Notiz 3 3 5 3 3 2" xfId="7823" xr:uid="{00000000-0005-0000-0000-0000BD820000}"/>
    <cellStyle name="Notiz 3 3 5 3 3 2 2" xfId="19551" xr:uid="{00000000-0005-0000-0000-0000BE820000}"/>
    <cellStyle name="Notiz 3 3 5 3 3 2 3" xfId="31278" xr:uid="{00000000-0005-0000-0000-0000BF820000}"/>
    <cellStyle name="Notiz 3 3 5 3 3 3" xfId="11728" xr:uid="{00000000-0005-0000-0000-0000C0820000}"/>
    <cellStyle name="Notiz 3 3 5 3 3 3 2" xfId="23456" xr:uid="{00000000-0005-0000-0000-0000C1820000}"/>
    <cellStyle name="Notiz 3 3 5 3 3 3 3" xfId="35183" xr:uid="{00000000-0005-0000-0000-0000C2820000}"/>
    <cellStyle name="Notiz 3 3 5 3 3 4" xfId="15646" xr:uid="{00000000-0005-0000-0000-0000C3820000}"/>
    <cellStyle name="Notiz 3 3 5 3 3 5" xfId="27373" xr:uid="{00000000-0005-0000-0000-0000C4820000}"/>
    <cellStyle name="Notiz 3 3 5 3 4" xfId="5227" xr:uid="{00000000-0005-0000-0000-0000C5820000}"/>
    <cellStyle name="Notiz 3 3 5 3 4 2" xfId="16955" xr:uid="{00000000-0005-0000-0000-0000C6820000}"/>
    <cellStyle name="Notiz 3 3 5 3 4 3" xfId="28682" xr:uid="{00000000-0005-0000-0000-0000C7820000}"/>
    <cellStyle name="Notiz 3 3 5 3 5" xfId="9132" xr:uid="{00000000-0005-0000-0000-0000C8820000}"/>
    <cellStyle name="Notiz 3 3 5 3 5 2" xfId="20860" xr:uid="{00000000-0005-0000-0000-0000C9820000}"/>
    <cellStyle name="Notiz 3 3 5 3 5 3" xfId="32587" xr:uid="{00000000-0005-0000-0000-0000CA820000}"/>
    <cellStyle name="Notiz 3 3 5 3 6" xfId="13050" xr:uid="{00000000-0005-0000-0000-0000CB820000}"/>
    <cellStyle name="Notiz 3 3 5 3 7" xfId="24777" xr:uid="{00000000-0005-0000-0000-0000CC820000}"/>
    <cellStyle name="Notiz 3 3 5 4" xfId="1762" xr:uid="{00000000-0005-0000-0000-0000CD820000}"/>
    <cellStyle name="Notiz 3 3 5 4 2" xfId="5667" xr:uid="{00000000-0005-0000-0000-0000CE820000}"/>
    <cellStyle name="Notiz 3 3 5 4 2 2" xfId="17395" xr:uid="{00000000-0005-0000-0000-0000CF820000}"/>
    <cellStyle name="Notiz 3 3 5 4 2 3" xfId="29122" xr:uid="{00000000-0005-0000-0000-0000D0820000}"/>
    <cellStyle name="Notiz 3 3 5 4 3" xfId="9572" xr:uid="{00000000-0005-0000-0000-0000D1820000}"/>
    <cellStyle name="Notiz 3 3 5 4 3 2" xfId="21300" xr:uid="{00000000-0005-0000-0000-0000D2820000}"/>
    <cellStyle name="Notiz 3 3 5 4 3 3" xfId="33027" xr:uid="{00000000-0005-0000-0000-0000D3820000}"/>
    <cellStyle name="Notiz 3 3 5 4 4" xfId="13490" xr:uid="{00000000-0005-0000-0000-0000D4820000}"/>
    <cellStyle name="Notiz 3 3 5 4 5" xfId="25217" xr:uid="{00000000-0005-0000-0000-0000D5820000}"/>
    <cellStyle name="Notiz 3 3 5 5" xfId="3060" xr:uid="{00000000-0005-0000-0000-0000D6820000}"/>
    <cellStyle name="Notiz 3 3 5 5 2" xfId="6965" xr:uid="{00000000-0005-0000-0000-0000D7820000}"/>
    <cellStyle name="Notiz 3 3 5 5 2 2" xfId="18693" xr:uid="{00000000-0005-0000-0000-0000D8820000}"/>
    <cellStyle name="Notiz 3 3 5 5 2 3" xfId="30420" xr:uid="{00000000-0005-0000-0000-0000D9820000}"/>
    <cellStyle name="Notiz 3 3 5 5 3" xfId="10870" xr:uid="{00000000-0005-0000-0000-0000DA820000}"/>
    <cellStyle name="Notiz 3 3 5 5 3 2" xfId="22598" xr:uid="{00000000-0005-0000-0000-0000DB820000}"/>
    <cellStyle name="Notiz 3 3 5 5 3 3" xfId="34325" xr:uid="{00000000-0005-0000-0000-0000DC820000}"/>
    <cellStyle name="Notiz 3 3 5 5 4" xfId="14788" xr:uid="{00000000-0005-0000-0000-0000DD820000}"/>
    <cellStyle name="Notiz 3 3 5 5 5" xfId="26515" xr:uid="{00000000-0005-0000-0000-0000DE820000}"/>
    <cellStyle name="Notiz 3 3 5 6" xfId="4369" xr:uid="{00000000-0005-0000-0000-0000DF820000}"/>
    <cellStyle name="Notiz 3 3 5 6 2" xfId="16097" xr:uid="{00000000-0005-0000-0000-0000E0820000}"/>
    <cellStyle name="Notiz 3 3 5 6 3" xfId="27824" xr:uid="{00000000-0005-0000-0000-0000E1820000}"/>
    <cellStyle name="Notiz 3 3 5 7" xfId="8274" xr:uid="{00000000-0005-0000-0000-0000E2820000}"/>
    <cellStyle name="Notiz 3 3 5 7 2" xfId="20002" xr:uid="{00000000-0005-0000-0000-0000E3820000}"/>
    <cellStyle name="Notiz 3 3 5 7 3" xfId="31729" xr:uid="{00000000-0005-0000-0000-0000E4820000}"/>
    <cellStyle name="Notiz 3 3 5 8" xfId="12192" xr:uid="{00000000-0005-0000-0000-0000E5820000}"/>
    <cellStyle name="Notiz 3 3 5 9" xfId="23919" xr:uid="{00000000-0005-0000-0000-0000E6820000}"/>
    <cellStyle name="Notiz 3 3 6" xfId="563" xr:uid="{00000000-0005-0000-0000-0000E7820000}"/>
    <cellStyle name="Notiz 3 3 6 2" xfId="992" xr:uid="{00000000-0005-0000-0000-0000E8820000}"/>
    <cellStyle name="Notiz 3 3 6 2 2" xfId="2290" xr:uid="{00000000-0005-0000-0000-0000E9820000}"/>
    <cellStyle name="Notiz 3 3 6 2 2 2" xfId="6195" xr:uid="{00000000-0005-0000-0000-0000EA820000}"/>
    <cellStyle name="Notiz 3 3 6 2 2 2 2" xfId="17923" xr:uid="{00000000-0005-0000-0000-0000EB820000}"/>
    <cellStyle name="Notiz 3 3 6 2 2 2 3" xfId="29650" xr:uid="{00000000-0005-0000-0000-0000EC820000}"/>
    <cellStyle name="Notiz 3 3 6 2 2 3" xfId="10100" xr:uid="{00000000-0005-0000-0000-0000ED820000}"/>
    <cellStyle name="Notiz 3 3 6 2 2 3 2" xfId="21828" xr:uid="{00000000-0005-0000-0000-0000EE820000}"/>
    <cellStyle name="Notiz 3 3 6 2 2 3 3" xfId="33555" xr:uid="{00000000-0005-0000-0000-0000EF820000}"/>
    <cellStyle name="Notiz 3 3 6 2 2 4" xfId="14018" xr:uid="{00000000-0005-0000-0000-0000F0820000}"/>
    <cellStyle name="Notiz 3 3 6 2 2 5" xfId="25745" xr:uid="{00000000-0005-0000-0000-0000F1820000}"/>
    <cellStyle name="Notiz 3 3 6 2 3" xfId="3588" xr:uid="{00000000-0005-0000-0000-0000F2820000}"/>
    <cellStyle name="Notiz 3 3 6 2 3 2" xfId="7493" xr:uid="{00000000-0005-0000-0000-0000F3820000}"/>
    <cellStyle name="Notiz 3 3 6 2 3 2 2" xfId="19221" xr:uid="{00000000-0005-0000-0000-0000F4820000}"/>
    <cellStyle name="Notiz 3 3 6 2 3 2 3" xfId="30948" xr:uid="{00000000-0005-0000-0000-0000F5820000}"/>
    <cellStyle name="Notiz 3 3 6 2 3 3" xfId="11398" xr:uid="{00000000-0005-0000-0000-0000F6820000}"/>
    <cellStyle name="Notiz 3 3 6 2 3 3 2" xfId="23126" xr:uid="{00000000-0005-0000-0000-0000F7820000}"/>
    <cellStyle name="Notiz 3 3 6 2 3 3 3" xfId="34853" xr:uid="{00000000-0005-0000-0000-0000F8820000}"/>
    <cellStyle name="Notiz 3 3 6 2 3 4" xfId="15316" xr:uid="{00000000-0005-0000-0000-0000F9820000}"/>
    <cellStyle name="Notiz 3 3 6 2 3 5" xfId="27043" xr:uid="{00000000-0005-0000-0000-0000FA820000}"/>
    <cellStyle name="Notiz 3 3 6 2 4" xfId="4897" xr:uid="{00000000-0005-0000-0000-0000FB820000}"/>
    <cellStyle name="Notiz 3 3 6 2 4 2" xfId="16625" xr:uid="{00000000-0005-0000-0000-0000FC820000}"/>
    <cellStyle name="Notiz 3 3 6 2 4 3" xfId="28352" xr:uid="{00000000-0005-0000-0000-0000FD820000}"/>
    <cellStyle name="Notiz 3 3 6 2 5" xfId="8802" xr:uid="{00000000-0005-0000-0000-0000FE820000}"/>
    <cellStyle name="Notiz 3 3 6 2 5 2" xfId="20530" xr:uid="{00000000-0005-0000-0000-0000FF820000}"/>
    <cellStyle name="Notiz 3 3 6 2 5 3" xfId="32257" xr:uid="{00000000-0005-0000-0000-000000830000}"/>
    <cellStyle name="Notiz 3 3 6 2 6" xfId="12720" xr:uid="{00000000-0005-0000-0000-000001830000}"/>
    <cellStyle name="Notiz 3 3 6 2 7" xfId="24447" xr:uid="{00000000-0005-0000-0000-000002830000}"/>
    <cellStyle name="Notiz 3 3 6 3" xfId="1421" xr:uid="{00000000-0005-0000-0000-000003830000}"/>
    <cellStyle name="Notiz 3 3 6 3 2" xfId="2719" xr:uid="{00000000-0005-0000-0000-000004830000}"/>
    <cellStyle name="Notiz 3 3 6 3 2 2" xfId="6624" xr:uid="{00000000-0005-0000-0000-000005830000}"/>
    <cellStyle name="Notiz 3 3 6 3 2 2 2" xfId="18352" xr:uid="{00000000-0005-0000-0000-000006830000}"/>
    <cellStyle name="Notiz 3 3 6 3 2 2 3" xfId="30079" xr:uid="{00000000-0005-0000-0000-000007830000}"/>
    <cellStyle name="Notiz 3 3 6 3 2 3" xfId="10529" xr:uid="{00000000-0005-0000-0000-000008830000}"/>
    <cellStyle name="Notiz 3 3 6 3 2 3 2" xfId="22257" xr:uid="{00000000-0005-0000-0000-000009830000}"/>
    <cellStyle name="Notiz 3 3 6 3 2 3 3" xfId="33984" xr:uid="{00000000-0005-0000-0000-00000A830000}"/>
    <cellStyle name="Notiz 3 3 6 3 2 4" xfId="14447" xr:uid="{00000000-0005-0000-0000-00000B830000}"/>
    <cellStyle name="Notiz 3 3 6 3 2 5" xfId="26174" xr:uid="{00000000-0005-0000-0000-00000C830000}"/>
    <cellStyle name="Notiz 3 3 6 3 3" xfId="4017" xr:uid="{00000000-0005-0000-0000-00000D830000}"/>
    <cellStyle name="Notiz 3 3 6 3 3 2" xfId="7922" xr:uid="{00000000-0005-0000-0000-00000E830000}"/>
    <cellStyle name="Notiz 3 3 6 3 3 2 2" xfId="19650" xr:uid="{00000000-0005-0000-0000-00000F830000}"/>
    <cellStyle name="Notiz 3 3 6 3 3 2 3" xfId="31377" xr:uid="{00000000-0005-0000-0000-000010830000}"/>
    <cellStyle name="Notiz 3 3 6 3 3 3" xfId="11827" xr:uid="{00000000-0005-0000-0000-000011830000}"/>
    <cellStyle name="Notiz 3 3 6 3 3 3 2" xfId="23555" xr:uid="{00000000-0005-0000-0000-000012830000}"/>
    <cellStyle name="Notiz 3 3 6 3 3 3 3" xfId="35282" xr:uid="{00000000-0005-0000-0000-000013830000}"/>
    <cellStyle name="Notiz 3 3 6 3 3 4" xfId="15745" xr:uid="{00000000-0005-0000-0000-000014830000}"/>
    <cellStyle name="Notiz 3 3 6 3 3 5" xfId="27472" xr:uid="{00000000-0005-0000-0000-000015830000}"/>
    <cellStyle name="Notiz 3 3 6 3 4" xfId="5326" xr:uid="{00000000-0005-0000-0000-000016830000}"/>
    <cellStyle name="Notiz 3 3 6 3 4 2" xfId="17054" xr:uid="{00000000-0005-0000-0000-000017830000}"/>
    <cellStyle name="Notiz 3 3 6 3 4 3" xfId="28781" xr:uid="{00000000-0005-0000-0000-000018830000}"/>
    <cellStyle name="Notiz 3 3 6 3 5" xfId="9231" xr:uid="{00000000-0005-0000-0000-000019830000}"/>
    <cellStyle name="Notiz 3 3 6 3 5 2" xfId="20959" xr:uid="{00000000-0005-0000-0000-00001A830000}"/>
    <cellStyle name="Notiz 3 3 6 3 5 3" xfId="32686" xr:uid="{00000000-0005-0000-0000-00001B830000}"/>
    <cellStyle name="Notiz 3 3 6 3 6" xfId="13149" xr:uid="{00000000-0005-0000-0000-00001C830000}"/>
    <cellStyle name="Notiz 3 3 6 3 7" xfId="24876" xr:uid="{00000000-0005-0000-0000-00001D830000}"/>
    <cellStyle name="Notiz 3 3 6 4" xfId="1861" xr:uid="{00000000-0005-0000-0000-00001E830000}"/>
    <cellStyle name="Notiz 3 3 6 4 2" xfId="5766" xr:uid="{00000000-0005-0000-0000-00001F830000}"/>
    <cellStyle name="Notiz 3 3 6 4 2 2" xfId="17494" xr:uid="{00000000-0005-0000-0000-000020830000}"/>
    <cellStyle name="Notiz 3 3 6 4 2 3" xfId="29221" xr:uid="{00000000-0005-0000-0000-000021830000}"/>
    <cellStyle name="Notiz 3 3 6 4 3" xfId="9671" xr:uid="{00000000-0005-0000-0000-000022830000}"/>
    <cellStyle name="Notiz 3 3 6 4 3 2" xfId="21399" xr:uid="{00000000-0005-0000-0000-000023830000}"/>
    <cellStyle name="Notiz 3 3 6 4 3 3" xfId="33126" xr:uid="{00000000-0005-0000-0000-000024830000}"/>
    <cellStyle name="Notiz 3 3 6 4 4" xfId="13589" xr:uid="{00000000-0005-0000-0000-000025830000}"/>
    <cellStyle name="Notiz 3 3 6 4 5" xfId="25316" xr:uid="{00000000-0005-0000-0000-000026830000}"/>
    <cellStyle name="Notiz 3 3 6 5" xfId="3159" xr:uid="{00000000-0005-0000-0000-000027830000}"/>
    <cellStyle name="Notiz 3 3 6 5 2" xfId="7064" xr:uid="{00000000-0005-0000-0000-000028830000}"/>
    <cellStyle name="Notiz 3 3 6 5 2 2" xfId="18792" xr:uid="{00000000-0005-0000-0000-000029830000}"/>
    <cellStyle name="Notiz 3 3 6 5 2 3" xfId="30519" xr:uid="{00000000-0005-0000-0000-00002A830000}"/>
    <cellStyle name="Notiz 3 3 6 5 3" xfId="10969" xr:uid="{00000000-0005-0000-0000-00002B830000}"/>
    <cellStyle name="Notiz 3 3 6 5 3 2" xfId="22697" xr:uid="{00000000-0005-0000-0000-00002C830000}"/>
    <cellStyle name="Notiz 3 3 6 5 3 3" xfId="34424" xr:uid="{00000000-0005-0000-0000-00002D830000}"/>
    <cellStyle name="Notiz 3 3 6 5 4" xfId="14887" xr:uid="{00000000-0005-0000-0000-00002E830000}"/>
    <cellStyle name="Notiz 3 3 6 5 5" xfId="26614" xr:uid="{00000000-0005-0000-0000-00002F830000}"/>
    <cellStyle name="Notiz 3 3 6 6" xfId="4468" xr:uid="{00000000-0005-0000-0000-000030830000}"/>
    <cellStyle name="Notiz 3 3 6 6 2" xfId="16196" xr:uid="{00000000-0005-0000-0000-000031830000}"/>
    <cellStyle name="Notiz 3 3 6 6 3" xfId="27923" xr:uid="{00000000-0005-0000-0000-000032830000}"/>
    <cellStyle name="Notiz 3 3 6 7" xfId="8373" xr:uid="{00000000-0005-0000-0000-000033830000}"/>
    <cellStyle name="Notiz 3 3 6 7 2" xfId="20101" xr:uid="{00000000-0005-0000-0000-000034830000}"/>
    <cellStyle name="Notiz 3 3 6 7 3" xfId="31828" xr:uid="{00000000-0005-0000-0000-000035830000}"/>
    <cellStyle name="Notiz 3 3 6 8" xfId="12291" xr:uid="{00000000-0005-0000-0000-000036830000}"/>
    <cellStyle name="Notiz 3 3 6 9" xfId="24018" xr:uid="{00000000-0005-0000-0000-000037830000}"/>
    <cellStyle name="Notiz 3 3 7" xfId="663" xr:uid="{00000000-0005-0000-0000-000038830000}"/>
    <cellStyle name="Notiz 3 3 7 2" xfId="1961" xr:uid="{00000000-0005-0000-0000-000039830000}"/>
    <cellStyle name="Notiz 3 3 7 2 2" xfId="5866" xr:uid="{00000000-0005-0000-0000-00003A830000}"/>
    <cellStyle name="Notiz 3 3 7 2 2 2" xfId="17594" xr:uid="{00000000-0005-0000-0000-00003B830000}"/>
    <cellStyle name="Notiz 3 3 7 2 2 3" xfId="29321" xr:uid="{00000000-0005-0000-0000-00003C830000}"/>
    <cellStyle name="Notiz 3 3 7 2 3" xfId="9771" xr:uid="{00000000-0005-0000-0000-00003D830000}"/>
    <cellStyle name="Notiz 3 3 7 2 3 2" xfId="21499" xr:uid="{00000000-0005-0000-0000-00003E830000}"/>
    <cellStyle name="Notiz 3 3 7 2 3 3" xfId="33226" xr:uid="{00000000-0005-0000-0000-00003F830000}"/>
    <cellStyle name="Notiz 3 3 7 2 4" xfId="13689" xr:uid="{00000000-0005-0000-0000-000040830000}"/>
    <cellStyle name="Notiz 3 3 7 2 5" xfId="25416" xr:uid="{00000000-0005-0000-0000-000041830000}"/>
    <cellStyle name="Notiz 3 3 7 3" xfId="3259" xr:uid="{00000000-0005-0000-0000-000042830000}"/>
    <cellStyle name="Notiz 3 3 7 3 2" xfId="7164" xr:uid="{00000000-0005-0000-0000-000043830000}"/>
    <cellStyle name="Notiz 3 3 7 3 2 2" xfId="18892" xr:uid="{00000000-0005-0000-0000-000044830000}"/>
    <cellStyle name="Notiz 3 3 7 3 2 3" xfId="30619" xr:uid="{00000000-0005-0000-0000-000045830000}"/>
    <cellStyle name="Notiz 3 3 7 3 3" xfId="11069" xr:uid="{00000000-0005-0000-0000-000046830000}"/>
    <cellStyle name="Notiz 3 3 7 3 3 2" xfId="22797" xr:uid="{00000000-0005-0000-0000-000047830000}"/>
    <cellStyle name="Notiz 3 3 7 3 3 3" xfId="34524" xr:uid="{00000000-0005-0000-0000-000048830000}"/>
    <cellStyle name="Notiz 3 3 7 3 4" xfId="14987" xr:uid="{00000000-0005-0000-0000-000049830000}"/>
    <cellStyle name="Notiz 3 3 7 3 5" xfId="26714" xr:uid="{00000000-0005-0000-0000-00004A830000}"/>
    <cellStyle name="Notiz 3 3 7 4" xfId="4568" xr:uid="{00000000-0005-0000-0000-00004B830000}"/>
    <cellStyle name="Notiz 3 3 7 4 2" xfId="16296" xr:uid="{00000000-0005-0000-0000-00004C830000}"/>
    <cellStyle name="Notiz 3 3 7 4 3" xfId="28023" xr:uid="{00000000-0005-0000-0000-00004D830000}"/>
    <cellStyle name="Notiz 3 3 7 5" xfId="8473" xr:uid="{00000000-0005-0000-0000-00004E830000}"/>
    <cellStyle name="Notiz 3 3 7 5 2" xfId="20201" xr:uid="{00000000-0005-0000-0000-00004F830000}"/>
    <cellStyle name="Notiz 3 3 7 5 3" xfId="31928" xr:uid="{00000000-0005-0000-0000-000050830000}"/>
    <cellStyle name="Notiz 3 3 7 6" xfId="12391" xr:uid="{00000000-0005-0000-0000-000051830000}"/>
    <cellStyle name="Notiz 3 3 7 7" xfId="24118" xr:uid="{00000000-0005-0000-0000-000052830000}"/>
    <cellStyle name="Notiz 3 3 8" xfId="1092" xr:uid="{00000000-0005-0000-0000-000053830000}"/>
    <cellStyle name="Notiz 3 3 8 2" xfId="2390" xr:uid="{00000000-0005-0000-0000-000054830000}"/>
    <cellStyle name="Notiz 3 3 8 2 2" xfId="6295" xr:uid="{00000000-0005-0000-0000-000055830000}"/>
    <cellStyle name="Notiz 3 3 8 2 2 2" xfId="18023" xr:uid="{00000000-0005-0000-0000-000056830000}"/>
    <cellStyle name="Notiz 3 3 8 2 2 3" xfId="29750" xr:uid="{00000000-0005-0000-0000-000057830000}"/>
    <cellStyle name="Notiz 3 3 8 2 3" xfId="10200" xr:uid="{00000000-0005-0000-0000-000058830000}"/>
    <cellStyle name="Notiz 3 3 8 2 3 2" xfId="21928" xr:uid="{00000000-0005-0000-0000-000059830000}"/>
    <cellStyle name="Notiz 3 3 8 2 3 3" xfId="33655" xr:uid="{00000000-0005-0000-0000-00005A830000}"/>
    <cellStyle name="Notiz 3 3 8 2 4" xfId="14118" xr:uid="{00000000-0005-0000-0000-00005B830000}"/>
    <cellStyle name="Notiz 3 3 8 2 5" xfId="25845" xr:uid="{00000000-0005-0000-0000-00005C830000}"/>
    <cellStyle name="Notiz 3 3 8 3" xfId="3688" xr:uid="{00000000-0005-0000-0000-00005D830000}"/>
    <cellStyle name="Notiz 3 3 8 3 2" xfId="7593" xr:uid="{00000000-0005-0000-0000-00005E830000}"/>
    <cellStyle name="Notiz 3 3 8 3 2 2" xfId="19321" xr:uid="{00000000-0005-0000-0000-00005F830000}"/>
    <cellStyle name="Notiz 3 3 8 3 2 3" xfId="31048" xr:uid="{00000000-0005-0000-0000-000060830000}"/>
    <cellStyle name="Notiz 3 3 8 3 3" xfId="11498" xr:uid="{00000000-0005-0000-0000-000061830000}"/>
    <cellStyle name="Notiz 3 3 8 3 3 2" xfId="23226" xr:uid="{00000000-0005-0000-0000-000062830000}"/>
    <cellStyle name="Notiz 3 3 8 3 3 3" xfId="34953" xr:uid="{00000000-0005-0000-0000-000063830000}"/>
    <cellStyle name="Notiz 3 3 8 3 4" xfId="15416" xr:uid="{00000000-0005-0000-0000-000064830000}"/>
    <cellStyle name="Notiz 3 3 8 3 5" xfId="27143" xr:uid="{00000000-0005-0000-0000-000065830000}"/>
    <cellStyle name="Notiz 3 3 8 4" xfId="4997" xr:uid="{00000000-0005-0000-0000-000066830000}"/>
    <cellStyle name="Notiz 3 3 8 4 2" xfId="16725" xr:uid="{00000000-0005-0000-0000-000067830000}"/>
    <cellStyle name="Notiz 3 3 8 4 3" xfId="28452" xr:uid="{00000000-0005-0000-0000-000068830000}"/>
    <cellStyle name="Notiz 3 3 8 5" xfId="8902" xr:uid="{00000000-0005-0000-0000-000069830000}"/>
    <cellStyle name="Notiz 3 3 8 5 2" xfId="20630" xr:uid="{00000000-0005-0000-0000-00006A830000}"/>
    <cellStyle name="Notiz 3 3 8 5 3" xfId="32357" xr:uid="{00000000-0005-0000-0000-00006B830000}"/>
    <cellStyle name="Notiz 3 3 8 6" xfId="12820" xr:uid="{00000000-0005-0000-0000-00006C830000}"/>
    <cellStyle name="Notiz 3 3 8 7" xfId="24547" xr:uid="{00000000-0005-0000-0000-00006D830000}"/>
    <cellStyle name="Notiz 3 3 9" xfId="1532" xr:uid="{00000000-0005-0000-0000-00006E830000}"/>
    <cellStyle name="Notiz 3 3 9 2" xfId="5437" xr:uid="{00000000-0005-0000-0000-00006F830000}"/>
    <cellStyle name="Notiz 3 3 9 2 2" xfId="17165" xr:uid="{00000000-0005-0000-0000-000070830000}"/>
    <cellStyle name="Notiz 3 3 9 2 3" xfId="28892" xr:uid="{00000000-0005-0000-0000-000071830000}"/>
    <cellStyle name="Notiz 3 3 9 3" xfId="9342" xr:uid="{00000000-0005-0000-0000-000072830000}"/>
    <cellStyle name="Notiz 3 3 9 3 2" xfId="21070" xr:uid="{00000000-0005-0000-0000-000073830000}"/>
    <cellStyle name="Notiz 3 3 9 3 3" xfId="32797" xr:uid="{00000000-0005-0000-0000-000074830000}"/>
    <cellStyle name="Notiz 3 3 9 4" xfId="13260" xr:uid="{00000000-0005-0000-0000-000075830000}"/>
    <cellStyle name="Notiz 3 3 9 5" xfId="24987" xr:uid="{00000000-0005-0000-0000-000076830000}"/>
    <cellStyle name="Notiz 3 4" xfId="195" xr:uid="{00000000-0005-0000-0000-000077830000}"/>
    <cellStyle name="Notiz 3 4 10" xfId="2791" xr:uid="{00000000-0005-0000-0000-000078830000}"/>
    <cellStyle name="Notiz 3 4 10 2" xfId="6696" xr:uid="{00000000-0005-0000-0000-000079830000}"/>
    <cellStyle name="Notiz 3 4 10 2 2" xfId="18424" xr:uid="{00000000-0005-0000-0000-00007A830000}"/>
    <cellStyle name="Notiz 3 4 10 2 3" xfId="30151" xr:uid="{00000000-0005-0000-0000-00007B830000}"/>
    <cellStyle name="Notiz 3 4 10 3" xfId="10601" xr:uid="{00000000-0005-0000-0000-00007C830000}"/>
    <cellStyle name="Notiz 3 4 10 3 2" xfId="22329" xr:uid="{00000000-0005-0000-0000-00007D830000}"/>
    <cellStyle name="Notiz 3 4 10 3 3" xfId="34056" xr:uid="{00000000-0005-0000-0000-00007E830000}"/>
    <cellStyle name="Notiz 3 4 10 4" xfId="14519" xr:uid="{00000000-0005-0000-0000-00007F830000}"/>
    <cellStyle name="Notiz 3 4 10 5" xfId="26246" xr:uid="{00000000-0005-0000-0000-000080830000}"/>
    <cellStyle name="Notiz 3 4 11" xfId="4100" xr:uid="{00000000-0005-0000-0000-000081830000}"/>
    <cellStyle name="Notiz 3 4 11 2" xfId="15828" xr:uid="{00000000-0005-0000-0000-000082830000}"/>
    <cellStyle name="Notiz 3 4 11 3" xfId="27555" xr:uid="{00000000-0005-0000-0000-000083830000}"/>
    <cellStyle name="Notiz 3 4 12" xfId="8005" xr:uid="{00000000-0005-0000-0000-000084830000}"/>
    <cellStyle name="Notiz 3 4 12 2" xfId="19733" xr:uid="{00000000-0005-0000-0000-000085830000}"/>
    <cellStyle name="Notiz 3 4 12 3" xfId="31460" xr:uid="{00000000-0005-0000-0000-000086830000}"/>
    <cellStyle name="Notiz 3 4 13" xfId="11923" xr:uid="{00000000-0005-0000-0000-000087830000}"/>
    <cellStyle name="Notiz 3 4 14" xfId="23650" xr:uid="{00000000-0005-0000-0000-000088830000}"/>
    <cellStyle name="Notiz 3 4 2" xfId="372" xr:uid="{00000000-0005-0000-0000-000089830000}"/>
    <cellStyle name="Notiz 3 4 2 10" xfId="12100" xr:uid="{00000000-0005-0000-0000-00008A830000}"/>
    <cellStyle name="Notiz 3 4 2 11" xfId="23827" xr:uid="{00000000-0005-0000-0000-00008B830000}"/>
    <cellStyle name="Notiz 3 4 2 2" xfId="471" xr:uid="{00000000-0005-0000-0000-00008C830000}"/>
    <cellStyle name="Notiz 3 4 2 2 2" xfId="900" xr:uid="{00000000-0005-0000-0000-00008D830000}"/>
    <cellStyle name="Notiz 3 4 2 2 2 2" xfId="2198" xr:uid="{00000000-0005-0000-0000-00008E830000}"/>
    <cellStyle name="Notiz 3 4 2 2 2 2 2" xfId="6103" xr:uid="{00000000-0005-0000-0000-00008F830000}"/>
    <cellStyle name="Notiz 3 4 2 2 2 2 2 2" xfId="17831" xr:uid="{00000000-0005-0000-0000-000090830000}"/>
    <cellStyle name="Notiz 3 4 2 2 2 2 2 3" xfId="29558" xr:uid="{00000000-0005-0000-0000-000091830000}"/>
    <cellStyle name="Notiz 3 4 2 2 2 2 3" xfId="10008" xr:uid="{00000000-0005-0000-0000-000092830000}"/>
    <cellStyle name="Notiz 3 4 2 2 2 2 3 2" xfId="21736" xr:uid="{00000000-0005-0000-0000-000093830000}"/>
    <cellStyle name="Notiz 3 4 2 2 2 2 3 3" xfId="33463" xr:uid="{00000000-0005-0000-0000-000094830000}"/>
    <cellStyle name="Notiz 3 4 2 2 2 2 4" xfId="13926" xr:uid="{00000000-0005-0000-0000-000095830000}"/>
    <cellStyle name="Notiz 3 4 2 2 2 2 5" xfId="25653" xr:uid="{00000000-0005-0000-0000-000096830000}"/>
    <cellStyle name="Notiz 3 4 2 2 2 3" xfId="3496" xr:uid="{00000000-0005-0000-0000-000097830000}"/>
    <cellStyle name="Notiz 3 4 2 2 2 3 2" xfId="7401" xr:uid="{00000000-0005-0000-0000-000098830000}"/>
    <cellStyle name="Notiz 3 4 2 2 2 3 2 2" xfId="19129" xr:uid="{00000000-0005-0000-0000-000099830000}"/>
    <cellStyle name="Notiz 3 4 2 2 2 3 2 3" xfId="30856" xr:uid="{00000000-0005-0000-0000-00009A830000}"/>
    <cellStyle name="Notiz 3 4 2 2 2 3 3" xfId="11306" xr:uid="{00000000-0005-0000-0000-00009B830000}"/>
    <cellStyle name="Notiz 3 4 2 2 2 3 3 2" xfId="23034" xr:uid="{00000000-0005-0000-0000-00009C830000}"/>
    <cellStyle name="Notiz 3 4 2 2 2 3 3 3" xfId="34761" xr:uid="{00000000-0005-0000-0000-00009D830000}"/>
    <cellStyle name="Notiz 3 4 2 2 2 3 4" xfId="15224" xr:uid="{00000000-0005-0000-0000-00009E830000}"/>
    <cellStyle name="Notiz 3 4 2 2 2 3 5" xfId="26951" xr:uid="{00000000-0005-0000-0000-00009F830000}"/>
    <cellStyle name="Notiz 3 4 2 2 2 4" xfId="4805" xr:uid="{00000000-0005-0000-0000-0000A0830000}"/>
    <cellStyle name="Notiz 3 4 2 2 2 4 2" xfId="16533" xr:uid="{00000000-0005-0000-0000-0000A1830000}"/>
    <cellStyle name="Notiz 3 4 2 2 2 4 3" xfId="28260" xr:uid="{00000000-0005-0000-0000-0000A2830000}"/>
    <cellStyle name="Notiz 3 4 2 2 2 5" xfId="8710" xr:uid="{00000000-0005-0000-0000-0000A3830000}"/>
    <cellStyle name="Notiz 3 4 2 2 2 5 2" xfId="20438" xr:uid="{00000000-0005-0000-0000-0000A4830000}"/>
    <cellStyle name="Notiz 3 4 2 2 2 5 3" xfId="32165" xr:uid="{00000000-0005-0000-0000-0000A5830000}"/>
    <cellStyle name="Notiz 3 4 2 2 2 6" xfId="12628" xr:uid="{00000000-0005-0000-0000-0000A6830000}"/>
    <cellStyle name="Notiz 3 4 2 2 2 7" xfId="24355" xr:uid="{00000000-0005-0000-0000-0000A7830000}"/>
    <cellStyle name="Notiz 3 4 2 2 3" xfId="1329" xr:uid="{00000000-0005-0000-0000-0000A8830000}"/>
    <cellStyle name="Notiz 3 4 2 2 3 2" xfId="2627" xr:uid="{00000000-0005-0000-0000-0000A9830000}"/>
    <cellStyle name="Notiz 3 4 2 2 3 2 2" xfId="6532" xr:uid="{00000000-0005-0000-0000-0000AA830000}"/>
    <cellStyle name="Notiz 3 4 2 2 3 2 2 2" xfId="18260" xr:uid="{00000000-0005-0000-0000-0000AB830000}"/>
    <cellStyle name="Notiz 3 4 2 2 3 2 2 3" xfId="29987" xr:uid="{00000000-0005-0000-0000-0000AC830000}"/>
    <cellStyle name="Notiz 3 4 2 2 3 2 3" xfId="10437" xr:uid="{00000000-0005-0000-0000-0000AD830000}"/>
    <cellStyle name="Notiz 3 4 2 2 3 2 3 2" xfId="22165" xr:uid="{00000000-0005-0000-0000-0000AE830000}"/>
    <cellStyle name="Notiz 3 4 2 2 3 2 3 3" xfId="33892" xr:uid="{00000000-0005-0000-0000-0000AF830000}"/>
    <cellStyle name="Notiz 3 4 2 2 3 2 4" xfId="14355" xr:uid="{00000000-0005-0000-0000-0000B0830000}"/>
    <cellStyle name="Notiz 3 4 2 2 3 2 5" xfId="26082" xr:uid="{00000000-0005-0000-0000-0000B1830000}"/>
    <cellStyle name="Notiz 3 4 2 2 3 3" xfId="3925" xr:uid="{00000000-0005-0000-0000-0000B2830000}"/>
    <cellStyle name="Notiz 3 4 2 2 3 3 2" xfId="7830" xr:uid="{00000000-0005-0000-0000-0000B3830000}"/>
    <cellStyle name="Notiz 3 4 2 2 3 3 2 2" xfId="19558" xr:uid="{00000000-0005-0000-0000-0000B4830000}"/>
    <cellStyle name="Notiz 3 4 2 2 3 3 2 3" xfId="31285" xr:uid="{00000000-0005-0000-0000-0000B5830000}"/>
    <cellStyle name="Notiz 3 4 2 2 3 3 3" xfId="11735" xr:uid="{00000000-0005-0000-0000-0000B6830000}"/>
    <cellStyle name="Notiz 3 4 2 2 3 3 3 2" xfId="23463" xr:uid="{00000000-0005-0000-0000-0000B7830000}"/>
    <cellStyle name="Notiz 3 4 2 2 3 3 3 3" xfId="35190" xr:uid="{00000000-0005-0000-0000-0000B8830000}"/>
    <cellStyle name="Notiz 3 4 2 2 3 3 4" xfId="15653" xr:uid="{00000000-0005-0000-0000-0000B9830000}"/>
    <cellStyle name="Notiz 3 4 2 2 3 3 5" xfId="27380" xr:uid="{00000000-0005-0000-0000-0000BA830000}"/>
    <cellStyle name="Notiz 3 4 2 2 3 4" xfId="5234" xr:uid="{00000000-0005-0000-0000-0000BB830000}"/>
    <cellStyle name="Notiz 3 4 2 2 3 4 2" xfId="16962" xr:uid="{00000000-0005-0000-0000-0000BC830000}"/>
    <cellStyle name="Notiz 3 4 2 2 3 4 3" xfId="28689" xr:uid="{00000000-0005-0000-0000-0000BD830000}"/>
    <cellStyle name="Notiz 3 4 2 2 3 5" xfId="9139" xr:uid="{00000000-0005-0000-0000-0000BE830000}"/>
    <cellStyle name="Notiz 3 4 2 2 3 5 2" xfId="20867" xr:uid="{00000000-0005-0000-0000-0000BF830000}"/>
    <cellStyle name="Notiz 3 4 2 2 3 5 3" xfId="32594" xr:uid="{00000000-0005-0000-0000-0000C0830000}"/>
    <cellStyle name="Notiz 3 4 2 2 3 6" xfId="13057" xr:uid="{00000000-0005-0000-0000-0000C1830000}"/>
    <cellStyle name="Notiz 3 4 2 2 3 7" xfId="24784" xr:uid="{00000000-0005-0000-0000-0000C2830000}"/>
    <cellStyle name="Notiz 3 4 2 2 4" xfId="1769" xr:uid="{00000000-0005-0000-0000-0000C3830000}"/>
    <cellStyle name="Notiz 3 4 2 2 4 2" xfId="5674" xr:uid="{00000000-0005-0000-0000-0000C4830000}"/>
    <cellStyle name="Notiz 3 4 2 2 4 2 2" xfId="17402" xr:uid="{00000000-0005-0000-0000-0000C5830000}"/>
    <cellStyle name="Notiz 3 4 2 2 4 2 3" xfId="29129" xr:uid="{00000000-0005-0000-0000-0000C6830000}"/>
    <cellStyle name="Notiz 3 4 2 2 4 3" xfId="9579" xr:uid="{00000000-0005-0000-0000-0000C7830000}"/>
    <cellStyle name="Notiz 3 4 2 2 4 3 2" xfId="21307" xr:uid="{00000000-0005-0000-0000-0000C8830000}"/>
    <cellStyle name="Notiz 3 4 2 2 4 3 3" xfId="33034" xr:uid="{00000000-0005-0000-0000-0000C9830000}"/>
    <cellStyle name="Notiz 3 4 2 2 4 4" xfId="13497" xr:uid="{00000000-0005-0000-0000-0000CA830000}"/>
    <cellStyle name="Notiz 3 4 2 2 4 5" xfId="25224" xr:uid="{00000000-0005-0000-0000-0000CB830000}"/>
    <cellStyle name="Notiz 3 4 2 2 5" xfId="3067" xr:uid="{00000000-0005-0000-0000-0000CC830000}"/>
    <cellStyle name="Notiz 3 4 2 2 5 2" xfId="6972" xr:uid="{00000000-0005-0000-0000-0000CD830000}"/>
    <cellStyle name="Notiz 3 4 2 2 5 2 2" xfId="18700" xr:uid="{00000000-0005-0000-0000-0000CE830000}"/>
    <cellStyle name="Notiz 3 4 2 2 5 2 3" xfId="30427" xr:uid="{00000000-0005-0000-0000-0000CF830000}"/>
    <cellStyle name="Notiz 3 4 2 2 5 3" xfId="10877" xr:uid="{00000000-0005-0000-0000-0000D0830000}"/>
    <cellStyle name="Notiz 3 4 2 2 5 3 2" xfId="22605" xr:uid="{00000000-0005-0000-0000-0000D1830000}"/>
    <cellStyle name="Notiz 3 4 2 2 5 3 3" xfId="34332" xr:uid="{00000000-0005-0000-0000-0000D2830000}"/>
    <cellStyle name="Notiz 3 4 2 2 5 4" xfId="14795" xr:uid="{00000000-0005-0000-0000-0000D3830000}"/>
    <cellStyle name="Notiz 3 4 2 2 5 5" xfId="26522" xr:uid="{00000000-0005-0000-0000-0000D4830000}"/>
    <cellStyle name="Notiz 3 4 2 2 6" xfId="4376" xr:uid="{00000000-0005-0000-0000-0000D5830000}"/>
    <cellStyle name="Notiz 3 4 2 2 6 2" xfId="16104" xr:uid="{00000000-0005-0000-0000-0000D6830000}"/>
    <cellStyle name="Notiz 3 4 2 2 6 3" xfId="27831" xr:uid="{00000000-0005-0000-0000-0000D7830000}"/>
    <cellStyle name="Notiz 3 4 2 2 7" xfId="8281" xr:uid="{00000000-0005-0000-0000-0000D8830000}"/>
    <cellStyle name="Notiz 3 4 2 2 7 2" xfId="20009" xr:uid="{00000000-0005-0000-0000-0000D9830000}"/>
    <cellStyle name="Notiz 3 4 2 2 7 3" xfId="31736" xr:uid="{00000000-0005-0000-0000-0000DA830000}"/>
    <cellStyle name="Notiz 3 4 2 2 8" xfId="12199" xr:uid="{00000000-0005-0000-0000-0000DB830000}"/>
    <cellStyle name="Notiz 3 4 2 2 9" xfId="23926" xr:uid="{00000000-0005-0000-0000-0000DC830000}"/>
    <cellStyle name="Notiz 3 4 2 3" xfId="570" xr:uid="{00000000-0005-0000-0000-0000DD830000}"/>
    <cellStyle name="Notiz 3 4 2 3 2" xfId="999" xr:uid="{00000000-0005-0000-0000-0000DE830000}"/>
    <cellStyle name="Notiz 3 4 2 3 2 2" xfId="2297" xr:uid="{00000000-0005-0000-0000-0000DF830000}"/>
    <cellStyle name="Notiz 3 4 2 3 2 2 2" xfId="6202" xr:uid="{00000000-0005-0000-0000-0000E0830000}"/>
    <cellStyle name="Notiz 3 4 2 3 2 2 2 2" xfId="17930" xr:uid="{00000000-0005-0000-0000-0000E1830000}"/>
    <cellStyle name="Notiz 3 4 2 3 2 2 2 3" xfId="29657" xr:uid="{00000000-0005-0000-0000-0000E2830000}"/>
    <cellStyle name="Notiz 3 4 2 3 2 2 3" xfId="10107" xr:uid="{00000000-0005-0000-0000-0000E3830000}"/>
    <cellStyle name="Notiz 3 4 2 3 2 2 3 2" xfId="21835" xr:uid="{00000000-0005-0000-0000-0000E4830000}"/>
    <cellStyle name="Notiz 3 4 2 3 2 2 3 3" xfId="33562" xr:uid="{00000000-0005-0000-0000-0000E5830000}"/>
    <cellStyle name="Notiz 3 4 2 3 2 2 4" xfId="14025" xr:uid="{00000000-0005-0000-0000-0000E6830000}"/>
    <cellStyle name="Notiz 3 4 2 3 2 2 5" xfId="25752" xr:uid="{00000000-0005-0000-0000-0000E7830000}"/>
    <cellStyle name="Notiz 3 4 2 3 2 3" xfId="3595" xr:uid="{00000000-0005-0000-0000-0000E8830000}"/>
    <cellStyle name="Notiz 3 4 2 3 2 3 2" xfId="7500" xr:uid="{00000000-0005-0000-0000-0000E9830000}"/>
    <cellStyle name="Notiz 3 4 2 3 2 3 2 2" xfId="19228" xr:uid="{00000000-0005-0000-0000-0000EA830000}"/>
    <cellStyle name="Notiz 3 4 2 3 2 3 2 3" xfId="30955" xr:uid="{00000000-0005-0000-0000-0000EB830000}"/>
    <cellStyle name="Notiz 3 4 2 3 2 3 3" xfId="11405" xr:uid="{00000000-0005-0000-0000-0000EC830000}"/>
    <cellStyle name="Notiz 3 4 2 3 2 3 3 2" xfId="23133" xr:uid="{00000000-0005-0000-0000-0000ED830000}"/>
    <cellStyle name="Notiz 3 4 2 3 2 3 3 3" xfId="34860" xr:uid="{00000000-0005-0000-0000-0000EE830000}"/>
    <cellStyle name="Notiz 3 4 2 3 2 3 4" xfId="15323" xr:uid="{00000000-0005-0000-0000-0000EF830000}"/>
    <cellStyle name="Notiz 3 4 2 3 2 3 5" xfId="27050" xr:uid="{00000000-0005-0000-0000-0000F0830000}"/>
    <cellStyle name="Notiz 3 4 2 3 2 4" xfId="4904" xr:uid="{00000000-0005-0000-0000-0000F1830000}"/>
    <cellStyle name="Notiz 3 4 2 3 2 4 2" xfId="16632" xr:uid="{00000000-0005-0000-0000-0000F2830000}"/>
    <cellStyle name="Notiz 3 4 2 3 2 4 3" xfId="28359" xr:uid="{00000000-0005-0000-0000-0000F3830000}"/>
    <cellStyle name="Notiz 3 4 2 3 2 5" xfId="8809" xr:uid="{00000000-0005-0000-0000-0000F4830000}"/>
    <cellStyle name="Notiz 3 4 2 3 2 5 2" xfId="20537" xr:uid="{00000000-0005-0000-0000-0000F5830000}"/>
    <cellStyle name="Notiz 3 4 2 3 2 5 3" xfId="32264" xr:uid="{00000000-0005-0000-0000-0000F6830000}"/>
    <cellStyle name="Notiz 3 4 2 3 2 6" xfId="12727" xr:uid="{00000000-0005-0000-0000-0000F7830000}"/>
    <cellStyle name="Notiz 3 4 2 3 2 7" xfId="24454" xr:uid="{00000000-0005-0000-0000-0000F8830000}"/>
    <cellStyle name="Notiz 3 4 2 3 3" xfId="1428" xr:uid="{00000000-0005-0000-0000-0000F9830000}"/>
    <cellStyle name="Notiz 3 4 2 3 3 2" xfId="2726" xr:uid="{00000000-0005-0000-0000-0000FA830000}"/>
    <cellStyle name="Notiz 3 4 2 3 3 2 2" xfId="6631" xr:uid="{00000000-0005-0000-0000-0000FB830000}"/>
    <cellStyle name="Notiz 3 4 2 3 3 2 2 2" xfId="18359" xr:uid="{00000000-0005-0000-0000-0000FC830000}"/>
    <cellStyle name="Notiz 3 4 2 3 3 2 2 3" xfId="30086" xr:uid="{00000000-0005-0000-0000-0000FD830000}"/>
    <cellStyle name="Notiz 3 4 2 3 3 2 3" xfId="10536" xr:uid="{00000000-0005-0000-0000-0000FE830000}"/>
    <cellStyle name="Notiz 3 4 2 3 3 2 3 2" xfId="22264" xr:uid="{00000000-0005-0000-0000-0000FF830000}"/>
    <cellStyle name="Notiz 3 4 2 3 3 2 3 3" xfId="33991" xr:uid="{00000000-0005-0000-0000-000000840000}"/>
    <cellStyle name="Notiz 3 4 2 3 3 2 4" xfId="14454" xr:uid="{00000000-0005-0000-0000-000001840000}"/>
    <cellStyle name="Notiz 3 4 2 3 3 2 5" xfId="26181" xr:uid="{00000000-0005-0000-0000-000002840000}"/>
    <cellStyle name="Notiz 3 4 2 3 3 3" xfId="4024" xr:uid="{00000000-0005-0000-0000-000003840000}"/>
    <cellStyle name="Notiz 3 4 2 3 3 3 2" xfId="7929" xr:uid="{00000000-0005-0000-0000-000004840000}"/>
    <cellStyle name="Notiz 3 4 2 3 3 3 2 2" xfId="19657" xr:uid="{00000000-0005-0000-0000-000005840000}"/>
    <cellStyle name="Notiz 3 4 2 3 3 3 2 3" xfId="31384" xr:uid="{00000000-0005-0000-0000-000006840000}"/>
    <cellStyle name="Notiz 3 4 2 3 3 3 3" xfId="11834" xr:uid="{00000000-0005-0000-0000-000007840000}"/>
    <cellStyle name="Notiz 3 4 2 3 3 3 3 2" xfId="23562" xr:uid="{00000000-0005-0000-0000-000008840000}"/>
    <cellStyle name="Notiz 3 4 2 3 3 3 3 3" xfId="35289" xr:uid="{00000000-0005-0000-0000-000009840000}"/>
    <cellStyle name="Notiz 3 4 2 3 3 3 4" xfId="15752" xr:uid="{00000000-0005-0000-0000-00000A840000}"/>
    <cellStyle name="Notiz 3 4 2 3 3 3 5" xfId="27479" xr:uid="{00000000-0005-0000-0000-00000B840000}"/>
    <cellStyle name="Notiz 3 4 2 3 3 4" xfId="5333" xr:uid="{00000000-0005-0000-0000-00000C840000}"/>
    <cellStyle name="Notiz 3 4 2 3 3 4 2" xfId="17061" xr:uid="{00000000-0005-0000-0000-00000D840000}"/>
    <cellStyle name="Notiz 3 4 2 3 3 4 3" xfId="28788" xr:uid="{00000000-0005-0000-0000-00000E840000}"/>
    <cellStyle name="Notiz 3 4 2 3 3 5" xfId="9238" xr:uid="{00000000-0005-0000-0000-00000F840000}"/>
    <cellStyle name="Notiz 3 4 2 3 3 5 2" xfId="20966" xr:uid="{00000000-0005-0000-0000-000010840000}"/>
    <cellStyle name="Notiz 3 4 2 3 3 5 3" xfId="32693" xr:uid="{00000000-0005-0000-0000-000011840000}"/>
    <cellStyle name="Notiz 3 4 2 3 3 6" xfId="13156" xr:uid="{00000000-0005-0000-0000-000012840000}"/>
    <cellStyle name="Notiz 3 4 2 3 3 7" xfId="24883" xr:uid="{00000000-0005-0000-0000-000013840000}"/>
    <cellStyle name="Notiz 3 4 2 3 4" xfId="1868" xr:uid="{00000000-0005-0000-0000-000014840000}"/>
    <cellStyle name="Notiz 3 4 2 3 4 2" xfId="5773" xr:uid="{00000000-0005-0000-0000-000015840000}"/>
    <cellStyle name="Notiz 3 4 2 3 4 2 2" xfId="17501" xr:uid="{00000000-0005-0000-0000-000016840000}"/>
    <cellStyle name="Notiz 3 4 2 3 4 2 3" xfId="29228" xr:uid="{00000000-0005-0000-0000-000017840000}"/>
    <cellStyle name="Notiz 3 4 2 3 4 3" xfId="9678" xr:uid="{00000000-0005-0000-0000-000018840000}"/>
    <cellStyle name="Notiz 3 4 2 3 4 3 2" xfId="21406" xr:uid="{00000000-0005-0000-0000-000019840000}"/>
    <cellStyle name="Notiz 3 4 2 3 4 3 3" xfId="33133" xr:uid="{00000000-0005-0000-0000-00001A840000}"/>
    <cellStyle name="Notiz 3 4 2 3 4 4" xfId="13596" xr:uid="{00000000-0005-0000-0000-00001B840000}"/>
    <cellStyle name="Notiz 3 4 2 3 4 5" xfId="25323" xr:uid="{00000000-0005-0000-0000-00001C840000}"/>
    <cellStyle name="Notiz 3 4 2 3 5" xfId="3166" xr:uid="{00000000-0005-0000-0000-00001D840000}"/>
    <cellStyle name="Notiz 3 4 2 3 5 2" xfId="7071" xr:uid="{00000000-0005-0000-0000-00001E840000}"/>
    <cellStyle name="Notiz 3 4 2 3 5 2 2" xfId="18799" xr:uid="{00000000-0005-0000-0000-00001F840000}"/>
    <cellStyle name="Notiz 3 4 2 3 5 2 3" xfId="30526" xr:uid="{00000000-0005-0000-0000-000020840000}"/>
    <cellStyle name="Notiz 3 4 2 3 5 3" xfId="10976" xr:uid="{00000000-0005-0000-0000-000021840000}"/>
    <cellStyle name="Notiz 3 4 2 3 5 3 2" xfId="22704" xr:uid="{00000000-0005-0000-0000-000022840000}"/>
    <cellStyle name="Notiz 3 4 2 3 5 3 3" xfId="34431" xr:uid="{00000000-0005-0000-0000-000023840000}"/>
    <cellStyle name="Notiz 3 4 2 3 5 4" xfId="14894" xr:uid="{00000000-0005-0000-0000-000024840000}"/>
    <cellStyle name="Notiz 3 4 2 3 5 5" xfId="26621" xr:uid="{00000000-0005-0000-0000-000025840000}"/>
    <cellStyle name="Notiz 3 4 2 3 6" xfId="4475" xr:uid="{00000000-0005-0000-0000-000026840000}"/>
    <cellStyle name="Notiz 3 4 2 3 6 2" xfId="16203" xr:uid="{00000000-0005-0000-0000-000027840000}"/>
    <cellStyle name="Notiz 3 4 2 3 6 3" xfId="27930" xr:uid="{00000000-0005-0000-0000-000028840000}"/>
    <cellStyle name="Notiz 3 4 2 3 7" xfId="8380" xr:uid="{00000000-0005-0000-0000-000029840000}"/>
    <cellStyle name="Notiz 3 4 2 3 7 2" xfId="20108" xr:uid="{00000000-0005-0000-0000-00002A840000}"/>
    <cellStyle name="Notiz 3 4 2 3 7 3" xfId="31835" xr:uid="{00000000-0005-0000-0000-00002B840000}"/>
    <cellStyle name="Notiz 3 4 2 3 8" xfId="12298" xr:uid="{00000000-0005-0000-0000-00002C840000}"/>
    <cellStyle name="Notiz 3 4 2 3 9" xfId="24025" xr:uid="{00000000-0005-0000-0000-00002D840000}"/>
    <cellStyle name="Notiz 3 4 2 4" xfId="801" xr:uid="{00000000-0005-0000-0000-00002E840000}"/>
    <cellStyle name="Notiz 3 4 2 4 2" xfId="2099" xr:uid="{00000000-0005-0000-0000-00002F840000}"/>
    <cellStyle name="Notiz 3 4 2 4 2 2" xfId="6004" xr:uid="{00000000-0005-0000-0000-000030840000}"/>
    <cellStyle name="Notiz 3 4 2 4 2 2 2" xfId="17732" xr:uid="{00000000-0005-0000-0000-000031840000}"/>
    <cellStyle name="Notiz 3 4 2 4 2 2 3" xfId="29459" xr:uid="{00000000-0005-0000-0000-000032840000}"/>
    <cellStyle name="Notiz 3 4 2 4 2 3" xfId="9909" xr:uid="{00000000-0005-0000-0000-000033840000}"/>
    <cellStyle name="Notiz 3 4 2 4 2 3 2" xfId="21637" xr:uid="{00000000-0005-0000-0000-000034840000}"/>
    <cellStyle name="Notiz 3 4 2 4 2 3 3" xfId="33364" xr:uid="{00000000-0005-0000-0000-000035840000}"/>
    <cellStyle name="Notiz 3 4 2 4 2 4" xfId="13827" xr:uid="{00000000-0005-0000-0000-000036840000}"/>
    <cellStyle name="Notiz 3 4 2 4 2 5" xfId="25554" xr:uid="{00000000-0005-0000-0000-000037840000}"/>
    <cellStyle name="Notiz 3 4 2 4 3" xfId="3397" xr:uid="{00000000-0005-0000-0000-000038840000}"/>
    <cellStyle name="Notiz 3 4 2 4 3 2" xfId="7302" xr:uid="{00000000-0005-0000-0000-000039840000}"/>
    <cellStyle name="Notiz 3 4 2 4 3 2 2" xfId="19030" xr:uid="{00000000-0005-0000-0000-00003A840000}"/>
    <cellStyle name="Notiz 3 4 2 4 3 2 3" xfId="30757" xr:uid="{00000000-0005-0000-0000-00003B840000}"/>
    <cellStyle name="Notiz 3 4 2 4 3 3" xfId="11207" xr:uid="{00000000-0005-0000-0000-00003C840000}"/>
    <cellStyle name="Notiz 3 4 2 4 3 3 2" xfId="22935" xr:uid="{00000000-0005-0000-0000-00003D840000}"/>
    <cellStyle name="Notiz 3 4 2 4 3 3 3" xfId="34662" xr:uid="{00000000-0005-0000-0000-00003E840000}"/>
    <cellStyle name="Notiz 3 4 2 4 3 4" xfId="15125" xr:uid="{00000000-0005-0000-0000-00003F840000}"/>
    <cellStyle name="Notiz 3 4 2 4 3 5" xfId="26852" xr:uid="{00000000-0005-0000-0000-000040840000}"/>
    <cellStyle name="Notiz 3 4 2 4 4" xfId="4706" xr:uid="{00000000-0005-0000-0000-000041840000}"/>
    <cellStyle name="Notiz 3 4 2 4 4 2" xfId="16434" xr:uid="{00000000-0005-0000-0000-000042840000}"/>
    <cellStyle name="Notiz 3 4 2 4 4 3" xfId="28161" xr:uid="{00000000-0005-0000-0000-000043840000}"/>
    <cellStyle name="Notiz 3 4 2 4 5" xfId="8611" xr:uid="{00000000-0005-0000-0000-000044840000}"/>
    <cellStyle name="Notiz 3 4 2 4 5 2" xfId="20339" xr:uid="{00000000-0005-0000-0000-000045840000}"/>
    <cellStyle name="Notiz 3 4 2 4 5 3" xfId="32066" xr:uid="{00000000-0005-0000-0000-000046840000}"/>
    <cellStyle name="Notiz 3 4 2 4 6" xfId="12529" xr:uid="{00000000-0005-0000-0000-000047840000}"/>
    <cellStyle name="Notiz 3 4 2 4 7" xfId="24256" xr:uid="{00000000-0005-0000-0000-000048840000}"/>
    <cellStyle name="Notiz 3 4 2 5" xfId="1230" xr:uid="{00000000-0005-0000-0000-000049840000}"/>
    <cellStyle name="Notiz 3 4 2 5 2" xfId="2528" xr:uid="{00000000-0005-0000-0000-00004A840000}"/>
    <cellStyle name="Notiz 3 4 2 5 2 2" xfId="6433" xr:uid="{00000000-0005-0000-0000-00004B840000}"/>
    <cellStyle name="Notiz 3 4 2 5 2 2 2" xfId="18161" xr:uid="{00000000-0005-0000-0000-00004C840000}"/>
    <cellStyle name="Notiz 3 4 2 5 2 2 3" xfId="29888" xr:uid="{00000000-0005-0000-0000-00004D840000}"/>
    <cellStyle name="Notiz 3 4 2 5 2 3" xfId="10338" xr:uid="{00000000-0005-0000-0000-00004E840000}"/>
    <cellStyle name="Notiz 3 4 2 5 2 3 2" xfId="22066" xr:uid="{00000000-0005-0000-0000-00004F840000}"/>
    <cellStyle name="Notiz 3 4 2 5 2 3 3" xfId="33793" xr:uid="{00000000-0005-0000-0000-000050840000}"/>
    <cellStyle name="Notiz 3 4 2 5 2 4" xfId="14256" xr:uid="{00000000-0005-0000-0000-000051840000}"/>
    <cellStyle name="Notiz 3 4 2 5 2 5" xfId="25983" xr:uid="{00000000-0005-0000-0000-000052840000}"/>
    <cellStyle name="Notiz 3 4 2 5 3" xfId="3826" xr:uid="{00000000-0005-0000-0000-000053840000}"/>
    <cellStyle name="Notiz 3 4 2 5 3 2" xfId="7731" xr:uid="{00000000-0005-0000-0000-000054840000}"/>
    <cellStyle name="Notiz 3 4 2 5 3 2 2" xfId="19459" xr:uid="{00000000-0005-0000-0000-000055840000}"/>
    <cellStyle name="Notiz 3 4 2 5 3 2 3" xfId="31186" xr:uid="{00000000-0005-0000-0000-000056840000}"/>
    <cellStyle name="Notiz 3 4 2 5 3 3" xfId="11636" xr:uid="{00000000-0005-0000-0000-000057840000}"/>
    <cellStyle name="Notiz 3 4 2 5 3 3 2" xfId="23364" xr:uid="{00000000-0005-0000-0000-000058840000}"/>
    <cellStyle name="Notiz 3 4 2 5 3 3 3" xfId="35091" xr:uid="{00000000-0005-0000-0000-000059840000}"/>
    <cellStyle name="Notiz 3 4 2 5 3 4" xfId="15554" xr:uid="{00000000-0005-0000-0000-00005A840000}"/>
    <cellStyle name="Notiz 3 4 2 5 3 5" xfId="27281" xr:uid="{00000000-0005-0000-0000-00005B840000}"/>
    <cellStyle name="Notiz 3 4 2 5 4" xfId="5135" xr:uid="{00000000-0005-0000-0000-00005C840000}"/>
    <cellStyle name="Notiz 3 4 2 5 4 2" xfId="16863" xr:uid="{00000000-0005-0000-0000-00005D840000}"/>
    <cellStyle name="Notiz 3 4 2 5 4 3" xfId="28590" xr:uid="{00000000-0005-0000-0000-00005E840000}"/>
    <cellStyle name="Notiz 3 4 2 5 5" xfId="9040" xr:uid="{00000000-0005-0000-0000-00005F840000}"/>
    <cellStyle name="Notiz 3 4 2 5 5 2" xfId="20768" xr:uid="{00000000-0005-0000-0000-000060840000}"/>
    <cellStyle name="Notiz 3 4 2 5 5 3" xfId="32495" xr:uid="{00000000-0005-0000-0000-000061840000}"/>
    <cellStyle name="Notiz 3 4 2 5 6" xfId="12958" xr:uid="{00000000-0005-0000-0000-000062840000}"/>
    <cellStyle name="Notiz 3 4 2 5 7" xfId="24685" xr:uid="{00000000-0005-0000-0000-000063840000}"/>
    <cellStyle name="Notiz 3 4 2 6" xfId="1670" xr:uid="{00000000-0005-0000-0000-000064840000}"/>
    <cellStyle name="Notiz 3 4 2 6 2" xfId="5575" xr:uid="{00000000-0005-0000-0000-000065840000}"/>
    <cellStyle name="Notiz 3 4 2 6 2 2" xfId="17303" xr:uid="{00000000-0005-0000-0000-000066840000}"/>
    <cellStyle name="Notiz 3 4 2 6 2 3" xfId="29030" xr:uid="{00000000-0005-0000-0000-000067840000}"/>
    <cellStyle name="Notiz 3 4 2 6 3" xfId="9480" xr:uid="{00000000-0005-0000-0000-000068840000}"/>
    <cellStyle name="Notiz 3 4 2 6 3 2" xfId="21208" xr:uid="{00000000-0005-0000-0000-000069840000}"/>
    <cellStyle name="Notiz 3 4 2 6 3 3" xfId="32935" xr:uid="{00000000-0005-0000-0000-00006A840000}"/>
    <cellStyle name="Notiz 3 4 2 6 4" xfId="13398" xr:uid="{00000000-0005-0000-0000-00006B840000}"/>
    <cellStyle name="Notiz 3 4 2 6 5" xfId="25125" xr:uid="{00000000-0005-0000-0000-00006C840000}"/>
    <cellStyle name="Notiz 3 4 2 7" xfId="2968" xr:uid="{00000000-0005-0000-0000-00006D840000}"/>
    <cellStyle name="Notiz 3 4 2 7 2" xfId="6873" xr:uid="{00000000-0005-0000-0000-00006E840000}"/>
    <cellStyle name="Notiz 3 4 2 7 2 2" xfId="18601" xr:uid="{00000000-0005-0000-0000-00006F840000}"/>
    <cellStyle name="Notiz 3 4 2 7 2 3" xfId="30328" xr:uid="{00000000-0005-0000-0000-000070840000}"/>
    <cellStyle name="Notiz 3 4 2 7 3" xfId="10778" xr:uid="{00000000-0005-0000-0000-000071840000}"/>
    <cellStyle name="Notiz 3 4 2 7 3 2" xfId="22506" xr:uid="{00000000-0005-0000-0000-000072840000}"/>
    <cellStyle name="Notiz 3 4 2 7 3 3" xfId="34233" xr:uid="{00000000-0005-0000-0000-000073840000}"/>
    <cellStyle name="Notiz 3 4 2 7 4" xfId="14696" xr:uid="{00000000-0005-0000-0000-000074840000}"/>
    <cellStyle name="Notiz 3 4 2 7 5" xfId="26423" xr:uid="{00000000-0005-0000-0000-000075840000}"/>
    <cellStyle name="Notiz 3 4 2 8" xfId="4277" xr:uid="{00000000-0005-0000-0000-000076840000}"/>
    <cellStyle name="Notiz 3 4 2 8 2" xfId="16005" xr:uid="{00000000-0005-0000-0000-000077840000}"/>
    <cellStyle name="Notiz 3 4 2 8 3" xfId="27732" xr:uid="{00000000-0005-0000-0000-000078840000}"/>
    <cellStyle name="Notiz 3 4 2 9" xfId="8182" xr:uid="{00000000-0005-0000-0000-000079840000}"/>
    <cellStyle name="Notiz 3 4 2 9 2" xfId="19910" xr:uid="{00000000-0005-0000-0000-00007A840000}"/>
    <cellStyle name="Notiz 3 4 2 9 3" xfId="31637" xr:uid="{00000000-0005-0000-0000-00007B840000}"/>
    <cellStyle name="Notiz 3 4 3" xfId="394" xr:uid="{00000000-0005-0000-0000-00007C840000}"/>
    <cellStyle name="Notiz 3 4 3 10" xfId="12122" xr:uid="{00000000-0005-0000-0000-00007D840000}"/>
    <cellStyle name="Notiz 3 4 3 11" xfId="23849" xr:uid="{00000000-0005-0000-0000-00007E840000}"/>
    <cellStyle name="Notiz 3 4 3 2" xfId="493" xr:uid="{00000000-0005-0000-0000-00007F840000}"/>
    <cellStyle name="Notiz 3 4 3 2 2" xfId="922" xr:uid="{00000000-0005-0000-0000-000080840000}"/>
    <cellStyle name="Notiz 3 4 3 2 2 2" xfId="2220" xr:uid="{00000000-0005-0000-0000-000081840000}"/>
    <cellStyle name="Notiz 3 4 3 2 2 2 2" xfId="6125" xr:uid="{00000000-0005-0000-0000-000082840000}"/>
    <cellStyle name="Notiz 3 4 3 2 2 2 2 2" xfId="17853" xr:uid="{00000000-0005-0000-0000-000083840000}"/>
    <cellStyle name="Notiz 3 4 3 2 2 2 2 3" xfId="29580" xr:uid="{00000000-0005-0000-0000-000084840000}"/>
    <cellStyle name="Notiz 3 4 3 2 2 2 3" xfId="10030" xr:uid="{00000000-0005-0000-0000-000085840000}"/>
    <cellStyle name="Notiz 3 4 3 2 2 2 3 2" xfId="21758" xr:uid="{00000000-0005-0000-0000-000086840000}"/>
    <cellStyle name="Notiz 3 4 3 2 2 2 3 3" xfId="33485" xr:uid="{00000000-0005-0000-0000-000087840000}"/>
    <cellStyle name="Notiz 3 4 3 2 2 2 4" xfId="13948" xr:uid="{00000000-0005-0000-0000-000088840000}"/>
    <cellStyle name="Notiz 3 4 3 2 2 2 5" xfId="25675" xr:uid="{00000000-0005-0000-0000-000089840000}"/>
    <cellStyle name="Notiz 3 4 3 2 2 3" xfId="3518" xr:uid="{00000000-0005-0000-0000-00008A840000}"/>
    <cellStyle name="Notiz 3 4 3 2 2 3 2" xfId="7423" xr:uid="{00000000-0005-0000-0000-00008B840000}"/>
    <cellStyle name="Notiz 3 4 3 2 2 3 2 2" xfId="19151" xr:uid="{00000000-0005-0000-0000-00008C840000}"/>
    <cellStyle name="Notiz 3 4 3 2 2 3 2 3" xfId="30878" xr:uid="{00000000-0005-0000-0000-00008D840000}"/>
    <cellStyle name="Notiz 3 4 3 2 2 3 3" xfId="11328" xr:uid="{00000000-0005-0000-0000-00008E840000}"/>
    <cellStyle name="Notiz 3 4 3 2 2 3 3 2" xfId="23056" xr:uid="{00000000-0005-0000-0000-00008F840000}"/>
    <cellStyle name="Notiz 3 4 3 2 2 3 3 3" xfId="34783" xr:uid="{00000000-0005-0000-0000-000090840000}"/>
    <cellStyle name="Notiz 3 4 3 2 2 3 4" xfId="15246" xr:uid="{00000000-0005-0000-0000-000091840000}"/>
    <cellStyle name="Notiz 3 4 3 2 2 3 5" xfId="26973" xr:uid="{00000000-0005-0000-0000-000092840000}"/>
    <cellStyle name="Notiz 3 4 3 2 2 4" xfId="4827" xr:uid="{00000000-0005-0000-0000-000093840000}"/>
    <cellStyle name="Notiz 3 4 3 2 2 4 2" xfId="16555" xr:uid="{00000000-0005-0000-0000-000094840000}"/>
    <cellStyle name="Notiz 3 4 3 2 2 4 3" xfId="28282" xr:uid="{00000000-0005-0000-0000-000095840000}"/>
    <cellStyle name="Notiz 3 4 3 2 2 5" xfId="8732" xr:uid="{00000000-0005-0000-0000-000096840000}"/>
    <cellStyle name="Notiz 3 4 3 2 2 5 2" xfId="20460" xr:uid="{00000000-0005-0000-0000-000097840000}"/>
    <cellStyle name="Notiz 3 4 3 2 2 5 3" xfId="32187" xr:uid="{00000000-0005-0000-0000-000098840000}"/>
    <cellStyle name="Notiz 3 4 3 2 2 6" xfId="12650" xr:uid="{00000000-0005-0000-0000-000099840000}"/>
    <cellStyle name="Notiz 3 4 3 2 2 7" xfId="24377" xr:uid="{00000000-0005-0000-0000-00009A840000}"/>
    <cellStyle name="Notiz 3 4 3 2 3" xfId="1351" xr:uid="{00000000-0005-0000-0000-00009B840000}"/>
    <cellStyle name="Notiz 3 4 3 2 3 2" xfId="2649" xr:uid="{00000000-0005-0000-0000-00009C840000}"/>
    <cellStyle name="Notiz 3 4 3 2 3 2 2" xfId="6554" xr:uid="{00000000-0005-0000-0000-00009D840000}"/>
    <cellStyle name="Notiz 3 4 3 2 3 2 2 2" xfId="18282" xr:uid="{00000000-0005-0000-0000-00009E840000}"/>
    <cellStyle name="Notiz 3 4 3 2 3 2 2 3" xfId="30009" xr:uid="{00000000-0005-0000-0000-00009F840000}"/>
    <cellStyle name="Notiz 3 4 3 2 3 2 3" xfId="10459" xr:uid="{00000000-0005-0000-0000-0000A0840000}"/>
    <cellStyle name="Notiz 3 4 3 2 3 2 3 2" xfId="22187" xr:uid="{00000000-0005-0000-0000-0000A1840000}"/>
    <cellStyle name="Notiz 3 4 3 2 3 2 3 3" xfId="33914" xr:uid="{00000000-0005-0000-0000-0000A2840000}"/>
    <cellStyle name="Notiz 3 4 3 2 3 2 4" xfId="14377" xr:uid="{00000000-0005-0000-0000-0000A3840000}"/>
    <cellStyle name="Notiz 3 4 3 2 3 2 5" xfId="26104" xr:uid="{00000000-0005-0000-0000-0000A4840000}"/>
    <cellStyle name="Notiz 3 4 3 2 3 3" xfId="3947" xr:uid="{00000000-0005-0000-0000-0000A5840000}"/>
    <cellStyle name="Notiz 3 4 3 2 3 3 2" xfId="7852" xr:uid="{00000000-0005-0000-0000-0000A6840000}"/>
    <cellStyle name="Notiz 3 4 3 2 3 3 2 2" xfId="19580" xr:uid="{00000000-0005-0000-0000-0000A7840000}"/>
    <cellStyle name="Notiz 3 4 3 2 3 3 2 3" xfId="31307" xr:uid="{00000000-0005-0000-0000-0000A8840000}"/>
    <cellStyle name="Notiz 3 4 3 2 3 3 3" xfId="11757" xr:uid="{00000000-0005-0000-0000-0000A9840000}"/>
    <cellStyle name="Notiz 3 4 3 2 3 3 3 2" xfId="23485" xr:uid="{00000000-0005-0000-0000-0000AA840000}"/>
    <cellStyle name="Notiz 3 4 3 2 3 3 3 3" xfId="35212" xr:uid="{00000000-0005-0000-0000-0000AB840000}"/>
    <cellStyle name="Notiz 3 4 3 2 3 3 4" xfId="15675" xr:uid="{00000000-0005-0000-0000-0000AC840000}"/>
    <cellStyle name="Notiz 3 4 3 2 3 3 5" xfId="27402" xr:uid="{00000000-0005-0000-0000-0000AD840000}"/>
    <cellStyle name="Notiz 3 4 3 2 3 4" xfId="5256" xr:uid="{00000000-0005-0000-0000-0000AE840000}"/>
    <cellStyle name="Notiz 3 4 3 2 3 4 2" xfId="16984" xr:uid="{00000000-0005-0000-0000-0000AF840000}"/>
    <cellStyle name="Notiz 3 4 3 2 3 4 3" xfId="28711" xr:uid="{00000000-0005-0000-0000-0000B0840000}"/>
    <cellStyle name="Notiz 3 4 3 2 3 5" xfId="9161" xr:uid="{00000000-0005-0000-0000-0000B1840000}"/>
    <cellStyle name="Notiz 3 4 3 2 3 5 2" xfId="20889" xr:uid="{00000000-0005-0000-0000-0000B2840000}"/>
    <cellStyle name="Notiz 3 4 3 2 3 5 3" xfId="32616" xr:uid="{00000000-0005-0000-0000-0000B3840000}"/>
    <cellStyle name="Notiz 3 4 3 2 3 6" xfId="13079" xr:uid="{00000000-0005-0000-0000-0000B4840000}"/>
    <cellStyle name="Notiz 3 4 3 2 3 7" xfId="24806" xr:uid="{00000000-0005-0000-0000-0000B5840000}"/>
    <cellStyle name="Notiz 3 4 3 2 4" xfId="1791" xr:uid="{00000000-0005-0000-0000-0000B6840000}"/>
    <cellStyle name="Notiz 3 4 3 2 4 2" xfId="5696" xr:uid="{00000000-0005-0000-0000-0000B7840000}"/>
    <cellStyle name="Notiz 3 4 3 2 4 2 2" xfId="17424" xr:uid="{00000000-0005-0000-0000-0000B8840000}"/>
    <cellStyle name="Notiz 3 4 3 2 4 2 3" xfId="29151" xr:uid="{00000000-0005-0000-0000-0000B9840000}"/>
    <cellStyle name="Notiz 3 4 3 2 4 3" xfId="9601" xr:uid="{00000000-0005-0000-0000-0000BA840000}"/>
    <cellStyle name="Notiz 3 4 3 2 4 3 2" xfId="21329" xr:uid="{00000000-0005-0000-0000-0000BB840000}"/>
    <cellStyle name="Notiz 3 4 3 2 4 3 3" xfId="33056" xr:uid="{00000000-0005-0000-0000-0000BC840000}"/>
    <cellStyle name="Notiz 3 4 3 2 4 4" xfId="13519" xr:uid="{00000000-0005-0000-0000-0000BD840000}"/>
    <cellStyle name="Notiz 3 4 3 2 4 5" xfId="25246" xr:uid="{00000000-0005-0000-0000-0000BE840000}"/>
    <cellStyle name="Notiz 3 4 3 2 5" xfId="3089" xr:uid="{00000000-0005-0000-0000-0000BF840000}"/>
    <cellStyle name="Notiz 3 4 3 2 5 2" xfId="6994" xr:uid="{00000000-0005-0000-0000-0000C0840000}"/>
    <cellStyle name="Notiz 3 4 3 2 5 2 2" xfId="18722" xr:uid="{00000000-0005-0000-0000-0000C1840000}"/>
    <cellStyle name="Notiz 3 4 3 2 5 2 3" xfId="30449" xr:uid="{00000000-0005-0000-0000-0000C2840000}"/>
    <cellStyle name="Notiz 3 4 3 2 5 3" xfId="10899" xr:uid="{00000000-0005-0000-0000-0000C3840000}"/>
    <cellStyle name="Notiz 3 4 3 2 5 3 2" xfId="22627" xr:uid="{00000000-0005-0000-0000-0000C4840000}"/>
    <cellStyle name="Notiz 3 4 3 2 5 3 3" xfId="34354" xr:uid="{00000000-0005-0000-0000-0000C5840000}"/>
    <cellStyle name="Notiz 3 4 3 2 5 4" xfId="14817" xr:uid="{00000000-0005-0000-0000-0000C6840000}"/>
    <cellStyle name="Notiz 3 4 3 2 5 5" xfId="26544" xr:uid="{00000000-0005-0000-0000-0000C7840000}"/>
    <cellStyle name="Notiz 3 4 3 2 6" xfId="4398" xr:uid="{00000000-0005-0000-0000-0000C8840000}"/>
    <cellStyle name="Notiz 3 4 3 2 6 2" xfId="16126" xr:uid="{00000000-0005-0000-0000-0000C9840000}"/>
    <cellStyle name="Notiz 3 4 3 2 6 3" xfId="27853" xr:uid="{00000000-0005-0000-0000-0000CA840000}"/>
    <cellStyle name="Notiz 3 4 3 2 7" xfId="8303" xr:uid="{00000000-0005-0000-0000-0000CB840000}"/>
    <cellStyle name="Notiz 3 4 3 2 7 2" xfId="20031" xr:uid="{00000000-0005-0000-0000-0000CC840000}"/>
    <cellStyle name="Notiz 3 4 3 2 7 3" xfId="31758" xr:uid="{00000000-0005-0000-0000-0000CD840000}"/>
    <cellStyle name="Notiz 3 4 3 2 8" xfId="12221" xr:uid="{00000000-0005-0000-0000-0000CE840000}"/>
    <cellStyle name="Notiz 3 4 3 2 9" xfId="23948" xr:uid="{00000000-0005-0000-0000-0000CF840000}"/>
    <cellStyle name="Notiz 3 4 3 3" xfId="592" xr:uid="{00000000-0005-0000-0000-0000D0840000}"/>
    <cellStyle name="Notiz 3 4 3 3 2" xfId="1021" xr:uid="{00000000-0005-0000-0000-0000D1840000}"/>
    <cellStyle name="Notiz 3 4 3 3 2 2" xfId="2319" xr:uid="{00000000-0005-0000-0000-0000D2840000}"/>
    <cellStyle name="Notiz 3 4 3 3 2 2 2" xfId="6224" xr:uid="{00000000-0005-0000-0000-0000D3840000}"/>
    <cellStyle name="Notiz 3 4 3 3 2 2 2 2" xfId="17952" xr:uid="{00000000-0005-0000-0000-0000D4840000}"/>
    <cellStyle name="Notiz 3 4 3 3 2 2 2 3" xfId="29679" xr:uid="{00000000-0005-0000-0000-0000D5840000}"/>
    <cellStyle name="Notiz 3 4 3 3 2 2 3" xfId="10129" xr:uid="{00000000-0005-0000-0000-0000D6840000}"/>
    <cellStyle name="Notiz 3 4 3 3 2 2 3 2" xfId="21857" xr:uid="{00000000-0005-0000-0000-0000D7840000}"/>
    <cellStyle name="Notiz 3 4 3 3 2 2 3 3" xfId="33584" xr:uid="{00000000-0005-0000-0000-0000D8840000}"/>
    <cellStyle name="Notiz 3 4 3 3 2 2 4" xfId="14047" xr:uid="{00000000-0005-0000-0000-0000D9840000}"/>
    <cellStyle name="Notiz 3 4 3 3 2 2 5" xfId="25774" xr:uid="{00000000-0005-0000-0000-0000DA840000}"/>
    <cellStyle name="Notiz 3 4 3 3 2 3" xfId="3617" xr:uid="{00000000-0005-0000-0000-0000DB840000}"/>
    <cellStyle name="Notiz 3 4 3 3 2 3 2" xfId="7522" xr:uid="{00000000-0005-0000-0000-0000DC840000}"/>
    <cellStyle name="Notiz 3 4 3 3 2 3 2 2" xfId="19250" xr:uid="{00000000-0005-0000-0000-0000DD840000}"/>
    <cellStyle name="Notiz 3 4 3 3 2 3 2 3" xfId="30977" xr:uid="{00000000-0005-0000-0000-0000DE840000}"/>
    <cellStyle name="Notiz 3 4 3 3 2 3 3" xfId="11427" xr:uid="{00000000-0005-0000-0000-0000DF840000}"/>
    <cellStyle name="Notiz 3 4 3 3 2 3 3 2" xfId="23155" xr:uid="{00000000-0005-0000-0000-0000E0840000}"/>
    <cellStyle name="Notiz 3 4 3 3 2 3 3 3" xfId="34882" xr:uid="{00000000-0005-0000-0000-0000E1840000}"/>
    <cellStyle name="Notiz 3 4 3 3 2 3 4" xfId="15345" xr:uid="{00000000-0005-0000-0000-0000E2840000}"/>
    <cellStyle name="Notiz 3 4 3 3 2 3 5" xfId="27072" xr:uid="{00000000-0005-0000-0000-0000E3840000}"/>
    <cellStyle name="Notiz 3 4 3 3 2 4" xfId="4926" xr:uid="{00000000-0005-0000-0000-0000E4840000}"/>
    <cellStyle name="Notiz 3 4 3 3 2 4 2" xfId="16654" xr:uid="{00000000-0005-0000-0000-0000E5840000}"/>
    <cellStyle name="Notiz 3 4 3 3 2 4 3" xfId="28381" xr:uid="{00000000-0005-0000-0000-0000E6840000}"/>
    <cellStyle name="Notiz 3 4 3 3 2 5" xfId="8831" xr:uid="{00000000-0005-0000-0000-0000E7840000}"/>
    <cellStyle name="Notiz 3 4 3 3 2 5 2" xfId="20559" xr:uid="{00000000-0005-0000-0000-0000E8840000}"/>
    <cellStyle name="Notiz 3 4 3 3 2 5 3" xfId="32286" xr:uid="{00000000-0005-0000-0000-0000E9840000}"/>
    <cellStyle name="Notiz 3 4 3 3 2 6" xfId="12749" xr:uid="{00000000-0005-0000-0000-0000EA840000}"/>
    <cellStyle name="Notiz 3 4 3 3 2 7" xfId="24476" xr:uid="{00000000-0005-0000-0000-0000EB840000}"/>
    <cellStyle name="Notiz 3 4 3 3 3" xfId="1450" xr:uid="{00000000-0005-0000-0000-0000EC840000}"/>
    <cellStyle name="Notiz 3 4 3 3 3 2" xfId="2748" xr:uid="{00000000-0005-0000-0000-0000ED840000}"/>
    <cellStyle name="Notiz 3 4 3 3 3 2 2" xfId="6653" xr:uid="{00000000-0005-0000-0000-0000EE840000}"/>
    <cellStyle name="Notiz 3 4 3 3 3 2 2 2" xfId="18381" xr:uid="{00000000-0005-0000-0000-0000EF840000}"/>
    <cellStyle name="Notiz 3 4 3 3 3 2 2 3" xfId="30108" xr:uid="{00000000-0005-0000-0000-0000F0840000}"/>
    <cellStyle name="Notiz 3 4 3 3 3 2 3" xfId="10558" xr:uid="{00000000-0005-0000-0000-0000F1840000}"/>
    <cellStyle name="Notiz 3 4 3 3 3 2 3 2" xfId="22286" xr:uid="{00000000-0005-0000-0000-0000F2840000}"/>
    <cellStyle name="Notiz 3 4 3 3 3 2 3 3" xfId="34013" xr:uid="{00000000-0005-0000-0000-0000F3840000}"/>
    <cellStyle name="Notiz 3 4 3 3 3 2 4" xfId="14476" xr:uid="{00000000-0005-0000-0000-0000F4840000}"/>
    <cellStyle name="Notiz 3 4 3 3 3 2 5" xfId="26203" xr:uid="{00000000-0005-0000-0000-0000F5840000}"/>
    <cellStyle name="Notiz 3 4 3 3 3 3" xfId="4046" xr:uid="{00000000-0005-0000-0000-0000F6840000}"/>
    <cellStyle name="Notiz 3 4 3 3 3 3 2" xfId="7951" xr:uid="{00000000-0005-0000-0000-0000F7840000}"/>
    <cellStyle name="Notiz 3 4 3 3 3 3 2 2" xfId="19679" xr:uid="{00000000-0005-0000-0000-0000F8840000}"/>
    <cellStyle name="Notiz 3 4 3 3 3 3 2 3" xfId="31406" xr:uid="{00000000-0005-0000-0000-0000F9840000}"/>
    <cellStyle name="Notiz 3 4 3 3 3 3 3" xfId="11856" xr:uid="{00000000-0005-0000-0000-0000FA840000}"/>
    <cellStyle name="Notiz 3 4 3 3 3 3 3 2" xfId="23584" xr:uid="{00000000-0005-0000-0000-0000FB840000}"/>
    <cellStyle name="Notiz 3 4 3 3 3 3 3 3" xfId="35311" xr:uid="{00000000-0005-0000-0000-0000FC840000}"/>
    <cellStyle name="Notiz 3 4 3 3 3 3 4" xfId="15774" xr:uid="{00000000-0005-0000-0000-0000FD840000}"/>
    <cellStyle name="Notiz 3 4 3 3 3 3 5" xfId="27501" xr:uid="{00000000-0005-0000-0000-0000FE840000}"/>
    <cellStyle name="Notiz 3 4 3 3 3 4" xfId="5355" xr:uid="{00000000-0005-0000-0000-0000FF840000}"/>
    <cellStyle name="Notiz 3 4 3 3 3 4 2" xfId="17083" xr:uid="{00000000-0005-0000-0000-000000850000}"/>
    <cellStyle name="Notiz 3 4 3 3 3 4 3" xfId="28810" xr:uid="{00000000-0005-0000-0000-000001850000}"/>
    <cellStyle name="Notiz 3 4 3 3 3 5" xfId="9260" xr:uid="{00000000-0005-0000-0000-000002850000}"/>
    <cellStyle name="Notiz 3 4 3 3 3 5 2" xfId="20988" xr:uid="{00000000-0005-0000-0000-000003850000}"/>
    <cellStyle name="Notiz 3 4 3 3 3 5 3" xfId="32715" xr:uid="{00000000-0005-0000-0000-000004850000}"/>
    <cellStyle name="Notiz 3 4 3 3 3 6" xfId="13178" xr:uid="{00000000-0005-0000-0000-000005850000}"/>
    <cellStyle name="Notiz 3 4 3 3 3 7" xfId="24905" xr:uid="{00000000-0005-0000-0000-000006850000}"/>
    <cellStyle name="Notiz 3 4 3 3 4" xfId="1890" xr:uid="{00000000-0005-0000-0000-000007850000}"/>
    <cellStyle name="Notiz 3 4 3 3 4 2" xfId="5795" xr:uid="{00000000-0005-0000-0000-000008850000}"/>
    <cellStyle name="Notiz 3 4 3 3 4 2 2" xfId="17523" xr:uid="{00000000-0005-0000-0000-000009850000}"/>
    <cellStyle name="Notiz 3 4 3 3 4 2 3" xfId="29250" xr:uid="{00000000-0005-0000-0000-00000A850000}"/>
    <cellStyle name="Notiz 3 4 3 3 4 3" xfId="9700" xr:uid="{00000000-0005-0000-0000-00000B850000}"/>
    <cellStyle name="Notiz 3 4 3 3 4 3 2" xfId="21428" xr:uid="{00000000-0005-0000-0000-00000C850000}"/>
    <cellStyle name="Notiz 3 4 3 3 4 3 3" xfId="33155" xr:uid="{00000000-0005-0000-0000-00000D850000}"/>
    <cellStyle name="Notiz 3 4 3 3 4 4" xfId="13618" xr:uid="{00000000-0005-0000-0000-00000E850000}"/>
    <cellStyle name="Notiz 3 4 3 3 4 5" xfId="25345" xr:uid="{00000000-0005-0000-0000-00000F850000}"/>
    <cellStyle name="Notiz 3 4 3 3 5" xfId="3188" xr:uid="{00000000-0005-0000-0000-000010850000}"/>
    <cellStyle name="Notiz 3 4 3 3 5 2" xfId="7093" xr:uid="{00000000-0005-0000-0000-000011850000}"/>
    <cellStyle name="Notiz 3 4 3 3 5 2 2" xfId="18821" xr:uid="{00000000-0005-0000-0000-000012850000}"/>
    <cellStyle name="Notiz 3 4 3 3 5 2 3" xfId="30548" xr:uid="{00000000-0005-0000-0000-000013850000}"/>
    <cellStyle name="Notiz 3 4 3 3 5 3" xfId="10998" xr:uid="{00000000-0005-0000-0000-000014850000}"/>
    <cellStyle name="Notiz 3 4 3 3 5 3 2" xfId="22726" xr:uid="{00000000-0005-0000-0000-000015850000}"/>
    <cellStyle name="Notiz 3 4 3 3 5 3 3" xfId="34453" xr:uid="{00000000-0005-0000-0000-000016850000}"/>
    <cellStyle name="Notiz 3 4 3 3 5 4" xfId="14916" xr:uid="{00000000-0005-0000-0000-000017850000}"/>
    <cellStyle name="Notiz 3 4 3 3 5 5" xfId="26643" xr:uid="{00000000-0005-0000-0000-000018850000}"/>
    <cellStyle name="Notiz 3 4 3 3 6" xfId="4497" xr:uid="{00000000-0005-0000-0000-000019850000}"/>
    <cellStyle name="Notiz 3 4 3 3 6 2" xfId="16225" xr:uid="{00000000-0005-0000-0000-00001A850000}"/>
    <cellStyle name="Notiz 3 4 3 3 6 3" xfId="27952" xr:uid="{00000000-0005-0000-0000-00001B850000}"/>
    <cellStyle name="Notiz 3 4 3 3 7" xfId="8402" xr:uid="{00000000-0005-0000-0000-00001C850000}"/>
    <cellStyle name="Notiz 3 4 3 3 7 2" xfId="20130" xr:uid="{00000000-0005-0000-0000-00001D850000}"/>
    <cellStyle name="Notiz 3 4 3 3 7 3" xfId="31857" xr:uid="{00000000-0005-0000-0000-00001E850000}"/>
    <cellStyle name="Notiz 3 4 3 3 8" xfId="12320" xr:uid="{00000000-0005-0000-0000-00001F850000}"/>
    <cellStyle name="Notiz 3 4 3 3 9" xfId="24047" xr:uid="{00000000-0005-0000-0000-000020850000}"/>
    <cellStyle name="Notiz 3 4 3 4" xfId="823" xr:uid="{00000000-0005-0000-0000-000021850000}"/>
    <cellStyle name="Notiz 3 4 3 4 2" xfId="2121" xr:uid="{00000000-0005-0000-0000-000022850000}"/>
    <cellStyle name="Notiz 3 4 3 4 2 2" xfId="6026" xr:uid="{00000000-0005-0000-0000-000023850000}"/>
    <cellStyle name="Notiz 3 4 3 4 2 2 2" xfId="17754" xr:uid="{00000000-0005-0000-0000-000024850000}"/>
    <cellStyle name="Notiz 3 4 3 4 2 2 3" xfId="29481" xr:uid="{00000000-0005-0000-0000-000025850000}"/>
    <cellStyle name="Notiz 3 4 3 4 2 3" xfId="9931" xr:uid="{00000000-0005-0000-0000-000026850000}"/>
    <cellStyle name="Notiz 3 4 3 4 2 3 2" xfId="21659" xr:uid="{00000000-0005-0000-0000-000027850000}"/>
    <cellStyle name="Notiz 3 4 3 4 2 3 3" xfId="33386" xr:uid="{00000000-0005-0000-0000-000028850000}"/>
    <cellStyle name="Notiz 3 4 3 4 2 4" xfId="13849" xr:uid="{00000000-0005-0000-0000-000029850000}"/>
    <cellStyle name="Notiz 3 4 3 4 2 5" xfId="25576" xr:uid="{00000000-0005-0000-0000-00002A850000}"/>
    <cellStyle name="Notiz 3 4 3 4 3" xfId="3419" xr:uid="{00000000-0005-0000-0000-00002B850000}"/>
    <cellStyle name="Notiz 3 4 3 4 3 2" xfId="7324" xr:uid="{00000000-0005-0000-0000-00002C850000}"/>
    <cellStyle name="Notiz 3 4 3 4 3 2 2" xfId="19052" xr:uid="{00000000-0005-0000-0000-00002D850000}"/>
    <cellStyle name="Notiz 3 4 3 4 3 2 3" xfId="30779" xr:uid="{00000000-0005-0000-0000-00002E850000}"/>
    <cellStyle name="Notiz 3 4 3 4 3 3" xfId="11229" xr:uid="{00000000-0005-0000-0000-00002F850000}"/>
    <cellStyle name="Notiz 3 4 3 4 3 3 2" xfId="22957" xr:uid="{00000000-0005-0000-0000-000030850000}"/>
    <cellStyle name="Notiz 3 4 3 4 3 3 3" xfId="34684" xr:uid="{00000000-0005-0000-0000-000031850000}"/>
    <cellStyle name="Notiz 3 4 3 4 3 4" xfId="15147" xr:uid="{00000000-0005-0000-0000-000032850000}"/>
    <cellStyle name="Notiz 3 4 3 4 3 5" xfId="26874" xr:uid="{00000000-0005-0000-0000-000033850000}"/>
    <cellStyle name="Notiz 3 4 3 4 4" xfId="4728" xr:uid="{00000000-0005-0000-0000-000034850000}"/>
    <cellStyle name="Notiz 3 4 3 4 4 2" xfId="16456" xr:uid="{00000000-0005-0000-0000-000035850000}"/>
    <cellStyle name="Notiz 3 4 3 4 4 3" xfId="28183" xr:uid="{00000000-0005-0000-0000-000036850000}"/>
    <cellStyle name="Notiz 3 4 3 4 5" xfId="8633" xr:uid="{00000000-0005-0000-0000-000037850000}"/>
    <cellStyle name="Notiz 3 4 3 4 5 2" xfId="20361" xr:uid="{00000000-0005-0000-0000-000038850000}"/>
    <cellStyle name="Notiz 3 4 3 4 5 3" xfId="32088" xr:uid="{00000000-0005-0000-0000-000039850000}"/>
    <cellStyle name="Notiz 3 4 3 4 6" xfId="12551" xr:uid="{00000000-0005-0000-0000-00003A850000}"/>
    <cellStyle name="Notiz 3 4 3 4 7" xfId="24278" xr:uid="{00000000-0005-0000-0000-00003B850000}"/>
    <cellStyle name="Notiz 3 4 3 5" xfId="1252" xr:uid="{00000000-0005-0000-0000-00003C850000}"/>
    <cellStyle name="Notiz 3 4 3 5 2" xfId="2550" xr:uid="{00000000-0005-0000-0000-00003D850000}"/>
    <cellStyle name="Notiz 3 4 3 5 2 2" xfId="6455" xr:uid="{00000000-0005-0000-0000-00003E850000}"/>
    <cellStyle name="Notiz 3 4 3 5 2 2 2" xfId="18183" xr:uid="{00000000-0005-0000-0000-00003F850000}"/>
    <cellStyle name="Notiz 3 4 3 5 2 2 3" xfId="29910" xr:uid="{00000000-0005-0000-0000-000040850000}"/>
    <cellStyle name="Notiz 3 4 3 5 2 3" xfId="10360" xr:uid="{00000000-0005-0000-0000-000041850000}"/>
    <cellStyle name="Notiz 3 4 3 5 2 3 2" xfId="22088" xr:uid="{00000000-0005-0000-0000-000042850000}"/>
    <cellStyle name="Notiz 3 4 3 5 2 3 3" xfId="33815" xr:uid="{00000000-0005-0000-0000-000043850000}"/>
    <cellStyle name="Notiz 3 4 3 5 2 4" xfId="14278" xr:uid="{00000000-0005-0000-0000-000044850000}"/>
    <cellStyle name="Notiz 3 4 3 5 2 5" xfId="26005" xr:uid="{00000000-0005-0000-0000-000045850000}"/>
    <cellStyle name="Notiz 3 4 3 5 3" xfId="3848" xr:uid="{00000000-0005-0000-0000-000046850000}"/>
    <cellStyle name="Notiz 3 4 3 5 3 2" xfId="7753" xr:uid="{00000000-0005-0000-0000-000047850000}"/>
    <cellStyle name="Notiz 3 4 3 5 3 2 2" xfId="19481" xr:uid="{00000000-0005-0000-0000-000048850000}"/>
    <cellStyle name="Notiz 3 4 3 5 3 2 3" xfId="31208" xr:uid="{00000000-0005-0000-0000-000049850000}"/>
    <cellStyle name="Notiz 3 4 3 5 3 3" xfId="11658" xr:uid="{00000000-0005-0000-0000-00004A850000}"/>
    <cellStyle name="Notiz 3 4 3 5 3 3 2" xfId="23386" xr:uid="{00000000-0005-0000-0000-00004B850000}"/>
    <cellStyle name="Notiz 3 4 3 5 3 3 3" xfId="35113" xr:uid="{00000000-0005-0000-0000-00004C850000}"/>
    <cellStyle name="Notiz 3 4 3 5 3 4" xfId="15576" xr:uid="{00000000-0005-0000-0000-00004D850000}"/>
    <cellStyle name="Notiz 3 4 3 5 3 5" xfId="27303" xr:uid="{00000000-0005-0000-0000-00004E850000}"/>
    <cellStyle name="Notiz 3 4 3 5 4" xfId="5157" xr:uid="{00000000-0005-0000-0000-00004F850000}"/>
    <cellStyle name="Notiz 3 4 3 5 4 2" xfId="16885" xr:uid="{00000000-0005-0000-0000-000050850000}"/>
    <cellStyle name="Notiz 3 4 3 5 4 3" xfId="28612" xr:uid="{00000000-0005-0000-0000-000051850000}"/>
    <cellStyle name="Notiz 3 4 3 5 5" xfId="9062" xr:uid="{00000000-0005-0000-0000-000052850000}"/>
    <cellStyle name="Notiz 3 4 3 5 5 2" xfId="20790" xr:uid="{00000000-0005-0000-0000-000053850000}"/>
    <cellStyle name="Notiz 3 4 3 5 5 3" xfId="32517" xr:uid="{00000000-0005-0000-0000-000054850000}"/>
    <cellStyle name="Notiz 3 4 3 5 6" xfId="12980" xr:uid="{00000000-0005-0000-0000-000055850000}"/>
    <cellStyle name="Notiz 3 4 3 5 7" xfId="24707" xr:uid="{00000000-0005-0000-0000-000056850000}"/>
    <cellStyle name="Notiz 3 4 3 6" xfId="1692" xr:uid="{00000000-0005-0000-0000-000057850000}"/>
    <cellStyle name="Notiz 3 4 3 6 2" xfId="5597" xr:uid="{00000000-0005-0000-0000-000058850000}"/>
    <cellStyle name="Notiz 3 4 3 6 2 2" xfId="17325" xr:uid="{00000000-0005-0000-0000-000059850000}"/>
    <cellStyle name="Notiz 3 4 3 6 2 3" xfId="29052" xr:uid="{00000000-0005-0000-0000-00005A850000}"/>
    <cellStyle name="Notiz 3 4 3 6 3" xfId="9502" xr:uid="{00000000-0005-0000-0000-00005B850000}"/>
    <cellStyle name="Notiz 3 4 3 6 3 2" xfId="21230" xr:uid="{00000000-0005-0000-0000-00005C850000}"/>
    <cellStyle name="Notiz 3 4 3 6 3 3" xfId="32957" xr:uid="{00000000-0005-0000-0000-00005D850000}"/>
    <cellStyle name="Notiz 3 4 3 6 4" xfId="13420" xr:uid="{00000000-0005-0000-0000-00005E850000}"/>
    <cellStyle name="Notiz 3 4 3 6 5" xfId="25147" xr:uid="{00000000-0005-0000-0000-00005F850000}"/>
    <cellStyle name="Notiz 3 4 3 7" xfId="2990" xr:uid="{00000000-0005-0000-0000-000060850000}"/>
    <cellStyle name="Notiz 3 4 3 7 2" xfId="6895" xr:uid="{00000000-0005-0000-0000-000061850000}"/>
    <cellStyle name="Notiz 3 4 3 7 2 2" xfId="18623" xr:uid="{00000000-0005-0000-0000-000062850000}"/>
    <cellStyle name="Notiz 3 4 3 7 2 3" xfId="30350" xr:uid="{00000000-0005-0000-0000-000063850000}"/>
    <cellStyle name="Notiz 3 4 3 7 3" xfId="10800" xr:uid="{00000000-0005-0000-0000-000064850000}"/>
    <cellStyle name="Notiz 3 4 3 7 3 2" xfId="22528" xr:uid="{00000000-0005-0000-0000-000065850000}"/>
    <cellStyle name="Notiz 3 4 3 7 3 3" xfId="34255" xr:uid="{00000000-0005-0000-0000-000066850000}"/>
    <cellStyle name="Notiz 3 4 3 7 4" xfId="14718" xr:uid="{00000000-0005-0000-0000-000067850000}"/>
    <cellStyle name="Notiz 3 4 3 7 5" xfId="26445" xr:uid="{00000000-0005-0000-0000-000068850000}"/>
    <cellStyle name="Notiz 3 4 3 8" xfId="4299" xr:uid="{00000000-0005-0000-0000-000069850000}"/>
    <cellStyle name="Notiz 3 4 3 8 2" xfId="16027" xr:uid="{00000000-0005-0000-0000-00006A850000}"/>
    <cellStyle name="Notiz 3 4 3 8 3" xfId="27754" xr:uid="{00000000-0005-0000-0000-00006B850000}"/>
    <cellStyle name="Notiz 3 4 3 9" xfId="8204" xr:uid="{00000000-0005-0000-0000-00006C850000}"/>
    <cellStyle name="Notiz 3 4 3 9 2" xfId="19932" xr:uid="{00000000-0005-0000-0000-00006D850000}"/>
    <cellStyle name="Notiz 3 4 3 9 3" xfId="31659" xr:uid="{00000000-0005-0000-0000-00006E850000}"/>
    <cellStyle name="Notiz 3 4 4" xfId="349" xr:uid="{00000000-0005-0000-0000-00006F850000}"/>
    <cellStyle name="Notiz 3 4 4 2" xfId="778" xr:uid="{00000000-0005-0000-0000-000070850000}"/>
    <cellStyle name="Notiz 3 4 4 2 2" xfId="2076" xr:uid="{00000000-0005-0000-0000-000071850000}"/>
    <cellStyle name="Notiz 3 4 4 2 2 2" xfId="5981" xr:uid="{00000000-0005-0000-0000-000072850000}"/>
    <cellStyle name="Notiz 3 4 4 2 2 2 2" xfId="17709" xr:uid="{00000000-0005-0000-0000-000073850000}"/>
    <cellStyle name="Notiz 3 4 4 2 2 2 3" xfId="29436" xr:uid="{00000000-0005-0000-0000-000074850000}"/>
    <cellStyle name="Notiz 3 4 4 2 2 3" xfId="9886" xr:uid="{00000000-0005-0000-0000-000075850000}"/>
    <cellStyle name="Notiz 3 4 4 2 2 3 2" xfId="21614" xr:uid="{00000000-0005-0000-0000-000076850000}"/>
    <cellStyle name="Notiz 3 4 4 2 2 3 3" xfId="33341" xr:uid="{00000000-0005-0000-0000-000077850000}"/>
    <cellStyle name="Notiz 3 4 4 2 2 4" xfId="13804" xr:uid="{00000000-0005-0000-0000-000078850000}"/>
    <cellStyle name="Notiz 3 4 4 2 2 5" xfId="25531" xr:uid="{00000000-0005-0000-0000-000079850000}"/>
    <cellStyle name="Notiz 3 4 4 2 3" xfId="3374" xr:uid="{00000000-0005-0000-0000-00007A850000}"/>
    <cellStyle name="Notiz 3 4 4 2 3 2" xfId="7279" xr:uid="{00000000-0005-0000-0000-00007B850000}"/>
    <cellStyle name="Notiz 3 4 4 2 3 2 2" xfId="19007" xr:uid="{00000000-0005-0000-0000-00007C850000}"/>
    <cellStyle name="Notiz 3 4 4 2 3 2 3" xfId="30734" xr:uid="{00000000-0005-0000-0000-00007D850000}"/>
    <cellStyle name="Notiz 3 4 4 2 3 3" xfId="11184" xr:uid="{00000000-0005-0000-0000-00007E850000}"/>
    <cellStyle name="Notiz 3 4 4 2 3 3 2" xfId="22912" xr:uid="{00000000-0005-0000-0000-00007F850000}"/>
    <cellStyle name="Notiz 3 4 4 2 3 3 3" xfId="34639" xr:uid="{00000000-0005-0000-0000-000080850000}"/>
    <cellStyle name="Notiz 3 4 4 2 3 4" xfId="15102" xr:uid="{00000000-0005-0000-0000-000081850000}"/>
    <cellStyle name="Notiz 3 4 4 2 3 5" xfId="26829" xr:uid="{00000000-0005-0000-0000-000082850000}"/>
    <cellStyle name="Notiz 3 4 4 2 4" xfId="4683" xr:uid="{00000000-0005-0000-0000-000083850000}"/>
    <cellStyle name="Notiz 3 4 4 2 4 2" xfId="16411" xr:uid="{00000000-0005-0000-0000-000084850000}"/>
    <cellStyle name="Notiz 3 4 4 2 4 3" xfId="28138" xr:uid="{00000000-0005-0000-0000-000085850000}"/>
    <cellStyle name="Notiz 3 4 4 2 5" xfId="8588" xr:uid="{00000000-0005-0000-0000-000086850000}"/>
    <cellStyle name="Notiz 3 4 4 2 5 2" xfId="20316" xr:uid="{00000000-0005-0000-0000-000087850000}"/>
    <cellStyle name="Notiz 3 4 4 2 5 3" xfId="32043" xr:uid="{00000000-0005-0000-0000-000088850000}"/>
    <cellStyle name="Notiz 3 4 4 2 6" xfId="12506" xr:uid="{00000000-0005-0000-0000-000089850000}"/>
    <cellStyle name="Notiz 3 4 4 2 7" xfId="24233" xr:uid="{00000000-0005-0000-0000-00008A850000}"/>
    <cellStyle name="Notiz 3 4 4 3" xfId="1207" xr:uid="{00000000-0005-0000-0000-00008B850000}"/>
    <cellStyle name="Notiz 3 4 4 3 2" xfId="2505" xr:uid="{00000000-0005-0000-0000-00008C850000}"/>
    <cellStyle name="Notiz 3 4 4 3 2 2" xfId="6410" xr:uid="{00000000-0005-0000-0000-00008D850000}"/>
    <cellStyle name="Notiz 3 4 4 3 2 2 2" xfId="18138" xr:uid="{00000000-0005-0000-0000-00008E850000}"/>
    <cellStyle name="Notiz 3 4 4 3 2 2 3" xfId="29865" xr:uid="{00000000-0005-0000-0000-00008F850000}"/>
    <cellStyle name="Notiz 3 4 4 3 2 3" xfId="10315" xr:uid="{00000000-0005-0000-0000-000090850000}"/>
    <cellStyle name="Notiz 3 4 4 3 2 3 2" xfId="22043" xr:uid="{00000000-0005-0000-0000-000091850000}"/>
    <cellStyle name="Notiz 3 4 4 3 2 3 3" xfId="33770" xr:uid="{00000000-0005-0000-0000-000092850000}"/>
    <cellStyle name="Notiz 3 4 4 3 2 4" xfId="14233" xr:uid="{00000000-0005-0000-0000-000093850000}"/>
    <cellStyle name="Notiz 3 4 4 3 2 5" xfId="25960" xr:uid="{00000000-0005-0000-0000-000094850000}"/>
    <cellStyle name="Notiz 3 4 4 3 3" xfId="3803" xr:uid="{00000000-0005-0000-0000-000095850000}"/>
    <cellStyle name="Notiz 3 4 4 3 3 2" xfId="7708" xr:uid="{00000000-0005-0000-0000-000096850000}"/>
    <cellStyle name="Notiz 3 4 4 3 3 2 2" xfId="19436" xr:uid="{00000000-0005-0000-0000-000097850000}"/>
    <cellStyle name="Notiz 3 4 4 3 3 2 3" xfId="31163" xr:uid="{00000000-0005-0000-0000-000098850000}"/>
    <cellStyle name="Notiz 3 4 4 3 3 3" xfId="11613" xr:uid="{00000000-0005-0000-0000-000099850000}"/>
    <cellStyle name="Notiz 3 4 4 3 3 3 2" xfId="23341" xr:uid="{00000000-0005-0000-0000-00009A850000}"/>
    <cellStyle name="Notiz 3 4 4 3 3 3 3" xfId="35068" xr:uid="{00000000-0005-0000-0000-00009B850000}"/>
    <cellStyle name="Notiz 3 4 4 3 3 4" xfId="15531" xr:uid="{00000000-0005-0000-0000-00009C850000}"/>
    <cellStyle name="Notiz 3 4 4 3 3 5" xfId="27258" xr:uid="{00000000-0005-0000-0000-00009D850000}"/>
    <cellStyle name="Notiz 3 4 4 3 4" xfId="5112" xr:uid="{00000000-0005-0000-0000-00009E850000}"/>
    <cellStyle name="Notiz 3 4 4 3 4 2" xfId="16840" xr:uid="{00000000-0005-0000-0000-00009F850000}"/>
    <cellStyle name="Notiz 3 4 4 3 4 3" xfId="28567" xr:uid="{00000000-0005-0000-0000-0000A0850000}"/>
    <cellStyle name="Notiz 3 4 4 3 5" xfId="9017" xr:uid="{00000000-0005-0000-0000-0000A1850000}"/>
    <cellStyle name="Notiz 3 4 4 3 5 2" xfId="20745" xr:uid="{00000000-0005-0000-0000-0000A2850000}"/>
    <cellStyle name="Notiz 3 4 4 3 5 3" xfId="32472" xr:uid="{00000000-0005-0000-0000-0000A3850000}"/>
    <cellStyle name="Notiz 3 4 4 3 6" xfId="12935" xr:uid="{00000000-0005-0000-0000-0000A4850000}"/>
    <cellStyle name="Notiz 3 4 4 3 7" xfId="24662" xr:uid="{00000000-0005-0000-0000-0000A5850000}"/>
    <cellStyle name="Notiz 3 4 4 4" xfId="1647" xr:uid="{00000000-0005-0000-0000-0000A6850000}"/>
    <cellStyle name="Notiz 3 4 4 4 2" xfId="5552" xr:uid="{00000000-0005-0000-0000-0000A7850000}"/>
    <cellStyle name="Notiz 3 4 4 4 2 2" xfId="17280" xr:uid="{00000000-0005-0000-0000-0000A8850000}"/>
    <cellStyle name="Notiz 3 4 4 4 2 3" xfId="29007" xr:uid="{00000000-0005-0000-0000-0000A9850000}"/>
    <cellStyle name="Notiz 3 4 4 4 3" xfId="9457" xr:uid="{00000000-0005-0000-0000-0000AA850000}"/>
    <cellStyle name="Notiz 3 4 4 4 3 2" xfId="21185" xr:uid="{00000000-0005-0000-0000-0000AB850000}"/>
    <cellStyle name="Notiz 3 4 4 4 3 3" xfId="32912" xr:uid="{00000000-0005-0000-0000-0000AC850000}"/>
    <cellStyle name="Notiz 3 4 4 4 4" xfId="13375" xr:uid="{00000000-0005-0000-0000-0000AD850000}"/>
    <cellStyle name="Notiz 3 4 4 4 5" xfId="25102" xr:uid="{00000000-0005-0000-0000-0000AE850000}"/>
    <cellStyle name="Notiz 3 4 4 5" xfId="2945" xr:uid="{00000000-0005-0000-0000-0000AF850000}"/>
    <cellStyle name="Notiz 3 4 4 5 2" xfId="6850" xr:uid="{00000000-0005-0000-0000-0000B0850000}"/>
    <cellStyle name="Notiz 3 4 4 5 2 2" xfId="18578" xr:uid="{00000000-0005-0000-0000-0000B1850000}"/>
    <cellStyle name="Notiz 3 4 4 5 2 3" xfId="30305" xr:uid="{00000000-0005-0000-0000-0000B2850000}"/>
    <cellStyle name="Notiz 3 4 4 5 3" xfId="10755" xr:uid="{00000000-0005-0000-0000-0000B3850000}"/>
    <cellStyle name="Notiz 3 4 4 5 3 2" xfId="22483" xr:uid="{00000000-0005-0000-0000-0000B4850000}"/>
    <cellStyle name="Notiz 3 4 4 5 3 3" xfId="34210" xr:uid="{00000000-0005-0000-0000-0000B5850000}"/>
    <cellStyle name="Notiz 3 4 4 5 4" xfId="14673" xr:uid="{00000000-0005-0000-0000-0000B6850000}"/>
    <cellStyle name="Notiz 3 4 4 5 5" xfId="26400" xr:uid="{00000000-0005-0000-0000-0000B7850000}"/>
    <cellStyle name="Notiz 3 4 4 6" xfId="4254" xr:uid="{00000000-0005-0000-0000-0000B8850000}"/>
    <cellStyle name="Notiz 3 4 4 6 2" xfId="15982" xr:uid="{00000000-0005-0000-0000-0000B9850000}"/>
    <cellStyle name="Notiz 3 4 4 6 3" xfId="27709" xr:uid="{00000000-0005-0000-0000-0000BA850000}"/>
    <cellStyle name="Notiz 3 4 4 7" xfId="8159" xr:uid="{00000000-0005-0000-0000-0000BB850000}"/>
    <cellStyle name="Notiz 3 4 4 7 2" xfId="19887" xr:uid="{00000000-0005-0000-0000-0000BC850000}"/>
    <cellStyle name="Notiz 3 4 4 7 3" xfId="31614" xr:uid="{00000000-0005-0000-0000-0000BD850000}"/>
    <cellStyle name="Notiz 3 4 4 8" xfId="12077" xr:uid="{00000000-0005-0000-0000-0000BE850000}"/>
    <cellStyle name="Notiz 3 4 4 9" xfId="23804" xr:uid="{00000000-0005-0000-0000-0000BF850000}"/>
    <cellStyle name="Notiz 3 4 5" xfId="448" xr:uid="{00000000-0005-0000-0000-0000C0850000}"/>
    <cellStyle name="Notiz 3 4 5 2" xfId="877" xr:uid="{00000000-0005-0000-0000-0000C1850000}"/>
    <cellStyle name="Notiz 3 4 5 2 2" xfId="2175" xr:uid="{00000000-0005-0000-0000-0000C2850000}"/>
    <cellStyle name="Notiz 3 4 5 2 2 2" xfId="6080" xr:uid="{00000000-0005-0000-0000-0000C3850000}"/>
    <cellStyle name="Notiz 3 4 5 2 2 2 2" xfId="17808" xr:uid="{00000000-0005-0000-0000-0000C4850000}"/>
    <cellStyle name="Notiz 3 4 5 2 2 2 3" xfId="29535" xr:uid="{00000000-0005-0000-0000-0000C5850000}"/>
    <cellStyle name="Notiz 3 4 5 2 2 3" xfId="9985" xr:uid="{00000000-0005-0000-0000-0000C6850000}"/>
    <cellStyle name="Notiz 3 4 5 2 2 3 2" xfId="21713" xr:uid="{00000000-0005-0000-0000-0000C7850000}"/>
    <cellStyle name="Notiz 3 4 5 2 2 3 3" xfId="33440" xr:uid="{00000000-0005-0000-0000-0000C8850000}"/>
    <cellStyle name="Notiz 3 4 5 2 2 4" xfId="13903" xr:uid="{00000000-0005-0000-0000-0000C9850000}"/>
    <cellStyle name="Notiz 3 4 5 2 2 5" xfId="25630" xr:uid="{00000000-0005-0000-0000-0000CA850000}"/>
    <cellStyle name="Notiz 3 4 5 2 3" xfId="3473" xr:uid="{00000000-0005-0000-0000-0000CB850000}"/>
    <cellStyle name="Notiz 3 4 5 2 3 2" xfId="7378" xr:uid="{00000000-0005-0000-0000-0000CC850000}"/>
    <cellStyle name="Notiz 3 4 5 2 3 2 2" xfId="19106" xr:uid="{00000000-0005-0000-0000-0000CD850000}"/>
    <cellStyle name="Notiz 3 4 5 2 3 2 3" xfId="30833" xr:uid="{00000000-0005-0000-0000-0000CE850000}"/>
    <cellStyle name="Notiz 3 4 5 2 3 3" xfId="11283" xr:uid="{00000000-0005-0000-0000-0000CF850000}"/>
    <cellStyle name="Notiz 3 4 5 2 3 3 2" xfId="23011" xr:uid="{00000000-0005-0000-0000-0000D0850000}"/>
    <cellStyle name="Notiz 3 4 5 2 3 3 3" xfId="34738" xr:uid="{00000000-0005-0000-0000-0000D1850000}"/>
    <cellStyle name="Notiz 3 4 5 2 3 4" xfId="15201" xr:uid="{00000000-0005-0000-0000-0000D2850000}"/>
    <cellStyle name="Notiz 3 4 5 2 3 5" xfId="26928" xr:uid="{00000000-0005-0000-0000-0000D3850000}"/>
    <cellStyle name="Notiz 3 4 5 2 4" xfId="4782" xr:uid="{00000000-0005-0000-0000-0000D4850000}"/>
    <cellStyle name="Notiz 3 4 5 2 4 2" xfId="16510" xr:uid="{00000000-0005-0000-0000-0000D5850000}"/>
    <cellStyle name="Notiz 3 4 5 2 4 3" xfId="28237" xr:uid="{00000000-0005-0000-0000-0000D6850000}"/>
    <cellStyle name="Notiz 3 4 5 2 5" xfId="8687" xr:uid="{00000000-0005-0000-0000-0000D7850000}"/>
    <cellStyle name="Notiz 3 4 5 2 5 2" xfId="20415" xr:uid="{00000000-0005-0000-0000-0000D8850000}"/>
    <cellStyle name="Notiz 3 4 5 2 5 3" xfId="32142" xr:uid="{00000000-0005-0000-0000-0000D9850000}"/>
    <cellStyle name="Notiz 3 4 5 2 6" xfId="12605" xr:uid="{00000000-0005-0000-0000-0000DA850000}"/>
    <cellStyle name="Notiz 3 4 5 2 7" xfId="24332" xr:uid="{00000000-0005-0000-0000-0000DB850000}"/>
    <cellStyle name="Notiz 3 4 5 3" xfId="1306" xr:uid="{00000000-0005-0000-0000-0000DC850000}"/>
    <cellStyle name="Notiz 3 4 5 3 2" xfId="2604" xr:uid="{00000000-0005-0000-0000-0000DD850000}"/>
    <cellStyle name="Notiz 3 4 5 3 2 2" xfId="6509" xr:uid="{00000000-0005-0000-0000-0000DE850000}"/>
    <cellStyle name="Notiz 3 4 5 3 2 2 2" xfId="18237" xr:uid="{00000000-0005-0000-0000-0000DF850000}"/>
    <cellStyle name="Notiz 3 4 5 3 2 2 3" xfId="29964" xr:uid="{00000000-0005-0000-0000-0000E0850000}"/>
    <cellStyle name="Notiz 3 4 5 3 2 3" xfId="10414" xr:uid="{00000000-0005-0000-0000-0000E1850000}"/>
    <cellStyle name="Notiz 3 4 5 3 2 3 2" xfId="22142" xr:uid="{00000000-0005-0000-0000-0000E2850000}"/>
    <cellStyle name="Notiz 3 4 5 3 2 3 3" xfId="33869" xr:uid="{00000000-0005-0000-0000-0000E3850000}"/>
    <cellStyle name="Notiz 3 4 5 3 2 4" xfId="14332" xr:uid="{00000000-0005-0000-0000-0000E4850000}"/>
    <cellStyle name="Notiz 3 4 5 3 2 5" xfId="26059" xr:uid="{00000000-0005-0000-0000-0000E5850000}"/>
    <cellStyle name="Notiz 3 4 5 3 3" xfId="3902" xr:uid="{00000000-0005-0000-0000-0000E6850000}"/>
    <cellStyle name="Notiz 3 4 5 3 3 2" xfId="7807" xr:uid="{00000000-0005-0000-0000-0000E7850000}"/>
    <cellStyle name="Notiz 3 4 5 3 3 2 2" xfId="19535" xr:uid="{00000000-0005-0000-0000-0000E8850000}"/>
    <cellStyle name="Notiz 3 4 5 3 3 2 3" xfId="31262" xr:uid="{00000000-0005-0000-0000-0000E9850000}"/>
    <cellStyle name="Notiz 3 4 5 3 3 3" xfId="11712" xr:uid="{00000000-0005-0000-0000-0000EA850000}"/>
    <cellStyle name="Notiz 3 4 5 3 3 3 2" xfId="23440" xr:uid="{00000000-0005-0000-0000-0000EB850000}"/>
    <cellStyle name="Notiz 3 4 5 3 3 3 3" xfId="35167" xr:uid="{00000000-0005-0000-0000-0000EC850000}"/>
    <cellStyle name="Notiz 3 4 5 3 3 4" xfId="15630" xr:uid="{00000000-0005-0000-0000-0000ED850000}"/>
    <cellStyle name="Notiz 3 4 5 3 3 5" xfId="27357" xr:uid="{00000000-0005-0000-0000-0000EE850000}"/>
    <cellStyle name="Notiz 3 4 5 3 4" xfId="5211" xr:uid="{00000000-0005-0000-0000-0000EF850000}"/>
    <cellStyle name="Notiz 3 4 5 3 4 2" xfId="16939" xr:uid="{00000000-0005-0000-0000-0000F0850000}"/>
    <cellStyle name="Notiz 3 4 5 3 4 3" xfId="28666" xr:uid="{00000000-0005-0000-0000-0000F1850000}"/>
    <cellStyle name="Notiz 3 4 5 3 5" xfId="9116" xr:uid="{00000000-0005-0000-0000-0000F2850000}"/>
    <cellStyle name="Notiz 3 4 5 3 5 2" xfId="20844" xr:uid="{00000000-0005-0000-0000-0000F3850000}"/>
    <cellStyle name="Notiz 3 4 5 3 5 3" xfId="32571" xr:uid="{00000000-0005-0000-0000-0000F4850000}"/>
    <cellStyle name="Notiz 3 4 5 3 6" xfId="13034" xr:uid="{00000000-0005-0000-0000-0000F5850000}"/>
    <cellStyle name="Notiz 3 4 5 3 7" xfId="24761" xr:uid="{00000000-0005-0000-0000-0000F6850000}"/>
    <cellStyle name="Notiz 3 4 5 4" xfId="1746" xr:uid="{00000000-0005-0000-0000-0000F7850000}"/>
    <cellStyle name="Notiz 3 4 5 4 2" xfId="5651" xr:uid="{00000000-0005-0000-0000-0000F8850000}"/>
    <cellStyle name="Notiz 3 4 5 4 2 2" xfId="17379" xr:uid="{00000000-0005-0000-0000-0000F9850000}"/>
    <cellStyle name="Notiz 3 4 5 4 2 3" xfId="29106" xr:uid="{00000000-0005-0000-0000-0000FA850000}"/>
    <cellStyle name="Notiz 3 4 5 4 3" xfId="9556" xr:uid="{00000000-0005-0000-0000-0000FB850000}"/>
    <cellStyle name="Notiz 3 4 5 4 3 2" xfId="21284" xr:uid="{00000000-0005-0000-0000-0000FC850000}"/>
    <cellStyle name="Notiz 3 4 5 4 3 3" xfId="33011" xr:uid="{00000000-0005-0000-0000-0000FD850000}"/>
    <cellStyle name="Notiz 3 4 5 4 4" xfId="13474" xr:uid="{00000000-0005-0000-0000-0000FE850000}"/>
    <cellStyle name="Notiz 3 4 5 4 5" xfId="25201" xr:uid="{00000000-0005-0000-0000-0000FF850000}"/>
    <cellStyle name="Notiz 3 4 5 5" xfId="3044" xr:uid="{00000000-0005-0000-0000-000000860000}"/>
    <cellStyle name="Notiz 3 4 5 5 2" xfId="6949" xr:uid="{00000000-0005-0000-0000-000001860000}"/>
    <cellStyle name="Notiz 3 4 5 5 2 2" xfId="18677" xr:uid="{00000000-0005-0000-0000-000002860000}"/>
    <cellStyle name="Notiz 3 4 5 5 2 3" xfId="30404" xr:uid="{00000000-0005-0000-0000-000003860000}"/>
    <cellStyle name="Notiz 3 4 5 5 3" xfId="10854" xr:uid="{00000000-0005-0000-0000-000004860000}"/>
    <cellStyle name="Notiz 3 4 5 5 3 2" xfId="22582" xr:uid="{00000000-0005-0000-0000-000005860000}"/>
    <cellStyle name="Notiz 3 4 5 5 3 3" xfId="34309" xr:uid="{00000000-0005-0000-0000-000006860000}"/>
    <cellStyle name="Notiz 3 4 5 5 4" xfId="14772" xr:uid="{00000000-0005-0000-0000-000007860000}"/>
    <cellStyle name="Notiz 3 4 5 5 5" xfId="26499" xr:uid="{00000000-0005-0000-0000-000008860000}"/>
    <cellStyle name="Notiz 3 4 5 6" xfId="4353" xr:uid="{00000000-0005-0000-0000-000009860000}"/>
    <cellStyle name="Notiz 3 4 5 6 2" xfId="16081" xr:uid="{00000000-0005-0000-0000-00000A860000}"/>
    <cellStyle name="Notiz 3 4 5 6 3" xfId="27808" xr:uid="{00000000-0005-0000-0000-00000B860000}"/>
    <cellStyle name="Notiz 3 4 5 7" xfId="8258" xr:uid="{00000000-0005-0000-0000-00000C860000}"/>
    <cellStyle name="Notiz 3 4 5 7 2" xfId="19986" xr:uid="{00000000-0005-0000-0000-00000D860000}"/>
    <cellStyle name="Notiz 3 4 5 7 3" xfId="31713" xr:uid="{00000000-0005-0000-0000-00000E860000}"/>
    <cellStyle name="Notiz 3 4 5 8" xfId="12176" xr:uid="{00000000-0005-0000-0000-00000F860000}"/>
    <cellStyle name="Notiz 3 4 5 9" xfId="23903" xr:uid="{00000000-0005-0000-0000-000010860000}"/>
    <cellStyle name="Notiz 3 4 6" xfId="547" xr:uid="{00000000-0005-0000-0000-000011860000}"/>
    <cellStyle name="Notiz 3 4 6 2" xfId="976" xr:uid="{00000000-0005-0000-0000-000012860000}"/>
    <cellStyle name="Notiz 3 4 6 2 2" xfId="2274" xr:uid="{00000000-0005-0000-0000-000013860000}"/>
    <cellStyle name="Notiz 3 4 6 2 2 2" xfId="6179" xr:uid="{00000000-0005-0000-0000-000014860000}"/>
    <cellStyle name="Notiz 3 4 6 2 2 2 2" xfId="17907" xr:uid="{00000000-0005-0000-0000-000015860000}"/>
    <cellStyle name="Notiz 3 4 6 2 2 2 3" xfId="29634" xr:uid="{00000000-0005-0000-0000-000016860000}"/>
    <cellStyle name="Notiz 3 4 6 2 2 3" xfId="10084" xr:uid="{00000000-0005-0000-0000-000017860000}"/>
    <cellStyle name="Notiz 3 4 6 2 2 3 2" xfId="21812" xr:uid="{00000000-0005-0000-0000-000018860000}"/>
    <cellStyle name="Notiz 3 4 6 2 2 3 3" xfId="33539" xr:uid="{00000000-0005-0000-0000-000019860000}"/>
    <cellStyle name="Notiz 3 4 6 2 2 4" xfId="14002" xr:uid="{00000000-0005-0000-0000-00001A860000}"/>
    <cellStyle name="Notiz 3 4 6 2 2 5" xfId="25729" xr:uid="{00000000-0005-0000-0000-00001B860000}"/>
    <cellStyle name="Notiz 3 4 6 2 3" xfId="3572" xr:uid="{00000000-0005-0000-0000-00001C860000}"/>
    <cellStyle name="Notiz 3 4 6 2 3 2" xfId="7477" xr:uid="{00000000-0005-0000-0000-00001D860000}"/>
    <cellStyle name="Notiz 3 4 6 2 3 2 2" xfId="19205" xr:uid="{00000000-0005-0000-0000-00001E860000}"/>
    <cellStyle name="Notiz 3 4 6 2 3 2 3" xfId="30932" xr:uid="{00000000-0005-0000-0000-00001F860000}"/>
    <cellStyle name="Notiz 3 4 6 2 3 3" xfId="11382" xr:uid="{00000000-0005-0000-0000-000020860000}"/>
    <cellStyle name="Notiz 3 4 6 2 3 3 2" xfId="23110" xr:uid="{00000000-0005-0000-0000-000021860000}"/>
    <cellStyle name="Notiz 3 4 6 2 3 3 3" xfId="34837" xr:uid="{00000000-0005-0000-0000-000022860000}"/>
    <cellStyle name="Notiz 3 4 6 2 3 4" xfId="15300" xr:uid="{00000000-0005-0000-0000-000023860000}"/>
    <cellStyle name="Notiz 3 4 6 2 3 5" xfId="27027" xr:uid="{00000000-0005-0000-0000-000024860000}"/>
    <cellStyle name="Notiz 3 4 6 2 4" xfId="4881" xr:uid="{00000000-0005-0000-0000-000025860000}"/>
    <cellStyle name="Notiz 3 4 6 2 4 2" xfId="16609" xr:uid="{00000000-0005-0000-0000-000026860000}"/>
    <cellStyle name="Notiz 3 4 6 2 4 3" xfId="28336" xr:uid="{00000000-0005-0000-0000-000027860000}"/>
    <cellStyle name="Notiz 3 4 6 2 5" xfId="8786" xr:uid="{00000000-0005-0000-0000-000028860000}"/>
    <cellStyle name="Notiz 3 4 6 2 5 2" xfId="20514" xr:uid="{00000000-0005-0000-0000-000029860000}"/>
    <cellStyle name="Notiz 3 4 6 2 5 3" xfId="32241" xr:uid="{00000000-0005-0000-0000-00002A860000}"/>
    <cellStyle name="Notiz 3 4 6 2 6" xfId="12704" xr:uid="{00000000-0005-0000-0000-00002B860000}"/>
    <cellStyle name="Notiz 3 4 6 2 7" xfId="24431" xr:uid="{00000000-0005-0000-0000-00002C860000}"/>
    <cellStyle name="Notiz 3 4 6 3" xfId="1405" xr:uid="{00000000-0005-0000-0000-00002D860000}"/>
    <cellStyle name="Notiz 3 4 6 3 2" xfId="2703" xr:uid="{00000000-0005-0000-0000-00002E860000}"/>
    <cellStyle name="Notiz 3 4 6 3 2 2" xfId="6608" xr:uid="{00000000-0005-0000-0000-00002F860000}"/>
    <cellStyle name="Notiz 3 4 6 3 2 2 2" xfId="18336" xr:uid="{00000000-0005-0000-0000-000030860000}"/>
    <cellStyle name="Notiz 3 4 6 3 2 2 3" xfId="30063" xr:uid="{00000000-0005-0000-0000-000031860000}"/>
    <cellStyle name="Notiz 3 4 6 3 2 3" xfId="10513" xr:uid="{00000000-0005-0000-0000-000032860000}"/>
    <cellStyle name="Notiz 3 4 6 3 2 3 2" xfId="22241" xr:uid="{00000000-0005-0000-0000-000033860000}"/>
    <cellStyle name="Notiz 3 4 6 3 2 3 3" xfId="33968" xr:uid="{00000000-0005-0000-0000-000034860000}"/>
    <cellStyle name="Notiz 3 4 6 3 2 4" xfId="14431" xr:uid="{00000000-0005-0000-0000-000035860000}"/>
    <cellStyle name="Notiz 3 4 6 3 2 5" xfId="26158" xr:uid="{00000000-0005-0000-0000-000036860000}"/>
    <cellStyle name="Notiz 3 4 6 3 3" xfId="4001" xr:uid="{00000000-0005-0000-0000-000037860000}"/>
    <cellStyle name="Notiz 3 4 6 3 3 2" xfId="7906" xr:uid="{00000000-0005-0000-0000-000038860000}"/>
    <cellStyle name="Notiz 3 4 6 3 3 2 2" xfId="19634" xr:uid="{00000000-0005-0000-0000-000039860000}"/>
    <cellStyle name="Notiz 3 4 6 3 3 2 3" xfId="31361" xr:uid="{00000000-0005-0000-0000-00003A860000}"/>
    <cellStyle name="Notiz 3 4 6 3 3 3" xfId="11811" xr:uid="{00000000-0005-0000-0000-00003B860000}"/>
    <cellStyle name="Notiz 3 4 6 3 3 3 2" xfId="23539" xr:uid="{00000000-0005-0000-0000-00003C860000}"/>
    <cellStyle name="Notiz 3 4 6 3 3 3 3" xfId="35266" xr:uid="{00000000-0005-0000-0000-00003D860000}"/>
    <cellStyle name="Notiz 3 4 6 3 3 4" xfId="15729" xr:uid="{00000000-0005-0000-0000-00003E860000}"/>
    <cellStyle name="Notiz 3 4 6 3 3 5" xfId="27456" xr:uid="{00000000-0005-0000-0000-00003F860000}"/>
    <cellStyle name="Notiz 3 4 6 3 4" xfId="5310" xr:uid="{00000000-0005-0000-0000-000040860000}"/>
    <cellStyle name="Notiz 3 4 6 3 4 2" xfId="17038" xr:uid="{00000000-0005-0000-0000-000041860000}"/>
    <cellStyle name="Notiz 3 4 6 3 4 3" xfId="28765" xr:uid="{00000000-0005-0000-0000-000042860000}"/>
    <cellStyle name="Notiz 3 4 6 3 5" xfId="9215" xr:uid="{00000000-0005-0000-0000-000043860000}"/>
    <cellStyle name="Notiz 3 4 6 3 5 2" xfId="20943" xr:uid="{00000000-0005-0000-0000-000044860000}"/>
    <cellStyle name="Notiz 3 4 6 3 5 3" xfId="32670" xr:uid="{00000000-0005-0000-0000-000045860000}"/>
    <cellStyle name="Notiz 3 4 6 3 6" xfId="13133" xr:uid="{00000000-0005-0000-0000-000046860000}"/>
    <cellStyle name="Notiz 3 4 6 3 7" xfId="24860" xr:uid="{00000000-0005-0000-0000-000047860000}"/>
    <cellStyle name="Notiz 3 4 6 4" xfId="1845" xr:uid="{00000000-0005-0000-0000-000048860000}"/>
    <cellStyle name="Notiz 3 4 6 4 2" xfId="5750" xr:uid="{00000000-0005-0000-0000-000049860000}"/>
    <cellStyle name="Notiz 3 4 6 4 2 2" xfId="17478" xr:uid="{00000000-0005-0000-0000-00004A860000}"/>
    <cellStyle name="Notiz 3 4 6 4 2 3" xfId="29205" xr:uid="{00000000-0005-0000-0000-00004B860000}"/>
    <cellStyle name="Notiz 3 4 6 4 3" xfId="9655" xr:uid="{00000000-0005-0000-0000-00004C860000}"/>
    <cellStyle name="Notiz 3 4 6 4 3 2" xfId="21383" xr:uid="{00000000-0005-0000-0000-00004D860000}"/>
    <cellStyle name="Notiz 3 4 6 4 3 3" xfId="33110" xr:uid="{00000000-0005-0000-0000-00004E860000}"/>
    <cellStyle name="Notiz 3 4 6 4 4" xfId="13573" xr:uid="{00000000-0005-0000-0000-00004F860000}"/>
    <cellStyle name="Notiz 3 4 6 4 5" xfId="25300" xr:uid="{00000000-0005-0000-0000-000050860000}"/>
    <cellStyle name="Notiz 3 4 6 5" xfId="3143" xr:uid="{00000000-0005-0000-0000-000051860000}"/>
    <cellStyle name="Notiz 3 4 6 5 2" xfId="7048" xr:uid="{00000000-0005-0000-0000-000052860000}"/>
    <cellStyle name="Notiz 3 4 6 5 2 2" xfId="18776" xr:uid="{00000000-0005-0000-0000-000053860000}"/>
    <cellStyle name="Notiz 3 4 6 5 2 3" xfId="30503" xr:uid="{00000000-0005-0000-0000-000054860000}"/>
    <cellStyle name="Notiz 3 4 6 5 3" xfId="10953" xr:uid="{00000000-0005-0000-0000-000055860000}"/>
    <cellStyle name="Notiz 3 4 6 5 3 2" xfId="22681" xr:uid="{00000000-0005-0000-0000-000056860000}"/>
    <cellStyle name="Notiz 3 4 6 5 3 3" xfId="34408" xr:uid="{00000000-0005-0000-0000-000057860000}"/>
    <cellStyle name="Notiz 3 4 6 5 4" xfId="14871" xr:uid="{00000000-0005-0000-0000-000058860000}"/>
    <cellStyle name="Notiz 3 4 6 5 5" xfId="26598" xr:uid="{00000000-0005-0000-0000-000059860000}"/>
    <cellStyle name="Notiz 3 4 6 6" xfId="4452" xr:uid="{00000000-0005-0000-0000-00005A860000}"/>
    <cellStyle name="Notiz 3 4 6 6 2" xfId="16180" xr:uid="{00000000-0005-0000-0000-00005B860000}"/>
    <cellStyle name="Notiz 3 4 6 6 3" xfId="27907" xr:uid="{00000000-0005-0000-0000-00005C860000}"/>
    <cellStyle name="Notiz 3 4 6 7" xfId="8357" xr:uid="{00000000-0005-0000-0000-00005D860000}"/>
    <cellStyle name="Notiz 3 4 6 7 2" xfId="20085" xr:uid="{00000000-0005-0000-0000-00005E860000}"/>
    <cellStyle name="Notiz 3 4 6 7 3" xfId="31812" xr:uid="{00000000-0005-0000-0000-00005F860000}"/>
    <cellStyle name="Notiz 3 4 6 8" xfId="12275" xr:uid="{00000000-0005-0000-0000-000060860000}"/>
    <cellStyle name="Notiz 3 4 6 9" xfId="24002" xr:uid="{00000000-0005-0000-0000-000061860000}"/>
    <cellStyle name="Notiz 3 4 7" xfId="624" xr:uid="{00000000-0005-0000-0000-000062860000}"/>
    <cellStyle name="Notiz 3 4 7 2" xfId="1922" xr:uid="{00000000-0005-0000-0000-000063860000}"/>
    <cellStyle name="Notiz 3 4 7 2 2" xfId="5827" xr:uid="{00000000-0005-0000-0000-000064860000}"/>
    <cellStyle name="Notiz 3 4 7 2 2 2" xfId="17555" xr:uid="{00000000-0005-0000-0000-000065860000}"/>
    <cellStyle name="Notiz 3 4 7 2 2 3" xfId="29282" xr:uid="{00000000-0005-0000-0000-000066860000}"/>
    <cellStyle name="Notiz 3 4 7 2 3" xfId="9732" xr:uid="{00000000-0005-0000-0000-000067860000}"/>
    <cellStyle name="Notiz 3 4 7 2 3 2" xfId="21460" xr:uid="{00000000-0005-0000-0000-000068860000}"/>
    <cellStyle name="Notiz 3 4 7 2 3 3" xfId="33187" xr:uid="{00000000-0005-0000-0000-000069860000}"/>
    <cellStyle name="Notiz 3 4 7 2 4" xfId="13650" xr:uid="{00000000-0005-0000-0000-00006A860000}"/>
    <cellStyle name="Notiz 3 4 7 2 5" xfId="25377" xr:uid="{00000000-0005-0000-0000-00006B860000}"/>
    <cellStyle name="Notiz 3 4 7 3" xfId="3220" xr:uid="{00000000-0005-0000-0000-00006C860000}"/>
    <cellStyle name="Notiz 3 4 7 3 2" xfId="7125" xr:uid="{00000000-0005-0000-0000-00006D860000}"/>
    <cellStyle name="Notiz 3 4 7 3 2 2" xfId="18853" xr:uid="{00000000-0005-0000-0000-00006E860000}"/>
    <cellStyle name="Notiz 3 4 7 3 2 3" xfId="30580" xr:uid="{00000000-0005-0000-0000-00006F860000}"/>
    <cellStyle name="Notiz 3 4 7 3 3" xfId="11030" xr:uid="{00000000-0005-0000-0000-000070860000}"/>
    <cellStyle name="Notiz 3 4 7 3 3 2" xfId="22758" xr:uid="{00000000-0005-0000-0000-000071860000}"/>
    <cellStyle name="Notiz 3 4 7 3 3 3" xfId="34485" xr:uid="{00000000-0005-0000-0000-000072860000}"/>
    <cellStyle name="Notiz 3 4 7 3 4" xfId="14948" xr:uid="{00000000-0005-0000-0000-000073860000}"/>
    <cellStyle name="Notiz 3 4 7 3 5" xfId="26675" xr:uid="{00000000-0005-0000-0000-000074860000}"/>
    <cellStyle name="Notiz 3 4 7 4" xfId="4529" xr:uid="{00000000-0005-0000-0000-000075860000}"/>
    <cellStyle name="Notiz 3 4 7 4 2" xfId="16257" xr:uid="{00000000-0005-0000-0000-000076860000}"/>
    <cellStyle name="Notiz 3 4 7 4 3" xfId="27984" xr:uid="{00000000-0005-0000-0000-000077860000}"/>
    <cellStyle name="Notiz 3 4 7 5" xfId="8434" xr:uid="{00000000-0005-0000-0000-000078860000}"/>
    <cellStyle name="Notiz 3 4 7 5 2" xfId="20162" xr:uid="{00000000-0005-0000-0000-000079860000}"/>
    <cellStyle name="Notiz 3 4 7 5 3" xfId="31889" xr:uid="{00000000-0005-0000-0000-00007A860000}"/>
    <cellStyle name="Notiz 3 4 7 6" xfId="12352" xr:uid="{00000000-0005-0000-0000-00007B860000}"/>
    <cellStyle name="Notiz 3 4 7 7" xfId="24079" xr:uid="{00000000-0005-0000-0000-00007C860000}"/>
    <cellStyle name="Notiz 3 4 8" xfId="1053" xr:uid="{00000000-0005-0000-0000-00007D860000}"/>
    <cellStyle name="Notiz 3 4 8 2" xfId="2351" xr:uid="{00000000-0005-0000-0000-00007E860000}"/>
    <cellStyle name="Notiz 3 4 8 2 2" xfId="6256" xr:uid="{00000000-0005-0000-0000-00007F860000}"/>
    <cellStyle name="Notiz 3 4 8 2 2 2" xfId="17984" xr:uid="{00000000-0005-0000-0000-000080860000}"/>
    <cellStyle name="Notiz 3 4 8 2 2 3" xfId="29711" xr:uid="{00000000-0005-0000-0000-000081860000}"/>
    <cellStyle name="Notiz 3 4 8 2 3" xfId="10161" xr:uid="{00000000-0005-0000-0000-000082860000}"/>
    <cellStyle name="Notiz 3 4 8 2 3 2" xfId="21889" xr:uid="{00000000-0005-0000-0000-000083860000}"/>
    <cellStyle name="Notiz 3 4 8 2 3 3" xfId="33616" xr:uid="{00000000-0005-0000-0000-000084860000}"/>
    <cellStyle name="Notiz 3 4 8 2 4" xfId="14079" xr:uid="{00000000-0005-0000-0000-000085860000}"/>
    <cellStyle name="Notiz 3 4 8 2 5" xfId="25806" xr:uid="{00000000-0005-0000-0000-000086860000}"/>
    <cellStyle name="Notiz 3 4 8 3" xfId="3649" xr:uid="{00000000-0005-0000-0000-000087860000}"/>
    <cellStyle name="Notiz 3 4 8 3 2" xfId="7554" xr:uid="{00000000-0005-0000-0000-000088860000}"/>
    <cellStyle name="Notiz 3 4 8 3 2 2" xfId="19282" xr:uid="{00000000-0005-0000-0000-000089860000}"/>
    <cellStyle name="Notiz 3 4 8 3 2 3" xfId="31009" xr:uid="{00000000-0005-0000-0000-00008A860000}"/>
    <cellStyle name="Notiz 3 4 8 3 3" xfId="11459" xr:uid="{00000000-0005-0000-0000-00008B860000}"/>
    <cellStyle name="Notiz 3 4 8 3 3 2" xfId="23187" xr:uid="{00000000-0005-0000-0000-00008C860000}"/>
    <cellStyle name="Notiz 3 4 8 3 3 3" xfId="34914" xr:uid="{00000000-0005-0000-0000-00008D860000}"/>
    <cellStyle name="Notiz 3 4 8 3 4" xfId="15377" xr:uid="{00000000-0005-0000-0000-00008E860000}"/>
    <cellStyle name="Notiz 3 4 8 3 5" xfId="27104" xr:uid="{00000000-0005-0000-0000-00008F860000}"/>
    <cellStyle name="Notiz 3 4 8 4" xfId="4958" xr:uid="{00000000-0005-0000-0000-000090860000}"/>
    <cellStyle name="Notiz 3 4 8 4 2" xfId="16686" xr:uid="{00000000-0005-0000-0000-000091860000}"/>
    <cellStyle name="Notiz 3 4 8 4 3" xfId="28413" xr:uid="{00000000-0005-0000-0000-000092860000}"/>
    <cellStyle name="Notiz 3 4 8 5" xfId="8863" xr:uid="{00000000-0005-0000-0000-000093860000}"/>
    <cellStyle name="Notiz 3 4 8 5 2" xfId="20591" xr:uid="{00000000-0005-0000-0000-000094860000}"/>
    <cellStyle name="Notiz 3 4 8 5 3" xfId="32318" xr:uid="{00000000-0005-0000-0000-000095860000}"/>
    <cellStyle name="Notiz 3 4 8 6" xfId="12781" xr:uid="{00000000-0005-0000-0000-000096860000}"/>
    <cellStyle name="Notiz 3 4 8 7" xfId="24508" xr:uid="{00000000-0005-0000-0000-000097860000}"/>
    <cellStyle name="Notiz 3 4 9" xfId="1493" xr:uid="{00000000-0005-0000-0000-000098860000}"/>
    <cellStyle name="Notiz 3 4 9 2" xfId="5398" xr:uid="{00000000-0005-0000-0000-000099860000}"/>
    <cellStyle name="Notiz 3 4 9 2 2" xfId="17126" xr:uid="{00000000-0005-0000-0000-00009A860000}"/>
    <cellStyle name="Notiz 3 4 9 2 3" xfId="28853" xr:uid="{00000000-0005-0000-0000-00009B860000}"/>
    <cellStyle name="Notiz 3 4 9 3" xfId="9303" xr:uid="{00000000-0005-0000-0000-00009C860000}"/>
    <cellStyle name="Notiz 3 4 9 3 2" xfId="21031" xr:uid="{00000000-0005-0000-0000-00009D860000}"/>
    <cellStyle name="Notiz 3 4 9 3 3" xfId="32758" xr:uid="{00000000-0005-0000-0000-00009E860000}"/>
    <cellStyle name="Notiz 3 4 9 4" xfId="13221" xr:uid="{00000000-0005-0000-0000-00009F860000}"/>
    <cellStyle name="Notiz 3 4 9 5" xfId="24948" xr:uid="{00000000-0005-0000-0000-0000A0860000}"/>
    <cellStyle name="Notiz 3 5" xfId="215" xr:uid="{00000000-0005-0000-0000-0000A1860000}"/>
    <cellStyle name="Notiz 3 5 10" xfId="8025" xr:uid="{00000000-0005-0000-0000-0000A2860000}"/>
    <cellStyle name="Notiz 3 5 10 2" xfId="19753" xr:uid="{00000000-0005-0000-0000-0000A3860000}"/>
    <cellStyle name="Notiz 3 5 10 3" xfId="31480" xr:uid="{00000000-0005-0000-0000-0000A4860000}"/>
    <cellStyle name="Notiz 3 5 11" xfId="11943" xr:uid="{00000000-0005-0000-0000-0000A5860000}"/>
    <cellStyle name="Notiz 3 5 12" xfId="23670" xr:uid="{00000000-0005-0000-0000-0000A6860000}"/>
    <cellStyle name="Notiz 3 5 2" xfId="339" xr:uid="{00000000-0005-0000-0000-0000A7860000}"/>
    <cellStyle name="Notiz 3 5 2 2" xfId="768" xr:uid="{00000000-0005-0000-0000-0000A8860000}"/>
    <cellStyle name="Notiz 3 5 2 2 2" xfId="2066" xr:uid="{00000000-0005-0000-0000-0000A9860000}"/>
    <cellStyle name="Notiz 3 5 2 2 2 2" xfId="5971" xr:uid="{00000000-0005-0000-0000-0000AA860000}"/>
    <cellStyle name="Notiz 3 5 2 2 2 2 2" xfId="17699" xr:uid="{00000000-0005-0000-0000-0000AB860000}"/>
    <cellStyle name="Notiz 3 5 2 2 2 2 3" xfId="29426" xr:uid="{00000000-0005-0000-0000-0000AC860000}"/>
    <cellStyle name="Notiz 3 5 2 2 2 3" xfId="9876" xr:uid="{00000000-0005-0000-0000-0000AD860000}"/>
    <cellStyle name="Notiz 3 5 2 2 2 3 2" xfId="21604" xr:uid="{00000000-0005-0000-0000-0000AE860000}"/>
    <cellStyle name="Notiz 3 5 2 2 2 3 3" xfId="33331" xr:uid="{00000000-0005-0000-0000-0000AF860000}"/>
    <cellStyle name="Notiz 3 5 2 2 2 4" xfId="13794" xr:uid="{00000000-0005-0000-0000-0000B0860000}"/>
    <cellStyle name="Notiz 3 5 2 2 2 5" xfId="25521" xr:uid="{00000000-0005-0000-0000-0000B1860000}"/>
    <cellStyle name="Notiz 3 5 2 2 3" xfId="3364" xr:uid="{00000000-0005-0000-0000-0000B2860000}"/>
    <cellStyle name="Notiz 3 5 2 2 3 2" xfId="7269" xr:uid="{00000000-0005-0000-0000-0000B3860000}"/>
    <cellStyle name="Notiz 3 5 2 2 3 2 2" xfId="18997" xr:uid="{00000000-0005-0000-0000-0000B4860000}"/>
    <cellStyle name="Notiz 3 5 2 2 3 2 3" xfId="30724" xr:uid="{00000000-0005-0000-0000-0000B5860000}"/>
    <cellStyle name="Notiz 3 5 2 2 3 3" xfId="11174" xr:uid="{00000000-0005-0000-0000-0000B6860000}"/>
    <cellStyle name="Notiz 3 5 2 2 3 3 2" xfId="22902" xr:uid="{00000000-0005-0000-0000-0000B7860000}"/>
    <cellStyle name="Notiz 3 5 2 2 3 3 3" xfId="34629" xr:uid="{00000000-0005-0000-0000-0000B8860000}"/>
    <cellStyle name="Notiz 3 5 2 2 3 4" xfId="15092" xr:uid="{00000000-0005-0000-0000-0000B9860000}"/>
    <cellStyle name="Notiz 3 5 2 2 3 5" xfId="26819" xr:uid="{00000000-0005-0000-0000-0000BA860000}"/>
    <cellStyle name="Notiz 3 5 2 2 4" xfId="4673" xr:uid="{00000000-0005-0000-0000-0000BB860000}"/>
    <cellStyle name="Notiz 3 5 2 2 4 2" xfId="16401" xr:uid="{00000000-0005-0000-0000-0000BC860000}"/>
    <cellStyle name="Notiz 3 5 2 2 4 3" xfId="28128" xr:uid="{00000000-0005-0000-0000-0000BD860000}"/>
    <cellStyle name="Notiz 3 5 2 2 5" xfId="8578" xr:uid="{00000000-0005-0000-0000-0000BE860000}"/>
    <cellStyle name="Notiz 3 5 2 2 5 2" xfId="20306" xr:uid="{00000000-0005-0000-0000-0000BF860000}"/>
    <cellStyle name="Notiz 3 5 2 2 5 3" xfId="32033" xr:uid="{00000000-0005-0000-0000-0000C0860000}"/>
    <cellStyle name="Notiz 3 5 2 2 6" xfId="12496" xr:uid="{00000000-0005-0000-0000-0000C1860000}"/>
    <cellStyle name="Notiz 3 5 2 2 7" xfId="24223" xr:uid="{00000000-0005-0000-0000-0000C2860000}"/>
    <cellStyle name="Notiz 3 5 2 3" xfId="1197" xr:uid="{00000000-0005-0000-0000-0000C3860000}"/>
    <cellStyle name="Notiz 3 5 2 3 2" xfId="2495" xr:uid="{00000000-0005-0000-0000-0000C4860000}"/>
    <cellStyle name="Notiz 3 5 2 3 2 2" xfId="6400" xr:uid="{00000000-0005-0000-0000-0000C5860000}"/>
    <cellStyle name="Notiz 3 5 2 3 2 2 2" xfId="18128" xr:uid="{00000000-0005-0000-0000-0000C6860000}"/>
    <cellStyle name="Notiz 3 5 2 3 2 2 3" xfId="29855" xr:uid="{00000000-0005-0000-0000-0000C7860000}"/>
    <cellStyle name="Notiz 3 5 2 3 2 3" xfId="10305" xr:uid="{00000000-0005-0000-0000-0000C8860000}"/>
    <cellStyle name="Notiz 3 5 2 3 2 3 2" xfId="22033" xr:uid="{00000000-0005-0000-0000-0000C9860000}"/>
    <cellStyle name="Notiz 3 5 2 3 2 3 3" xfId="33760" xr:uid="{00000000-0005-0000-0000-0000CA860000}"/>
    <cellStyle name="Notiz 3 5 2 3 2 4" xfId="14223" xr:uid="{00000000-0005-0000-0000-0000CB860000}"/>
    <cellStyle name="Notiz 3 5 2 3 2 5" xfId="25950" xr:uid="{00000000-0005-0000-0000-0000CC860000}"/>
    <cellStyle name="Notiz 3 5 2 3 3" xfId="3793" xr:uid="{00000000-0005-0000-0000-0000CD860000}"/>
    <cellStyle name="Notiz 3 5 2 3 3 2" xfId="7698" xr:uid="{00000000-0005-0000-0000-0000CE860000}"/>
    <cellStyle name="Notiz 3 5 2 3 3 2 2" xfId="19426" xr:uid="{00000000-0005-0000-0000-0000CF860000}"/>
    <cellStyle name="Notiz 3 5 2 3 3 2 3" xfId="31153" xr:uid="{00000000-0005-0000-0000-0000D0860000}"/>
    <cellStyle name="Notiz 3 5 2 3 3 3" xfId="11603" xr:uid="{00000000-0005-0000-0000-0000D1860000}"/>
    <cellStyle name="Notiz 3 5 2 3 3 3 2" xfId="23331" xr:uid="{00000000-0005-0000-0000-0000D2860000}"/>
    <cellStyle name="Notiz 3 5 2 3 3 3 3" xfId="35058" xr:uid="{00000000-0005-0000-0000-0000D3860000}"/>
    <cellStyle name="Notiz 3 5 2 3 3 4" xfId="15521" xr:uid="{00000000-0005-0000-0000-0000D4860000}"/>
    <cellStyle name="Notiz 3 5 2 3 3 5" xfId="27248" xr:uid="{00000000-0005-0000-0000-0000D5860000}"/>
    <cellStyle name="Notiz 3 5 2 3 4" xfId="5102" xr:uid="{00000000-0005-0000-0000-0000D6860000}"/>
    <cellStyle name="Notiz 3 5 2 3 4 2" xfId="16830" xr:uid="{00000000-0005-0000-0000-0000D7860000}"/>
    <cellStyle name="Notiz 3 5 2 3 4 3" xfId="28557" xr:uid="{00000000-0005-0000-0000-0000D8860000}"/>
    <cellStyle name="Notiz 3 5 2 3 5" xfId="9007" xr:uid="{00000000-0005-0000-0000-0000D9860000}"/>
    <cellStyle name="Notiz 3 5 2 3 5 2" xfId="20735" xr:uid="{00000000-0005-0000-0000-0000DA860000}"/>
    <cellStyle name="Notiz 3 5 2 3 5 3" xfId="32462" xr:uid="{00000000-0005-0000-0000-0000DB860000}"/>
    <cellStyle name="Notiz 3 5 2 3 6" xfId="12925" xr:uid="{00000000-0005-0000-0000-0000DC860000}"/>
    <cellStyle name="Notiz 3 5 2 3 7" xfId="24652" xr:uid="{00000000-0005-0000-0000-0000DD860000}"/>
    <cellStyle name="Notiz 3 5 2 4" xfId="1637" xr:uid="{00000000-0005-0000-0000-0000DE860000}"/>
    <cellStyle name="Notiz 3 5 2 4 2" xfId="5542" xr:uid="{00000000-0005-0000-0000-0000DF860000}"/>
    <cellStyle name="Notiz 3 5 2 4 2 2" xfId="17270" xr:uid="{00000000-0005-0000-0000-0000E0860000}"/>
    <cellStyle name="Notiz 3 5 2 4 2 3" xfId="28997" xr:uid="{00000000-0005-0000-0000-0000E1860000}"/>
    <cellStyle name="Notiz 3 5 2 4 3" xfId="9447" xr:uid="{00000000-0005-0000-0000-0000E2860000}"/>
    <cellStyle name="Notiz 3 5 2 4 3 2" xfId="21175" xr:uid="{00000000-0005-0000-0000-0000E3860000}"/>
    <cellStyle name="Notiz 3 5 2 4 3 3" xfId="32902" xr:uid="{00000000-0005-0000-0000-0000E4860000}"/>
    <cellStyle name="Notiz 3 5 2 4 4" xfId="13365" xr:uid="{00000000-0005-0000-0000-0000E5860000}"/>
    <cellStyle name="Notiz 3 5 2 4 5" xfId="25092" xr:uid="{00000000-0005-0000-0000-0000E6860000}"/>
    <cellStyle name="Notiz 3 5 2 5" xfId="2935" xr:uid="{00000000-0005-0000-0000-0000E7860000}"/>
    <cellStyle name="Notiz 3 5 2 5 2" xfId="6840" xr:uid="{00000000-0005-0000-0000-0000E8860000}"/>
    <cellStyle name="Notiz 3 5 2 5 2 2" xfId="18568" xr:uid="{00000000-0005-0000-0000-0000E9860000}"/>
    <cellStyle name="Notiz 3 5 2 5 2 3" xfId="30295" xr:uid="{00000000-0005-0000-0000-0000EA860000}"/>
    <cellStyle name="Notiz 3 5 2 5 3" xfId="10745" xr:uid="{00000000-0005-0000-0000-0000EB860000}"/>
    <cellStyle name="Notiz 3 5 2 5 3 2" xfId="22473" xr:uid="{00000000-0005-0000-0000-0000EC860000}"/>
    <cellStyle name="Notiz 3 5 2 5 3 3" xfId="34200" xr:uid="{00000000-0005-0000-0000-0000ED860000}"/>
    <cellStyle name="Notiz 3 5 2 5 4" xfId="14663" xr:uid="{00000000-0005-0000-0000-0000EE860000}"/>
    <cellStyle name="Notiz 3 5 2 5 5" xfId="26390" xr:uid="{00000000-0005-0000-0000-0000EF860000}"/>
    <cellStyle name="Notiz 3 5 2 6" xfId="4244" xr:uid="{00000000-0005-0000-0000-0000F0860000}"/>
    <cellStyle name="Notiz 3 5 2 6 2" xfId="15972" xr:uid="{00000000-0005-0000-0000-0000F1860000}"/>
    <cellStyle name="Notiz 3 5 2 6 3" xfId="27699" xr:uid="{00000000-0005-0000-0000-0000F2860000}"/>
    <cellStyle name="Notiz 3 5 2 7" xfId="8149" xr:uid="{00000000-0005-0000-0000-0000F3860000}"/>
    <cellStyle name="Notiz 3 5 2 7 2" xfId="19877" xr:uid="{00000000-0005-0000-0000-0000F4860000}"/>
    <cellStyle name="Notiz 3 5 2 7 3" xfId="31604" xr:uid="{00000000-0005-0000-0000-0000F5860000}"/>
    <cellStyle name="Notiz 3 5 2 8" xfId="12067" xr:uid="{00000000-0005-0000-0000-0000F6860000}"/>
    <cellStyle name="Notiz 3 5 2 9" xfId="23794" xr:uid="{00000000-0005-0000-0000-0000F7860000}"/>
    <cellStyle name="Notiz 3 5 3" xfId="438" xr:uid="{00000000-0005-0000-0000-0000F8860000}"/>
    <cellStyle name="Notiz 3 5 3 2" xfId="867" xr:uid="{00000000-0005-0000-0000-0000F9860000}"/>
    <cellStyle name="Notiz 3 5 3 2 2" xfId="2165" xr:uid="{00000000-0005-0000-0000-0000FA860000}"/>
    <cellStyle name="Notiz 3 5 3 2 2 2" xfId="6070" xr:uid="{00000000-0005-0000-0000-0000FB860000}"/>
    <cellStyle name="Notiz 3 5 3 2 2 2 2" xfId="17798" xr:uid="{00000000-0005-0000-0000-0000FC860000}"/>
    <cellStyle name="Notiz 3 5 3 2 2 2 3" xfId="29525" xr:uid="{00000000-0005-0000-0000-0000FD860000}"/>
    <cellStyle name="Notiz 3 5 3 2 2 3" xfId="9975" xr:uid="{00000000-0005-0000-0000-0000FE860000}"/>
    <cellStyle name="Notiz 3 5 3 2 2 3 2" xfId="21703" xr:uid="{00000000-0005-0000-0000-0000FF860000}"/>
    <cellStyle name="Notiz 3 5 3 2 2 3 3" xfId="33430" xr:uid="{00000000-0005-0000-0000-000000870000}"/>
    <cellStyle name="Notiz 3 5 3 2 2 4" xfId="13893" xr:uid="{00000000-0005-0000-0000-000001870000}"/>
    <cellStyle name="Notiz 3 5 3 2 2 5" xfId="25620" xr:uid="{00000000-0005-0000-0000-000002870000}"/>
    <cellStyle name="Notiz 3 5 3 2 3" xfId="3463" xr:uid="{00000000-0005-0000-0000-000003870000}"/>
    <cellStyle name="Notiz 3 5 3 2 3 2" xfId="7368" xr:uid="{00000000-0005-0000-0000-000004870000}"/>
    <cellStyle name="Notiz 3 5 3 2 3 2 2" xfId="19096" xr:uid="{00000000-0005-0000-0000-000005870000}"/>
    <cellStyle name="Notiz 3 5 3 2 3 2 3" xfId="30823" xr:uid="{00000000-0005-0000-0000-000006870000}"/>
    <cellStyle name="Notiz 3 5 3 2 3 3" xfId="11273" xr:uid="{00000000-0005-0000-0000-000007870000}"/>
    <cellStyle name="Notiz 3 5 3 2 3 3 2" xfId="23001" xr:uid="{00000000-0005-0000-0000-000008870000}"/>
    <cellStyle name="Notiz 3 5 3 2 3 3 3" xfId="34728" xr:uid="{00000000-0005-0000-0000-000009870000}"/>
    <cellStyle name="Notiz 3 5 3 2 3 4" xfId="15191" xr:uid="{00000000-0005-0000-0000-00000A870000}"/>
    <cellStyle name="Notiz 3 5 3 2 3 5" xfId="26918" xr:uid="{00000000-0005-0000-0000-00000B870000}"/>
    <cellStyle name="Notiz 3 5 3 2 4" xfId="4772" xr:uid="{00000000-0005-0000-0000-00000C870000}"/>
    <cellStyle name="Notiz 3 5 3 2 4 2" xfId="16500" xr:uid="{00000000-0005-0000-0000-00000D870000}"/>
    <cellStyle name="Notiz 3 5 3 2 4 3" xfId="28227" xr:uid="{00000000-0005-0000-0000-00000E870000}"/>
    <cellStyle name="Notiz 3 5 3 2 5" xfId="8677" xr:uid="{00000000-0005-0000-0000-00000F870000}"/>
    <cellStyle name="Notiz 3 5 3 2 5 2" xfId="20405" xr:uid="{00000000-0005-0000-0000-000010870000}"/>
    <cellStyle name="Notiz 3 5 3 2 5 3" xfId="32132" xr:uid="{00000000-0005-0000-0000-000011870000}"/>
    <cellStyle name="Notiz 3 5 3 2 6" xfId="12595" xr:uid="{00000000-0005-0000-0000-000012870000}"/>
    <cellStyle name="Notiz 3 5 3 2 7" xfId="24322" xr:uid="{00000000-0005-0000-0000-000013870000}"/>
    <cellStyle name="Notiz 3 5 3 3" xfId="1296" xr:uid="{00000000-0005-0000-0000-000014870000}"/>
    <cellStyle name="Notiz 3 5 3 3 2" xfId="2594" xr:uid="{00000000-0005-0000-0000-000015870000}"/>
    <cellStyle name="Notiz 3 5 3 3 2 2" xfId="6499" xr:uid="{00000000-0005-0000-0000-000016870000}"/>
    <cellStyle name="Notiz 3 5 3 3 2 2 2" xfId="18227" xr:uid="{00000000-0005-0000-0000-000017870000}"/>
    <cellStyle name="Notiz 3 5 3 3 2 2 3" xfId="29954" xr:uid="{00000000-0005-0000-0000-000018870000}"/>
    <cellStyle name="Notiz 3 5 3 3 2 3" xfId="10404" xr:uid="{00000000-0005-0000-0000-000019870000}"/>
    <cellStyle name="Notiz 3 5 3 3 2 3 2" xfId="22132" xr:uid="{00000000-0005-0000-0000-00001A870000}"/>
    <cellStyle name="Notiz 3 5 3 3 2 3 3" xfId="33859" xr:uid="{00000000-0005-0000-0000-00001B870000}"/>
    <cellStyle name="Notiz 3 5 3 3 2 4" xfId="14322" xr:uid="{00000000-0005-0000-0000-00001C870000}"/>
    <cellStyle name="Notiz 3 5 3 3 2 5" xfId="26049" xr:uid="{00000000-0005-0000-0000-00001D870000}"/>
    <cellStyle name="Notiz 3 5 3 3 3" xfId="3892" xr:uid="{00000000-0005-0000-0000-00001E870000}"/>
    <cellStyle name="Notiz 3 5 3 3 3 2" xfId="7797" xr:uid="{00000000-0005-0000-0000-00001F870000}"/>
    <cellStyle name="Notiz 3 5 3 3 3 2 2" xfId="19525" xr:uid="{00000000-0005-0000-0000-000020870000}"/>
    <cellStyle name="Notiz 3 5 3 3 3 2 3" xfId="31252" xr:uid="{00000000-0005-0000-0000-000021870000}"/>
    <cellStyle name="Notiz 3 5 3 3 3 3" xfId="11702" xr:uid="{00000000-0005-0000-0000-000022870000}"/>
    <cellStyle name="Notiz 3 5 3 3 3 3 2" xfId="23430" xr:uid="{00000000-0005-0000-0000-000023870000}"/>
    <cellStyle name="Notiz 3 5 3 3 3 3 3" xfId="35157" xr:uid="{00000000-0005-0000-0000-000024870000}"/>
    <cellStyle name="Notiz 3 5 3 3 3 4" xfId="15620" xr:uid="{00000000-0005-0000-0000-000025870000}"/>
    <cellStyle name="Notiz 3 5 3 3 3 5" xfId="27347" xr:uid="{00000000-0005-0000-0000-000026870000}"/>
    <cellStyle name="Notiz 3 5 3 3 4" xfId="5201" xr:uid="{00000000-0005-0000-0000-000027870000}"/>
    <cellStyle name="Notiz 3 5 3 3 4 2" xfId="16929" xr:uid="{00000000-0005-0000-0000-000028870000}"/>
    <cellStyle name="Notiz 3 5 3 3 4 3" xfId="28656" xr:uid="{00000000-0005-0000-0000-000029870000}"/>
    <cellStyle name="Notiz 3 5 3 3 5" xfId="9106" xr:uid="{00000000-0005-0000-0000-00002A870000}"/>
    <cellStyle name="Notiz 3 5 3 3 5 2" xfId="20834" xr:uid="{00000000-0005-0000-0000-00002B870000}"/>
    <cellStyle name="Notiz 3 5 3 3 5 3" xfId="32561" xr:uid="{00000000-0005-0000-0000-00002C870000}"/>
    <cellStyle name="Notiz 3 5 3 3 6" xfId="13024" xr:uid="{00000000-0005-0000-0000-00002D870000}"/>
    <cellStyle name="Notiz 3 5 3 3 7" xfId="24751" xr:uid="{00000000-0005-0000-0000-00002E870000}"/>
    <cellStyle name="Notiz 3 5 3 4" xfId="1736" xr:uid="{00000000-0005-0000-0000-00002F870000}"/>
    <cellStyle name="Notiz 3 5 3 4 2" xfId="5641" xr:uid="{00000000-0005-0000-0000-000030870000}"/>
    <cellStyle name="Notiz 3 5 3 4 2 2" xfId="17369" xr:uid="{00000000-0005-0000-0000-000031870000}"/>
    <cellStyle name="Notiz 3 5 3 4 2 3" xfId="29096" xr:uid="{00000000-0005-0000-0000-000032870000}"/>
    <cellStyle name="Notiz 3 5 3 4 3" xfId="9546" xr:uid="{00000000-0005-0000-0000-000033870000}"/>
    <cellStyle name="Notiz 3 5 3 4 3 2" xfId="21274" xr:uid="{00000000-0005-0000-0000-000034870000}"/>
    <cellStyle name="Notiz 3 5 3 4 3 3" xfId="33001" xr:uid="{00000000-0005-0000-0000-000035870000}"/>
    <cellStyle name="Notiz 3 5 3 4 4" xfId="13464" xr:uid="{00000000-0005-0000-0000-000036870000}"/>
    <cellStyle name="Notiz 3 5 3 4 5" xfId="25191" xr:uid="{00000000-0005-0000-0000-000037870000}"/>
    <cellStyle name="Notiz 3 5 3 5" xfId="3034" xr:uid="{00000000-0005-0000-0000-000038870000}"/>
    <cellStyle name="Notiz 3 5 3 5 2" xfId="6939" xr:uid="{00000000-0005-0000-0000-000039870000}"/>
    <cellStyle name="Notiz 3 5 3 5 2 2" xfId="18667" xr:uid="{00000000-0005-0000-0000-00003A870000}"/>
    <cellStyle name="Notiz 3 5 3 5 2 3" xfId="30394" xr:uid="{00000000-0005-0000-0000-00003B870000}"/>
    <cellStyle name="Notiz 3 5 3 5 3" xfId="10844" xr:uid="{00000000-0005-0000-0000-00003C870000}"/>
    <cellStyle name="Notiz 3 5 3 5 3 2" xfId="22572" xr:uid="{00000000-0005-0000-0000-00003D870000}"/>
    <cellStyle name="Notiz 3 5 3 5 3 3" xfId="34299" xr:uid="{00000000-0005-0000-0000-00003E870000}"/>
    <cellStyle name="Notiz 3 5 3 5 4" xfId="14762" xr:uid="{00000000-0005-0000-0000-00003F870000}"/>
    <cellStyle name="Notiz 3 5 3 5 5" xfId="26489" xr:uid="{00000000-0005-0000-0000-000040870000}"/>
    <cellStyle name="Notiz 3 5 3 6" xfId="4343" xr:uid="{00000000-0005-0000-0000-000041870000}"/>
    <cellStyle name="Notiz 3 5 3 6 2" xfId="16071" xr:uid="{00000000-0005-0000-0000-000042870000}"/>
    <cellStyle name="Notiz 3 5 3 6 3" xfId="27798" xr:uid="{00000000-0005-0000-0000-000043870000}"/>
    <cellStyle name="Notiz 3 5 3 7" xfId="8248" xr:uid="{00000000-0005-0000-0000-000044870000}"/>
    <cellStyle name="Notiz 3 5 3 7 2" xfId="19976" xr:uid="{00000000-0005-0000-0000-000045870000}"/>
    <cellStyle name="Notiz 3 5 3 7 3" xfId="31703" xr:uid="{00000000-0005-0000-0000-000046870000}"/>
    <cellStyle name="Notiz 3 5 3 8" xfId="12166" xr:uid="{00000000-0005-0000-0000-000047870000}"/>
    <cellStyle name="Notiz 3 5 3 9" xfId="23893" xr:uid="{00000000-0005-0000-0000-000048870000}"/>
    <cellStyle name="Notiz 3 5 4" xfId="537" xr:uid="{00000000-0005-0000-0000-000049870000}"/>
    <cellStyle name="Notiz 3 5 4 2" xfId="966" xr:uid="{00000000-0005-0000-0000-00004A870000}"/>
    <cellStyle name="Notiz 3 5 4 2 2" xfId="2264" xr:uid="{00000000-0005-0000-0000-00004B870000}"/>
    <cellStyle name="Notiz 3 5 4 2 2 2" xfId="6169" xr:uid="{00000000-0005-0000-0000-00004C870000}"/>
    <cellStyle name="Notiz 3 5 4 2 2 2 2" xfId="17897" xr:uid="{00000000-0005-0000-0000-00004D870000}"/>
    <cellStyle name="Notiz 3 5 4 2 2 2 3" xfId="29624" xr:uid="{00000000-0005-0000-0000-00004E870000}"/>
    <cellStyle name="Notiz 3 5 4 2 2 3" xfId="10074" xr:uid="{00000000-0005-0000-0000-00004F870000}"/>
    <cellStyle name="Notiz 3 5 4 2 2 3 2" xfId="21802" xr:uid="{00000000-0005-0000-0000-000050870000}"/>
    <cellStyle name="Notiz 3 5 4 2 2 3 3" xfId="33529" xr:uid="{00000000-0005-0000-0000-000051870000}"/>
    <cellStyle name="Notiz 3 5 4 2 2 4" xfId="13992" xr:uid="{00000000-0005-0000-0000-000052870000}"/>
    <cellStyle name="Notiz 3 5 4 2 2 5" xfId="25719" xr:uid="{00000000-0005-0000-0000-000053870000}"/>
    <cellStyle name="Notiz 3 5 4 2 3" xfId="3562" xr:uid="{00000000-0005-0000-0000-000054870000}"/>
    <cellStyle name="Notiz 3 5 4 2 3 2" xfId="7467" xr:uid="{00000000-0005-0000-0000-000055870000}"/>
    <cellStyle name="Notiz 3 5 4 2 3 2 2" xfId="19195" xr:uid="{00000000-0005-0000-0000-000056870000}"/>
    <cellStyle name="Notiz 3 5 4 2 3 2 3" xfId="30922" xr:uid="{00000000-0005-0000-0000-000057870000}"/>
    <cellStyle name="Notiz 3 5 4 2 3 3" xfId="11372" xr:uid="{00000000-0005-0000-0000-000058870000}"/>
    <cellStyle name="Notiz 3 5 4 2 3 3 2" xfId="23100" xr:uid="{00000000-0005-0000-0000-000059870000}"/>
    <cellStyle name="Notiz 3 5 4 2 3 3 3" xfId="34827" xr:uid="{00000000-0005-0000-0000-00005A870000}"/>
    <cellStyle name="Notiz 3 5 4 2 3 4" xfId="15290" xr:uid="{00000000-0005-0000-0000-00005B870000}"/>
    <cellStyle name="Notiz 3 5 4 2 3 5" xfId="27017" xr:uid="{00000000-0005-0000-0000-00005C870000}"/>
    <cellStyle name="Notiz 3 5 4 2 4" xfId="4871" xr:uid="{00000000-0005-0000-0000-00005D870000}"/>
    <cellStyle name="Notiz 3 5 4 2 4 2" xfId="16599" xr:uid="{00000000-0005-0000-0000-00005E870000}"/>
    <cellStyle name="Notiz 3 5 4 2 4 3" xfId="28326" xr:uid="{00000000-0005-0000-0000-00005F870000}"/>
    <cellStyle name="Notiz 3 5 4 2 5" xfId="8776" xr:uid="{00000000-0005-0000-0000-000060870000}"/>
    <cellStyle name="Notiz 3 5 4 2 5 2" xfId="20504" xr:uid="{00000000-0005-0000-0000-000061870000}"/>
    <cellStyle name="Notiz 3 5 4 2 5 3" xfId="32231" xr:uid="{00000000-0005-0000-0000-000062870000}"/>
    <cellStyle name="Notiz 3 5 4 2 6" xfId="12694" xr:uid="{00000000-0005-0000-0000-000063870000}"/>
    <cellStyle name="Notiz 3 5 4 2 7" xfId="24421" xr:uid="{00000000-0005-0000-0000-000064870000}"/>
    <cellStyle name="Notiz 3 5 4 3" xfId="1395" xr:uid="{00000000-0005-0000-0000-000065870000}"/>
    <cellStyle name="Notiz 3 5 4 3 2" xfId="2693" xr:uid="{00000000-0005-0000-0000-000066870000}"/>
    <cellStyle name="Notiz 3 5 4 3 2 2" xfId="6598" xr:uid="{00000000-0005-0000-0000-000067870000}"/>
    <cellStyle name="Notiz 3 5 4 3 2 2 2" xfId="18326" xr:uid="{00000000-0005-0000-0000-000068870000}"/>
    <cellStyle name="Notiz 3 5 4 3 2 2 3" xfId="30053" xr:uid="{00000000-0005-0000-0000-000069870000}"/>
    <cellStyle name="Notiz 3 5 4 3 2 3" xfId="10503" xr:uid="{00000000-0005-0000-0000-00006A870000}"/>
    <cellStyle name="Notiz 3 5 4 3 2 3 2" xfId="22231" xr:uid="{00000000-0005-0000-0000-00006B870000}"/>
    <cellStyle name="Notiz 3 5 4 3 2 3 3" xfId="33958" xr:uid="{00000000-0005-0000-0000-00006C870000}"/>
    <cellStyle name="Notiz 3 5 4 3 2 4" xfId="14421" xr:uid="{00000000-0005-0000-0000-00006D870000}"/>
    <cellStyle name="Notiz 3 5 4 3 2 5" xfId="26148" xr:uid="{00000000-0005-0000-0000-00006E870000}"/>
    <cellStyle name="Notiz 3 5 4 3 3" xfId="3991" xr:uid="{00000000-0005-0000-0000-00006F870000}"/>
    <cellStyle name="Notiz 3 5 4 3 3 2" xfId="7896" xr:uid="{00000000-0005-0000-0000-000070870000}"/>
    <cellStyle name="Notiz 3 5 4 3 3 2 2" xfId="19624" xr:uid="{00000000-0005-0000-0000-000071870000}"/>
    <cellStyle name="Notiz 3 5 4 3 3 2 3" xfId="31351" xr:uid="{00000000-0005-0000-0000-000072870000}"/>
    <cellStyle name="Notiz 3 5 4 3 3 3" xfId="11801" xr:uid="{00000000-0005-0000-0000-000073870000}"/>
    <cellStyle name="Notiz 3 5 4 3 3 3 2" xfId="23529" xr:uid="{00000000-0005-0000-0000-000074870000}"/>
    <cellStyle name="Notiz 3 5 4 3 3 3 3" xfId="35256" xr:uid="{00000000-0005-0000-0000-000075870000}"/>
    <cellStyle name="Notiz 3 5 4 3 3 4" xfId="15719" xr:uid="{00000000-0005-0000-0000-000076870000}"/>
    <cellStyle name="Notiz 3 5 4 3 3 5" xfId="27446" xr:uid="{00000000-0005-0000-0000-000077870000}"/>
    <cellStyle name="Notiz 3 5 4 3 4" xfId="5300" xr:uid="{00000000-0005-0000-0000-000078870000}"/>
    <cellStyle name="Notiz 3 5 4 3 4 2" xfId="17028" xr:uid="{00000000-0005-0000-0000-000079870000}"/>
    <cellStyle name="Notiz 3 5 4 3 4 3" xfId="28755" xr:uid="{00000000-0005-0000-0000-00007A870000}"/>
    <cellStyle name="Notiz 3 5 4 3 5" xfId="9205" xr:uid="{00000000-0005-0000-0000-00007B870000}"/>
    <cellStyle name="Notiz 3 5 4 3 5 2" xfId="20933" xr:uid="{00000000-0005-0000-0000-00007C870000}"/>
    <cellStyle name="Notiz 3 5 4 3 5 3" xfId="32660" xr:uid="{00000000-0005-0000-0000-00007D870000}"/>
    <cellStyle name="Notiz 3 5 4 3 6" xfId="13123" xr:uid="{00000000-0005-0000-0000-00007E870000}"/>
    <cellStyle name="Notiz 3 5 4 3 7" xfId="24850" xr:uid="{00000000-0005-0000-0000-00007F870000}"/>
    <cellStyle name="Notiz 3 5 4 4" xfId="1835" xr:uid="{00000000-0005-0000-0000-000080870000}"/>
    <cellStyle name="Notiz 3 5 4 4 2" xfId="5740" xr:uid="{00000000-0005-0000-0000-000081870000}"/>
    <cellStyle name="Notiz 3 5 4 4 2 2" xfId="17468" xr:uid="{00000000-0005-0000-0000-000082870000}"/>
    <cellStyle name="Notiz 3 5 4 4 2 3" xfId="29195" xr:uid="{00000000-0005-0000-0000-000083870000}"/>
    <cellStyle name="Notiz 3 5 4 4 3" xfId="9645" xr:uid="{00000000-0005-0000-0000-000084870000}"/>
    <cellStyle name="Notiz 3 5 4 4 3 2" xfId="21373" xr:uid="{00000000-0005-0000-0000-000085870000}"/>
    <cellStyle name="Notiz 3 5 4 4 3 3" xfId="33100" xr:uid="{00000000-0005-0000-0000-000086870000}"/>
    <cellStyle name="Notiz 3 5 4 4 4" xfId="13563" xr:uid="{00000000-0005-0000-0000-000087870000}"/>
    <cellStyle name="Notiz 3 5 4 4 5" xfId="25290" xr:uid="{00000000-0005-0000-0000-000088870000}"/>
    <cellStyle name="Notiz 3 5 4 5" xfId="3133" xr:uid="{00000000-0005-0000-0000-000089870000}"/>
    <cellStyle name="Notiz 3 5 4 5 2" xfId="7038" xr:uid="{00000000-0005-0000-0000-00008A870000}"/>
    <cellStyle name="Notiz 3 5 4 5 2 2" xfId="18766" xr:uid="{00000000-0005-0000-0000-00008B870000}"/>
    <cellStyle name="Notiz 3 5 4 5 2 3" xfId="30493" xr:uid="{00000000-0005-0000-0000-00008C870000}"/>
    <cellStyle name="Notiz 3 5 4 5 3" xfId="10943" xr:uid="{00000000-0005-0000-0000-00008D870000}"/>
    <cellStyle name="Notiz 3 5 4 5 3 2" xfId="22671" xr:uid="{00000000-0005-0000-0000-00008E870000}"/>
    <cellStyle name="Notiz 3 5 4 5 3 3" xfId="34398" xr:uid="{00000000-0005-0000-0000-00008F870000}"/>
    <cellStyle name="Notiz 3 5 4 5 4" xfId="14861" xr:uid="{00000000-0005-0000-0000-000090870000}"/>
    <cellStyle name="Notiz 3 5 4 5 5" xfId="26588" xr:uid="{00000000-0005-0000-0000-000091870000}"/>
    <cellStyle name="Notiz 3 5 4 6" xfId="4442" xr:uid="{00000000-0005-0000-0000-000092870000}"/>
    <cellStyle name="Notiz 3 5 4 6 2" xfId="16170" xr:uid="{00000000-0005-0000-0000-000093870000}"/>
    <cellStyle name="Notiz 3 5 4 6 3" xfId="27897" xr:uid="{00000000-0005-0000-0000-000094870000}"/>
    <cellStyle name="Notiz 3 5 4 7" xfId="8347" xr:uid="{00000000-0005-0000-0000-000095870000}"/>
    <cellStyle name="Notiz 3 5 4 7 2" xfId="20075" xr:uid="{00000000-0005-0000-0000-000096870000}"/>
    <cellStyle name="Notiz 3 5 4 7 3" xfId="31802" xr:uid="{00000000-0005-0000-0000-000097870000}"/>
    <cellStyle name="Notiz 3 5 4 8" xfId="12265" xr:uid="{00000000-0005-0000-0000-000098870000}"/>
    <cellStyle name="Notiz 3 5 4 9" xfId="23992" xr:uid="{00000000-0005-0000-0000-000099870000}"/>
    <cellStyle name="Notiz 3 5 5" xfId="644" xr:uid="{00000000-0005-0000-0000-00009A870000}"/>
    <cellStyle name="Notiz 3 5 5 2" xfId="1942" xr:uid="{00000000-0005-0000-0000-00009B870000}"/>
    <cellStyle name="Notiz 3 5 5 2 2" xfId="5847" xr:uid="{00000000-0005-0000-0000-00009C870000}"/>
    <cellStyle name="Notiz 3 5 5 2 2 2" xfId="17575" xr:uid="{00000000-0005-0000-0000-00009D870000}"/>
    <cellStyle name="Notiz 3 5 5 2 2 3" xfId="29302" xr:uid="{00000000-0005-0000-0000-00009E870000}"/>
    <cellStyle name="Notiz 3 5 5 2 3" xfId="9752" xr:uid="{00000000-0005-0000-0000-00009F870000}"/>
    <cellStyle name="Notiz 3 5 5 2 3 2" xfId="21480" xr:uid="{00000000-0005-0000-0000-0000A0870000}"/>
    <cellStyle name="Notiz 3 5 5 2 3 3" xfId="33207" xr:uid="{00000000-0005-0000-0000-0000A1870000}"/>
    <cellStyle name="Notiz 3 5 5 2 4" xfId="13670" xr:uid="{00000000-0005-0000-0000-0000A2870000}"/>
    <cellStyle name="Notiz 3 5 5 2 5" xfId="25397" xr:uid="{00000000-0005-0000-0000-0000A3870000}"/>
    <cellStyle name="Notiz 3 5 5 3" xfId="3240" xr:uid="{00000000-0005-0000-0000-0000A4870000}"/>
    <cellStyle name="Notiz 3 5 5 3 2" xfId="7145" xr:uid="{00000000-0005-0000-0000-0000A5870000}"/>
    <cellStyle name="Notiz 3 5 5 3 2 2" xfId="18873" xr:uid="{00000000-0005-0000-0000-0000A6870000}"/>
    <cellStyle name="Notiz 3 5 5 3 2 3" xfId="30600" xr:uid="{00000000-0005-0000-0000-0000A7870000}"/>
    <cellStyle name="Notiz 3 5 5 3 3" xfId="11050" xr:uid="{00000000-0005-0000-0000-0000A8870000}"/>
    <cellStyle name="Notiz 3 5 5 3 3 2" xfId="22778" xr:uid="{00000000-0005-0000-0000-0000A9870000}"/>
    <cellStyle name="Notiz 3 5 5 3 3 3" xfId="34505" xr:uid="{00000000-0005-0000-0000-0000AA870000}"/>
    <cellStyle name="Notiz 3 5 5 3 4" xfId="14968" xr:uid="{00000000-0005-0000-0000-0000AB870000}"/>
    <cellStyle name="Notiz 3 5 5 3 5" xfId="26695" xr:uid="{00000000-0005-0000-0000-0000AC870000}"/>
    <cellStyle name="Notiz 3 5 5 4" xfId="4549" xr:uid="{00000000-0005-0000-0000-0000AD870000}"/>
    <cellStyle name="Notiz 3 5 5 4 2" xfId="16277" xr:uid="{00000000-0005-0000-0000-0000AE870000}"/>
    <cellStyle name="Notiz 3 5 5 4 3" xfId="28004" xr:uid="{00000000-0005-0000-0000-0000AF870000}"/>
    <cellStyle name="Notiz 3 5 5 5" xfId="8454" xr:uid="{00000000-0005-0000-0000-0000B0870000}"/>
    <cellStyle name="Notiz 3 5 5 5 2" xfId="20182" xr:uid="{00000000-0005-0000-0000-0000B1870000}"/>
    <cellStyle name="Notiz 3 5 5 5 3" xfId="31909" xr:uid="{00000000-0005-0000-0000-0000B2870000}"/>
    <cellStyle name="Notiz 3 5 5 6" xfId="12372" xr:uid="{00000000-0005-0000-0000-0000B3870000}"/>
    <cellStyle name="Notiz 3 5 5 7" xfId="24099" xr:uid="{00000000-0005-0000-0000-0000B4870000}"/>
    <cellStyle name="Notiz 3 5 6" xfId="1073" xr:uid="{00000000-0005-0000-0000-0000B5870000}"/>
    <cellStyle name="Notiz 3 5 6 2" xfId="2371" xr:uid="{00000000-0005-0000-0000-0000B6870000}"/>
    <cellStyle name="Notiz 3 5 6 2 2" xfId="6276" xr:uid="{00000000-0005-0000-0000-0000B7870000}"/>
    <cellStyle name="Notiz 3 5 6 2 2 2" xfId="18004" xr:uid="{00000000-0005-0000-0000-0000B8870000}"/>
    <cellStyle name="Notiz 3 5 6 2 2 3" xfId="29731" xr:uid="{00000000-0005-0000-0000-0000B9870000}"/>
    <cellStyle name="Notiz 3 5 6 2 3" xfId="10181" xr:uid="{00000000-0005-0000-0000-0000BA870000}"/>
    <cellStyle name="Notiz 3 5 6 2 3 2" xfId="21909" xr:uid="{00000000-0005-0000-0000-0000BB870000}"/>
    <cellStyle name="Notiz 3 5 6 2 3 3" xfId="33636" xr:uid="{00000000-0005-0000-0000-0000BC870000}"/>
    <cellStyle name="Notiz 3 5 6 2 4" xfId="14099" xr:uid="{00000000-0005-0000-0000-0000BD870000}"/>
    <cellStyle name="Notiz 3 5 6 2 5" xfId="25826" xr:uid="{00000000-0005-0000-0000-0000BE870000}"/>
    <cellStyle name="Notiz 3 5 6 3" xfId="3669" xr:uid="{00000000-0005-0000-0000-0000BF870000}"/>
    <cellStyle name="Notiz 3 5 6 3 2" xfId="7574" xr:uid="{00000000-0005-0000-0000-0000C0870000}"/>
    <cellStyle name="Notiz 3 5 6 3 2 2" xfId="19302" xr:uid="{00000000-0005-0000-0000-0000C1870000}"/>
    <cellStyle name="Notiz 3 5 6 3 2 3" xfId="31029" xr:uid="{00000000-0005-0000-0000-0000C2870000}"/>
    <cellStyle name="Notiz 3 5 6 3 3" xfId="11479" xr:uid="{00000000-0005-0000-0000-0000C3870000}"/>
    <cellStyle name="Notiz 3 5 6 3 3 2" xfId="23207" xr:uid="{00000000-0005-0000-0000-0000C4870000}"/>
    <cellStyle name="Notiz 3 5 6 3 3 3" xfId="34934" xr:uid="{00000000-0005-0000-0000-0000C5870000}"/>
    <cellStyle name="Notiz 3 5 6 3 4" xfId="15397" xr:uid="{00000000-0005-0000-0000-0000C6870000}"/>
    <cellStyle name="Notiz 3 5 6 3 5" xfId="27124" xr:uid="{00000000-0005-0000-0000-0000C7870000}"/>
    <cellStyle name="Notiz 3 5 6 4" xfId="4978" xr:uid="{00000000-0005-0000-0000-0000C8870000}"/>
    <cellStyle name="Notiz 3 5 6 4 2" xfId="16706" xr:uid="{00000000-0005-0000-0000-0000C9870000}"/>
    <cellStyle name="Notiz 3 5 6 4 3" xfId="28433" xr:uid="{00000000-0005-0000-0000-0000CA870000}"/>
    <cellStyle name="Notiz 3 5 6 5" xfId="8883" xr:uid="{00000000-0005-0000-0000-0000CB870000}"/>
    <cellStyle name="Notiz 3 5 6 5 2" xfId="20611" xr:uid="{00000000-0005-0000-0000-0000CC870000}"/>
    <cellStyle name="Notiz 3 5 6 5 3" xfId="32338" xr:uid="{00000000-0005-0000-0000-0000CD870000}"/>
    <cellStyle name="Notiz 3 5 6 6" xfId="12801" xr:uid="{00000000-0005-0000-0000-0000CE870000}"/>
    <cellStyle name="Notiz 3 5 6 7" xfId="24528" xr:uid="{00000000-0005-0000-0000-0000CF870000}"/>
    <cellStyle name="Notiz 3 5 7" xfId="1513" xr:uid="{00000000-0005-0000-0000-0000D0870000}"/>
    <cellStyle name="Notiz 3 5 7 2" xfId="5418" xr:uid="{00000000-0005-0000-0000-0000D1870000}"/>
    <cellStyle name="Notiz 3 5 7 2 2" xfId="17146" xr:uid="{00000000-0005-0000-0000-0000D2870000}"/>
    <cellStyle name="Notiz 3 5 7 2 3" xfId="28873" xr:uid="{00000000-0005-0000-0000-0000D3870000}"/>
    <cellStyle name="Notiz 3 5 7 3" xfId="9323" xr:uid="{00000000-0005-0000-0000-0000D4870000}"/>
    <cellStyle name="Notiz 3 5 7 3 2" xfId="21051" xr:uid="{00000000-0005-0000-0000-0000D5870000}"/>
    <cellStyle name="Notiz 3 5 7 3 3" xfId="32778" xr:uid="{00000000-0005-0000-0000-0000D6870000}"/>
    <cellStyle name="Notiz 3 5 7 4" xfId="13241" xr:uid="{00000000-0005-0000-0000-0000D7870000}"/>
    <cellStyle name="Notiz 3 5 7 5" xfId="24968" xr:uid="{00000000-0005-0000-0000-0000D8870000}"/>
    <cellStyle name="Notiz 3 5 8" xfId="2811" xr:uid="{00000000-0005-0000-0000-0000D9870000}"/>
    <cellStyle name="Notiz 3 5 8 2" xfId="6716" xr:uid="{00000000-0005-0000-0000-0000DA870000}"/>
    <cellStyle name="Notiz 3 5 8 2 2" xfId="18444" xr:uid="{00000000-0005-0000-0000-0000DB870000}"/>
    <cellStyle name="Notiz 3 5 8 2 3" xfId="30171" xr:uid="{00000000-0005-0000-0000-0000DC870000}"/>
    <cellStyle name="Notiz 3 5 8 3" xfId="10621" xr:uid="{00000000-0005-0000-0000-0000DD870000}"/>
    <cellStyle name="Notiz 3 5 8 3 2" xfId="22349" xr:uid="{00000000-0005-0000-0000-0000DE870000}"/>
    <cellStyle name="Notiz 3 5 8 3 3" xfId="34076" xr:uid="{00000000-0005-0000-0000-0000DF870000}"/>
    <cellStyle name="Notiz 3 5 8 4" xfId="14539" xr:uid="{00000000-0005-0000-0000-0000E0870000}"/>
    <cellStyle name="Notiz 3 5 8 5" xfId="26266" xr:uid="{00000000-0005-0000-0000-0000E1870000}"/>
    <cellStyle name="Notiz 3 5 9" xfId="4120" xr:uid="{00000000-0005-0000-0000-0000E2870000}"/>
    <cellStyle name="Notiz 3 5 9 2" xfId="15848" xr:uid="{00000000-0005-0000-0000-0000E3870000}"/>
    <cellStyle name="Notiz 3 5 9 3" xfId="27575" xr:uid="{00000000-0005-0000-0000-0000E4870000}"/>
    <cellStyle name="Notiz 3 6" xfId="232" xr:uid="{00000000-0005-0000-0000-0000E5870000}"/>
    <cellStyle name="Notiz 3 6 10" xfId="8042" xr:uid="{00000000-0005-0000-0000-0000E6870000}"/>
    <cellStyle name="Notiz 3 6 10 2" xfId="19770" xr:uid="{00000000-0005-0000-0000-0000E7870000}"/>
    <cellStyle name="Notiz 3 6 10 3" xfId="31497" xr:uid="{00000000-0005-0000-0000-0000E8870000}"/>
    <cellStyle name="Notiz 3 6 11" xfId="11960" xr:uid="{00000000-0005-0000-0000-0000E9870000}"/>
    <cellStyle name="Notiz 3 6 12" xfId="23687" xr:uid="{00000000-0005-0000-0000-0000EA870000}"/>
    <cellStyle name="Notiz 3 6 2" xfId="318" xr:uid="{00000000-0005-0000-0000-0000EB870000}"/>
    <cellStyle name="Notiz 3 6 2 2" xfId="747" xr:uid="{00000000-0005-0000-0000-0000EC870000}"/>
    <cellStyle name="Notiz 3 6 2 2 2" xfId="2045" xr:uid="{00000000-0005-0000-0000-0000ED870000}"/>
    <cellStyle name="Notiz 3 6 2 2 2 2" xfId="5950" xr:uid="{00000000-0005-0000-0000-0000EE870000}"/>
    <cellStyle name="Notiz 3 6 2 2 2 2 2" xfId="17678" xr:uid="{00000000-0005-0000-0000-0000EF870000}"/>
    <cellStyle name="Notiz 3 6 2 2 2 2 3" xfId="29405" xr:uid="{00000000-0005-0000-0000-0000F0870000}"/>
    <cellStyle name="Notiz 3 6 2 2 2 3" xfId="9855" xr:uid="{00000000-0005-0000-0000-0000F1870000}"/>
    <cellStyle name="Notiz 3 6 2 2 2 3 2" xfId="21583" xr:uid="{00000000-0005-0000-0000-0000F2870000}"/>
    <cellStyle name="Notiz 3 6 2 2 2 3 3" xfId="33310" xr:uid="{00000000-0005-0000-0000-0000F3870000}"/>
    <cellStyle name="Notiz 3 6 2 2 2 4" xfId="13773" xr:uid="{00000000-0005-0000-0000-0000F4870000}"/>
    <cellStyle name="Notiz 3 6 2 2 2 5" xfId="25500" xr:uid="{00000000-0005-0000-0000-0000F5870000}"/>
    <cellStyle name="Notiz 3 6 2 2 3" xfId="3343" xr:uid="{00000000-0005-0000-0000-0000F6870000}"/>
    <cellStyle name="Notiz 3 6 2 2 3 2" xfId="7248" xr:uid="{00000000-0005-0000-0000-0000F7870000}"/>
    <cellStyle name="Notiz 3 6 2 2 3 2 2" xfId="18976" xr:uid="{00000000-0005-0000-0000-0000F8870000}"/>
    <cellStyle name="Notiz 3 6 2 2 3 2 3" xfId="30703" xr:uid="{00000000-0005-0000-0000-0000F9870000}"/>
    <cellStyle name="Notiz 3 6 2 2 3 3" xfId="11153" xr:uid="{00000000-0005-0000-0000-0000FA870000}"/>
    <cellStyle name="Notiz 3 6 2 2 3 3 2" xfId="22881" xr:uid="{00000000-0005-0000-0000-0000FB870000}"/>
    <cellStyle name="Notiz 3 6 2 2 3 3 3" xfId="34608" xr:uid="{00000000-0005-0000-0000-0000FC870000}"/>
    <cellStyle name="Notiz 3 6 2 2 3 4" xfId="15071" xr:uid="{00000000-0005-0000-0000-0000FD870000}"/>
    <cellStyle name="Notiz 3 6 2 2 3 5" xfId="26798" xr:uid="{00000000-0005-0000-0000-0000FE870000}"/>
    <cellStyle name="Notiz 3 6 2 2 4" xfId="4652" xr:uid="{00000000-0005-0000-0000-0000FF870000}"/>
    <cellStyle name="Notiz 3 6 2 2 4 2" xfId="16380" xr:uid="{00000000-0005-0000-0000-000000880000}"/>
    <cellStyle name="Notiz 3 6 2 2 4 3" xfId="28107" xr:uid="{00000000-0005-0000-0000-000001880000}"/>
    <cellStyle name="Notiz 3 6 2 2 5" xfId="8557" xr:uid="{00000000-0005-0000-0000-000002880000}"/>
    <cellStyle name="Notiz 3 6 2 2 5 2" xfId="20285" xr:uid="{00000000-0005-0000-0000-000003880000}"/>
    <cellStyle name="Notiz 3 6 2 2 5 3" xfId="32012" xr:uid="{00000000-0005-0000-0000-000004880000}"/>
    <cellStyle name="Notiz 3 6 2 2 6" xfId="12475" xr:uid="{00000000-0005-0000-0000-000005880000}"/>
    <cellStyle name="Notiz 3 6 2 2 7" xfId="24202" xr:uid="{00000000-0005-0000-0000-000006880000}"/>
    <cellStyle name="Notiz 3 6 2 3" xfId="1176" xr:uid="{00000000-0005-0000-0000-000007880000}"/>
    <cellStyle name="Notiz 3 6 2 3 2" xfId="2474" xr:uid="{00000000-0005-0000-0000-000008880000}"/>
    <cellStyle name="Notiz 3 6 2 3 2 2" xfId="6379" xr:uid="{00000000-0005-0000-0000-000009880000}"/>
    <cellStyle name="Notiz 3 6 2 3 2 2 2" xfId="18107" xr:uid="{00000000-0005-0000-0000-00000A880000}"/>
    <cellStyle name="Notiz 3 6 2 3 2 2 3" xfId="29834" xr:uid="{00000000-0005-0000-0000-00000B880000}"/>
    <cellStyle name="Notiz 3 6 2 3 2 3" xfId="10284" xr:uid="{00000000-0005-0000-0000-00000C880000}"/>
    <cellStyle name="Notiz 3 6 2 3 2 3 2" xfId="22012" xr:uid="{00000000-0005-0000-0000-00000D880000}"/>
    <cellStyle name="Notiz 3 6 2 3 2 3 3" xfId="33739" xr:uid="{00000000-0005-0000-0000-00000E880000}"/>
    <cellStyle name="Notiz 3 6 2 3 2 4" xfId="14202" xr:uid="{00000000-0005-0000-0000-00000F880000}"/>
    <cellStyle name="Notiz 3 6 2 3 2 5" xfId="25929" xr:uid="{00000000-0005-0000-0000-000010880000}"/>
    <cellStyle name="Notiz 3 6 2 3 3" xfId="3772" xr:uid="{00000000-0005-0000-0000-000011880000}"/>
    <cellStyle name="Notiz 3 6 2 3 3 2" xfId="7677" xr:uid="{00000000-0005-0000-0000-000012880000}"/>
    <cellStyle name="Notiz 3 6 2 3 3 2 2" xfId="19405" xr:uid="{00000000-0005-0000-0000-000013880000}"/>
    <cellStyle name="Notiz 3 6 2 3 3 2 3" xfId="31132" xr:uid="{00000000-0005-0000-0000-000014880000}"/>
    <cellStyle name="Notiz 3 6 2 3 3 3" xfId="11582" xr:uid="{00000000-0005-0000-0000-000015880000}"/>
    <cellStyle name="Notiz 3 6 2 3 3 3 2" xfId="23310" xr:uid="{00000000-0005-0000-0000-000016880000}"/>
    <cellStyle name="Notiz 3 6 2 3 3 3 3" xfId="35037" xr:uid="{00000000-0005-0000-0000-000017880000}"/>
    <cellStyle name="Notiz 3 6 2 3 3 4" xfId="15500" xr:uid="{00000000-0005-0000-0000-000018880000}"/>
    <cellStyle name="Notiz 3 6 2 3 3 5" xfId="27227" xr:uid="{00000000-0005-0000-0000-000019880000}"/>
    <cellStyle name="Notiz 3 6 2 3 4" xfId="5081" xr:uid="{00000000-0005-0000-0000-00001A880000}"/>
    <cellStyle name="Notiz 3 6 2 3 4 2" xfId="16809" xr:uid="{00000000-0005-0000-0000-00001B880000}"/>
    <cellStyle name="Notiz 3 6 2 3 4 3" xfId="28536" xr:uid="{00000000-0005-0000-0000-00001C880000}"/>
    <cellStyle name="Notiz 3 6 2 3 5" xfId="8986" xr:uid="{00000000-0005-0000-0000-00001D880000}"/>
    <cellStyle name="Notiz 3 6 2 3 5 2" xfId="20714" xr:uid="{00000000-0005-0000-0000-00001E880000}"/>
    <cellStyle name="Notiz 3 6 2 3 5 3" xfId="32441" xr:uid="{00000000-0005-0000-0000-00001F880000}"/>
    <cellStyle name="Notiz 3 6 2 3 6" xfId="12904" xr:uid="{00000000-0005-0000-0000-000020880000}"/>
    <cellStyle name="Notiz 3 6 2 3 7" xfId="24631" xr:uid="{00000000-0005-0000-0000-000021880000}"/>
    <cellStyle name="Notiz 3 6 2 4" xfId="1616" xr:uid="{00000000-0005-0000-0000-000022880000}"/>
    <cellStyle name="Notiz 3 6 2 4 2" xfId="5521" xr:uid="{00000000-0005-0000-0000-000023880000}"/>
    <cellStyle name="Notiz 3 6 2 4 2 2" xfId="17249" xr:uid="{00000000-0005-0000-0000-000024880000}"/>
    <cellStyle name="Notiz 3 6 2 4 2 3" xfId="28976" xr:uid="{00000000-0005-0000-0000-000025880000}"/>
    <cellStyle name="Notiz 3 6 2 4 3" xfId="9426" xr:uid="{00000000-0005-0000-0000-000026880000}"/>
    <cellStyle name="Notiz 3 6 2 4 3 2" xfId="21154" xr:uid="{00000000-0005-0000-0000-000027880000}"/>
    <cellStyle name="Notiz 3 6 2 4 3 3" xfId="32881" xr:uid="{00000000-0005-0000-0000-000028880000}"/>
    <cellStyle name="Notiz 3 6 2 4 4" xfId="13344" xr:uid="{00000000-0005-0000-0000-000029880000}"/>
    <cellStyle name="Notiz 3 6 2 4 5" xfId="25071" xr:uid="{00000000-0005-0000-0000-00002A880000}"/>
    <cellStyle name="Notiz 3 6 2 5" xfId="2914" xr:uid="{00000000-0005-0000-0000-00002B880000}"/>
    <cellStyle name="Notiz 3 6 2 5 2" xfId="6819" xr:uid="{00000000-0005-0000-0000-00002C880000}"/>
    <cellStyle name="Notiz 3 6 2 5 2 2" xfId="18547" xr:uid="{00000000-0005-0000-0000-00002D880000}"/>
    <cellStyle name="Notiz 3 6 2 5 2 3" xfId="30274" xr:uid="{00000000-0005-0000-0000-00002E880000}"/>
    <cellStyle name="Notiz 3 6 2 5 3" xfId="10724" xr:uid="{00000000-0005-0000-0000-00002F880000}"/>
    <cellStyle name="Notiz 3 6 2 5 3 2" xfId="22452" xr:uid="{00000000-0005-0000-0000-000030880000}"/>
    <cellStyle name="Notiz 3 6 2 5 3 3" xfId="34179" xr:uid="{00000000-0005-0000-0000-000031880000}"/>
    <cellStyle name="Notiz 3 6 2 5 4" xfId="14642" xr:uid="{00000000-0005-0000-0000-000032880000}"/>
    <cellStyle name="Notiz 3 6 2 5 5" xfId="26369" xr:uid="{00000000-0005-0000-0000-000033880000}"/>
    <cellStyle name="Notiz 3 6 2 6" xfId="4223" xr:uid="{00000000-0005-0000-0000-000034880000}"/>
    <cellStyle name="Notiz 3 6 2 6 2" xfId="15951" xr:uid="{00000000-0005-0000-0000-000035880000}"/>
    <cellStyle name="Notiz 3 6 2 6 3" xfId="27678" xr:uid="{00000000-0005-0000-0000-000036880000}"/>
    <cellStyle name="Notiz 3 6 2 7" xfId="8128" xr:uid="{00000000-0005-0000-0000-000037880000}"/>
    <cellStyle name="Notiz 3 6 2 7 2" xfId="19856" xr:uid="{00000000-0005-0000-0000-000038880000}"/>
    <cellStyle name="Notiz 3 6 2 7 3" xfId="31583" xr:uid="{00000000-0005-0000-0000-000039880000}"/>
    <cellStyle name="Notiz 3 6 2 8" xfId="12046" xr:uid="{00000000-0005-0000-0000-00003A880000}"/>
    <cellStyle name="Notiz 3 6 2 9" xfId="23773" xr:uid="{00000000-0005-0000-0000-00003B880000}"/>
    <cellStyle name="Notiz 3 6 3" xfId="417" xr:uid="{00000000-0005-0000-0000-00003C880000}"/>
    <cellStyle name="Notiz 3 6 3 2" xfId="846" xr:uid="{00000000-0005-0000-0000-00003D880000}"/>
    <cellStyle name="Notiz 3 6 3 2 2" xfId="2144" xr:uid="{00000000-0005-0000-0000-00003E880000}"/>
    <cellStyle name="Notiz 3 6 3 2 2 2" xfId="6049" xr:uid="{00000000-0005-0000-0000-00003F880000}"/>
    <cellStyle name="Notiz 3 6 3 2 2 2 2" xfId="17777" xr:uid="{00000000-0005-0000-0000-000040880000}"/>
    <cellStyle name="Notiz 3 6 3 2 2 2 3" xfId="29504" xr:uid="{00000000-0005-0000-0000-000041880000}"/>
    <cellStyle name="Notiz 3 6 3 2 2 3" xfId="9954" xr:uid="{00000000-0005-0000-0000-000042880000}"/>
    <cellStyle name="Notiz 3 6 3 2 2 3 2" xfId="21682" xr:uid="{00000000-0005-0000-0000-000043880000}"/>
    <cellStyle name="Notiz 3 6 3 2 2 3 3" xfId="33409" xr:uid="{00000000-0005-0000-0000-000044880000}"/>
    <cellStyle name="Notiz 3 6 3 2 2 4" xfId="13872" xr:uid="{00000000-0005-0000-0000-000045880000}"/>
    <cellStyle name="Notiz 3 6 3 2 2 5" xfId="25599" xr:uid="{00000000-0005-0000-0000-000046880000}"/>
    <cellStyle name="Notiz 3 6 3 2 3" xfId="3442" xr:uid="{00000000-0005-0000-0000-000047880000}"/>
    <cellStyle name="Notiz 3 6 3 2 3 2" xfId="7347" xr:uid="{00000000-0005-0000-0000-000048880000}"/>
    <cellStyle name="Notiz 3 6 3 2 3 2 2" xfId="19075" xr:uid="{00000000-0005-0000-0000-000049880000}"/>
    <cellStyle name="Notiz 3 6 3 2 3 2 3" xfId="30802" xr:uid="{00000000-0005-0000-0000-00004A880000}"/>
    <cellStyle name="Notiz 3 6 3 2 3 3" xfId="11252" xr:uid="{00000000-0005-0000-0000-00004B880000}"/>
    <cellStyle name="Notiz 3 6 3 2 3 3 2" xfId="22980" xr:uid="{00000000-0005-0000-0000-00004C880000}"/>
    <cellStyle name="Notiz 3 6 3 2 3 3 3" xfId="34707" xr:uid="{00000000-0005-0000-0000-00004D880000}"/>
    <cellStyle name="Notiz 3 6 3 2 3 4" xfId="15170" xr:uid="{00000000-0005-0000-0000-00004E880000}"/>
    <cellStyle name="Notiz 3 6 3 2 3 5" xfId="26897" xr:uid="{00000000-0005-0000-0000-00004F880000}"/>
    <cellStyle name="Notiz 3 6 3 2 4" xfId="4751" xr:uid="{00000000-0005-0000-0000-000050880000}"/>
    <cellStyle name="Notiz 3 6 3 2 4 2" xfId="16479" xr:uid="{00000000-0005-0000-0000-000051880000}"/>
    <cellStyle name="Notiz 3 6 3 2 4 3" xfId="28206" xr:uid="{00000000-0005-0000-0000-000052880000}"/>
    <cellStyle name="Notiz 3 6 3 2 5" xfId="8656" xr:uid="{00000000-0005-0000-0000-000053880000}"/>
    <cellStyle name="Notiz 3 6 3 2 5 2" xfId="20384" xr:uid="{00000000-0005-0000-0000-000054880000}"/>
    <cellStyle name="Notiz 3 6 3 2 5 3" xfId="32111" xr:uid="{00000000-0005-0000-0000-000055880000}"/>
    <cellStyle name="Notiz 3 6 3 2 6" xfId="12574" xr:uid="{00000000-0005-0000-0000-000056880000}"/>
    <cellStyle name="Notiz 3 6 3 2 7" xfId="24301" xr:uid="{00000000-0005-0000-0000-000057880000}"/>
    <cellStyle name="Notiz 3 6 3 3" xfId="1275" xr:uid="{00000000-0005-0000-0000-000058880000}"/>
    <cellStyle name="Notiz 3 6 3 3 2" xfId="2573" xr:uid="{00000000-0005-0000-0000-000059880000}"/>
    <cellStyle name="Notiz 3 6 3 3 2 2" xfId="6478" xr:uid="{00000000-0005-0000-0000-00005A880000}"/>
    <cellStyle name="Notiz 3 6 3 3 2 2 2" xfId="18206" xr:uid="{00000000-0005-0000-0000-00005B880000}"/>
    <cellStyle name="Notiz 3 6 3 3 2 2 3" xfId="29933" xr:uid="{00000000-0005-0000-0000-00005C880000}"/>
    <cellStyle name="Notiz 3 6 3 3 2 3" xfId="10383" xr:uid="{00000000-0005-0000-0000-00005D880000}"/>
    <cellStyle name="Notiz 3 6 3 3 2 3 2" xfId="22111" xr:uid="{00000000-0005-0000-0000-00005E880000}"/>
    <cellStyle name="Notiz 3 6 3 3 2 3 3" xfId="33838" xr:uid="{00000000-0005-0000-0000-00005F880000}"/>
    <cellStyle name="Notiz 3 6 3 3 2 4" xfId="14301" xr:uid="{00000000-0005-0000-0000-000060880000}"/>
    <cellStyle name="Notiz 3 6 3 3 2 5" xfId="26028" xr:uid="{00000000-0005-0000-0000-000061880000}"/>
    <cellStyle name="Notiz 3 6 3 3 3" xfId="3871" xr:uid="{00000000-0005-0000-0000-000062880000}"/>
    <cellStyle name="Notiz 3 6 3 3 3 2" xfId="7776" xr:uid="{00000000-0005-0000-0000-000063880000}"/>
    <cellStyle name="Notiz 3 6 3 3 3 2 2" xfId="19504" xr:uid="{00000000-0005-0000-0000-000064880000}"/>
    <cellStyle name="Notiz 3 6 3 3 3 2 3" xfId="31231" xr:uid="{00000000-0005-0000-0000-000065880000}"/>
    <cellStyle name="Notiz 3 6 3 3 3 3" xfId="11681" xr:uid="{00000000-0005-0000-0000-000066880000}"/>
    <cellStyle name="Notiz 3 6 3 3 3 3 2" xfId="23409" xr:uid="{00000000-0005-0000-0000-000067880000}"/>
    <cellStyle name="Notiz 3 6 3 3 3 3 3" xfId="35136" xr:uid="{00000000-0005-0000-0000-000068880000}"/>
    <cellStyle name="Notiz 3 6 3 3 3 4" xfId="15599" xr:uid="{00000000-0005-0000-0000-000069880000}"/>
    <cellStyle name="Notiz 3 6 3 3 3 5" xfId="27326" xr:uid="{00000000-0005-0000-0000-00006A880000}"/>
    <cellStyle name="Notiz 3 6 3 3 4" xfId="5180" xr:uid="{00000000-0005-0000-0000-00006B880000}"/>
    <cellStyle name="Notiz 3 6 3 3 4 2" xfId="16908" xr:uid="{00000000-0005-0000-0000-00006C880000}"/>
    <cellStyle name="Notiz 3 6 3 3 4 3" xfId="28635" xr:uid="{00000000-0005-0000-0000-00006D880000}"/>
    <cellStyle name="Notiz 3 6 3 3 5" xfId="9085" xr:uid="{00000000-0005-0000-0000-00006E880000}"/>
    <cellStyle name="Notiz 3 6 3 3 5 2" xfId="20813" xr:uid="{00000000-0005-0000-0000-00006F880000}"/>
    <cellStyle name="Notiz 3 6 3 3 5 3" xfId="32540" xr:uid="{00000000-0005-0000-0000-000070880000}"/>
    <cellStyle name="Notiz 3 6 3 3 6" xfId="13003" xr:uid="{00000000-0005-0000-0000-000071880000}"/>
    <cellStyle name="Notiz 3 6 3 3 7" xfId="24730" xr:uid="{00000000-0005-0000-0000-000072880000}"/>
    <cellStyle name="Notiz 3 6 3 4" xfId="1715" xr:uid="{00000000-0005-0000-0000-000073880000}"/>
    <cellStyle name="Notiz 3 6 3 4 2" xfId="5620" xr:uid="{00000000-0005-0000-0000-000074880000}"/>
    <cellStyle name="Notiz 3 6 3 4 2 2" xfId="17348" xr:uid="{00000000-0005-0000-0000-000075880000}"/>
    <cellStyle name="Notiz 3 6 3 4 2 3" xfId="29075" xr:uid="{00000000-0005-0000-0000-000076880000}"/>
    <cellStyle name="Notiz 3 6 3 4 3" xfId="9525" xr:uid="{00000000-0005-0000-0000-000077880000}"/>
    <cellStyle name="Notiz 3 6 3 4 3 2" xfId="21253" xr:uid="{00000000-0005-0000-0000-000078880000}"/>
    <cellStyle name="Notiz 3 6 3 4 3 3" xfId="32980" xr:uid="{00000000-0005-0000-0000-000079880000}"/>
    <cellStyle name="Notiz 3 6 3 4 4" xfId="13443" xr:uid="{00000000-0005-0000-0000-00007A880000}"/>
    <cellStyle name="Notiz 3 6 3 4 5" xfId="25170" xr:uid="{00000000-0005-0000-0000-00007B880000}"/>
    <cellStyle name="Notiz 3 6 3 5" xfId="3013" xr:uid="{00000000-0005-0000-0000-00007C880000}"/>
    <cellStyle name="Notiz 3 6 3 5 2" xfId="6918" xr:uid="{00000000-0005-0000-0000-00007D880000}"/>
    <cellStyle name="Notiz 3 6 3 5 2 2" xfId="18646" xr:uid="{00000000-0005-0000-0000-00007E880000}"/>
    <cellStyle name="Notiz 3 6 3 5 2 3" xfId="30373" xr:uid="{00000000-0005-0000-0000-00007F880000}"/>
    <cellStyle name="Notiz 3 6 3 5 3" xfId="10823" xr:uid="{00000000-0005-0000-0000-000080880000}"/>
    <cellStyle name="Notiz 3 6 3 5 3 2" xfId="22551" xr:uid="{00000000-0005-0000-0000-000081880000}"/>
    <cellStyle name="Notiz 3 6 3 5 3 3" xfId="34278" xr:uid="{00000000-0005-0000-0000-000082880000}"/>
    <cellStyle name="Notiz 3 6 3 5 4" xfId="14741" xr:uid="{00000000-0005-0000-0000-000083880000}"/>
    <cellStyle name="Notiz 3 6 3 5 5" xfId="26468" xr:uid="{00000000-0005-0000-0000-000084880000}"/>
    <cellStyle name="Notiz 3 6 3 6" xfId="4322" xr:uid="{00000000-0005-0000-0000-000085880000}"/>
    <cellStyle name="Notiz 3 6 3 6 2" xfId="16050" xr:uid="{00000000-0005-0000-0000-000086880000}"/>
    <cellStyle name="Notiz 3 6 3 6 3" xfId="27777" xr:uid="{00000000-0005-0000-0000-000087880000}"/>
    <cellStyle name="Notiz 3 6 3 7" xfId="8227" xr:uid="{00000000-0005-0000-0000-000088880000}"/>
    <cellStyle name="Notiz 3 6 3 7 2" xfId="19955" xr:uid="{00000000-0005-0000-0000-000089880000}"/>
    <cellStyle name="Notiz 3 6 3 7 3" xfId="31682" xr:uid="{00000000-0005-0000-0000-00008A880000}"/>
    <cellStyle name="Notiz 3 6 3 8" xfId="12145" xr:uid="{00000000-0005-0000-0000-00008B880000}"/>
    <cellStyle name="Notiz 3 6 3 9" xfId="23872" xr:uid="{00000000-0005-0000-0000-00008C880000}"/>
    <cellStyle name="Notiz 3 6 4" xfId="516" xr:uid="{00000000-0005-0000-0000-00008D880000}"/>
    <cellStyle name="Notiz 3 6 4 2" xfId="945" xr:uid="{00000000-0005-0000-0000-00008E880000}"/>
    <cellStyle name="Notiz 3 6 4 2 2" xfId="2243" xr:uid="{00000000-0005-0000-0000-00008F880000}"/>
    <cellStyle name="Notiz 3 6 4 2 2 2" xfId="6148" xr:uid="{00000000-0005-0000-0000-000090880000}"/>
    <cellStyle name="Notiz 3 6 4 2 2 2 2" xfId="17876" xr:uid="{00000000-0005-0000-0000-000091880000}"/>
    <cellStyle name="Notiz 3 6 4 2 2 2 3" xfId="29603" xr:uid="{00000000-0005-0000-0000-000092880000}"/>
    <cellStyle name="Notiz 3 6 4 2 2 3" xfId="10053" xr:uid="{00000000-0005-0000-0000-000093880000}"/>
    <cellStyle name="Notiz 3 6 4 2 2 3 2" xfId="21781" xr:uid="{00000000-0005-0000-0000-000094880000}"/>
    <cellStyle name="Notiz 3 6 4 2 2 3 3" xfId="33508" xr:uid="{00000000-0005-0000-0000-000095880000}"/>
    <cellStyle name="Notiz 3 6 4 2 2 4" xfId="13971" xr:uid="{00000000-0005-0000-0000-000096880000}"/>
    <cellStyle name="Notiz 3 6 4 2 2 5" xfId="25698" xr:uid="{00000000-0005-0000-0000-000097880000}"/>
    <cellStyle name="Notiz 3 6 4 2 3" xfId="3541" xr:uid="{00000000-0005-0000-0000-000098880000}"/>
    <cellStyle name="Notiz 3 6 4 2 3 2" xfId="7446" xr:uid="{00000000-0005-0000-0000-000099880000}"/>
    <cellStyle name="Notiz 3 6 4 2 3 2 2" xfId="19174" xr:uid="{00000000-0005-0000-0000-00009A880000}"/>
    <cellStyle name="Notiz 3 6 4 2 3 2 3" xfId="30901" xr:uid="{00000000-0005-0000-0000-00009B880000}"/>
    <cellStyle name="Notiz 3 6 4 2 3 3" xfId="11351" xr:uid="{00000000-0005-0000-0000-00009C880000}"/>
    <cellStyle name="Notiz 3 6 4 2 3 3 2" xfId="23079" xr:uid="{00000000-0005-0000-0000-00009D880000}"/>
    <cellStyle name="Notiz 3 6 4 2 3 3 3" xfId="34806" xr:uid="{00000000-0005-0000-0000-00009E880000}"/>
    <cellStyle name="Notiz 3 6 4 2 3 4" xfId="15269" xr:uid="{00000000-0005-0000-0000-00009F880000}"/>
    <cellStyle name="Notiz 3 6 4 2 3 5" xfId="26996" xr:uid="{00000000-0005-0000-0000-0000A0880000}"/>
    <cellStyle name="Notiz 3 6 4 2 4" xfId="4850" xr:uid="{00000000-0005-0000-0000-0000A1880000}"/>
    <cellStyle name="Notiz 3 6 4 2 4 2" xfId="16578" xr:uid="{00000000-0005-0000-0000-0000A2880000}"/>
    <cellStyle name="Notiz 3 6 4 2 4 3" xfId="28305" xr:uid="{00000000-0005-0000-0000-0000A3880000}"/>
    <cellStyle name="Notiz 3 6 4 2 5" xfId="8755" xr:uid="{00000000-0005-0000-0000-0000A4880000}"/>
    <cellStyle name="Notiz 3 6 4 2 5 2" xfId="20483" xr:uid="{00000000-0005-0000-0000-0000A5880000}"/>
    <cellStyle name="Notiz 3 6 4 2 5 3" xfId="32210" xr:uid="{00000000-0005-0000-0000-0000A6880000}"/>
    <cellStyle name="Notiz 3 6 4 2 6" xfId="12673" xr:uid="{00000000-0005-0000-0000-0000A7880000}"/>
    <cellStyle name="Notiz 3 6 4 2 7" xfId="24400" xr:uid="{00000000-0005-0000-0000-0000A8880000}"/>
    <cellStyle name="Notiz 3 6 4 3" xfId="1374" xr:uid="{00000000-0005-0000-0000-0000A9880000}"/>
    <cellStyle name="Notiz 3 6 4 3 2" xfId="2672" xr:uid="{00000000-0005-0000-0000-0000AA880000}"/>
    <cellStyle name="Notiz 3 6 4 3 2 2" xfId="6577" xr:uid="{00000000-0005-0000-0000-0000AB880000}"/>
    <cellStyle name="Notiz 3 6 4 3 2 2 2" xfId="18305" xr:uid="{00000000-0005-0000-0000-0000AC880000}"/>
    <cellStyle name="Notiz 3 6 4 3 2 2 3" xfId="30032" xr:uid="{00000000-0005-0000-0000-0000AD880000}"/>
    <cellStyle name="Notiz 3 6 4 3 2 3" xfId="10482" xr:uid="{00000000-0005-0000-0000-0000AE880000}"/>
    <cellStyle name="Notiz 3 6 4 3 2 3 2" xfId="22210" xr:uid="{00000000-0005-0000-0000-0000AF880000}"/>
    <cellStyle name="Notiz 3 6 4 3 2 3 3" xfId="33937" xr:uid="{00000000-0005-0000-0000-0000B0880000}"/>
    <cellStyle name="Notiz 3 6 4 3 2 4" xfId="14400" xr:uid="{00000000-0005-0000-0000-0000B1880000}"/>
    <cellStyle name="Notiz 3 6 4 3 2 5" xfId="26127" xr:uid="{00000000-0005-0000-0000-0000B2880000}"/>
    <cellStyle name="Notiz 3 6 4 3 3" xfId="3970" xr:uid="{00000000-0005-0000-0000-0000B3880000}"/>
    <cellStyle name="Notiz 3 6 4 3 3 2" xfId="7875" xr:uid="{00000000-0005-0000-0000-0000B4880000}"/>
    <cellStyle name="Notiz 3 6 4 3 3 2 2" xfId="19603" xr:uid="{00000000-0005-0000-0000-0000B5880000}"/>
    <cellStyle name="Notiz 3 6 4 3 3 2 3" xfId="31330" xr:uid="{00000000-0005-0000-0000-0000B6880000}"/>
    <cellStyle name="Notiz 3 6 4 3 3 3" xfId="11780" xr:uid="{00000000-0005-0000-0000-0000B7880000}"/>
    <cellStyle name="Notiz 3 6 4 3 3 3 2" xfId="23508" xr:uid="{00000000-0005-0000-0000-0000B8880000}"/>
    <cellStyle name="Notiz 3 6 4 3 3 3 3" xfId="35235" xr:uid="{00000000-0005-0000-0000-0000B9880000}"/>
    <cellStyle name="Notiz 3 6 4 3 3 4" xfId="15698" xr:uid="{00000000-0005-0000-0000-0000BA880000}"/>
    <cellStyle name="Notiz 3 6 4 3 3 5" xfId="27425" xr:uid="{00000000-0005-0000-0000-0000BB880000}"/>
    <cellStyle name="Notiz 3 6 4 3 4" xfId="5279" xr:uid="{00000000-0005-0000-0000-0000BC880000}"/>
    <cellStyle name="Notiz 3 6 4 3 4 2" xfId="17007" xr:uid="{00000000-0005-0000-0000-0000BD880000}"/>
    <cellStyle name="Notiz 3 6 4 3 4 3" xfId="28734" xr:uid="{00000000-0005-0000-0000-0000BE880000}"/>
    <cellStyle name="Notiz 3 6 4 3 5" xfId="9184" xr:uid="{00000000-0005-0000-0000-0000BF880000}"/>
    <cellStyle name="Notiz 3 6 4 3 5 2" xfId="20912" xr:uid="{00000000-0005-0000-0000-0000C0880000}"/>
    <cellStyle name="Notiz 3 6 4 3 5 3" xfId="32639" xr:uid="{00000000-0005-0000-0000-0000C1880000}"/>
    <cellStyle name="Notiz 3 6 4 3 6" xfId="13102" xr:uid="{00000000-0005-0000-0000-0000C2880000}"/>
    <cellStyle name="Notiz 3 6 4 3 7" xfId="24829" xr:uid="{00000000-0005-0000-0000-0000C3880000}"/>
    <cellStyle name="Notiz 3 6 4 4" xfId="1814" xr:uid="{00000000-0005-0000-0000-0000C4880000}"/>
    <cellStyle name="Notiz 3 6 4 4 2" xfId="5719" xr:uid="{00000000-0005-0000-0000-0000C5880000}"/>
    <cellStyle name="Notiz 3 6 4 4 2 2" xfId="17447" xr:uid="{00000000-0005-0000-0000-0000C6880000}"/>
    <cellStyle name="Notiz 3 6 4 4 2 3" xfId="29174" xr:uid="{00000000-0005-0000-0000-0000C7880000}"/>
    <cellStyle name="Notiz 3 6 4 4 3" xfId="9624" xr:uid="{00000000-0005-0000-0000-0000C8880000}"/>
    <cellStyle name="Notiz 3 6 4 4 3 2" xfId="21352" xr:uid="{00000000-0005-0000-0000-0000C9880000}"/>
    <cellStyle name="Notiz 3 6 4 4 3 3" xfId="33079" xr:uid="{00000000-0005-0000-0000-0000CA880000}"/>
    <cellStyle name="Notiz 3 6 4 4 4" xfId="13542" xr:uid="{00000000-0005-0000-0000-0000CB880000}"/>
    <cellStyle name="Notiz 3 6 4 4 5" xfId="25269" xr:uid="{00000000-0005-0000-0000-0000CC880000}"/>
    <cellStyle name="Notiz 3 6 4 5" xfId="3112" xr:uid="{00000000-0005-0000-0000-0000CD880000}"/>
    <cellStyle name="Notiz 3 6 4 5 2" xfId="7017" xr:uid="{00000000-0005-0000-0000-0000CE880000}"/>
    <cellStyle name="Notiz 3 6 4 5 2 2" xfId="18745" xr:uid="{00000000-0005-0000-0000-0000CF880000}"/>
    <cellStyle name="Notiz 3 6 4 5 2 3" xfId="30472" xr:uid="{00000000-0005-0000-0000-0000D0880000}"/>
    <cellStyle name="Notiz 3 6 4 5 3" xfId="10922" xr:uid="{00000000-0005-0000-0000-0000D1880000}"/>
    <cellStyle name="Notiz 3 6 4 5 3 2" xfId="22650" xr:uid="{00000000-0005-0000-0000-0000D2880000}"/>
    <cellStyle name="Notiz 3 6 4 5 3 3" xfId="34377" xr:uid="{00000000-0005-0000-0000-0000D3880000}"/>
    <cellStyle name="Notiz 3 6 4 5 4" xfId="14840" xr:uid="{00000000-0005-0000-0000-0000D4880000}"/>
    <cellStyle name="Notiz 3 6 4 5 5" xfId="26567" xr:uid="{00000000-0005-0000-0000-0000D5880000}"/>
    <cellStyle name="Notiz 3 6 4 6" xfId="4421" xr:uid="{00000000-0005-0000-0000-0000D6880000}"/>
    <cellStyle name="Notiz 3 6 4 6 2" xfId="16149" xr:uid="{00000000-0005-0000-0000-0000D7880000}"/>
    <cellStyle name="Notiz 3 6 4 6 3" xfId="27876" xr:uid="{00000000-0005-0000-0000-0000D8880000}"/>
    <cellStyle name="Notiz 3 6 4 7" xfId="8326" xr:uid="{00000000-0005-0000-0000-0000D9880000}"/>
    <cellStyle name="Notiz 3 6 4 7 2" xfId="20054" xr:uid="{00000000-0005-0000-0000-0000DA880000}"/>
    <cellStyle name="Notiz 3 6 4 7 3" xfId="31781" xr:uid="{00000000-0005-0000-0000-0000DB880000}"/>
    <cellStyle name="Notiz 3 6 4 8" xfId="12244" xr:uid="{00000000-0005-0000-0000-0000DC880000}"/>
    <cellStyle name="Notiz 3 6 4 9" xfId="23971" xr:uid="{00000000-0005-0000-0000-0000DD880000}"/>
    <cellStyle name="Notiz 3 6 5" xfId="661" xr:uid="{00000000-0005-0000-0000-0000DE880000}"/>
    <cellStyle name="Notiz 3 6 5 2" xfId="1959" xr:uid="{00000000-0005-0000-0000-0000DF880000}"/>
    <cellStyle name="Notiz 3 6 5 2 2" xfId="5864" xr:uid="{00000000-0005-0000-0000-0000E0880000}"/>
    <cellStyle name="Notiz 3 6 5 2 2 2" xfId="17592" xr:uid="{00000000-0005-0000-0000-0000E1880000}"/>
    <cellStyle name="Notiz 3 6 5 2 2 3" xfId="29319" xr:uid="{00000000-0005-0000-0000-0000E2880000}"/>
    <cellStyle name="Notiz 3 6 5 2 3" xfId="9769" xr:uid="{00000000-0005-0000-0000-0000E3880000}"/>
    <cellStyle name="Notiz 3 6 5 2 3 2" xfId="21497" xr:uid="{00000000-0005-0000-0000-0000E4880000}"/>
    <cellStyle name="Notiz 3 6 5 2 3 3" xfId="33224" xr:uid="{00000000-0005-0000-0000-0000E5880000}"/>
    <cellStyle name="Notiz 3 6 5 2 4" xfId="13687" xr:uid="{00000000-0005-0000-0000-0000E6880000}"/>
    <cellStyle name="Notiz 3 6 5 2 5" xfId="25414" xr:uid="{00000000-0005-0000-0000-0000E7880000}"/>
    <cellStyle name="Notiz 3 6 5 3" xfId="3257" xr:uid="{00000000-0005-0000-0000-0000E8880000}"/>
    <cellStyle name="Notiz 3 6 5 3 2" xfId="7162" xr:uid="{00000000-0005-0000-0000-0000E9880000}"/>
    <cellStyle name="Notiz 3 6 5 3 2 2" xfId="18890" xr:uid="{00000000-0005-0000-0000-0000EA880000}"/>
    <cellStyle name="Notiz 3 6 5 3 2 3" xfId="30617" xr:uid="{00000000-0005-0000-0000-0000EB880000}"/>
    <cellStyle name="Notiz 3 6 5 3 3" xfId="11067" xr:uid="{00000000-0005-0000-0000-0000EC880000}"/>
    <cellStyle name="Notiz 3 6 5 3 3 2" xfId="22795" xr:uid="{00000000-0005-0000-0000-0000ED880000}"/>
    <cellStyle name="Notiz 3 6 5 3 3 3" xfId="34522" xr:uid="{00000000-0005-0000-0000-0000EE880000}"/>
    <cellStyle name="Notiz 3 6 5 3 4" xfId="14985" xr:uid="{00000000-0005-0000-0000-0000EF880000}"/>
    <cellStyle name="Notiz 3 6 5 3 5" xfId="26712" xr:uid="{00000000-0005-0000-0000-0000F0880000}"/>
    <cellStyle name="Notiz 3 6 5 4" xfId="4566" xr:uid="{00000000-0005-0000-0000-0000F1880000}"/>
    <cellStyle name="Notiz 3 6 5 4 2" xfId="16294" xr:uid="{00000000-0005-0000-0000-0000F2880000}"/>
    <cellStyle name="Notiz 3 6 5 4 3" xfId="28021" xr:uid="{00000000-0005-0000-0000-0000F3880000}"/>
    <cellStyle name="Notiz 3 6 5 5" xfId="8471" xr:uid="{00000000-0005-0000-0000-0000F4880000}"/>
    <cellStyle name="Notiz 3 6 5 5 2" xfId="20199" xr:uid="{00000000-0005-0000-0000-0000F5880000}"/>
    <cellStyle name="Notiz 3 6 5 5 3" xfId="31926" xr:uid="{00000000-0005-0000-0000-0000F6880000}"/>
    <cellStyle name="Notiz 3 6 5 6" xfId="12389" xr:uid="{00000000-0005-0000-0000-0000F7880000}"/>
    <cellStyle name="Notiz 3 6 5 7" xfId="24116" xr:uid="{00000000-0005-0000-0000-0000F8880000}"/>
    <cellStyle name="Notiz 3 6 6" xfId="1090" xr:uid="{00000000-0005-0000-0000-0000F9880000}"/>
    <cellStyle name="Notiz 3 6 6 2" xfId="2388" xr:uid="{00000000-0005-0000-0000-0000FA880000}"/>
    <cellStyle name="Notiz 3 6 6 2 2" xfId="6293" xr:uid="{00000000-0005-0000-0000-0000FB880000}"/>
    <cellStyle name="Notiz 3 6 6 2 2 2" xfId="18021" xr:uid="{00000000-0005-0000-0000-0000FC880000}"/>
    <cellStyle name="Notiz 3 6 6 2 2 3" xfId="29748" xr:uid="{00000000-0005-0000-0000-0000FD880000}"/>
    <cellStyle name="Notiz 3 6 6 2 3" xfId="10198" xr:uid="{00000000-0005-0000-0000-0000FE880000}"/>
    <cellStyle name="Notiz 3 6 6 2 3 2" xfId="21926" xr:uid="{00000000-0005-0000-0000-0000FF880000}"/>
    <cellStyle name="Notiz 3 6 6 2 3 3" xfId="33653" xr:uid="{00000000-0005-0000-0000-000000890000}"/>
    <cellStyle name="Notiz 3 6 6 2 4" xfId="14116" xr:uid="{00000000-0005-0000-0000-000001890000}"/>
    <cellStyle name="Notiz 3 6 6 2 5" xfId="25843" xr:uid="{00000000-0005-0000-0000-000002890000}"/>
    <cellStyle name="Notiz 3 6 6 3" xfId="3686" xr:uid="{00000000-0005-0000-0000-000003890000}"/>
    <cellStyle name="Notiz 3 6 6 3 2" xfId="7591" xr:uid="{00000000-0005-0000-0000-000004890000}"/>
    <cellStyle name="Notiz 3 6 6 3 2 2" xfId="19319" xr:uid="{00000000-0005-0000-0000-000005890000}"/>
    <cellStyle name="Notiz 3 6 6 3 2 3" xfId="31046" xr:uid="{00000000-0005-0000-0000-000006890000}"/>
    <cellStyle name="Notiz 3 6 6 3 3" xfId="11496" xr:uid="{00000000-0005-0000-0000-000007890000}"/>
    <cellStyle name="Notiz 3 6 6 3 3 2" xfId="23224" xr:uid="{00000000-0005-0000-0000-000008890000}"/>
    <cellStyle name="Notiz 3 6 6 3 3 3" xfId="34951" xr:uid="{00000000-0005-0000-0000-000009890000}"/>
    <cellStyle name="Notiz 3 6 6 3 4" xfId="15414" xr:uid="{00000000-0005-0000-0000-00000A890000}"/>
    <cellStyle name="Notiz 3 6 6 3 5" xfId="27141" xr:uid="{00000000-0005-0000-0000-00000B890000}"/>
    <cellStyle name="Notiz 3 6 6 4" xfId="4995" xr:uid="{00000000-0005-0000-0000-00000C890000}"/>
    <cellStyle name="Notiz 3 6 6 4 2" xfId="16723" xr:uid="{00000000-0005-0000-0000-00000D890000}"/>
    <cellStyle name="Notiz 3 6 6 4 3" xfId="28450" xr:uid="{00000000-0005-0000-0000-00000E890000}"/>
    <cellStyle name="Notiz 3 6 6 5" xfId="8900" xr:uid="{00000000-0005-0000-0000-00000F890000}"/>
    <cellStyle name="Notiz 3 6 6 5 2" xfId="20628" xr:uid="{00000000-0005-0000-0000-000010890000}"/>
    <cellStyle name="Notiz 3 6 6 5 3" xfId="32355" xr:uid="{00000000-0005-0000-0000-000011890000}"/>
    <cellStyle name="Notiz 3 6 6 6" xfId="12818" xr:uid="{00000000-0005-0000-0000-000012890000}"/>
    <cellStyle name="Notiz 3 6 6 7" xfId="24545" xr:uid="{00000000-0005-0000-0000-000013890000}"/>
    <cellStyle name="Notiz 3 6 7" xfId="1530" xr:uid="{00000000-0005-0000-0000-000014890000}"/>
    <cellStyle name="Notiz 3 6 7 2" xfId="5435" xr:uid="{00000000-0005-0000-0000-000015890000}"/>
    <cellStyle name="Notiz 3 6 7 2 2" xfId="17163" xr:uid="{00000000-0005-0000-0000-000016890000}"/>
    <cellStyle name="Notiz 3 6 7 2 3" xfId="28890" xr:uid="{00000000-0005-0000-0000-000017890000}"/>
    <cellStyle name="Notiz 3 6 7 3" xfId="9340" xr:uid="{00000000-0005-0000-0000-000018890000}"/>
    <cellStyle name="Notiz 3 6 7 3 2" xfId="21068" xr:uid="{00000000-0005-0000-0000-000019890000}"/>
    <cellStyle name="Notiz 3 6 7 3 3" xfId="32795" xr:uid="{00000000-0005-0000-0000-00001A890000}"/>
    <cellStyle name="Notiz 3 6 7 4" xfId="13258" xr:uid="{00000000-0005-0000-0000-00001B890000}"/>
    <cellStyle name="Notiz 3 6 7 5" xfId="24985" xr:uid="{00000000-0005-0000-0000-00001C890000}"/>
    <cellStyle name="Notiz 3 6 8" xfId="2828" xr:uid="{00000000-0005-0000-0000-00001D890000}"/>
    <cellStyle name="Notiz 3 6 8 2" xfId="6733" xr:uid="{00000000-0005-0000-0000-00001E890000}"/>
    <cellStyle name="Notiz 3 6 8 2 2" xfId="18461" xr:uid="{00000000-0005-0000-0000-00001F890000}"/>
    <cellStyle name="Notiz 3 6 8 2 3" xfId="30188" xr:uid="{00000000-0005-0000-0000-000020890000}"/>
    <cellStyle name="Notiz 3 6 8 3" xfId="10638" xr:uid="{00000000-0005-0000-0000-000021890000}"/>
    <cellStyle name="Notiz 3 6 8 3 2" xfId="22366" xr:uid="{00000000-0005-0000-0000-000022890000}"/>
    <cellStyle name="Notiz 3 6 8 3 3" xfId="34093" xr:uid="{00000000-0005-0000-0000-000023890000}"/>
    <cellStyle name="Notiz 3 6 8 4" xfId="14556" xr:uid="{00000000-0005-0000-0000-000024890000}"/>
    <cellStyle name="Notiz 3 6 8 5" xfId="26283" xr:uid="{00000000-0005-0000-0000-000025890000}"/>
    <cellStyle name="Notiz 3 6 9" xfId="4137" xr:uid="{00000000-0005-0000-0000-000026890000}"/>
    <cellStyle name="Notiz 3 6 9 2" xfId="15865" xr:uid="{00000000-0005-0000-0000-000027890000}"/>
    <cellStyle name="Notiz 3 6 9 3" xfId="27592" xr:uid="{00000000-0005-0000-0000-000028890000}"/>
    <cellStyle name="Notiz 3 7" xfId="219" xr:uid="{00000000-0005-0000-0000-000029890000}"/>
    <cellStyle name="Notiz 3 7 10" xfId="8029" xr:uid="{00000000-0005-0000-0000-00002A890000}"/>
    <cellStyle name="Notiz 3 7 10 2" xfId="19757" xr:uid="{00000000-0005-0000-0000-00002B890000}"/>
    <cellStyle name="Notiz 3 7 10 3" xfId="31484" xr:uid="{00000000-0005-0000-0000-00002C890000}"/>
    <cellStyle name="Notiz 3 7 11" xfId="11947" xr:uid="{00000000-0005-0000-0000-00002D890000}"/>
    <cellStyle name="Notiz 3 7 12" xfId="23674" xr:uid="{00000000-0005-0000-0000-00002E890000}"/>
    <cellStyle name="Notiz 3 7 2" xfId="330" xr:uid="{00000000-0005-0000-0000-00002F890000}"/>
    <cellStyle name="Notiz 3 7 2 2" xfId="759" xr:uid="{00000000-0005-0000-0000-000030890000}"/>
    <cellStyle name="Notiz 3 7 2 2 2" xfId="2057" xr:uid="{00000000-0005-0000-0000-000031890000}"/>
    <cellStyle name="Notiz 3 7 2 2 2 2" xfId="5962" xr:uid="{00000000-0005-0000-0000-000032890000}"/>
    <cellStyle name="Notiz 3 7 2 2 2 2 2" xfId="17690" xr:uid="{00000000-0005-0000-0000-000033890000}"/>
    <cellStyle name="Notiz 3 7 2 2 2 2 3" xfId="29417" xr:uid="{00000000-0005-0000-0000-000034890000}"/>
    <cellStyle name="Notiz 3 7 2 2 2 3" xfId="9867" xr:uid="{00000000-0005-0000-0000-000035890000}"/>
    <cellStyle name="Notiz 3 7 2 2 2 3 2" xfId="21595" xr:uid="{00000000-0005-0000-0000-000036890000}"/>
    <cellStyle name="Notiz 3 7 2 2 2 3 3" xfId="33322" xr:uid="{00000000-0005-0000-0000-000037890000}"/>
    <cellStyle name="Notiz 3 7 2 2 2 4" xfId="13785" xr:uid="{00000000-0005-0000-0000-000038890000}"/>
    <cellStyle name="Notiz 3 7 2 2 2 5" xfId="25512" xr:uid="{00000000-0005-0000-0000-000039890000}"/>
    <cellStyle name="Notiz 3 7 2 2 3" xfId="3355" xr:uid="{00000000-0005-0000-0000-00003A890000}"/>
    <cellStyle name="Notiz 3 7 2 2 3 2" xfId="7260" xr:uid="{00000000-0005-0000-0000-00003B890000}"/>
    <cellStyle name="Notiz 3 7 2 2 3 2 2" xfId="18988" xr:uid="{00000000-0005-0000-0000-00003C890000}"/>
    <cellStyle name="Notiz 3 7 2 2 3 2 3" xfId="30715" xr:uid="{00000000-0005-0000-0000-00003D890000}"/>
    <cellStyle name="Notiz 3 7 2 2 3 3" xfId="11165" xr:uid="{00000000-0005-0000-0000-00003E890000}"/>
    <cellStyle name="Notiz 3 7 2 2 3 3 2" xfId="22893" xr:uid="{00000000-0005-0000-0000-00003F890000}"/>
    <cellStyle name="Notiz 3 7 2 2 3 3 3" xfId="34620" xr:uid="{00000000-0005-0000-0000-000040890000}"/>
    <cellStyle name="Notiz 3 7 2 2 3 4" xfId="15083" xr:uid="{00000000-0005-0000-0000-000041890000}"/>
    <cellStyle name="Notiz 3 7 2 2 3 5" xfId="26810" xr:uid="{00000000-0005-0000-0000-000042890000}"/>
    <cellStyle name="Notiz 3 7 2 2 4" xfId="4664" xr:uid="{00000000-0005-0000-0000-000043890000}"/>
    <cellStyle name="Notiz 3 7 2 2 4 2" xfId="16392" xr:uid="{00000000-0005-0000-0000-000044890000}"/>
    <cellStyle name="Notiz 3 7 2 2 4 3" xfId="28119" xr:uid="{00000000-0005-0000-0000-000045890000}"/>
    <cellStyle name="Notiz 3 7 2 2 5" xfId="8569" xr:uid="{00000000-0005-0000-0000-000046890000}"/>
    <cellStyle name="Notiz 3 7 2 2 5 2" xfId="20297" xr:uid="{00000000-0005-0000-0000-000047890000}"/>
    <cellStyle name="Notiz 3 7 2 2 5 3" xfId="32024" xr:uid="{00000000-0005-0000-0000-000048890000}"/>
    <cellStyle name="Notiz 3 7 2 2 6" xfId="12487" xr:uid="{00000000-0005-0000-0000-000049890000}"/>
    <cellStyle name="Notiz 3 7 2 2 7" xfId="24214" xr:uid="{00000000-0005-0000-0000-00004A890000}"/>
    <cellStyle name="Notiz 3 7 2 3" xfId="1188" xr:uid="{00000000-0005-0000-0000-00004B890000}"/>
    <cellStyle name="Notiz 3 7 2 3 2" xfId="2486" xr:uid="{00000000-0005-0000-0000-00004C890000}"/>
    <cellStyle name="Notiz 3 7 2 3 2 2" xfId="6391" xr:uid="{00000000-0005-0000-0000-00004D890000}"/>
    <cellStyle name="Notiz 3 7 2 3 2 2 2" xfId="18119" xr:uid="{00000000-0005-0000-0000-00004E890000}"/>
    <cellStyle name="Notiz 3 7 2 3 2 2 3" xfId="29846" xr:uid="{00000000-0005-0000-0000-00004F890000}"/>
    <cellStyle name="Notiz 3 7 2 3 2 3" xfId="10296" xr:uid="{00000000-0005-0000-0000-000050890000}"/>
    <cellStyle name="Notiz 3 7 2 3 2 3 2" xfId="22024" xr:uid="{00000000-0005-0000-0000-000051890000}"/>
    <cellStyle name="Notiz 3 7 2 3 2 3 3" xfId="33751" xr:uid="{00000000-0005-0000-0000-000052890000}"/>
    <cellStyle name="Notiz 3 7 2 3 2 4" xfId="14214" xr:uid="{00000000-0005-0000-0000-000053890000}"/>
    <cellStyle name="Notiz 3 7 2 3 2 5" xfId="25941" xr:uid="{00000000-0005-0000-0000-000054890000}"/>
    <cellStyle name="Notiz 3 7 2 3 3" xfId="3784" xr:uid="{00000000-0005-0000-0000-000055890000}"/>
    <cellStyle name="Notiz 3 7 2 3 3 2" xfId="7689" xr:uid="{00000000-0005-0000-0000-000056890000}"/>
    <cellStyle name="Notiz 3 7 2 3 3 2 2" xfId="19417" xr:uid="{00000000-0005-0000-0000-000057890000}"/>
    <cellStyle name="Notiz 3 7 2 3 3 2 3" xfId="31144" xr:uid="{00000000-0005-0000-0000-000058890000}"/>
    <cellStyle name="Notiz 3 7 2 3 3 3" xfId="11594" xr:uid="{00000000-0005-0000-0000-000059890000}"/>
    <cellStyle name="Notiz 3 7 2 3 3 3 2" xfId="23322" xr:uid="{00000000-0005-0000-0000-00005A890000}"/>
    <cellStyle name="Notiz 3 7 2 3 3 3 3" xfId="35049" xr:uid="{00000000-0005-0000-0000-00005B890000}"/>
    <cellStyle name="Notiz 3 7 2 3 3 4" xfId="15512" xr:uid="{00000000-0005-0000-0000-00005C890000}"/>
    <cellStyle name="Notiz 3 7 2 3 3 5" xfId="27239" xr:uid="{00000000-0005-0000-0000-00005D890000}"/>
    <cellStyle name="Notiz 3 7 2 3 4" xfId="5093" xr:uid="{00000000-0005-0000-0000-00005E890000}"/>
    <cellStyle name="Notiz 3 7 2 3 4 2" xfId="16821" xr:uid="{00000000-0005-0000-0000-00005F890000}"/>
    <cellStyle name="Notiz 3 7 2 3 4 3" xfId="28548" xr:uid="{00000000-0005-0000-0000-000060890000}"/>
    <cellStyle name="Notiz 3 7 2 3 5" xfId="8998" xr:uid="{00000000-0005-0000-0000-000061890000}"/>
    <cellStyle name="Notiz 3 7 2 3 5 2" xfId="20726" xr:uid="{00000000-0005-0000-0000-000062890000}"/>
    <cellStyle name="Notiz 3 7 2 3 5 3" xfId="32453" xr:uid="{00000000-0005-0000-0000-000063890000}"/>
    <cellStyle name="Notiz 3 7 2 3 6" xfId="12916" xr:uid="{00000000-0005-0000-0000-000064890000}"/>
    <cellStyle name="Notiz 3 7 2 3 7" xfId="24643" xr:uid="{00000000-0005-0000-0000-000065890000}"/>
    <cellStyle name="Notiz 3 7 2 4" xfId="1628" xr:uid="{00000000-0005-0000-0000-000066890000}"/>
    <cellStyle name="Notiz 3 7 2 4 2" xfId="5533" xr:uid="{00000000-0005-0000-0000-000067890000}"/>
    <cellStyle name="Notiz 3 7 2 4 2 2" xfId="17261" xr:uid="{00000000-0005-0000-0000-000068890000}"/>
    <cellStyle name="Notiz 3 7 2 4 2 3" xfId="28988" xr:uid="{00000000-0005-0000-0000-000069890000}"/>
    <cellStyle name="Notiz 3 7 2 4 3" xfId="9438" xr:uid="{00000000-0005-0000-0000-00006A890000}"/>
    <cellStyle name="Notiz 3 7 2 4 3 2" xfId="21166" xr:uid="{00000000-0005-0000-0000-00006B890000}"/>
    <cellStyle name="Notiz 3 7 2 4 3 3" xfId="32893" xr:uid="{00000000-0005-0000-0000-00006C890000}"/>
    <cellStyle name="Notiz 3 7 2 4 4" xfId="13356" xr:uid="{00000000-0005-0000-0000-00006D890000}"/>
    <cellStyle name="Notiz 3 7 2 4 5" xfId="25083" xr:uid="{00000000-0005-0000-0000-00006E890000}"/>
    <cellStyle name="Notiz 3 7 2 5" xfId="2926" xr:uid="{00000000-0005-0000-0000-00006F890000}"/>
    <cellStyle name="Notiz 3 7 2 5 2" xfId="6831" xr:uid="{00000000-0005-0000-0000-000070890000}"/>
    <cellStyle name="Notiz 3 7 2 5 2 2" xfId="18559" xr:uid="{00000000-0005-0000-0000-000071890000}"/>
    <cellStyle name="Notiz 3 7 2 5 2 3" xfId="30286" xr:uid="{00000000-0005-0000-0000-000072890000}"/>
    <cellStyle name="Notiz 3 7 2 5 3" xfId="10736" xr:uid="{00000000-0005-0000-0000-000073890000}"/>
    <cellStyle name="Notiz 3 7 2 5 3 2" xfId="22464" xr:uid="{00000000-0005-0000-0000-000074890000}"/>
    <cellStyle name="Notiz 3 7 2 5 3 3" xfId="34191" xr:uid="{00000000-0005-0000-0000-000075890000}"/>
    <cellStyle name="Notiz 3 7 2 5 4" xfId="14654" xr:uid="{00000000-0005-0000-0000-000076890000}"/>
    <cellStyle name="Notiz 3 7 2 5 5" xfId="26381" xr:uid="{00000000-0005-0000-0000-000077890000}"/>
    <cellStyle name="Notiz 3 7 2 6" xfId="4235" xr:uid="{00000000-0005-0000-0000-000078890000}"/>
    <cellStyle name="Notiz 3 7 2 6 2" xfId="15963" xr:uid="{00000000-0005-0000-0000-000079890000}"/>
    <cellStyle name="Notiz 3 7 2 6 3" xfId="27690" xr:uid="{00000000-0005-0000-0000-00007A890000}"/>
    <cellStyle name="Notiz 3 7 2 7" xfId="8140" xr:uid="{00000000-0005-0000-0000-00007B890000}"/>
    <cellStyle name="Notiz 3 7 2 7 2" xfId="19868" xr:uid="{00000000-0005-0000-0000-00007C890000}"/>
    <cellStyle name="Notiz 3 7 2 7 3" xfId="31595" xr:uid="{00000000-0005-0000-0000-00007D890000}"/>
    <cellStyle name="Notiz 3 7 2 8" xfId="12058" xr:uid="{00000000-0005-0000-0000-00007E890000}"/>
    <cellStyle name="Notiz 3 7 2 9" xfId="23785" xr:uid="{00000000-0005-0000-0000-00007F890000}"/>
    <cellStyle name="Notiz 3 7 3" xfId="429" xr:uid="{00000000-0005-0000-0000-000080890000}"/>
    <cellStyle name="Notiz 3 7 3 2" xfId="858" xr:uid="{00000000-0005-0000-0000-000081890000}"/>
    <cellStyle name="Notiz 3 7 3 2 2" xfId="2156" xr:uid="{00000000-0005-0000-0000-000082890000}"/>
    <cellStyle name="Notiz 3 7 3 2 2 2" xfId="6061" xr:uid="{00000000-0005-0000-0000-000083890000}"/>
    <cellStyle name="Notiz 3 7 3 2 2 2 2" xfId="17789" xr:uid="{00000000-0005-0000-0000-000084890000}"/>
    <cellStyle name="Notiz 3 7 3 2 2 2 3" xfId="29516" xr:uid="{00000000-0005-0000-0000-000085890000}"/>
    <cellStyle name="Notiz 3 7 3 2 2 3" xfId="9966" xr:uid="{00000000-0005-0000-0000-000086890000}"/>
    <cellStyle name="Notiz 3 7 3 2 2 3 2" xfId="21694" xr:uid="{00000000-0005-0000-0000-000087890000}"/>
    <cellStyle name="Notiz 3 7 3 2 2 3 3" xfId="33421" xr:uid="{00000000-0005-0000-0000-000088890000}"/>
    <cellStyle name="Notiz 3 7 3 2 2 4" xfId="13884" xr:uid="{00000000-0005-0000-0000-000089890000}"/>
    <cellStyle name="Notiz 3 7 3 2 2 5" xfId="25611" xr:uid="{00000000-0005-0000-0000-00008A890000}"/>
    <cellStyle name="Notiz 3 7 3 2 3" xfId="3454" xr:uid="{00000000-0005-0000-0000-00008B890000}"/>
    <cellStyle name="Notiz 3 7 3 2 3 2" xfId="7359" xr:uid="{00000000-0005-0000-0000-00008C890000}"/>
    <cellStyle name="Notiz 3 7 3 2 3 2 2" xfId="19087" xr:uid="{00000000-0005-0000-0000-00008D890000}"/>
    <cellStyle name="Notiz 3 7 3 2 3 2 3" xfId="30814" xr:uid="{00000000-0005-0000-0000-00008E890000}"/>
    <cellStyle name="Notiz 3 7 3 2 3 3" xfId="11264" xr:uid="{00000000-0005-0000-0000-00008F890000}"/>
    <cellStyle name="Notiz 3 7 3 2 3 3 2" xfId="22992" xr:uid="{00000000-0005-0000-0000-000090890000}"/>
    <cellStyle name="Notiz 3 7 3 2 3 3 3" xfId="34719" xr:uid="{00000000-0005-0000-0000-000091890000}"/>
    <cellStyle name="Notiz 3 7 3 2 3 4" xfId="15182" xr:uid="{00000000-0005-0000-0000-000092890000}"/>
    <cellStyle name="Notiz 3 7 3 2 3 5" xfId="26909" xr:uid="{00000000-0005-0000-0000-000093890000}"/>
    <cellStyle name="Notiz 3 7 3 2 4" xfId="4763" xr:uid="{00000000-0005-0000-0000-000094890000}"/>
    <cellStyle name="Notiz 3 7 3 2 4 2" xfId="16491" xr:uid="{00000000-0005-0000-0000-000095890000}"/>
    <cellStyle name="Notiz 3 7 3 2 4 3" xfId="28218" xr:uid="{00000000-0005-0000-0000-000096890000}"/>
    <cellStyle name="Notiz 3 7 3 2 5" xfId="8668" xr:uid="{00000000-0005-0000-0000-000097890000}"/>
    <cellStyle name="Notiz 3 7 3 2 5 2" xfId="20396" xr:uid="{00000000-0005-0000-0000-000098890000}"/>
    <cellStyle name="Notiz 3 7 3 2 5 3" xfId="32123" xr:uid="{00000000-0005-0000-0000-000099890000}"/>
    <cellStyle name="Notiz 3 7 3 2 6" xfId="12586" xr:uid="{00000000-0005-0000-0000-00009A890000}"/>
    <cellStyle name="Notiz 3 7 3 2 7" xfId="24313" xr:uid="{00000000-0005-0000-0000-00009B890000}"/>
    <cellStyle name="Notiz 3 7 3 3" xfId="1287" xr:uid="{00000000-0005-0000-0000-00009C890000}"/>
    <cellStyle name="Notiz 3 7 3 3 2" xfId="2585" xr:uid="{00000000-0005-0000-0000-00009D890000}"/>
    <cellStyle name="Notiz 3 7 3 3 2 2" xfId="6490" xr:uid="{00000000-0005-0000-0000-00009E890000}"/>
    <cellStyle name="Notiz 3 7 3 3 2 2 2" xfId="18218" xr:uid="{00000000-0005-0000-0000-00009F890000}"/>
    <cellStyle name="Notiz 3 7 3 3 2 2 3" xfId="29945" xr:uid="{00000000-0005-0000-0000-0000A0890000}"/>
    <cellStyle name="Notiz 3 7 3 3 2 3" xfId="10395" xr:uid="{00000000-0005-0000-0000-0000A1890000}"/>
    <cellStyle name="Notiz 3 7 3 3 2 3 2" xfId="22123" xr:uid="{00000000-0005-0000-0000-0000A2890000}"/>
    <cellStyle name="Notiz 3 7 3 3 2 3 3" xfId="33850" xr:uid="{00000000-0005-0000-0000-0000A3890000}"/>
    <cellStyle name="Notiz 3 7 3 3 2 4" xfId="14313" xr:uid="{00000000-0005-0000-0000-0000A4890000}"/>
    <cellStyle name="Notiz 3 7 3 3 2 5" xfId="26040" xr:uid="{00000000-0005-0000-0000-0000A5890000}"/>
    <cellStyle name="Notiz 3 7 3 3 3" xfId="3883" xr:uid="{00000000-0005-0000-0000-0000A6890000}"/>
    <cellStyle name="Notiz 3 7 3 3 3 2" xfId="7788" xr:uid="{00000000-0005-0000-0000-0000A7890000}"/>
    <cellStyle name="Notiz 3 7 3 3 3 2 2" xfId="19516" xr:uid="{00000000-0005-0000-0000-0000A8890000}"/>
    <cellStyle name="Notiz 3 7 3 3 3 2 3" xfId="31243" xr:uid="{00000000-0005-0000-0000-0000A9890000}"/>
    <cellStyle name="Notiz 3 7 3 3 3 3" xfId="11693" xr:uid="{00000000-0005-0000-0000-0000AA890000}"/>
    <cellStyle name="Notiz 3 7 3 3 3 3 2" xfId="23421" xr:uid="{00000000-0005-0000-0000-0000AB890000}"/>
    <cellStyle name="Notiz 3 7 3 3 3 3 3" xfId="35148" xr:uid="{00000000-0005-0000-0000-0000AC890000}"/>
    <cellStyle name="Notiz 3 7 3 3 3 4" xfId="15611" xr:uid="{00000000-0005-0000-0000-0000AD890000}"/>
    <cellStyle name="Notiz 3 7 3 3 3 5" xfId="27338" xr:uid="{00000000-0005-0000-0000-0000AE890000}"/>
    <cellStyle name="Notiz 3 7 3 3 4" xfId="5192" xr:uid="{00000000-0005-0000-0000-0000AF890000}"/>
    <cellStyle name="Notiz 3 7 3 3 4 2" xfId="16920" xr:uid="{00000000-0005-0000-0000-0000B0890000}"/>
    <cellStyle name="Notiz 3 7 3 3 4 3" xfId="28647" xr:uid="{00000000-0005-0000-0000-0000B1890000}"/>
    <cellStyle name="Notiz 3 7 3 3 5" xfId="9097" xr:uid="{00000000-0005-0000-0000-0000B2890000}"/>
    <cellStyle name="Notiz 3 7 3 3 5 2" xfId="20825" xr:uid="{00000000-0005-0000-0000-0000B3890000}"/>
    <cellStyle name="Notiz 3 7 3 3 5 3" xfId="32552" xr:uid="{00000000-0005-0000-0000-0000B4890000}"/>
    <cellStyle name="Notiz 3 7 3 3 6" xfId="13015" xr:uid="{00000000-0005-0000-0000-0000B5890000}"/>
    <cellStyle name="Notiz 3 7 3 3 7" xfId="24742" xr:uid="{00000000-0005-0000-0000-0000B6890000}"/>
    <cellStyle name="Notiz 3 7 3 4" xfId="1727" xr:uid="{00000000-0005-0000-0000-0000B7890000}"/>
    <cellStyle name="Notiz 3 7 3 4 2" xfId="5632" xr:uid="{00000000-0005-0000-0000-0000B8890000}"/>
    <cellStyle name="Notiz 3 7 3 4 2 2" xfId="17360" xr:uid="{00000000-0005-0000-0000-0000B9890000}"/>
    <cellStyle name="Notiz 3 7 3 4 2 3" xfId="29087" xr:uid="{00000000-0005-0000-0000-0000BA890000}"/>
    <cellStyle name="Notiz 3 7 3 4 3" xfId="9537" xr:uid="{00000000-0005-0000-0000-0000BB890000}"/>
    <cellStyle name="Notiz 3 7 3 4 3 2" xfId="21265" xr:uid="{00000000-0005-0000-0000-0000BC890000}"/>
    <cellStyle name="Notiz 3 7 3 4 3 3" xfId="32992" xr:uid="{00000000-0005-0000-0000-0000BD890000}"/>
    <cellStyle name="Notiz 3 7 3 4 4" xfId="13455" xr:uid="{00000000-0005-0000-0000-0000BE890000}"/>
    <cellStyle name="Notiz 3 7 3 4 5" xfId="25182" xr:uid="{00000000-0005-0000-0000-0000BF890000}"/>
    <cellStyle name="Notiz 3 7 3 5" xfId="3025" xr:uid="{00000000-0005-0000-0000-0000C0890000}"/>
    <cellStyle name="Notiz 3 7 3 5 2" xfId="6930" xr:uid="{00000000-0005-0000-0000-0000C1890000}"/>
    <cellStyle name="Notiz 3 7 3 5 2 2" xfId="18658" xr:uid="{00000000-0005-0000-0000-0000C2890000}"/>
    <cellStyle name="Notiz 3 7 3 5 2 3" xfId="30385" xr:uid="{00000000-0005-0000-0000-0000C3890000}"/>
    <cellStyle name="Notiz 3 7 3 5 3" xfId="10835" xr:uid="{00000000-0005-0000-0000-0000C4890000}"/>
    <cellStyle name="Notiz 3 7 3 5 3 2" xfId="22563" xr:uid="{00000000-0005-0000-0000-0000C5890000}"/>
    <cellStyle name="Notiz 3 7 3 5 3 3" xfId="34290" xr:uid="{00000000-0005-0000-0000-0000C6890000}"/>
    <cellStyle name="Notiz 3 7 3 5 4" xfId="14753" xr:uid="{00000000-0005-0000-0000-0000C7890000}"/>
    <cellStyle name="Notiz 3 7 3 5 5" xfId="26480" xr:uid="{00000000-0005-0000-0000-0000C8890000}"/>
    <cellStyle name="Notiz 3 7 3 6" xfId="4334" xr:uid="{00000000-0005-0000-0000-0000C9890000}"/>
    <cellStyle name="Notiz 3 7 3 6 2" xfId="16062" xr:uid="{00000000-0005-0000-0000-0000CA890000}"/>
    <cellStyle name="Notiz 3 7 3 6 3" xfId="27789" xr:uid="{00000000-0005-0000-0000-0000CB890000}"/>
    <cellStyle name="Notiz 3 7 3 7" xfId="8239" xr:uid="{00000000-0005-0000-0000-0000CC890000}"/>
    <cellStyle name="Notiz 3 7 3 7 2" xfId="19967" xr:uid="{00000000-0005-0000-0000-0000CD890000}"/>
    <cellStyle name="Notiz 3 7 3 7 3" xfId="31694" xr:uid="{00000000-0005-0000-0000-0000CE890000}"/>
    <cellStyle name="Notiz 3 7 3 8" xfId="12157" xr:uid="{00000000-0005-0000-0000-0000CF890000}"/>
    <cellStyle name="Notiz 3 7 3 9" xfId="23884" xr:uid="{00000000-0005-0000-0000-0000D0890000}"/>
    <cellStyle name="Notiz 3 7 4" xfId="528" xr:uid="{00000000-0005-0000-0000-0000D1890000}"/>
    <cellStyle name="Notiz 3 7 4 2" xfId="957" xr:uid="{00000000-0005-0000-0000-0000D2890000}"/>
    <cellStyle name="Notiz 3 7 4 2 2" xfId="2255" xr:uid="{00000000-0005-0000-0000-0000D3890000}"/>
    <cellStyle name="Notiz 3 7 4 2 2 2" xfId="6160" xr:uid="{00000000-0005-0000-0000-0000D4890000}"/>
    <cellStyle name="Notiz 3 7 4 2 2 2 2" xfId="17888" xr:uid="{00000000-0005-0000-0000-0000D5890000}"/>
    <cellStyle name="Notiz 3 7 4 2 2 2 3" xfId="29615" xr:uid="{00000000-0005-0000-0000-0000D6890000}"/>
    <cellStyle name="Notiz 3 7 4 2 2 3" xfId="10065" xr:uid="{00000000-0005-0000-0000-0000D7890000}"/>
    <cellStyle name="Notiz 3 7 4 2 2 3 2" xfId="21793" xr:uid="{00000000-0005-0000-0000-0000D8890000}"/>
    <cellStyle name="Notiz 3 7 4 2 2 3 3" xfId="33520" xr:uid="{00000000-0005-0000-0000-0000D9890000}"/>
    <cellStyle name="Notiz 3 7 4 2 2 4" xfId="13983" xr:uid="{00000000-0005-0000-0000-0000DA890000}"/>
    <cellStyle name="Notiz 3 7 4 2 2 5" xfId="25710" xr:uid="{00000000-0005-0000-0000-0000DB890000}"/>
    <cellStyle name="Notiz 3 7 4 2 3" xfId="3553" xr:uid="{00000000-0005-0000-0000-0000DC890000}"/>
    <cellStyle name="Notiz 3 7 4 2 3 2" xfId="7458" xr:uid="{00000000-0005-0000-0000-0000DD890000}"/>
    <cellStyle name="Notiz 3 7 4 2 3 2 2" xfId="19186" xr:uid="{00000000-0005-0000-0000-0000DE890000}"/>
    <cellStyle name="Notiz 3 7 4 2 3 2 3" xfId="30913" xr:uid="{00000000-0005-0000-0000-0000DF890000}"/>
    <cellStyle name="Notiz 3 7 4 2 3 3" xfId="11363" xr:uid="{00000000-0005-0000-0000-0000E0890000}"/>
    <cellStyle name="Notiz 3 7 4 2 3 3 2" xfId="23091" xr:uid="{00000000-0005-0000-0000-0000E1890000}"/>
    <cellStyle name="Notiz 3 7 4 2 3 3 3" xfId="34818" xr:uid="{00000000-0005-0000-0000-0000E2890000}"/>
    <cellStyle name="Notiz 3 7 4 2 3 4" xfId="15281" xr:uid="{00000000-0005-0000-0000-0000E3890000}"/>
    <cellStyle name="Notiz 3 7 4 2 3 5" xfId="27008" xr:uid="{00000000-0005-0000-0000-0000E4890000}"/>
    <cellStyle name="Notiz 3 7 4 2 4" xfId="4862" xr:uid="{00000000-0005-0000-0000-0000E5890000}"/>
    <cellStyle name="Notiz 3 7 4 2 4 2" xfId="16590" xr:uid="{00000000-0005-0000-0000-0000E6890000}"/>
    <cellStyle name="Notiz 3 7 4 2 4 3" xfId="28317" xr:uid="{00000000-0005-0000-0000-0000E7890000}"/>
    <cellStyle name="Notiz 3 7 4 2 5" xfId="8767" xr:uid="{00000000-0005-0000-0000-0000E8890000}"/>
    <cellStyle name="Notiz 3 7 4 2 5 2" xfId="20495" xr:uid="{00000000-0005-0000-0000-0000E9890000}"/>
    <cellStyle name="Notiz 3 7 4 2 5 3" xfId="32222" xr:uid="{00000000-0005-0000-0000-0000EA890000}"/>
    <cellStyle name="Notiz 3 7 4 2 6" xfId="12685" xr:uid="{00000000-0005-0000-0000-0000EB890000}"/>
    <cellStyle name="Notiz 3 7 4 2 7" xfId="24412" xr:uid="{00000000-0005-0000-0000-0000EC890000}"/>
    <cellStyle name="Notiz 3 7 4 3" xfId="1386" xr:uid="{00000000-0005-0000-0000-0000ED890000}"/>
    <cellStyle name="Notiz 3 7 4 3 2" xfId="2684" xr:uid="{00000000-0005-0000-0000-0000EE890000}"/>
    <cellStyle name="Notiz 3 7 4 3 2 2" xfId="6589" xr:uid="{00000000-0005-0000-0000-0000EF890000}"/>
    <cellStyle name="Notiz 3 7 4 3 2 2 2" xfId="18317" xr:uid="{00000000-0005-0000-0000-0000F0890000}"/>
    <cellStyle name="Notiz 3 7 4 3 2 2 3" xfId="30044" xr:uid="{00000000-0005-0000-0000-0000F1890000}"/>
    <cellStyle name="Notiz 3 7 4 3 2 3" xfId="10494" xr:uid="{00000000-0005-0000-0000-0000F2890000}"/>
    <cellStyle name="Notiz 3 7 4 3 2 3 2" xfId="22222" xr:uid="{00000000-0005-0000-0000-0000F3890000}"/>
    <cellStyle name="Notiz 3 7 4 3 2 3 3" xfId="33949" xr:uid="{00000000-0005-0000-0000-0000F4890000}"/>
    <cellStyle name="Notiz 3 7 4 3 2 4" xfId="14412" xr:uid="{00000000-0005-0000-0000-0000F5890000}"/>
    <cellStyle name="Notiz 3 7 4 3 2 5" xfId="26139" xr:uid="{00000000-0005-0000-0000-0000F6890000}"/>
    <cellStyle name="Notiz 3 7 4 3 3" xfId="3982" xr:uid="{00000000-0005-0000-0000-0000F7890000}"/>
    <cellStyle name="Notiz 3 7 4 3 3 2" xfId="7887" xr:uid="{00000000-0005-0000-0000-0000F8890000}"/>
    <cellStyle name="Notiz 3 7 4 3 3 2 2" xfId="19615" xr:uid="{00000000-0005-0000-0000-0000F9890000}"/>
    <cellStyle name="Notiz 3 7 4 3 3 2 3" xfId="31342" xr:uid="{00000000-0005-0000-0000-0000FA890000}"/>
    <cellStyle name="Notiz 3 7 4 3 3 3" xfId="11792" xr:uid="{00000000-0005-0000-0000-0000FB890000}"/>
    <cellStyle name="Notiz 3 7 4 3 3 3 2" xfId="23520" xr:uid="{00000000-0005-0000-0000-0000FC890000}"/>
    <cellStyle name="Notiz 3 7 4 3 3 3 3" xfId="35247" xr:uid="{00000000-0005-0000-0000-0000FD890000}"/>
    <cellStyle name="Notiz 3 7 4 3 3 4" xfId="15710" xr:uid="{00000000-0005-0000-0000-0000FE890000}"/>
    <cellStyle name="Notiz 3 7 4 3 3 5" xfId="27437" xr:uid="{00000000-0005-0000-0000-0000FF890000}"/>
    <cellStyle name="Notiz 3 7 4 3 4" xfId="5291" xr:uid="{00000000-0005-0000-0000-0000008A0000}"/>
    <cellStyle name="Notiz 3 7 4 3 4 2" xfId="17019" xr:uid="{00000000-0005-0000-0000-0000018A0000}"/>
    <cellStyle name="Notiz 3 7 4 3 4 3" xfId="28746" xr:uid="{00000000-0005-0000-0000-0000028A0000}"/>
    <cellStyle name="Notiz 3 7 4 3 5" xfId="9196" xr:uid="{00000000-0005-0000-0000-0000038A0000}"/>
    <cellStyle name="Notiz 3 7 4 3 5 2" xfId="20924" xr:uid="{00000000-0005-0000-0000-0000048A0000}"/>
    <cellStyle name="Notiz 3 7 4 3 5 3" xfId="32651" xr:uid="{00000000-0005-0000-0000-0000058A0000}"/>
    <cellStyle name="Notiz 3 7 4 3 6" xfId="13114" xr:uid="{00000000-0005-0000-0000-0000068A0000}"/>
    <cellStyle name="Notiz 3 7 4 3 7" xfId="24841" xr:uid="{00000000-0005-0000-0000-0000078A0000}"/>
    <cellStyle name="Notiz 3 7 4 4" xfId="1826" xr:uid="{00000000-0005-0000-0000-0000088A0000}"/>
    <cellStyle name="Notiz 3 7 4 4 2" xfId="5731" xr:uid="{00000000-0005-0000-0000-0000098A0000}"/>
    <cellStyle name="Notiz 3 7 4 4 2 2" xfId="17459" xr:uid="{00000000-0005-0000-0000-00000A8A0000}"/>
    <cellStyle name="Notiz 3 7 4 4 2 3" xfId="29186" xr:uid="{00000000-0005-0000-0000-00000B8A0000}"/>
    <cellStyle name="Notiz 3 7 4 4 3" xfId="9636" xr:uid="{00000000-0005-0000-0000-00000C8A0000}"/>
    <cellStyle name="Notiz 3 7 4 4 3 2" xfId="21364" xr:uid="{00000000-0005-0000-0000-00000D8A0000}"/>
    <cellStyle name="Notiz 3 7 4 4 3 3" xfId="33091" xr:uid="{00000000-0005-0000-0000-00000E8A0000}"/>
    <cellStyle name="Notiz 3 7 4 4 4" xfId="13554" xr:uid="{00000000-0005-0000-0000-00000F8A0000}"/>
    <cellStyle name="Notiz 3 7 4 4 5" xfId="25281" xr:uid="{00000000-0005-0000-0000-0000108A0000}"/>
    <cellStyle name="Notiz 3 7 4 5" xfId="3124" xr:uid="{00000000-0005-0000-0000-0000118A0000}"/>
    <cellStyle name="Notiz 3 7 4 5 2" xfId="7029" xr:uid="{00000000-0005-0000-0000-0000128A0000}"/>
    <cellStyle name="Notiz 3 7 4 5 2 2" xfId="18757" xr:uid="{00000000-0005-0000-0000-0000138A0000}"/>
    <cellStyle name="Notiz 3 7 4 5 2 3" xfId="30484" xr:uid="{00000000-0005-0000-0000-0000148A0000}"/>
    <cellStyle name="Notiz 3 7 4 5 3" xfId="10934" xr:uid="{00000000-0005-0000-0000-0000158A0000}"/>
    <cellStyle name="Notiz 3 7 4 5 3 2" xfId="22662" xr:uid="{00000000-0005-0000-0000-0000168A0000}"/>
    <cellStyle name="Notiz 3 7 4 5 3 3" xfId="34389" xr:uid="{00000000-0005-0000-0000-0000178A0000}"/>
    <cellStyle name="Notiz 3 7 4 5 4" xfId="14852" xr:uid="{00000000-0005-0000-0000-0000188A0000}"/>
    <cellStyle name="Notiz 3 7 4 5 5" xfId="26579" xr:uid="{00000000-0005-0000-0000-0000198A0000}"/>
    <cellStyle name="Notiz 3 7 4 6" xfId="4433" xr:uid="{00000000-0005-0000-0000-00001A8A0000}"/>
    <cellStyle name="Notiz 3 7 4 6 2" xfId="16161" xr:uid="{00000000-0005-0000-0000-00001B8A0000}"/>
    <cellStyle name="Notiz 3 7 4 6 3" xfId="27888" xr:uid="{00000000-0005-0000-0000-00001C8A0000}"/>
    <cellStyle name="Notiz 3 7 4 7" xfId="8338" xr:uid="{00000000-0005-0000-0000-00001D8A0000}"/>
    <cellStyle name="Notiz 3 7 4 7 2" xfId="20066" xr:uid="{00000000-0005-0000-0000-00001E8A0000}"/>
    <cellStyle name="Notiz 3 7 4 7 3" xfId="31793" xr:uid="{00000000-0005-0000-0000-00001F8A0000}"/>
    <cellStyle name="Notiz 3 7 4 8" xfId="12256" xr:uid="{00000000-0005-0000-0000-0000208A0000}"/>
    <cellStyle name="Notiz 3 7 4 9" xfId="23983" xr:uid="{00000000-0005-0000-0000-0000218A0000}"/>
    <cellStyle name="Notiz 3 7 5" xfId="648" xr:uid="{00000000-0005-0000-0000-0000228A0000}"/>
    <cellStyle name="Notiz 3 7 5 2" xfId="1946" xr:uid="{00000000-0005-0000-0000-0000238A0000}"/>
    <cellStyle name="Notiz 3 7 5 2 2" xfId="5851" xr:uid="{00000000-0005-0000-0000-0000248A0000}"/>
    <cellStyle name="Notiz 3 7 5 2 2 2" xfId="17579" xr:uid="{00000000-0005-0000-0000-0000258A0000}"/>
    <cellStyle name="Notiz 3 7 5 2 2 3" xfId="29306" xr:uid="{00000000-0005-0000-0000-0000268A0000}"/>
    <cellStyle name="Notiz 3 7 5 2 3" xfId="9756" xr:uid="{00000000-0005-0000-0000-0000278A0000}"/>
    <cellStyle name="Notiz 3 7 5 2 3 2" xfId="21484" xr:uid="{00000000-0005-0000-0000-0000288A0000}"/>
    <cellStyle name="Notiz 3 7 5 2 3 3" xfId="33211" xr:uid="{00000000-0005-0000-0000-0000298A0000}"/>
    <cellStyle name="Notiz 3 7 5 2 4" xfId="13674" xr:uid="{00000000-0005-0000-0000-00002A8A0000}"/>
    <cellStyle name="Notiz 3 7 5 2 5" xfId="25401" xr:uid="{00000000-0005-0000-0000-00002B8A0000}"/>
    <cellStyle name="Notiz 3 7 5 3" xfId="3244" xr:uid="{00000000-0005-0000-0000-00002C8A0000}"/>
    <cellStyle name="Notiz 3 7 5 3 2" xfId="7149" xr:uid="{00000000-0005-0000-0000-00002D8A0000}"/>
    <cellStyle name="Notiz 3 7 5 3 2 2" xfId="18877" xr:uid="{00000000-0005-0000-0000-00002E8A0000}"/>
    <cellStyle name="Notiz 3 7 5 3 2 3" xfId="30604" xr:uid="{00000000-0005-0000-0000-00002F8A0000}"/>
    <cellStyle name="Notiz 3 7 5 3 3" xfId="11054" xr:uid="{00000000-0005-0000-0000-0000308A0000}"/>
    <cellStyle name="Notiz 3 7 5 3 3 2" xfId="22782" xr:uid="{00000000-0005-0000-0000-0000318A0000}"/>
    <cellStyle name="Notiz 3 7 5 3 3 3" xfId="34509" xr:uid="{00000000-0005-0000-0000-0000328A0000}"/>
    <cellStyle name="Notiz 3 7 5 3 4" xfId="14972" xr:uid="{00000000-0005-0000-0000-0000338A0000}"/>
    <cellStyle name="Notiz 3 7 5 3 5" xfId="26699" xr:uid="{00000000-0005-0000-0000-0000348A0000}"/>
    <cellStyle name="Notiz 3 7 5 4" xfId="4553" xr:uid="{00000000-0005-0000-0000-0000358A0000}"/>
    <cellStyle name="Notiz 3 7 5 4 2" xfId="16281" xr:uid="{00000000-0005-0000-0000-0000368A0000}"/>
    <cellStyle name="Notiz 3 7 5 4 3" xfId="28008" xr:uid="{00000000-0005-0000-0000-0000378A0000}"/>
    <cellStyle name="Notiz 3 7 5 5" xfId="8458" xr:uid="{00000000-0005-0000-0000-0000388A0000}"/>
    <cellStyle name="Notiz 3 7 5 5 2" xfId="20186" xr:uid="{00000000-0005-0000-0000-0000398A0000}"/>
    <cellStyle name="Notiz 3 7 5 5 3" xfId="31913" xr:uid="{00000000-0005-0000-0000-00003A8A0000}"/>
    <cellStyle name="Notiz 3 7 5 6" xfId="12376" xr:uid="{00000000-0005-0000-0000-00003B8A0000}"/>
    <cellStyle name="Notiz 3 7 5 7" xfId="24103" xr:uid="{00000000-0005-0000-0000-00003C8A0000}"/>
    <cellStyle name="Notiz 3 7 6" xfId="1077" xr:uid="{00000000-0005-0000-0000-00003D8A0000}"/>
    <cellStyle name="Notiz 3 7 6 2" xfId="2375" xr:uid="{00000000-0005-0000-0000-00003E8A0000}"/>
    <cellStyle name="Notiz 3 7 6 2 2" xfId="6280" xr:uid="{00000000-0005-0000-0000-00003F8A0000}"/>
    <cellStyle name="Notiz 3 7 6 2 2 2" xfId="18008" xr:uid="{00000000-0005-0000-0000-0000408A0000}"/>
    <cellStyle name="Notiz 3 7 6 2 2 3" xfId="29735" xr:uid="{00000000-0005-0000-0000-0000418A0000}"/>
    <cellStyle name="Notiz 3 7 6 2 3" xfId="10185" xr:uid="{00000000-0005-0000-0000-0000428A0000}"/>
    <cellStyle name="Notiz 3 7 6 2 3 2" xfId="21913" xr:uid="{00000000-0005-0000-0000-0000438A0000}"/>
    <cellStyle name="Notiz 3 7 6 2 3 3" xfId="33640" xr:uid="{00000000-0005-0000-0000-0000448A0000}"/>
    <cellStyle name="Notiz 3 7 6 2 4" xfId="14103" xr:uid="{00000000-0005-0000-0000-0000458A0000}"/>
    <cellStyle name="Notiz 3 7 6 2 5" xfId="25830" xr:uid="{00000000-0005-0000-0000-0000468A0000}"/>
    <cellStyle name="Notiz 3 7 6 3" xfId="3673" xr:uid="{00000000-0005-0000-0000-0000478A0000}"/>
    <cellStyle name="Notiz 3 7 6 3 2" xfId="7578" xr:uid="{00000000-0005-0000-0000-0000488A0000}"/>
    <cellStyle name="Notiz 3 7 6 3 2 2" xfId="19306" xr:uid="{00000000-0005-0000-0000-0000498A0000}"/>
    <cellStyle name="Notiz 3 7 6 3 2 3" xfId="31033" xr:uid="{00000000-0005-0000-0000-00004A8A0000}"/>
    <cellStyle name="Notiz 3 7 6 3 3" xfId="11483" xr:uid="{00000000-0005-0000-0000-00004B8A0000}"/>
    <cellStyle name="Notiz 3 7 6 3 3 2" xfId="23211" xr:uid="{00000000-0005-0000-0000-00004C8A0000}"/>
    <cellStyle name="Notiz 3 7 6 3 3 3" xfId="34938" xr:uid="{00000000-0005-0000-0000-00004D8A0000}"/>
    <cellStyle name="Notiz 3 7 6 3 4" xfId="15401" xr:uid="{00000000-0005-0000-0000-00004E8A0000}"/>
    <cellStyle name="Notiz 3 7 6 3 5" xfId="27128" xr:uid="{00000000-0005-0000-0000-00004F8A0000}"/>
    <cellStyle name="Notiz 3 7 6 4" xfId="4982" xr:uid="{00000000-0005-0000-0000-0000508A0000}"/>
    <cellStyle name="Notiz 3 7 6 4 2" xfId="16710" xr:uid="{00000000-0005-0000-0000-0000518A0000}"/>
    <cellStyle name="Notiz 3 7 6 4 3" xfId="28437" xr:uid="{00000000-0005-0000-0000-0000528A0000}"/>
    <cellStyle name="Notiz 3 7 6 5" xfId="8887" xr:uid="{00000000-0005-0000-0000-0000538A0000}"/>
    <cellStyle name="Notiz 3 7 6 5 2" xfId="20615" xr:uid="{00000000-0005-0000-0000-0000548A0000}"/>
    <cellStyle name="Notiz 3 7 6 5 3" xfId="32342" xr:uid="{00000000-0005-0000-0000-0000558A0000}"/>
    <cellStyle name="Notiz 3 7 6 6" xfId="12805" xr:uid="{00000000-0005-0000-0000-0000568A0000}"/>
    <cellStyle name="Notiz 3 7 6 7" xfId="24532" xr:uid="{00000000-0005-0000-0000-0000578A0000}"/>
    <cellStyle name="Notiz 3 7 7" xfId="1517" xr:uid="{00000000-0005-0000-0000-0000588A0000}"/>
    <cellStyle name="Notiz 3 7 7 2" xfId="5422" xr:uid="{00000000-0005-0000-0000-0000598A0000}"/>
    <cellStyle name="Notiz 3 7 7 2 2" xfId="17150" xr:uid="{00000000-0005-0000-0000-00005A8A0000}"/>
    <cellStyle name="Notiz 3 7 7 2 3" xfId="28877" xr:uid="{00000000-0005-0000-0000-00005B8A0000}"/>
    <cellStyle name="Notiz 3 7 7 3" xfId="9327" xr:uid="{00000000-0005-0000-0000-00005C8A0000}"/>
    <cellStyle name="Notiz 3 7 7 3 2" xfId="21055" xr:uid="{00000000-0005-0000-0000-00005D8A0000}"/>
    <cellStyle name="Notiz 3 7 7 3 3" xfId="32782" xr:uid="{00000000-0005-0000-0000-00005E8A0000}"/>
    <cellStyle name="Notiz 3 7 7 4" xfId="13245" xr:uid="{00000000-0005-0000-0000-00005F8A0000}"/>
    <cellStyle name="Notiz 3 7 7 5" xfId="24972" xr:uid="{00000000-0005-0000-0000-0000608A0000}"/>
    <cellStyle name="Notiz 3 7 8" xfId="2815" xr:uid="{00000000-0005-0000-0000-0000618A0000}"/>
    <cellStyle name="Notiz 3 7 8 2" xfId="6720" xr:uid="{00000000-0005-0000-0000-0000628A0000}"/>
    <cellStyle name="Notiz 3 7 8 2 2" xfId="18448" xr:uid="{00000000-0005-0000-0000-0000638A0000}"/>
    <cellStyle name="Notiz 3 7 8 2 3" xfId="30175" xr:uid="{00000000-0005-0000-0000-0000648A0000}"/>
    <cellStyle name="Notiz 3 7 8 3" xfId="10625" xr:uid="{00000000-0005-0000-0000-0000658A0000}"/>
    <cellStyle name="Notiz 3 7 8 3 2" xfId="22353" xr:uid="{00000000-0005-0000-0000-0000668A0000}"/>
    <cellStyle name="Notiz 3 7 8 3 3" xfId="34080" xr:uid="{00000000-0005-0000-0000-0000678A0000}"/>
    <cellStyle name="Notiz 3 7 8 4" xfId="14543" xr:uid="{00000000-0005-0000-0000-0000688A0000}"/>
    <cellStyle name="Notiz 3 7 8 5" xfId="26270" xr:uid="{00000000-0005-0000-0000-0000698A0000}"/>
    <cellStyle name="Notiz 3 7 9" xfId="4124" xr:uid="{00000000-0005-0000-0000-00006A8A0000}"/>
    <cellStyle name="Notiz 3 7 9 2" xfId="15852" xr:uid="{00000000-0005-0000-0000-00006B8A0000}"/>
    <cellStyle name="Notiz 3 7 9 3" xfId="27579" xr:uid="{00000000-0005-0000-0000-00006C8A0000}"/>
    <cellStyle name="Notiz 3 8" xfId="208" xr:uid="{00000000-0005-0000-0000-00006D8A0000}"/>
    <cellStyle name="Notiz 3 8 2" xfId="637" xr:uid="{00000000-0005-0000-0000-00006E8A0000}"/>
    <cellStyle name="Notiz 3 8 2 2" xfId="1935" xr:uid="{00000000-0005-0000-0000-00006F8A0000}"/>
    <cellStyle name="Notiz 3 8 2 2 2" xfId="5840" xr:uid="{00000000-0005-0000-0000-0000708A0000}"/>
    <cellStyle name="Notiz 3 8 2 2 2 2" xfId="17568" xr:uid="{00000000-0005-0000-0000-0000718A0000}"/>
    <cellStyle name="Notiz 3 8 2 2 2 3" xfId="29295" xr:uid="{00000000-0005-0000-0000-0000728A0000}"/>
    <cellStyle name="Notiz 3 8 2 2 3" xfId="9745" xr:uid="{00000000-0005-0000-0000-0000738A0000}"/>
    <cellStyle name="Notiz 3 8 2 2 3 2" xfId="21473" xr:uid="{00000000-0005-0000-0000-0000748A0000}"/>
    <cellStyle name="Notiz 3 8 2 2 3 3" xfId="33200" xr:uid="{00000000-0005-0000-0000-0000758A0000}"/>
    <cellStyle name="Notiz 3 8 2 2 4" xfId="13663" xr:uid="{00000000-0005-0000-0000-0000768A0000}"/>
    <cellStyle name="Notiz 3 8 2 2 5" xfId="25390" xr:uid="{00000000-0005-0000-0000-0000778A0000}"/>
    <cellStyle name="Notiz 3 8 2 3" xfId="3233" xr:uid="{00000000-0005-0000-0000-0000788A0000}"/>
    <cellStyle name="Notiz 3 8 2 3 2" xfId="7138" xr:uid="{00000000-0005-0000-0000-0000798A0000}"/>
    <cellStyle name="Notiz 3 8 2 3 2 2" xfId="18866" xr:uid="{00000000-0005-0000-0000-00007A8A0000}"/>
    <cellStyle name="Notiz 3 8 2 3 2 3" xfId="30593" xr:uid="{00000000-0005-0000-0000-00007B8A0000}"/>
    <cellStyle name="Notiz 3 8 2 3 3" xfId="11043" xr:uid="{00000000-0005-0000-0000-00007C8A0000}"/>
    <cellStyle name="Notiz 3 8 2 3 3 2" xfId="22771" xr:uid="{00000000-0005-0000-0000-00007D8A0000}"/>
    <cellStyle name="Notiz 3 8 2 3 3 3" xfId="34498" xr:uid="{00000000-0005-0000-0000-00007E8A0000}"/>
    <cellStyle name="Notiz 3 8 2 3 4" xfId="14961" xr:uid="{00000000-0005-0000-0000-00007F8A0000}"/>
    <cellStyle name="Notiz 3 8 2 3 5" xfId="26688" xr:uid="{00000000-0005-0000-0000-0000808A0000}"/>
    <cellStyle name="Notiz 3 8 2 4" xfId="4542" xr:uid="{00000000-0005-0000-0000-0000818A0000}"/>
    <cellStyle name="Notiz 3 8 2 4 2" xfId="16270" xr:uid="{00000000-0005-0000-0000-0000828A0000}"/>
    <cellStyle name="Notiz 3 8 2 4 3" xfId="27997" xr:uid="{00000000-0005-0000-0000-0000838A0000}"/>
    <cellStyle name="Notiz 3 8 2 5" xfId="8447" xr:uid="{00000000-0005-0000-0000-0000848A0000}"/>
    <cellStyle name="Notiz 3 8 2 5 2" xfId="20175" xr:uid="{00000000-0005-0000-0000-0000858A0000}"/>
    <cellStyle name="Notiz 3 8 2 5 3" xfId="31902" xr:uid="{00000000-0005-0000-0000-0000868A0000}"/>
    <cellStyle name="Notiz 3 8 2 6" xfId="12365" xr:uid="{00000000-0005-0000-0000-0000878A0000}"/>
    <cellStyle name="Notiz 3 8 2 7" xfId="24092" xr:uid="{00000000-0005-0000-0000-0000888A0000}"/>
    <cellStyle name="Notiz 3 8 3" xfId="1066" xr:uid="{00000000-0005-0000-0000-0000898A0000}"/>
    <cellStyle name="Notiz 3 8 3 2" xfId="2364" xr:uid="{00000000-0005-0000-0000-00008A8A0000}"/>
    <cellStyle name="Notiz 3 8 3 2 2" xfId="6269" xr:uid="{00000000-0005-0000-0000-00008B8A0000}"/>
    <cellStyle name="Notiz 3 8 3 2 2 2" xfId="17997" xr:uid="{00000000-0005-0000-0000-00008C8A0000}"/>
    <cellStyle name="Notiz 3 8 3 2 2 3" xfId="29724" xr:uid="{00000000-0005-0000-0000-00008D8A0000}"/>
    <cellStyle name="Notiz 3 8 3 2 3" xfId="10174" xr:uid="{00000000-0005-0000-0000-00008E8A0000}"/>
    <cellStyle name="Notiz 3 8 3 2 3 2" xfId="21902" xr:uid="{00000000-0005-0000-0000-00008F8A0000}"/>
    <cellStyle name="Notiz 3 8 3 2 3 3" xfId="33629" xr:uid="{00000000-0005-0000-0000-0000908A0000}"/>
    <cellStyle name="Notiz 3 8 3 2 4" xfId="14092" xr:uid="{00000000-0005-0000-0000-0000918A0000}"/>
    <cellStyle name="Notiz 3 8 3 2 5" xfId="25819" xr:uid="{00000000-0005-0000-0000-0000928A0000}"/>
    <cellStyle name="Notiz 3 8 3 3" xfId="3662" xr:uid="{00000000-0005-0000-0000-0000938A0000}"/>
    <cellStyle name="Notiz 3 8 3 3 2" xfId="7567" xr:uid="{00000000-0005-0000-0000-0000948A0000}"/>
    <cellStyle name="Notiz 3 8 3 3 2 2" xfId="19295" xr:uid="{00000000-0005-0000-0000-0000958A0000}"/>
    <cellStyle name="Notiz 3 8 3 3 2 3" xfId="31022" xr:uid="{00000000-0005-0000-0000-0000968A0000}"/>
    <cellStyle name="Notiz 3 8 3 3 3" xfId="11472" xr:uid="{00000000-0005-0000-0000-0000978A0000}"/>
    <cellStyle name="Notiz 3 8 3 3 3 2" xfId="23200" xr:uid="{00000000-0005-0000-0000-0000988A0000}"/>
    <cellStyle name="Notiz 3 8 3 3 3 3" xfId="34927" xr:uid="{00000000-0005-0000-0000-0000998A0000}"/>
    <cellStyle name="Notiz 3 8 3 3 4" xfId="15390" xr:uid="{00000000-0005-0000-0000-00009A8A0000}"/>
    <cellStyle name="Notiz 3 8 3 3 5" xfId="27117" xr:uid="{00000000-0005-0000-0000-00009B8A0000}"/>
    <cellStyle name="Notiz 3 8 3 4" xfId="4971" xr:uid="{00000000-0005-0000-0000-00009C8A0000}"/>
    <cellStyle name="Notiz 3 8 3 4 2" xfId="16699" xr:uid="{00000000-0005-0000-0000-00009D8A0000}"/>
    <cellStyle name="Notiz 3 8 3 4 3" xfId="28426" xr:uid="{00000000-0005-0000-0000-00009E8A0000}"/>
    <cellStyle name="Notiz 3 8 3 5" xfId="8876" xr:uid="{00000000-0005-0000-0000-00009F8A0000}"/>
    <cellStyle name="Notiz 3 8 3 5 2" xfId="20604" xr:uid="{00000000-0005-0000-0000-0000A08A0000}"/>
    <cellStyle name="Notiz 3 8 3 5 3" xfId="32331" xr:uid="{00000000-0005-0000-0000-0000A18A0000}"/>
    <cellStyle name="Notiz 3 8 3 6" xfId="12794" xr:uid="{00000000-0005-0000-0000-0000A28A0000}"/>
    <cellStyle name="Notiz 3 8 3 7" xfId="24521" xr:uid="{00000000-0005-0000-0000-0000A38A0000}"/>
    <cellStyle name="Notiz 3 8 4" xfId="1506" xr:uid="{00000000-0005-0000-0000-0000A48A0000}"/>
    <cellStyle name="Notiz 3 8 4 2" xfId="5411" xr:uid="{00000000-0005-0000-0000-0000A58A0000}"/>
    <cellStyle name="Notiz 3 8 4 2 2" xfId="17139" xr:uid="{00000000-0005-0000-0000-0000A68A0000}"/>
    <cellStyle name="Notiz 3 8 4 2 3" xfId="28866" xr:uid="{00000000-0005-0000-0000-0000A78A0000}"/>
    <cellStyle name="Notiz 3 8 4 3" xfId="9316" xr:uid="{00000000-0005-0000-0000-0000A88A0000}"/>
    <cellStyle name="Notiz 3 8 4 3 2" xfId="21044" xr:uid="{00000000-0005-0000-0000-0000A98A0000}"/>
    <cellStyle name="Notiz 3 8 4 3 3" xfId="32771" xr:uid="{00000000-0005-0000-0000-0000AA8A0000}"/>
    <cellStyle name="Notiz 3 8 4 4" xfId="13234" xr:uid="{00000000-0005-0000-0000-0000AB8A0000}"/>
    <cellStyle name="Notiz 3 8 4 5" xfId="24961" xr:uid="{00000000-0005-0000-0000-0000AC8A0000}"/>
    <cellStyle name="Notiz 3 8 5" xfId="2804" xr:uid="{00000000-0005-0000-0000-0000AD8A0000}"/>
    <cellStyle name="Notiz 3 8 5 2" xfId="6709" xr:uid="{00000000-0005-0000-0000-0000AE8A0000}"/>
    <cellStyle name="Notiz 3 8 5 2 2" xfId="18437" xr:uid="{00000000-0005-0000-0000-0000AF8A0000}"/>
    <cellStyle name="Notiz 3 8 5 2 3" xfId="30164" xr:uid="{00000000-0005-0000-0000-0000B08A0000}"/>
    <cellStyle name="Notiz 3 8 5 3" xfId="10614" xr:uid="{00000000-0005-0000-0000-0000B18A0000}"/>
    <cellStyle name="Notiz 3 8 5 3 2" xfId="22342" xr:uid="{00000000-0005-0000-0000-0000B28A0000}"/>
    <cellStyle name="Notiz 3 8 5 3 3" xfId="34069" xr:uid="{00000000-0005-0000-0000-0000B38A0000}"/>
    <cellStyle name="Notiz 3 8 5 4" xfId="14532" xr:uid="{00000000-0005-0000-0000-0000B48A0000}"/>
    <cellStyle name="Notiz 3 8 5 5" xfId="26259" xr:uid="{00000000-0005-0000-0000-0000B58A0000}"/>
    <cellStyle name="Notiz 3 8 6" xfId="4113" xr:uid="{00000000-0005-0000-0000-0000B68A0000}"/>
    <cellStyle name="Notiz 3 8 6 2" xfId="15841" xr:uid="{00000000-0005-0000-0000-0000B78A0000}"/>
    <cellStyle name="Notiz 3 8 6 3" xfId="27568" xr:uid="{00000000-0005-0000-0000-0000B88A0000}"/>
    <cellStyle name="Notiz 3 8 7" xfId="8018" xr:uid="{00000000-0005-0000-0000-0000B98A0000}"/>
    <cellStyle name="Notiz 3 8 7 2" xfId="19746" xr:uid="{00000000-0005-0000-0000-0000BA8A0000}"/>
    <cellStyle name="Notiz 3 8 7 3" xfId="31473" xr:uid="{00000000-0005-0000-0000-0000BB8A0000}"/>
    <cellStyle name="Notiz 3 8 8" xfId="11936" xr:uid="{00000000-0005-0000-0000-0000BC8A0000}"/>
    <cellStyle name="Notiz 3 8 9" xfId="23663" xr:uid="{00000000-0005-0000-0000-0000BD8A0000}"/>
    <cellStyle name="Notiz 3 9" xfId="270" xr:uid="{00000000-0005-0000-0000-0000BE8A0000}"/>
    <cellStyle name="Notiz 3 9 2" xfId="699" xr:uid="{00000000-0005-0000-0000-0000BF8A0000}"/>
    <cellStyle name="Notiz 3 9 2 2" xfId="1997" xr:uid="{00000000-0005-0000-0000-0000C08A0000}"/>
    <cellStyle name="Notiz 3 9 2 2 2" xfId="5902" xr:uid="{00000000-0005-0000-0000-0000C18A0000}"/>
    <cellStyle name="Notiz 3 9 2 2 2 2" xfId="17630" xr:uid="{00000000-0005-0000-0000-0000C28A0000}"/>
    <cellStyle name="Notiz 3 9 2 2 2 3" xfId="29357" xr:uid="{00000000-0005-0000-0000-0000C38A0000}"/>
    <cellStyle name="Notiz 3 9 2 2 3" xfId="9807" xr:uid="{00000000-0005-0000-0000-0000C48A0000}"/>
    <cellStyle name="Notiz 3 9 2 2 3 2" xfId="21535" xr:uid="{00000000-0005-0000-0000-0000C58A0000}"/>
    <cellStyle name="Notiz 3 9 2 2 3 3" xfId="33262" xr:uid="{00000000-0005-0000-0000-0000C68A0000}"/>
    <cellStyle name="Notiz 3 9 2 2 4" xfId="13725" xr:uid="{00000000-0005-0000-0000-0000C78A0000}"/>
    <cellStyle name="Notiz 3 9 2 2 5" xfId="25452" xr:uid="{00000000-0005-0000-0000-0000C88A0000}"/>
    <cellStyle name="Notiz 3 9 2 3" xfId="3295" xr:uid="{00000000-0005-0000-0000-0000C98A0000}"/>
    <cellStyle name="Notiz 3 9 2 3 2" xfId="7200" xr:uid="{00000000-0005-0000-0000-0000CA8A0000}"/>
    <cellStyle name="Notiz 3 9 2 3 2 2" xfId="18928" xr:uid="{00000000-0005-0000-0000-0000CB8A0000}"/>
    <cellStyle name="Notiz 3 9 2 3 2 3" xfId="30655" xr:uid="{00000000-0005-0000-0000-0000CC8A0000}"/>
    <cellStyle name="Notiz 3 9 2 3 3" xfId="11105" xr:uid="{00000000-0005-0000-0000-0000CD8A0000}"/>
    <cellStyle name="Notiz 3 9 2 3 3 2" xfId="22833" xr:uid="{00000000-0005-0000-0000-0000CE8A0000}"/>
    <cellStyle name="Notiz 3 9 2 3 3 3" xfId="34560" xr:uid="{00000000-0005-0000-0000-0000CF8A0000}"/>
    <cellStyle name="Notiz 3 9 2 3 4" xfId="15023" xr:uid="{00000000-0005-0000-0000-0000D08A0000}"/>
    <cellStyle name="Notiz 3 9 2 3 5" xfId="26750" xr:uid="{00000000-0005-0000-0000-0000D18A0000}"/>
    <cellStyle name="Notiz 3 9 2 4" xfId="4604" xr:uid="{00000000-0005-0000-0000-0000D28A0000}"/>
    <cellStyle name="Notiz 3 9 2 4 2" xfId="16332" xr:uid="{00000000-0005-0000-0000-0000D38A0000}"/>
    <cellStyle name="Notiz 3 9 2 4 3" xfId="28059" xr:uid="{00000000-0005-0000-0000-0000D48A0000}"/>
    <cellStyle name="Notiz 3 9 2 5" xfId="8509" xr:uid="{00000000-0005-0000-0000-0000D58A0000}"/>
    <cellStyle name="Notiz 3 9 2 5 2" xfId="20237" xr:uid="{00000000-0005-0000-0000-0000D68A0000}"/>
    <cellStyle name="Notiz 3 9 2 5 3" xfId="31964" xr:uid="{00000000-0005-0000-0000-0000D78A0000}"/>
    <cellStyle name="Notiz 3 9 2 6" xfId="12427" xr:uid="{00000000-0005-0000-0000-0000D88A0000}"/>
    <cellStyle name="Notiz 3 9 2 7" xfId="24154" xr:uid="{00000000-0005-0000-0000-0000D98A0000}"/>
    <cellStyle name="Notiz 3 9 3" xfId="1128" xr:uid="{00000000-0005-0000-0000-0000DA8A0000}"/>
    <cellStyle name="Notiz 3 9 3 2" xfId="2426" xr:uid="{00000000-0005-0000-0000-0000DB8A0000}"/>
    <cellStyle name="Notiz 3 9 3 2 2" xfId="6331" xr:uid="{00000000-0005-0000-0000-0000DC8A0000}"/>
    <cellStyle name="Notiz 3 9 3 2 2 2" xfId="18059" xr:uid="{00000000-0005-0000-0000-0000DD8A0000}"/>
    <cellStyle name="Notiz 3 9 3 2 2 3" xfId="29786" xr:uid="{00000000-0005-0000-0000-0000DE8A0000}"/>
    <cellStyle name="Notiz 3 9 3 2 3" xfId="10236" xr:uid="{00000000-0005-0000-0000-0000DF8A0000}"/>
    <cellStyle name="Notiz 3 9 3 2 3 2" xfId="21964" xr:uid="{00000000-0005-0000-0000-0000E08A0000}"/>
    <cellStyle name="Notiz 3 9 3 2 3 3" xfId="33691" xr:uid="{00000000-0005-0000-0000-0000E18A0000}"/>
    <cellStyle name="Notiz 3 9 3 2 4" xfId="14154" xr:uid="{00000000-0005-0000-0000-0000E28A0000}"/>
    <cellStyle name="Notiz 3 9 3 2 5" xfId="25881" xr:uid="{00000000-0005-0000-0000-0000E38A0000}"/>
    <cellStyle name="Notiz 3 9 3 3" xfId="3724" xr:uid="{00000000-0005-0000-0000-0000E48A0000}"/>
    <cellStyle name="Notiz 3 9 3 3 2" xfId="7629" xr:uid="{00000000-0005-0000-0000-0000E58A0000}"/>
    <cellStyle name="Notiz 3 9 3 3 2 2" xfId="19357" xr:uid="{00000000-0005-0000-0000-0000E68A0000}"/>
    <cellStyle name="Notiz 3 9 3 3 2 3" xfId="31084" xr:uid="{00000000-0005-0000-0000-0000E78A0000}"/>
    <cellStyle name="Notiz 3 9 3 3 3" xfId="11534" xr:uid="{00000000-0005-0000-0000-0000E88A0000}"/>
    <cellStyle name="Notiz 3 9 3 3 3 2" xfId="23262" xr:uid="{00000000-0005-0000-0000-0000E98A0000}"/>
    <cellStyle name="Notiz 3 9 3 3 3 3" xfId="34989" xr:uid="{00000000-0005-0000-0000-0000EA8A0000}"/>
    <cellStyle name="Notiz 3 9 3 3 4" xfId="15452" xr:uid="{00000000-0005-0000-0000-0000EB8A0000}"/>
    <cellStyle name="Notiz 3 9 3 3 5" xfId="27179" xr:uid="{00000000-0005-0000-0000-0000EC8A0000}"/>
    <cellStyle name="Notiz 3 9 3 4" xfId="5033" xr:uid="{00000000-0005-0000-0000-0000ED8A0000}"/>
    <cellStyle name="Notiz 3 9 3 4 2" xfId="16761" xr:uid="{00000000-0005-0000-0000-0000EE8A0000}"/>
    <cellStyle name="Notiz 3 9 3 4 3" xfId="28488" xr:uid="{00000000-0005-0000-0000-0000EF8A0000}"/>
    <cellStyle name="Notiz 3 9 3 5" xfId="8938" xr:uid="{00000000-0005-0000-0000-0000F08A0000}"/>
    <cellStyle name="Notiz 3 9 3 5 2" xfId="20666" xr:uid="{00000000-0005-0000-0000-0000F18A0000}"/>
    <cellStyle name="Notiz 3 9 3 5 3" xfId="32393" xr:uid="{00000000-0005-0000-0000-0000F28A0000}"/>
    <cellStyle name="Notiz 3 9 3 6" xfId="12856" xr:uid="{00000000-0005-0000-0000-0000F38A0000}"/>
    <cellStyle name="Notiz 3 9 3 7" xfId="24583" xr:uid="{00000000-0005-0000-0000-0000F48A0000}"/>
    <cellStyle name="Notiz 3 9 4" xfId="1568" xr:uid="{00000000-0005-0000-0000-0000F58A0000}"/>
    <cellStyle name="Notiz 3 9 4 2" xfId="5473" xr:uid="{00000000-0005-0000-0000-0000F68A0000}"/>
    <cellStyle name="Notiz 3 9 4 2 2" xfId="17201" xr:uid="{00000000-0005-0000-0000-0000F78A0000}"/>
    <cellStyle name="Notiz 3 9 4 2 3" xfId="28928" xr:uid="{00000000-0005-0000-0000-0000F88A0000}"/>
    <cellStyle name="Notiz 3 9 4 3" xfId="9378" xr:uid="{00000000-0005-0000-0000-0000F98A0000}"/>
    <cellStyle name="Notiz 3 9 4 3 2" xfId="21106" xr:uid="{00000000-0005-0000-0000-0000FA8A0000}"/>
    <cellStyle name="Notiz 3 9 4 3 3" xfId="32833" xr:uid="{00000000-0005-0000-0000-0000FB8A0000}"/>
    <cellStyle name="Notiz 3 9 4 4" xfId="13296" xr:uid="{00000000-0005-0000-0000-0000FC8A0000}"/>
    <cellStyle name="Notiz 3 9 4 5" xfId="25023" xr:uid="{00000000-0005-0000-0000-0000FD8A0000}"/>
    <cellStyle name="Notiz 3 9 5" xfId="2866" xr:uid="{00000000-0005-0000-0000-0000FE8A0000}"/>
    <cellStyle name="Notiz 3 9 5 2" xfId="6771" xr:uid="{00000000-0005-0000-0000-0000FF8A0000}"/>
    <cellStyle name="Notiz 3 9 5 2 2" xfId="18499" xr:uid="{00000000-0005-0000-0000-0000008B0000}"/>
    <cellStyle name="Notiz 3 9 5 2 3" xfId="30226" xr:uid="{00000000-0005-0000-0000-0000018B0000}"/>
    <cellStyle name="Notiz 3 9 5 3" xfId="10676" xr:uid="{00000000-0005-0000-0000-0000028B0000}"/>
    <cellStyle name="Notiz 3 9 5 3 2" xfId="22404" xr:uid="{00000000-0005-0000-0000-0000038B0000}"/>
    <cellStyle name="Notiz 3 9 5 3 3" xfId="34131" xr:uid="{00000000-0005-0000-0000-0000048B0000}"/>
    <cellStyle name="Notiz 3 9 5 4" xfId="14594" xr:uid="{00000000-0005-0000-0000-0000058B0000}"/>
    <cellStyle name="Notiz 3 9 5 5" xfId="26321" xr:uid="{00000000-0005-0000-0000-0000068B0000}"/>
    <cellStyle name="Notiz 3 9 6" xfId="4175" xr:uid="{00000000-0005-0000-0000-0000078B0000}"/>
    <cellStyle name="Notiz 3 9 6 2" xfId="15903" xr:uid="{00000000-0005-0000-0000-0000088B0000}"/>
    <cellStyle name="Notiz 3 9 6 3" xfId="27630" xr:uid="{00000000-0005-0000-0000-0000098B0000}"/>
    <cellStyle name="Notiz 3 9 7" xfId="8080" xr:uid="{00000000-0005-0000-0000-00000A8B0000}"/>
    <cellStyle name="Notiz 3 9 7 2" xfId="19808" xr:uid="{00000000-0005-0000-0000-00000B8B0000}"/>
    <cellStyle name="Notiz 3 9 7 3" xfId="31535" xr:uid="{00000000-0005-0000-0000-00000C8B0000}"/>
    <cellStyle name="Notiz 3 9 8" xfId="11998" xr:uid="{00000000-0005-0000-0000-00000D8B0000}"/>
    <cellStyle name="Notiz 3 9 9" xfId="23725" xr:uid="{00000000-0005-0000-0000-00000E8B0000}"/>
    <cellStyle name="Schlecht 2" xfId="36" xr:uid="{00000000-0005-0000-0000-00000F8B0000}"/>
    <cellStyle name="Schlecht 3" xfId="66" xr:uid="{00000000-0005-0000-0000-0000108B0000}"/>
    <cellStyle name="Standard" xfId="0" builtinId="0"/>
    <cellStyle name="Standard 10" xfId="88" xr:uid="{00000000-0005-0000-0000-0000128B0000}"/>
    <cellStyle name="Standard 11" xfId="35454" xr:uid="{00000000-0005-0000-0000-0000138B0000}"/>
    <cellStyle name="Standard 12" xfId="35572" xr:uid="{00000000-0005-0000-0000-0000148B0000}"/>
    <cellStyle name="Standard 2" xfId="37" xr:uid="{00000000-0005-0000-0000-0000158B0000}"/>
    <cellStyle name="Standard 2 2" xfId="2" xr:uid="{00000000-0005-0000-0000-0000168B0000}"/>
    <cellStyle name="Standard 2 3" xfId="67" xr:uid="{00000000-0005-0000-0000-0000178B0000}"/>
    <cellStyle name="Standard 2 4" xfId="68" xr:uid="{00000000-0005-0000-0000-0000188B0000}"/>
    <cellStyle name="Standard 2 4 2" xfId="93" xr:uid="{00000000-0005-0000-0000-0000198B0000}"/>
    <cellStyle name="Standard 2 5" xfId="96" xr:uid="{00000000-0005-0000-0000-00001A8B0000}"/>
    <cellStyle name="Standard 3" xfId="38" xr:uid="{00000000-0005-0000-0000-00001B8B0000}"/>
    <cellStyle name="Standard 3 2" xfId="69" xr:uid="{00000000-0005-0000-0000-00001C8B0000}"/>
    <cellStyle name="Standard 3 2 2" xfId="97" xr:uid="{00000000-0005-0000-0000-00001D8B0000}"/>
    <cellStyle name="Standard 3 3" xfId="70" xr:uid="{00000000-0005-0000-0000-00001E8B0000}"/>
    <cellStyle name="Standard 3 4" xfId="98" xr:uid="{00000000-0005-0000-0000-00001F8B0000}"/>
    <cellStyle name="Standard 4" xfId="39" xr:uid="{00000000-0005-0000-0000-0000208B0000}"/>
    <cellStyle name="Standard 4 2" xfId="71" xr:uid="{00000000-0005-0000-0000-0000218B0000}"/>
    <cellStyle name="Standard 5" xfId="1" xr:uid="{00000000-0005-0000-0000-0000228B0000}"/>
    <cellStyle name="Standard 5 2" xfId="99" xr:uid="{00000000-0005-0000-0000-0000238B0000}"/>
    <cellStyle name="Standard 5 3" xfId="91" xr:uid="{00000000-0005-0000-0000-0000248B0000}"/>
    <cellStyle name="Standard 6" xfId="72" xr:uid="{00000000-0005-0000-0000-0000258B0000}"/>
    <cellStyle name="Standard 7" xfId="85" xr:uid="{00000000-0005-0000-0000-0000268B0000}"/>
    <cellStyle name="Standard 7 2" xfId="87" xr:uid="{00000000-0005-0000-0000-0000278B0000}"/>
    <cellStyle name="Standard 7 3" xfId="89" xr:uid="{00000000-0005-0000-0000-0000288B0000}"/>
    <cellStyle name="Standard 7 3 2" xfId="35378" xr:uid="{00000000-0005-0000-0000-0000298B0000}"/>
    <cellStyle name="Standard 7 3 3" xfId="35379" xr:uid="{00000000-0005-0000-0000-00002A8B0000}"/>
    <cellStyle name="Standard 8" xfId="86" xr:uid="{00000000-0005-0000-0000-00002B8B0000}"/>
    <cellStyle name="Standard 8 2" xfId="92" xr:uid="{00000000-0005-0000-0000-00002C8B0000}"/>
    <cellStyle name="Standard 9" xfId="94" xr:uid="{00000000-0005-0000-0000-00002D8B0000}"/>
    <cellStyle name="Standard 9 2" xfId="35573" xr:uid="{00000000-0005-0000-0000-00002E8B0000}"/>
    <cellStyle name="Überschrift 1 2" xfId="40" xr:uid="{00000000-0005-0000-0000-00002F8B0000}"/>
    <cellStyle name="Überschrift 1 3" xfId="73" xr:uid="{00000000-0005-0000-0000-0000308B0000}"/>
    <cellStyle name="Überschrift 2 2" xfId="41" xr:uid="{00000000-0005-0000-0000-0000318B0000}"/>
    <cellStyle name="Überschrift 2 3" xfId="74" xr:uid="{00000000-0005-0000-0000-0000328B0000}"/>
    <cellStyle name="Überschrift 3 2" xfId="42" xr:uid="{00000000-0005-0000-0000-0000338B0000}"/>
    <cellStyle name="Überschrift 3 3" xfId="75" xr:uid="{00000000-0005-0000-0000-0000348B0000}"/>
    <cellStyle name="Überschrift 4 2" xfId="43" xr:uid="{00000000-0005-0000-0000-0000358B0000}"/>
    <cellStyle name="Überschrift 4 3" xfId="76" xr:uid="{00000000-0005-0000-0000-0000368B0000}"/>
    <cellStyle name="Überschrift 5" xfId="44" xr:uid="{00000000-0005-0000-0000-0000378B0000}"/>
    <cellStyle name="Überschrift 6" xfId="77" xr:uid="{00000000-0005-0000-0000-0000388B0000}"/>
    <cellStyle name="Verknüpfte Zelle 2" xfId="45" xr:uid="{00000000-0005-0000-0000-0000398B0000}"/>
    <cellStyle name="Verknüpfte Zelle 3" xfId="78" xr:uid="{00000000-0005-0000-0000-00003A8B0000}"/>
    <cellStyle name="Währung 2" xfId="79" xr:uid="{00000000-0005-0000-0000-00003B8B0000}"/>
    <cellStyle name="Währung 2 2" xfId="80" xr:uid="{00000000-0005-0000-0000-00003C8B0000}"/>
    <cellStyle name="Währung 2 2 2" xfId="100" xr:uid="{00000000-0005-0000-0000-00003D8B0000}"/>
    <cellStyle name="Währung 3" xfId="81" xr:uid="{00000000-0005-0000-0000-00003E8B0000}"/>
    <cellStyle name="Währung 4" xfId="82" xr:uid="{00000000-0005-0000-0000-00003F8B0000}"/>
    <cellStyle name="Währung 4 2" xfId="101" xr:uid="{00000000-0005-0000-0000-0000408B0000}"/>
    <cellStyle name="Währung 5" xfId="102" xr:uid="{00000000-0005-0000-0000-0000418B0000}"/>
    <cellStyle name="Warnender Text 2" xfId="46" xr:uid="{00000000-0005-0000-0000-0000428B0000}"/>
    <cellStyle name="Warnender Text 3" xfId="83" xr:uid="{00000000-0005-0000-0000-0000438B0000}"/>
    <cellStyle name="Zelle überprüfen 2" xfId="47" xr:uid="{00000000-0005-0000-0000-0000448B0000}"/>
    <cellStyle name="Zelle überprüfen 3" xfId="84" xr:uid="{00000000-0005-0000-0000-0000458B0000}"/>
  </cellStyles>
  <dxfs count="0"/>
  <tableStyles count="0" defaultTableStyle="TableStyleMedium2" defaultPivotStyle="PivotStyleLight16"/>
  <colors>
    <mruColors>
      <color rgb="FFE4E9E6"/>
      <color rgb="FFAFBEB5"/>
      <color rgb="FF7A9283"/>
      <color rgb="FF0000FF"/>
      <color rgb="FF0060A0"/>
      <color rgb="FF8200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02home_p.kip.bundesimmobilien.intern\home$\1_Gesch&#228;ftlich\Standardisierung%20neues%20LB\Neue%20Vorlagen\2_Aufma&#223;tabelle_Unterhaltsreinigung_12016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füllhinweise Aufmaßtabelle"/>
      <sheetName val="Muster"/>
      <sheetName val="Ausfüllhinweis und Legende"/>
    </sheetNames>
    <sheetDataSet>
      <sheetData sheetId="0"/>
      <sheetData sheetId="1">
        <row r="10">
          <cell r="E10" t="str">
            <v>Estrich</v>
          </cell>
          <cell r="I10">
            <v>0</v>
          </cell>
        </row>
        <row r="11">
          <cell r="E11" t="str">
            <v>Estrich</v>
          </cell>
          <cell r="I11">
            <v>0</v>
          </cell>
        </row>
        <row r="12">
          <cell r="E12" t="str">
            <v>Estrich</v>
          </cell>
          <cell r="I12">
            <v>0</v>
          </cell>
        </row>
        <row r="13">
          <cell r="E13" t="str">
            <v>Fliesen</v>
          </cell>
          <cell r="I13">
            <v>9.17</v>
          </cell>
        </row>
        <row r="14">
          <cell r="E14" t="str">
            <v>Estrich</v>
          </cell>
          <cell r="I14">
            <v>0</v>
          </cell>
        </row>
        <row r="15">
          <cell r="E15" t="str">
            <v>Estrich</v>
          </cell>
          <cell r="I15">
            <v>14.21</v>
          </cell>
        </row>
        <row r="16">
          <cell r="E16" t="str">
            <v>Estrich</v>
          </cell>
          <cell r="I16">
            <v>0</v>
          </cell>
        </row>
        <row r="17">
          <cell r="E17" t="str">
            <v>Estrich</v>
          </cell>
          <cell r="I17">
            <v>0</v>
          </cell>
        </row>
        <row r="18">
          <cell r="E18" t="str">
            <v>Estrich</v>
          </cell>
          <cell r="I18">
            <v>0</v>
          </cell>
        </row>
        <row r="19">
          <cell r="E19" t="str">
            <v>Estrich</v>
          </cell>
          <cell r="I19">
            <v>0</v>
          </cell>
        </row>
        <row r="20">
          <cell r="E20" t="str">
            <v>Estrich</v>
          </cell>
          <cell r="I20">
            <v>0</v>
          </cell>
        </row>
        <row r="21">
          <cell r="E21" t="str">
            <v>Estrich</v>
          </cell>
          <cell r="I21">
            <v>0</v>
          </cell>
        </row>
        <row r="22">
          <cell r="E22" t="str">
            <v>Estrich</v>
          </cell>
          <cell r="I22">
            <v>0</v>
          </cell>
        </row>
        <row r="23">
          <cell r="E23" t="str">
            <v>Estrich</v>
          </cell>
          <cell r="I23">
            <v>0</v>
          </cell>
        </row>
        <row r="24">
          <cell r="E24" t="str">
            <v>Fliesen</v>
          </cell>
          <cell r="I24">
            <v>11.88</v>
          </cell>
        </row>
        <row r="25">
          <cell r="E25" t="str">
            <v>Estrich</v>
          </cell>
          <cell r="I25">
            <v>0</v>
          </cell>
        </row>
        <row r="26">
          <cell r="E26" t="str">
            <v>Estrich</v>
          </cell>
          <cell r="I26">
            <v>0</v>
          </cell>
        </row>
        <row r="27">
          <cell r="E27" t="str">
            <v>Estrich</v>
          </cell>
          <cell r="I27">
            <v>0</v>
          </cell>
        </row>
        <row r="28">
          <cell r="E28" t="str">
            <v>Estrich</v>
          </cell>
          <cell r="I28">
            <v>0</v>
          </cell>
        </row>
        <row r="29">
          <cell r="E29" t="str">
            <v>Estrich</v>
          </cell>
          <cell r="I29">
            <v>0</v>
          </cell>
        </row>
        <row r="30">
          <cell r="E30" t="str">
            <v>Estrich</v>
          </cell>
          <cell r="I30">
            <v>0</v>
          </cell>
        </row>
        <row r="31">
          <cell r="E31" t="str">
            <v>Estrich</v>
          </cell>
          <cell r="I31">
            <v>0</v>
          </cell>
        </row>
        <row r="32">
          <cell r="E32" t="str">
            <v>Estrich</v>
          </cell>
          <cell r="I32">
            <v>0</v>
          </cell>
        </row>
        <row r="33">
          <cell r="E33" t="str">
            <v>Estrich</v>
          </cell>
          <cell r="I33">
            <v>0</v>
          </cell>
        </row>
        <row r="34">
          <cell r="E34" t="str">
            <v>Estrich</v>
          </cell>
          <cell r="I34">
            <v>0</v>
          </cell>
        </row>
        <row r="35">
          <cell r="E35" t="str">
            <v>Estrich</v>
          </cell>
          <cell r="I35">
            <v>0</v>
          </cell>
        </row>
        <row r="36">
          <cell r="E36" t="str">
            <v>Estrich</v>
          </cell>
          <cell r="I36">
            <v>0</v>
          </cell>
        </row>
        <row r="37">
          <cell r="E37" t="str">
            <v>Estrich</v>
          </cell>
          <cell r="I37">
            <v>0</v>
          </cell>
        </row>
        <row r="38">
          <cell r="E38" t="str">
            <v>Estrich</v>
          </cell>
          <cell r="I38">
            <v>0</v>
          </cell>
        </row>
        <row r="39">
          <cell r="E39" t="str">
            <v>Estrich</v>
          </cell>
          <cell r="I39">
            <v>0</v>
          </cell>
        </row>
        <row r="40">
          <cell r="E40" t="str">
            <v>Estrich</v>
          </cell>
          <cell r="I40">
            <v>0</v>
          </cell>
        </row>
        <row r="41">
          <cell r="E41" t="str">
            <v>Estrich</v>
          </cell>
          <cell r="I41">
            <v>0</v>
          </cell>
        </row>
        <row r="42">
          <cell r="E42" t="str">
            <v>Estrich</v>
          </cell>
          <cell r="I42">
            <v>0</v>
          </cell>
        </row>
        <row r="43">
          <cell r="E43" t="str">
            <v>Estrich</v>
          </cell>
          <cell r="I43">
            <v>0</v>
          </cell>
        </row>
        <row r="44">
          <cell r="E44" t="str">
            <v>Estrich</v>
          </cell>
          <cell r="I44">
            <v>0</v>
          </cell>
        </row>
        <row r="45">
          <cell r="E45" t="str">
            <v>Fliesen</v>
          </cell>
          <cell r="I45">
            <v>23.26</v>
          </cell>
        </row>
        <row r="46">
          <cell r="E46" t="str">
            <v>Estrich</v>
          </cell>
          <cell r="I46">
            <v>0</v>
          </cell>
        </row>
        <row r="47">
          <cell r="I47">
            <v>0</v>
          </cell>
        </row>
        <row r="48">
          <cell r="E48" t="str">
            <v>Estrich</v>
          </cell>
          <cell r="I48">
            <v>0</v>
          </cell>
        </row>
        <row r="49">
          <cell r="E49" t="str">
            <v>Fliesen</v>
          </cell>
          <cell r="I49">
            <v>1.69</v>
          </cell>
        </row>
        <row r="50">
          <cell r="E50" t="str">
            <v>Estrich</v>
          </cell>
          <cell r="I50">
            <v>0</v>
          </cell>
        </row>
        <row r="51">
          <cell r="E51" t="str">
            <v>Estrich</v>
          </cell>
          <cell r="I51">
            <v>0</v>
          </cell>
        </row>
        <row r="52">
          <cell r="E52" t="str">
            <v>Estrich</v>
          </cell>
          <cell r="I52">
            <v>0</v>
          </cell>
        </row>
        <row r="53">
          <cell r="E53" t="str">
            <v>Estrich</v>
          </cell>
          <cell r="I53">
            <v>0</v>
          </cell>
        </row>
        <row r="54">
          <cell r="E54" t="str">
            <v>Estrich</v>
          </cell>
          <cell r="I54">
            <v>0</v>
          </cell>
        </row>
        <row r="55">
          <cell r="E55" t="str">
            <v>Estrich</v>
          </cell>
          <cell r="I55">
            <v>0</v>
          </cell>
        </row>
        <row r="56">
          <cell r="E56" t="str">
            <v>Teppich</v>
          </cell>
          <cell r="I56">
            <v>27.42</v>
          </cell>
        </row>
        <row r="57">
          <cell r="E57" t="str">
            <v>PVC</v>
          </cell>
          <cell r="I57">
            <v>3.54</v>
          </cell>
        </row>
        <row r="58">
          <cell r="E58" t="str">
            <v>PVC</v>
          </cell>
          <cell r="I58">
            <v>3.54</v>
          </cell>
        </row>
        <row r="59">
          <cell r="E59" t="str">
            <v>Teppich</v>
          </cell>
          <cell r="I59">
            <v>42.13</v>
          </cell>
        </row>
        <row r="60">
          <cell r="E60" t="str">
            <v>PVC</v>
          </cell>
          <cell r="I60">
            <v>6.33</v>
          </cell>
        </row>
        <row r="61">
          <cell r="E61" t="str">
            <v>Fliesen</v>
          </cell>
          <cell r="I61">
            <v>25.91</v>
          </cell>
        </row>
        <row r="62">
          <cell r="E62" t="str">
            <v>PVC</v>
          </cell>
          <cell r="I62">
            <v>15.11</v>
          </cell>
        </row>
        <row r="63">
          <cell r="E63" t="str">
            <v>PVC</v>
          </cell>
          <cell r="I63">
            <v>23.22</v>
          </cell>
        </row>
        <row r="64">
          <cell r="E64" t="str">
            <v>PVC</v>
          </cell>
          <cell r="I64">
            <v>21.48</v>
          </cell>
        </row>
        <row r="65">
          <cell r="E65" t="str">
            <v>Teppich</v>
          </cell>
          <cell r="I65">
            <v>24.96</v>
          </cell>
        </row>
        <row r="66">
          <cell r="E66" t="str">
            <v>PVC</v>
          </cell>
          <cell r="I66">
            <v>12.73</v>
          </cell>
        </row>
        <row r="67">
          <cell r="E67" t="str">
            <v>PVC</v>
          </cell>
          <cell r="I67">
            <v>12.14</v>
          </cell>
        </row>
        <row r="68">
          <cell r="E68" t="str">
            <v>PVC</v>
          </cell>
          <cell r="I68">
            <v>23.35</v>
          </cell>
        </row>
        <row r="69">
          <cell r="E69" t="str">
            <v>Beton</v>
          </cell>
          <cell r="I69">
            <v>7.02</v>
          </cell>
        </row>
        <row r="70">
          <cell r="E70" t="str">
            <v>Fliesen</v>
          </cell>
          <cell r="I70">
            <v>18.95</v>
          </cell>
        </row>
        <row r="71">
          <cell r="E71" t="str">
            <v>PVC</v>
          </cell>
          <cell r="I71">
            <v>13.08</v>
          </cell>
        </row>
        <row r="72">
          <cell r="E72" t="str">
            <v>PVC</v>
          </cell>
          <cell r="I72">
            <v>3.33</v>
          </cell>
        </row>
        <row r="73">
          <cell r="E73" t="str">
            <v>Fliesen</v>
          </cell>
          <cell r="I73">
            <v>6.32</v>
          </cell>
        </row>
        <row r="74">
          <cell r="E74" t="str">
            <v>PVC</v>
          </cell>
          <cell r="I74">
            <v>15.02</v>
          </cell>
        </row>
        <row r="75">
          <cell r="E75" t="str">
            <v>PVC</v>
          </cell>
          <cell r="I75">
            <v>18.010000000000002</v>
          </cell>
        </row>
        <row r="76">
          <cell r="E76" t="str">
            <v>PVC</v>
          </cell>
          <cell r="I76">
            <v>15.69</v>
          </cell>
        </row>
        <row r="77">
          <cell r="E77" t="str">
            <v>PVC</v>
          </cell>
          <cell r="I77">
            <v>15.11</v>
          </cell>
        </row>
        <row r="78">
          <cell r="E78" t="str">
            <v>PVC</v>
          </cell>
          <cell r="I78">
            <v>22.06</v>
          </cell>
        </row>
        <row r="79">
          <cell r="E79" t="str">
            <v>PVC</v>
          </cell>
          <cell r="I79">
            <v>4.21</v>
          </cell>
        </row>
        <row r="80">
          <cell r="E80" t="str">
            <v>Fliesen</v>
          </cell>
          <cell r="I80">
            <v>8.3800000000000008</v>
          </cell>
        </row>
        <row r="81">
          <cell r="E81" t="str">
            <v>PVC</v>
          </cell>
          <cell r="I81">
            <v>53.83</v>
          </cell>
        </row>
        <row r="82">
          <cell r="E82" t="str">
            <v>Fliesen/PVC</v>
          </cell>
          <cell r="I82">
            <v>45.8</v>
          </cell>
        </row>
        <row r="83">
          <cell r="E83" t="str">
            <v>Fliesen</v>
          </cell>
          <cell r="I83">
            <v>4.28</v>
          </cell>
        </row>
        <row r="84">
          <cell r="E84" t="str">
            <v>PVC</v>
          </cell>
          <cell r="I84">
            <v>9.14</v>
          </cell>
        </row>
        <row r="85">
          <cell r="E85" t="str">
            <v>PVC</v>
          </cell>
          <cell r="I85">
            <v>14.53</v>
          </cell>
        </row>
        <row r="86">
          <cell r="E86" t="str">
            <v>PVC</v>
          </cell>
          <cell r="I86">
            <v>26.7</v>
          </cell>
        </row>
        <row r="87">
          <cell r="E87" t="str">
            <v>PVC</v>
          </cell>
          <cell r="I87">
            <v>158.04</v>
          </cell>
        </row>
        <row r="88">
          <cell r="E88" t="str">
            <v>PVC</v>
          </cell>
          <cell r="I88">
            <v>16.329999999999998</v>
          </cell>
        </row>
        <row r="89">
          <cell r="E89" t="str">
            <v>PVC</v>
          </cell>
          <cell r="I89">
            <v>21.34</v>
          </cell>
        </row>
        <row r="90">
          <cell r="E90" t="str">
            <v>Fliesen</v>
          </cell>
          <cell r="I90">
            <v>19.63</v>
          </cell>
        </row>
        <row r="91">
          <cell r="I91">
            <v>0</v>
          </cell>
        </row>
        <row r="92">
          <cell r="E92" t="str">
            <v>PVC</v>
          </cell>
          <cell r="I92">
            <v>55.58</v>
          </cell>
        </row>
        <row r="93">
          <cell r="E93" t="str">
            <v>PVC</v>
          </cell>
          <cell r="I93">
            <v>16.850000000000001</v>
          </cell>
        </row>
        <row r="94">
          <cell r="E94" t="str">
            <v>PVC</v>
          </cell>
          <cell r="I94">
            <v>26.49</v>
          </cell>
        </row>
        <row r="95">
          <cell r="E95" t="str">
            <v>Fliesen</v>
          </cell>
          <cell r="I95">
            <v>3.51</v>
          </cell>
        </row>
        <row r="96">
          <cell r="E96" t="str">
            <v>Fliesen</v>
          </cell>
          <cell r="I96">
            <v>6.88</v>
          </cell>
        </row>
        <row r="97">
          <cell r="E97" t="str">
            <v>PVC</v>
          </cell>
          <cell r="I97">
            <v>20.399999999999999</v>
          </cell>
        </row>
        <row r="98">
          <cell r="E98" t="str">
            <v>PVC</v>
          </cell>
          <cell r="I98">
            <v>31.33</v>
          </cell>
        </row>
        <row r="99">
          <cell r="E99" t="str">
            <v>PVC</v>
          </cell>
          <cell r="I99">
            <v>24.62</v>
          </cell>
        </row>
        <row r="100">
          <cell r="E100" t="str">
            <v>PVC</v>
          </cell>
          <cell r="I100">
            <v>14.48</v>
          </cell>
        </row>
        <row r="101">
          <cell r="E101" t="str">
            <v>PVC</v>
          </cell>
          <cell r="I101">
            <v>4.22</v>
          </cell>
        </row>
        <row r="102">
          <cell r="E102" t="str">
            <v>Fliesen</v>
          </cell>
          <cell r="I102">
            <v>18.260000000000002</v>
          </cell>
        </row>
        <row r="103">
          <cell r="E103" t="str">
            <v>Fliesen</v>
          </cell>
          <cell r="I103">
            <v>18.14</v>
          </cell>
        </row>
        <row r="104">
          <cell r="E104" t="str">
            <v>PVC</v>
          </cell>
          <cell r="I104">
            <v>57.42</v>
          </cell>
        </row>
        <row r="105">
          <cell r="E105" t="str">
            <v>PVC</v>
          </cell>
          <cell r="I105">
            <v>15.11</v>
          </cell>
        </row>
        <row r="106">
          <cell r="E106" t="str">
            <v>PVC</v>
          </cell>
          <cell r="I106">
            <v>15.11</v>
          </cell>
        </row>
        <row r="107">
          <cell r="E107" t="str">
            <v>PVC</v>
          </cell>
          <cell r="I107">
            <v>24.38</v>
          </cell>
        </row>
        <row r="108">
          <cell r="E108" t="str">
            <v>PVC</v>
          </cell>
          <cell r="I108">
            <v>15.11</v>
          </cell>
        </row>
        <row r="109">
          <cell r="E109" t="str">
            <v>PVC</v>
          </cell>
          <cell r="I109">
            <v>15.11</v>
          </cell>
        </row>
        <row r="110">
          <cell r="E110" t="str">
            <v>PVC</v>
          </cell>
          <cell r="I110">
            <v>15.11</v>
          </cell>
        </row>
        <row r="111">
          <cell r="E111" t="str">
            <v>PVC</v>
          </cell>
          <cell r="I111">
            <v>22.06</v>
          </cell>
        </row>
        <row r="112">
          <cell r="E112" t="str">
            <v>PVC</v>
          </cell>
          <cell r="I112">
            <v>19.170000000000002</v>
          </cell>
        </row>
        <row r="113">
          <cell r="E113" t="str">
            <v>Fliesen</v>
          </cell>
          <cell r="I113">
            <v>25.23</v>
          </cell>
        </row>
        <row r="114">
          <cell r="E114" t="str">
            <v>PVC</v>
          </cell>
          <cell r="I114">
            <v>19.75</v>
          </cell>
        </row>
        <row r="115">
          <cell r="E115" t="str">
            <v>PVC</v>
          </cell>
          <cell r="I115">
            <v>15.11</v>
          </cell>
        </row>
        <row r="116">
          <cell r="E116" t="str">
            <v>PVC</v>
          </cell>
          <cell r="I116">
            <v>19.05</v>
          </cell>
        </row>
        <row r="117">
          <cell r="E117" t="str">
            <v>PVC</v>
          </cell>
          <cell r="I117">
            <v>25.82</v>
          </cell>
        </row>
        <row r="118">
          <cell r="E118" t="str">
            <v>PVC</v>
          </cell>
          <cell r="I118">
            <v>15.11</v>
          </cell>
        </row>
        <row r="119">
          <cell r="E119" t="str">
            <v>PVC</v>
          </cell>
          <cell r="I119">
            <v>22.64</v>
          </cell>
        </row>
        <row r="120">
          <cell r="E120" t="str">
            <v>PVC</v>
          </cell>
          <cell r="I120">
            <v>24.38</v>
          </cell>
        </row>
        <row r="121">
          <cell r="E121" t="str">
            <v>Fliesen</v>
          </cell>
          <cell r="I121">
            <v>3.41</v>
          </cell>
        </row>
        <row r="122">
          <cell r="E122" t="str">
            <v>Fliesen</v>
          </cell>
          <cell r="I122">
            <v>7.03</v>
          </cell>
        </row>
        <row r="123">
          <cell r="E123" t="str">
            <v>PVC</v>
          </cell>
          <cell r="I123">
            <v>3.12</v>
          </cell>
        </row>
        <row r="124">
          <cell r="E124" t="str">
            <v>Fliesen</v>
          </cell>
          <cell r="I124">
            <v>17.72</v>
          </cell>
        </row>
        <row r="125">
          <cell r="E125" t="str">
            <v>Fliesen</v>
          </cell>
          <cell r="I125">
            <v>18.14</v>
          </cell>
        </row>
        <row r="126">
          <cell r="E126" t="str">
            <v>Fliesen</v>
          </cell>
          <cell r="I126">
            <v>27.74</v>
          </cell>
        </row>
      </sheetData>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pageSetUpPr fitToPage="1"/>
  </sheetPr>
  <dimension ref="A1:XFD456"/>
  <sheetViews>
    <sheetView showGridLines="0" tabSelected="1" showRuler="0" topLeftCell="A4" zoomScaleNormal="100" zoomScalePageLayoutView="120" workbookViewId="0">
      <selection activeCell="L38" sqref="L38"/>
    </sheetView>
  </sheetViews>
  <sheetFormatPr baseColWidth="10" defaultColWidth="51.7109375" defaultRowHeight="25.5" customHeight="1" x14ac:dyDescent="0.25"/>
  <cols>
    <col min="1" max="1" width="71.140625" style="17" customWidth="1"/>
    <col min="2" max="2" width="7.42578125" style="17" bestFit="1" customWidth="1"/>
    <col min="3" max="3" width="14.5703125" style="17" customWidth="1"/>
    <col min="4" max="4" width="16.28515625" style="18" bestFit="1" customWidth="1"/>
    <col min="5" max="5" width="7.140625" style="17" bestFit="1" customWidth="1"/>
    <col min="6" max="8" width="12.7109375" style="17" customWidth="1"/>
    <col min="9" max="9" width="13.7109375" style="17" customWidth="1"/>
    <col min="10" max="10" width="14.85546875" style="17" bestFit="1" customWidth="1"/>
    <col min="11" max="11" width="16.42578125" style="17" bestFit="1" customWidth="1"/>
    <col min="12" max="12" width="22.140625" style="17" customWidth="1"/>
    <col min="13" max="16384" width="51.7109375" style="17"/>
  </cols>
  <sheetData>
    <row r="1" spans="1:11" ht="25.5" customHeight="1" x14ac:dyDescent="0.3">
      <c r="A1" s="174" t="s">
        <v>247</v>
      </c>
      <c r="D1" s="364" t="s">
        <v>248</v>
      </c>
      <c r="K1" s="50" t="s">
        <v>52</v>
      </c>
    </row>
    <row r="2" spans="1:11" s="52" customFormat="1" ht="18" customHeight="1" x14ac:dyDescent="0.25">
      <c r="A2" s="51" t="s">
        <v>89</v>
      </c>
      <c r="D2" s="53"/>
    </row>
    <row r="3" spans="1:11" ht="18" customHeight="1" x14ac:dyDescent="0.2">
      <c r="A3" s="16"/>
    </row>
    <row r="4" spans="1:11" ht="18" customHeight="1" x14ac:dyDescent="0.2">
      <c r="A4" s="28" t="s">
        <v>90</v>
      </c>
      <c r="B4" s="171"/>
    </row>
    <row r="5" spans="1:11" ht="13.5" thickBot="1" x14ac:dyDescent="0.25">
      <c r="A5" s="28"/>
    </row>
    <row r="6" spans="1:11" s="16" customFormat="1" ht="22.5" customHeight="1" thickBot="1" x14ac:dyDescent="0.25">
      <c r="A6" s="320" t="s">
        <v>51</v>
      </c>
      <c r="B6" s="321"/>
      <c r="C6" s="321"/>
      <c r="D6" s="321"/>
      <c r="E6" s="321"/>
      <c r="F6" s="321"/>
      <c r="G6" s="321"/>
      <c r="H6" s="321"/>
      <c r="I6" s="321"/>
      <c r="J6" s="321"/>
      <c r="K6" s="322"/>
    </row>
    <row r="7" spans="1:11" ht="13.5" thickBot="1" x14ac:dyDescent="0.3"/>
    <row r="8" spans="1:11" ht="18.75" thickBot="1" x14ac:dyDescent="0.3">
      <c r="A8" s="323" t="s">
        <v>38</v>
      </c>
      <c r="B8" s="324"/>
      <c r="C8" s="324"/>
      <c r="D8" s="324"/>
      <c r="E8" s="324"/>
      <c r="F8" s="324"/>
      <c r="G8" s="324"/>
      <c r="H8" s="324"/>
      <c r="I8" s="324"/>
      <c r="J8" s="324"/>
      <c r="K8" s="325"/>
    </row>
    <row r="9" spans="1:11" ht="85.5" customHeight="1" x14ac:dyDescent="0.2">
      <c r="A9" s="97"/>
      <c r="B9" s="98" t="s">
        <v>22</v>
      </c>
      <c r="C9" s="326" t="s">
        <v>27</v>
      </c>
      <c r="D9" s="326"/>
      <c r="E9" s="326"/>
      <c r="F9" s="326"/>
      <c r="G9" s="326"/>
      <c r="H9" s="99" t="s">
        <v>32</v>
      </c>
      <c r="I9" s="100"/>
      <c r="J9" s="101" t="s">
        <v>31</v>
      </c>
      <c r="K9" s="102"/>
    </row>
    <row r="10" spans="1:11" ht="18" customHeight="1" x14ac:dyDescent="0.25">
      <c r="A10" s="327" t="s">
        <v>30</v>
      </c>
      <c r="B10" s="103" t="s">
        <v>104</v>
      </c>
      <c r="C10" s="111" t="s">
        <v>91</v>
      </c>
      <c r="D10" s="112"/>
      <c r="E10" s="112"/>
      <c r="F10" s="112"/>
      <c r="G10" s="113"/>
      <c r="H10" s="96"/>
      <c r="I10" s="14"/>
      <c r="J10" s="104"/>
      <c r="K10" s="15"/>
    </row>
    <row r="11" spans="1:11" ht="18" customHeight="1" x14ac:dyDescent="0.25">
      <c r="A11" s="327"/>
      <c r="B11" s="209" t="s">
        <v>107</v>
      </c>
      <c r="C11" s="111" t="s">
        <v>91</v>
      </c>
      <c r="D11" s="112"/>
      <c r="E11" s="112"/>
      <c r="F11" s="112"/>
      <c r="G11" s="144"/>
      <c r="H11" s="210"/>
      <c r="I11" s="14"/>
      <c r="J11" s="14"/>
      <c r="K11" s="15"/>
    </row>
    <row r="12" spans="1:11" ht="18" customHeight="1" x14ac:dyDescent="0.25">
      <c r="A12" s="327"/>
      <c r="B12" s="209" t="s">
        <v>92</v>
      </c>
      <c r="C12" s="111" t="s">
        <v>91</v>
      </c>
      <c r="D12" s="112"/>
      <c r="E12" s="112"/>
      <c r="F12" s="112"/>
      <c r="G12" s="144"/>
      <c r="H12" s="210"/>
      <c r="I12" s="14"/>
      <c r="J12" s="14"/>
      <c r="K12" s="15"/>
    </row>
    <row r="13" spans="1:11" ht="18" customHeight="1" x14ac:dyDescent="0.25">
      <c r="A13" s="327"/>
      <c r="B13" s="34" t="s">
        <v>117</v>
      </c>
      <c r="C13" s="111" t="s">
        <v>108</v>
      </c>
      <c r="D13" s="112"/>
      <c r="E13" s="112"/>
      <c r="F13" s="112"/>
      <c r="G13" s="113"/>
      <c r="H13" s="96"/>
      <c r="I13" s="328" t="s">
        <v>29</v>
      </c>
      <c r="J13" s="329"/>
      <c r="K13" s="330"/>
    </row>
    <row r="14" spans="1:11" ht="18" customHeight="1" x14ac:dyDescent="0.25">
      <c r="A14" s="327"/>
      <c r="B14" s="34" t="s">
        <v>109</v>
      </c>
      <c r="C14" s="111" t="s">
        <v>108</v>
      </c>
      <c r="D14" s="112"/>
      <c r="E14" s="112"/>
      <c r="F14" s="112"/>
      <c r="G14" s="144"/>
      <c r="H14" s="210"/>
      <c r="I14" s="328"/>
      <c r="J14" s="329"/>
      <c r="K14" s="330"/>
    </row>
    <row r="15" spans="1:11" ht="18" customHeight="1" x14ac:dyDescent="0.25">
      <c r="A15" s="327"/>
      <c r="B15" s="34" t="s">
        <v>156</v>
      </c>
      <c r="C15" s="111" t="s">
        <v>108</v>
      </c>
      <c r="D15" s="112"/>
      <c r="E15" s="112"/>
      <c r="F15" s="112"/>
      <c r="G15" s="144"/>
      <c r="H15" s="210"/>
      <c r="I15" s="328"/>
      <c r="J15" s="329"/>
      <c r="K15" s="330"/>
    </row>
    <row r="16" spans="1:11" ht="18" customHeight="1" x14ac:dyDescent="0.25">
      <c r="A16" s="327"/>
      <c r="B16" s="34" t="s">
        <v>110</v>
      </c>
      <c r="C16" s="111" t="s">
        <v>95</v>
      </c>
      <c r="D16" s="112"/>
      <c r="E16" s="112"/>
      <c r="F16" s="112"/>
      <c r="G16" s="113"/>
      <c r="H16" s="96"/>
      <c r="I16" s="328"/>
      <c r="J16" s="329"/>
      <c r="K16" s="330"/>
    </row>
    <row r="17" spans="1:11" ht="18" customHeight="1" x14ac:dyDescent="0.25">
      <c r="A17" s="327"/>
      <c r="B17" s="34" t="s">
        <v>98</v>
      </c>
      <c r="C17" s="111" t="s">
        <v>95</v>
      </c>
      <c r="D17" s="112"/>
      <c r="E17" s="112"/>
      <c r="F17" s="112"/>
      <c r="G17" s="144"/>
      <c r="H17" s="96"/>
      <c r="I17" s="328"/>
      <c r="J17" s="329"/>
      <c r="K17" s="330"/>
    </row>
    <row r="18" spans="1:11" ht="18" customHeight="1" x14ac:dyDescent="0.25">
      <c r="A18" s="327"/>
      <c r="B18" s="34" t="s">
        <v>96</v>
      </c>
      <c r="C18" s="111" t="s">
        <v>95</v>
      </c>
      <c r="D18" s="112"/>
      <c r="E18" s="112"/>
      <c r="F18" s="112"/>
      <c r="G18" s="144"/>
      <c r="H18" s="96"/>
      <c r="I18" s="328"/>
      <c r="J18" s="329"/>
      <c r="K18" s="330"/>
    </row>
    <row r="19" spans="1:11" ht="18" customHeight="1" x14ac:dyDescent="0.25">
      <c r="A19" s="327"/>
      <c r="B19" s="34" t="s">
        <v>150</v>
      </c>
      <c r="C19" s="111" t="s">
        <v>95</v>
      </c>
      <c r="D19" s="315"/>
      <c r="E19" s="315"/>
      <c r="F19" s="315"/>
      <c r="G19" s="144"/>
      <c r="H19" s="316"/>
      <c r="I19" s="328"/>
      <c r="J19" s="329"/>
      <c r="K19" s="330"/>
    </row>
    <row r="20" spans="1:11" ht="18" customHeight="1" x14ac:dyDescent="0.25">
      <c r="A20" s="327"/>
      <c r="B20" s="34" t="s">
        <v>127</v>
      </c>
      <c r="C20" s="111" t="s">
        <v>100</v>
      </c>
      <c r="D20" s="112"/>
      <c r="E20" s="112"/>
      <c r="F20" s="112"/>
      <c r="G20" s="113"/>
      <c r="H20" s="96"/>
      <c r="I20" s="328"/>
      <c r="J20" s="329"/>
      <c r="K20" s="330"/>
    </row>
    <row r="21" spans="1:11" ht="18" customHeight="1" x14ac:dyDescent="0.25">
      <c r="A21" s="327"/>
      <c r="B21" s="34" t="s">
        <v>111</v>
      </c>
      <c r="C21" s="111" t="s">
        <v>100</v>
      </c>
      <c r="D21" s="112"/>
      <c r="E21" s="112"/>
      <c r="F21" s="112"/>
      <c r="G21" s="144"/>
      <c r="H21" s="96"/>
      <c r="I21" s="328"/>
      <c r="J21" s="329"/>
      <c r="K21" s="330"/>
    </row>
    <row r="22" spans="1:11" ht="18" customHeight="1" x14ac:dyDescent="0.25">
      <c r="A22" s="327"/>
      <c r="B22" s="34" t="s">
        <v>101</v>
      </c>
      <c r="C22" s="111" t="s">
        <v>100</v>
      </c>
      <c r="D22" s="112"/>
      <c r="E22" s="112"/>
      <c r="F22" s="112"/>
      <c r="G22" s="144"/>
      <c r="H22" s="96"/>
      <c r="I22" s="328"/>
      <c r="J22" s="329"/>
      <c r="K22" s="330"/>
    </row>
    <row r="23" spans="1:11" ht="18" customHeight="1" x14ac:dyDescent="0.25">
      <c r="A23" s="327"/>
      <c r="B23" s="34" t="s">
        <v>186</v>
      </c>
      <c r="C23" s="111" t="s">
        <v>100</v>
      </c>
      <c r="D23" s="112"/>
      <c r="E23" s="112"/>
      <c r="F23" s="112"/>
      <c r="G23" s="144"/>
      <c r="H23" s="96"/>
      <c r="I23" s="328"/>
      <c r="J23" s="329"/>
      <c r="K23" s="330"/>
    </row>
    <row r="24" spans="1:11" ht="18" customHeight="1" x14ac:dyDescent="0.25">
      <c r="A24" s="327"/>
      <c r="B24" s="34" t="s">
        <v>138</v>
      </c>
      <c r="C24" s="111" t="s">
        <v>132</v>
      </c>
      <c r="D24" s="112"/>
      <c r="E24" s="112"/>
      <c r="F24" s="112"/>
      <c r="G24" s="113"/>
      <c r="H24" s="96"/>
      <c r="I24" s="328"/>
      <c r="J24" s="329"/>
      <c r="K24" s="330"/>
    </row>
    <row r="25" spans="1:11" ht="18" customHeight="1" x14ac:dyDescent="0.25">
      <c r="A25" s="327"/>
      <c r="B25" s="34" t="s">
        <v>133</v>
      </c>
      <c r="C25" s="111" t="s">
        <v>132</v>
      </c>
      <c r="D25" s="112"/>
      <c r="E25" s="112"/>
      <c r="F25" s="112"/>
      <c r="G25" s="144"/>
      <c r="H25" s="96"/>
      <c r="I25" s="328"/>
      <c r="J25" s="329"/>
      <c r="K25" s="330"/>
    </row>
    <row r="26" spans="1:11" ht="18" customHeight="1" x14ac:dyDescent="0.25">
      <c r="A26" s="327"/>
      <c r="B26" s="34" t="s">
        <v>136</v>
      </c>
      <c r="C26" s="111" t="s">
        <v>132</v>
      </c>
      <c r="D26" s="112"/>
      <c r="E26" s="112"/>
      <c r="F26" s="112"/>
      <c r="G26" s="144"/>
      <c r="H26" s="96"/>
      <c r="I26" s="328"/>
      <c r="J26" s="329"/>
      <c r="K26" s="330"/>
    </row>
    <row r="27" spans="1:11" ht="18" customHeight="1" x14ac:dyDescent="0.25">
      <c r="A27" s="327"/>
      <c r="B27" s="34" t="s">
        <v>134</v>
      </c>
      <c r="C27" s="111" t="s">
        <v>170</v>
      </c>
      <c r="D27" s="112"/>
      <c r="E27" s="112"/>
      <c r="F27" s="112"/>
      <c r="G27" s="144"/>
      <c r="H27" s="96"/>
      <c r="I27" s="328"/>
      <c r="J27" s="329"/>
      <c r="K27" s="330"/>
    </row>
    <row r="28" spans="1:11" ht="18" customHeight="1" x14ac:dyDescent="0.25">
      <c r="A28" s="327"/>
      <c r="B28" s="34" t="s">
        <v>130</v>
      </c>
      <c r="C28" s="111" t="s">
        <v>170</v>
      </c>
      <c r="D28" s="112"/>
      <c r="E28" s="112"/>
      <c r="F28" s="112"/>
      <c r="G28" s="144"/>
      <c r="H28" s="96"/>
      <c r="I28" s="328"/>
      <c r="J28" s="329"/>
      <c r="K28" s="330"/>
    </row>
    <row r="29" spans="1:11" ht="18" customHeight="1" x14ac:dyDescent="0.25">
      <c r="A29" s="327"/>
      <c r="B29" s="34" t="s">
        <v>102</v>
      </c>
      <c r="C29" s="111" t="s">
        <v>170</v>
      </c>
      <c r="D29" s="112"/>
      <c r="E29" s="112"/>
      <c r="F29" s="112"/>
      <c r="G29" s="144"/>
      <c r="H29" s="96"/>
      <c r="I29" s="328"/>
      <c r="J29" s="329"/>
      <c r="K29" s="330"/>
    </row>
    <row r="30" spans="1:11" ht="18" customHeight="1" x14ac:dyDescent="0.25">
      <c r="A30" s="327"/>
      <c r="B30" s="62" t="s">
        <v>123</v>
      </c>
      <c r="C30" s="111" t="s">
        <v>118</v>
      </c>
      <c r="D30" s="112"/>
      <c r="E30" s="112"/>
      <c r="F30" s="112"/>
      <c r="G30" s="113"/>
      <c r="H30" s="96"/>
      <c r="I30" s="328"/>
      <c r="J30" s="329"/>
      <c r="K30" s="330"/>
    </row>
    <row r="31" spans="1:11" ht="18" customHeight="1" x14ac:dyDescent="0.25">
      <c r="A31" s="327"/>
      <c r="B31" s="62" t="s">
        <v>147</v>
      </c>
      <c r="C31" s="111" t="s">
        <v>118</v>
      </c>
      <c r="D31" s="112"/>
      <c r="E31" s="112"/>
      <c r="F31" s="112"/>
      <c r="G31" s="144"/>
      <c r="H31" s="96"/>
      <c r="I31" s="328"/>
      <c r="J31" s="329"/>
      <c r="K31" s="330"/>
    </row>
    <row r="32" spans="1:11" ht="18" customHeight="1" x14ac:dyDescent="0.25">
      <c r="A32" s="327"/>
      <c r="B32" s="62" t="s">
        <v>187</v>
      </c>
      <c r="C32" s="111" t="s">
        <v>118</v>
      </c>
      <c r="D32" s="112"/>
      <c r="E32" s="112"/>
      <c r="F32" s="112"/>
      <c r="G32" s="144"/>
      <c r="H32" s="96"/>
      <c r="I32" s="328"/>
      <c r="J32" s="329"/>
      <c r="K32" s="330"/>
    </row>
    <row r="33" spans="1:12" ht="18" customHeight="1" x14ac:dyDescent="0.25">
      <c r="A33" s="327"/>
      <c r="B33" s="62" t="s">
        <v>119</v>
      </c>
      <c r="C33" s="111" t="s">
        <v>118</v>
      </c>
      <c r="D33" s="112"/>
      <c r="E33" s="112"/>
      <c r="F33" s="112"/>
      <c r="G33" s="113"/>
      <c r="H33" s="96"/>
      <c r="I33" s="328"/>
      <c r="J33" s="329"/>
      <c r="K33" s="330"/>
    </row>
    <row r="34" spans="1:12" ht="18" customHeight="1" x14ac:dyDescent="0.25">
      <c r="A34" s="327"/>
      <c r="B34" s="62" t="s">
        <v>148</v>
      </c>
      <c r="C34" s="111" t="s">
        <v>118</v>
      </c>
      <c r="D34" s="112"/>
      <c r="E34" s="112"/>
      <c r="F34" s="112"/>
      <c r="G34" s="144"/>
      <c r="H34" s="96"/>
      <c r="I34" s="328"/>
      <c r="J34" s="329"/>
      <c r="K34" s="330"/>
    </row>
    <row r="35" spans="1:12" ht="18" customHeight="1" x14ac:dyDescent="0.25">
      <c r="A35" s="327"/>
      <c r="B35" s="62" t="s">
        <v>185</v>
      </c>
      <c r="C35" s="111" t="s">
        <v>113</v>
      </c>
      <c r="D35" s="112"/>
      <c r="E35" s="112"/>
      <c r="F35" s="112"/>
      <c r="G35" s="113"/>
      <c r="H35" s="96"/>
      <c r="I35" s="328"/>
      <c r="J35" s="329"/>
      <c r="K35" s="330"/>
    </row>
    <row r="36" spans="1:12" ht="20.25" customHeight="1" x14ac:dyDescent="0.25">
      <c r="A36" s="327"/>
      <c r="B36" s="34" t="s">
        <v>114</v>
      </c>
      <c r="C36" s="111" t="s">
        <v>113</v>
      </c>
      <c r="D36" s="172"/>
      <c r="E36" s="172"/>
      <c r="F36" s="172"/>
      <c r="G36" s="173"/>
      <c r="H36" s="96"/>
      <c r="I36" s="328"/>
      <c r="J36" s="329"/>
      <c r="K36" s="330"/>
    </row>
    <row r="37" spans="1:12" ht="18" customHeight="1" thickBot="1" x14ac:dyDescent="0.3">
      <c r="A37" s="327"/>
      <c r="B37" s="62" t="s">
        <v>128</v>
      </c>
      <c r="C37" s="111" t="s">
        <v>113</v>
      </c>
      <c r="D37" s="112"/>
      <c r="E37" s="112"/>
      <c r="F37" s="112"/>
      <c r="G37" s="113"/>
      <c r="H37" s="96"/>
      <c r="I37" s="328"/>
      <c r="J37" s="329"/>
      <c r="K37" s="330"/>
    </row>
    <row r="38" spans="1:12" s="10" customFormat="1" ht="96" customHeight="1" x14ac:dyDescent="0.2">
      <c r="A38" s="29" t="s">
        <v>86</v>
      </c>
      <c r="B38" s="4" t="s">
        <v>22</v>
      </c>
      <c r="C38" s="4" t="s">
        <v>21</v>
      </c>
      <c r="D38" s="4" t="s">
        <v>20</v>
      </c>
      <c r="E38" s="4" t="s">
        <v>19</v>
      </c>
      <c r="F38" s="19" t="s">
        <v>18</v>
      </c>
      <c r="G38" s="67" t="s">
        <v>17</v>
      </c>
      <c r="H38" s="5" t="s">
        <v>50</v>
      </c>
      <c r="I38" s="5" t="s">
        <v>16</v>
      </c>
      <c r="J38" s="5" t="s">
        <v>39</v>
      </c>
      <c r="K38" s="6" t="s">
        <v>26</v>
      </c>
    </row>
    <row r="39" spans="1:12" s="11" customFormat="1" ht="34.5" thickBot="1" x14ac:dyDescent="0.25">
      <c r="A39" s="1" t="s">
        <v>103</v>
      </c>
      <c r="B39" s="35"/>
      <c r="C39" s="35" t="s">
        <v>14</v>
      </c>
      <c r="D39" s="35"/>
      <c r="E39" s="35"/>
      <c r="F39" s="46" t="s">
        <v>15</v>
      </c>
      <c r="G39" s="68" t="s">
        <v>14</v>
      </c>
      <c r="H39" s="36" t="s">
        <v>13</v>
      </c>
      <c r="I39" s="36" t="s">
        <v>12</v>
      </c>
      <c r="J39" s="36" t="s">
        <v>25</v>
      </c>
      <c r="K39" s="37" t="s">
        <v>11</v>
      </c>
    </row>
    <row r="40" spans="1:12" s="12" customFormat="1" ht="12" thickBot="1" x14ac:dyDescent="0.3">
      <c r="A40" s="85" t="s">
        <v>10</v>
      </c>
      <c r="B40" s="86" t="s">
        <v>9</v>
      </c>
      <c r="C40" s="86" t="s">
        <v>8</v>
      </c>
      <c r="D40" s="86" t="s">
        <v>7</v>
      </c>
      <c r="E40" s="86" t="s">
        <v>6</v>
      </c>
      <c r="F40" s="87" t="s">
        <v>5</v>
      </c>
      <c r="G40" s="71" t="s">
        <v>4</v>
      </c>
      <c r="H40" s="49" t="s">
        <v>3</v>
      </c>
      <c r="I40" s="49" t="s">
        <v>2</v>
      </c>
      <c r="J40" s="49" t="s">
        <v>1</v>
      </c>
      <c r="K40" s="70" t="s">
        <v>0</v>
      </c>
    </row>
    <row r="41" spans="1:12" s="12" customFormat="1" ht="12.75" x14ac:dyDescent="0.2">
      <c r="A41" s="74" t="s">
        <v>91</v>
      </c>
      <c r="B41" s="75" t="s">
        <v>92</v>
      </c>
      <c r="C41" s="83">
        <v>27.9</v>
      </c>
      <c r="D41" s="76" t="s">
        <v>93</v>
      </c>
      <c r="E41" s="109" t="s">
        <v>94</v>
      </c>
      <c r="F41" s="105">
        <v>252.43</v>
      </c>
      <c r="G41" s="92">
        <f t="shared" ref="G41" si="0">C41*F41</f>
        <v>7042.8</v>
      </c>
      <c r="H41" s="91" t="str">
        <f t="shared" ref="H41:H46" si="1">IF(VLOOKUP(B41,$B$10:$H$37,7,TRUE)=0,"",VLOOKUP(B41,$B$10:$H$37,7,TRUE))</f>
        <v/>
      </c>
      <c r="I41" s="93" t="str">
        <f t="shared" ref="I41" si="2">IF(H41="","",ROUND((G41/H41),2))</f>
        <v/>
      </c>
      <c r="J41" s="91" t="str">
        <f t="shared" ref="J41:J46" si="3">IF($J$10="","",$J$10)</f>
        <v/>
      </c>
      <c r="K41" s="94" t="str">
        <f t="shared" ref="K41" si="4">IF(J41="","",ROUND((I41*J41),2))</f>
        <v/>
      </c>
    </row>
    <row r="42" spans="1:12" s="12" customFormat="1" ht="12.75" x14ac:dyDescent="0.2">
      <c r="A42" s="74" t="s">
        <v>95</v>
      </c>
      <c r="B42" s="75" t="s">
        <v>96</v>
      </c>
      <c r="C42" s="83">
        <v>20.350000000000001</v>
      </c>
      <c r="D42" s="76" t="s">
        <v>97</v>
      </c>
      <c r="E42" s="109" t="s">
        <v>94</v>
      </c>
      <c r="F42" s="105">
        <v>252.43</v>
      </c>
      <c r="G42" s="95">
        <f t="shared" ref="G42" si="5">C42*F42</f>
        <v>5136.95</v>
      </c>
      <c r="H42" s="77" t="str">
        <f t="shared" si="1"/>
        <v/>
      </c>
      <c r="I42" s="80" t="str">
        <f t="shared" ref="I42" si="6">IF(H42="","",ROUND((G42/H42),2))</f>
        <v/>
      </c>
      <c r="J42" s="77" t="str">
        <f t="shared" si="3"/>
        <v/>
      </c>
      <c r="K42" s="89" t="str">
        <f t="shared" ref="K42" si="7">IF(J42="","",ROUND((I42*J42),2))</f>
        <v/>
      </c>
    </row>
    <row r="43" spans="1:12" s="12" customFormat="1" ht="12.75" x14ac:dyDescent="0.2">
      <c r="A43" s="74" t="s">
        <v>95</v>
      </c>
      <c r="B43" s="75" t="s">
        <v>96</v>
      </c>
      <c r="C43" s="83">
        <v>27.5</v>
      </c>
      <c r="D43" s="76" t="s">
        <v>93</v>
      </c>
      <c r="E43" s="109" t="s">
        <v>94</v>
      </c>
      <c r="F43" s="105">
        <v>252.43</v>
      </c>
      <c r="G43" s="88">
        <f t="shared" ref="G43:G45" si="8">C43*F43</f>
        <v>6941.83</v>
      </c>
      <c r="H43" s="77" t="str">
        <f t="shared" si="1"/>
        <v/>
      </c>
      <c r="I43" s="80" t="str">
        <f t="shared" ref="I43:I45" si="9">IF(H43="","",ROUND((G43/H43),2))</f>
        <v/>
      </c>
      <c r="J43" s="77" t="str">
        <f t="shared" si="3"/>
        <v/>
      </c>
      <c r="K43" s="89" t="str">
        <f t="shared" ref="K43:K45" si="10">IF(J43="","",ROUND((I43*J43),2))</f>
        <v/>
      </c>
    </row>
    <row r="44" spans="1:12" s="12" customFormat="1" ht="12.75" x14ac:dyDescent="0.2">
      <c r="A44" s="74" t="s">
        <v>95</v>
      </c>
      <c r="B44" s="75" t="s">
        <v>98</v>
      </c>
      <c r="C44" s="83">
        <v>23</v>
      </c>
      <c r="D44" s="76" t="s">
        <v>93</v>
      </c>
      <c r="E44" s="109" t="s">
        <v>99</v>
      </c>
      <c r="F44" s="105">
        <v>104.29</v>
      </c>
      <c r="G44" s="88">
        <f t="shared" si="8"/>
        <v>2398.67</v>
      </c>
      <c r="H44" s="77" t="str">
        <f t="shared" si="1"/>
        <v/>
      </c>
      <c r="I44" s="80" t="str">
        <f t="shared" si="9"/>
        <v/>
      </c>
      <c r="J44" s="77" t="str">
        <f t="shared" si="3"/>
        <v/>
      </c>
      <c r="K44" s="89" t="str">
        <f t="shared" si="10"/>
        <v/>
      </c>
    </row>
    <row r="45" spans="1:12" s="12" customFormat="1" ht="12.75" x14ac:dyDescent="0.2">
      <c r="A45" s="74" t="s">
        <v>100</v>
      </c>
      <c r="B45" s="75" t="s">
        <v>101</v>
      </c>
      <c r="C45" s="83">
        <v>23.2</v>
      </c>
      <c r="D45" s="76" t="s">
        <v>93</v>
      </c>
      <c r="E45" s="109" t="s">
        <v>94</v>
      </c>
      <c r="F45" s="105">
        <v>252.43</v>
      </c>
      <c r="G45" s="88">
        <f t="shared" si="8"/>
        <v>5856.38</v>
      </c>
      <c r="H45" s="77" t="str">
        <f t="shared" si="1"/>
        <v/>
      </c>
      <c r="I45" s="80" t="str">
        <f t="shared" si="9"/>
        <v/>
      </c>
      <c r="J45" s="77" t="str">
        <f t="shared" si="3"/>
        <v/>
      </c>
      <c r="K45" s="89" t="str">
        <f t="shared" si="10"/>
        <v/>
      </c>
    </row>
    <row r="46" spans="1:12" s="12" customFormat="1" ht="13.5" thickBot="1" x14ac:dyDescent="0.25">
      <c r="A46" s="145" t="s">
        <v>170</v>
      </c>
      <c r="B46" s="75" t="s">
        <v>102</v>
      </c>
      <c r="C46" s="146">
        <v>31.8</v>
      </c>
      <c r="D46" s="76" t="s">
        <v>93</v>
      </c>
      <c r="E46" s="109" t="s">
        <v>94</v>
      </c>
      <c r="F46" s="110">
        <v>252.43</v>
      </c>
      <c r="G46" s="88">
        <f t="shared" ref="G46" si="11">C46*F46</f>
        <v>8027.27</v>
      </c>
      <c r="H46" s="77" t="str">
        <f t="shared" si="1"/>
        <v/>
      </c>
      <c r="I46" s="80" t="str">
        <f t="shared" ref="I46" si="12">IF(H46="","",ROUND((G46/H46),2))</f>
        <v/>
      </c>
      <c r="J46" s="77" t="str">
        <f t="shared" si="3"/>
        <v/>
      </c>
      <c r="K46" s="89" t="str">
        <f t="shared" ref="K46" si="13">IF(J46="","",ROUND((I46*J46),2))</f>
        <v/>
      </c>
    </row>
    <row r="47" spans="1:12" s="25" customFormat="1" ht="15.75" thickBot="1" x14ac:dyDescent="0.3">
      <c r="A47" s="78" t="s">
        <v>37</v>
      </c>
      <c r="B47" s="22"/>
      <c r="C47" s="63">
        <f>SUM(C41:C46)</f>
        <v>153.75</v>
      </c>
      <c r="D47" s="317"/>
      <c r="E47" s="318"/>
      <c r="F47" s="319"/>
      <c r="G47" s="64">
        <f>SUM(G41:G46)</f>
        <v>35403.9</v>
      </c>
      <c r="H47" s="24"/>
      <c r="I47" s="63">
        <f>SUM(I41:I46)</f>
        <v>0</v>
      </c>
      <c r="J47" s="24"/>
      <c r="K47" s="23">
        <f>SUM(K41:K46)</f>
        <v>0</v>
      </c>
      <c r="L47" s="114"/>
    </row>
    <row r="48" spans="1:12" s="11" customFormat="1" ht="34.5" thickBot="1" x14ac:dyDescent="0.25">
      <c r="A48" s="1" t="s">
        <v>115</v>
      </c>
      <c r="B48" s="35"/>
      <c r="C48" s="35" t="s">
        <v>14</v>
      </c>
      <c r="D48" s="35"/>
      <c r="E48" s="35"/>
      <c r="F48" s="46" t="s">
        <v>15</v>
      </c>
      <c r="G48" s="68" t="s">
        <v>14</v>
      </c>
      <c r="H48" s="36" t="s">
        <v>13</v>
      </c>
      <c r="I48" s="36" t="s">
        <v>12</v>
      </c>
      <c r="J48" s="36" t="s">
        <v>25</v>
      </c>
      <c r="K48" s="37" t="s">
        <v>11</v>
      </c>
    </row>
    <row r="49" spans="1:12" s="12" customFormat="1" ht="12" thickBot="1" x14ac:dyDescent="0.3">
      <c r="A49" s="85" t="s">
        <v>10</v>
      </c>
      <c r="B49" s="86" t="s">
        <v>9</v>
      </c>
      <c r="C49" s="86" t="s">
        <v>8</v>
      </c>
      <c r="D49" s="86" t="s">
        <v>7</v>
      </c>
      <c r="E49" s="86" t="s">
        <v>6</v>
      </c>
      <c r="F49" s="87" t="s">
        <v>5</v>
      </c>
      <c r="G49" s="71" t="s">
        <v>4</v>
      </c>
      <c r="H49" s="49" t="s">
        <v>3</v>
      </c>
      <c r="I49" s="49" t="s">
        <v>2</v>
      </c>
      <c r="J49" s="49" t="s">
        <v>1</v>
      </c>
      <c r="K49" s="70" t="s">
        <v>0</v>
      </c>
    </row>
    <row r="50" spans="1:12" s="12" customFormat="1" ht="12.75" x14ac:dyDescent="0.2">
      <c r="A50" s="74" t="s">
        <v>91</v>
      </c>
      <c r="B50" s="75" t="s">
        <v>104</v>
      </c>
      <c r="C50" s="83">
        <v>759.4</v>
      </c>
      <c r="D50" s="76" t="s">
        <v>105</v>
      </c>
      <c r="E50" s="109" t="s">
        <v>106</v>
      </c>
      <c r="F50" s="105">
        <v>52.14</v>
      </c>
      <c r="G50" s="92">
        <f t="shared" ref="G50:G61" si="14">C50*F50</f>
        <v>39595.120000000003</v>
      </c>
      <c r="H50" s="91" t="str">
        <f t="shared" ref="H50:H61" si="15">IF(VLOOKUP(B50,$B$10:$H$37,7,TRUE)=0,"",VLOOKUP(B50,$B$10:$H$37,7,TRUE))</f>
        <v/>
      </c>
      <c r="I50" s="93" t="str">
        <f t="shared" ref="I50:I59" si="16">IF(H50="","",ROUND((G50/H50),2))</f>
        <v/>
      </c>
      <c r="J50" s="91" t="str">
        <f t="shared" ref="J50:J61" si="17">IF($J$10="","",$J$10)</f>
        <v/>
      </c>
      <c r="K50" s="94" t="str">
        <f t="shared" ref="K50:K61" si="18">IF(J50="","",ROUND((I50*J50),2))</f>
        <v/>
      </c>
    </row>
    <row r="51" spans="1:12" s="12" customFormat="1" ht="12.75" x14ac:dyDescent="0.2">
      <c r="A51" s="74" t="s">
        <v>91</v>
      </c>
      <c r="B51" s="75" t="s">
        <v>107</v>
      </c>
      <c r="C51" s="83">
        <v>73.98</v>
      </c>
      <c r="D51" s="76" t="s">
        <v>105</v>
      </c>
      <c r="E51" s="109" t="s">
        <v>99</v>
      </c>
      <c r="F51" s="105">
        <v>104.29</v>
      </c>
      <c r="G51" s="95">
        <f t="shared" si="14"/>
        <v>7715.37</v>
      </c>
      <c r="H51" s="77" t="str">
        <f t="shared" si="15"/>
        <v/>
      </c>
      <c r="I51" s="80" t="str">
        <f t="shared" si="16"/>
        <v/>
      </c>
      <c r="J51" s="77" t="str">
        <f t="shared" si="17"/>
        <v/>
      </c>
      <c r="K51" s="89" t="str">
        <f t="shared" si="18"/>
        <v/>
      </c>
    </row>
    <row r="52" spans="1:12" s="12" customFormat="1" ht="12.75" x14ac:dyDescent="0.2">
      <c r="A52" s="74" t="s">
        <v>108</v>
      </c>
      <c r="B52" s="75" t="s">
        <v>109</v>
      </c>
      <c r="C52" s="83">
        <v>316.2</v>
      </c>
      <c r="D52" s="76" t="s">
        <v>105</v>
      </c>
      <c r="E52" s="109" t="s">
        <v>99</v>
      </c>
      <c r="F52" s="105">
        <v>104.29</v>
      </c>
      <c r="G52" s="88">
        <f t="shared" si="14"/>
        <v>32976.5</v>
      </c>
      <c r="H52" s="77" t="str">
        <f t="shared" si="15"/>
        <v/>
      </c>
      <c r="I52" s="80" t="str">
        <f t="shared" si="16"/>
        <v/>
      </c>
      <c r="J52" s="77" t="str">
        <f t="shared" si="17"/>
        <v/>
      </c>
      <c r="K52" s="89" t="str">
        <f t="shared" si="18"/>
        <v/>
      </c>
    </row>
    <row r="53" spans="1:12" s="12" customFormat="1" ht="12.75" x14ac:dyDescent="0.2">
      <c r="A53" s="74" t="s">
        <v>95</v>
      </c>
      <c r="B53" s="75" t="s">
        <v>110</v>
      </c>
      <c r="C53" s="83">
        <v>123.3</v>
      </c>
      <c r="D53" s="76" t="s">
        <v>105</v>
      </c>
      <c r="E53" s="109" t="s">
        <v>106</v>
      </c>
      <c r="F53" s="105">
        <v>52.14</v>
      </c>
      <c r="G53" s="88">
        <f t="shared" si="14"/>
        <v>6428.86</v>
      </c>
      <c r="H53" s="77" t="str">
        <f t="shared" si="15"/>
        <v/>
      </c>
      <c r="I53" s="80" t="str">
        <f t="shared" si="16"/>
        <v/>
      </c>
      <c r="J53" s="77" t="str">
        <f t="shared" si="17"/>
        <v/>
      </c>
      <c r="K53" s="89" t="str">
        <f t="shared" si="18"/>
        <v/>
      </c>
    </row>
    <row r="54" spans="1:12" s="12" customFormat="1" ht="12.75" x14ac:dyDescent="0.2">
      <c r="A54" s="74" t="s">
        <v>95</v>
      </c>
      <c r="B54" s="75" t="s">
        <v>98</v>
      </c>
      <c r="C54" s="83">
        <v>1049.5999999999999</v>
      </c>
      <c r="D54" s="76" t="s">
        <v>105</v>
      </c>
      <c r="E54" s="109" t="s">
        <v>99</v>
      </c>
      <c r="F54" s="105">
        <v>104.29</v>
      </c>
      <c r="G54" s="88">
        <f t="shared" si="14"/>
        <v>109462.78</v>
      </c>
      <c r="H54" s="77" t="str">
        <f t="shared" si="15"/>
        <v/>
      </c>
      <c r="I54" s="80" t="str">
        <f t="shared" si="16"/>
        <v/>
      </c>
      <c r="J54" s="77" t="str">
        <f t="shared" si="17"/>
        <v/>
      </c>
      <c r="K54" s="89" t="str">
        <f t="shared" si="18"/>
        <v/>
      </c>
    </row>
    <row r="55" spans="1:12" s="12" customFormat="1" ht="12.75" x14ac:dyDescent="0.2">
      <c r="A55" s="145" t="s">
        <v>95</v>
      </c>
      <c r="B55" s="75" t="s">
        <v>96</v>
      </c>
      <c r="C55" s="146">
        <v>54.28</v>
      </c>
      <c r="D55" s="76" t="s">
        <v>105</v>
      </c>
      <c r="E55" s="109" t="s">
        <v>94</v>
      </c>
      <c r="F55" s="110">
        <v>252.43</v>
      </c>
      <c r="G55" s="88">
        <f t="shared" si="14"/>
        <v>13701.9</v>
      </c>
      <c r="H55" s="77" t="str">
        <f t="shared" si="15"/>
        <v/>
      </c>
      <c r="I55" s="80" t="str">
        <f t="shared" si="16"/>
        <v/>
      </c>
      <c r="J55" s="77" t="str">
        <f t="shared" si="17"/>
        <v/>
      </c>
      <c r="K55" s="89" t="str">
        <f t="shared" si="18"/>
        <v/>
      </c>
    </row>
    <row r="56" spans="1:12" s="12" customFormat="1" ht="12.75" x14ac:dyDescent="0.2">
      <c r="A56" s="74" t="s">
        <v>100</v>
      </c>
      <c r="B56" s="75" t="s">
        <v>111</v>
      </c>
      <c r="C56" s="83">
        <v>127.5</v>
      </c>
      <c r="D56" s="76" t="s">
        <v>93</v>
      </c>
      <c r="E56" s="109" t="s">
        <v>99</v>
      </c>
      <c r="F56" s="105">
        <v>104.29</v>
      </c>
      <c r="G56" s="88">
        <f t="shared" si="14"/>
        <v>13296.98</v>
      </c>
      <c r="H56" s="77" t="str">
        <f t="shared" si="15"/>
        <v/>
      </c>
      <c r="I56" s="80" t="str">
        <f t="shared" si="16"/>
        <v/>
      </c>
      <c r="J56" s="77" t="str">
        <f t="shared" si="17"/>
        <v/>
      </c>
      <c r="K56" s="89" t="str">
        <f t="shared" si="18"/>
        <v/>
      </c>
    </row>
    <row r="57" spans="1:12" s="12" customFormat="1" ht="12.75" x14ac:dyDescent="0.2">
      <c r="A57" s="74" t="s">
        <v>100</v>
      </c>
      <c r="B57" s="75" t="s">
        <v>101</v>
      </c>
      <c r="C57" s="83">
        <v>378.96</v>
      </c>
      <c r="D57" s="76" t="s">
        <v>93</v>
      </c>
      <c r="E57" s="109" t="s">
        <v>94</v>
      </c>
      <c r="F57" s="110">
        <v>252.43</v>
      </c>
      <c r="G57" s="88">
        <f t="shared" si="14"/>
        <v>95660.87</v>
      </c>
      <c r="H57" s="77" t="str">
        <f t="shared" si="15"/>
        <v/>
      </c>
      <c r="I57" s="80" t="str">
        <f t="shared" si="16"/>
        <v/>
      </c>
      <c r="J57" s="77" t="str">
        <f t="shared" si="17"/>
        <v/>
      </c>
      <c r="K57" s="89" t="str">
        <f t="shared" si="18"/>
        <v/>
      </c>
    </row>
    <row r="58" spans="1:12" s="12" customFormat="1" ht="12.75" x14ac:dyDescent="0.2">
      <c r="A58" s="74" t="s">
        <v>170</v>
      </c>
      <c r="B58" s="75" t="s">
        <v>102</v>
      </c>
      <c r="C58" s="83">
        <v>421.43</v>
      </c>
      <c r="D58" s="76" t="s">
        <v>97</v>
      </c>
      <c r="E58" s="109" t="s">
        <v>94</v>
      </c>
      <c r="F58" s="105">
        <v>252.43</v>
      </c>
      <c r="G58" s="88">
        <f t="shared" si="14"/>
        <v>106381.57</v>
      </c>
      <c r="H58" s="77" t="str">
        <f t="shared" si="15"/>
        <v/>
      </c>
      <c r="I58" s="80" t="str">
        <f t="shared" si="16"/>
        <v/>
      </c>
      <c r="J58" s="77" t="str">
        <f t="shared" si="17"/>
        <v/>
      </c>
      <c r="K58" s="89" t="str">
        <f t="shared" si="18"/>
        <v/>
      </c>
    </row>
    <row r="59" spans="1:12" s="12" customFormat="1" ht="12.75" x14ac:dyDescent="0.25">
      <c r="A59" s="147" t="s">
        <v>170</v>
      </c>
      <c r="B59" s="148" t="s">
        <v>102</v>
      </c>
      <c r="C59" s="149">
        <v>632.09</v>
      </c>
      <c r="D59" s="76" t="s">
        <v>105</v>
      </c>
      <c r="E59" s="109" t="s">
        <v>94</v>
      </c>
      <c r="F59" s="105">
        <v>252.43</v>
      </c>
      <c r="G59" s="88">
        <f t="shared" si="14"/>
        <v>159558.48000000001</v>
      </c>
      <c r="H59" s="77" t="str">
        <f t="shared" si="15"/>
        <v/>
      </c>
      <c r="I59" s="80" t="str">
        <f t="shared" si="16"/>
        <v/>
      </c>
      <c r="J59" s="77" t="str">
        <f t="shared" si="17"/>
        <v/>
      </c>
      <c r="K59" s="89" t="str">
        <f t="shared" si="18"/>
        <v/>
      </c>
    </row>
    <row r="60" spans="1:12" s="12" customFormat="1" ht="12.75" x14ac:dyDescent="0.2">
      <c r="A60" s="74" t="s">
        <v>170</v>
      </c>
      <c r="B60" s="75" t="s">
        <v>102</v>
      </c>
      <c r="C60" s="83">
        <v>74.58</v>
      </c>
      <c r="D60" s="76" t="s">
        <v>112</v>
      </c>
      <c r="E60" s="109" t="s">
        <v>94</v>
      </c>
      <c r="F60" s="105">
        <v>252.43</v>
      </c>
      <c r="G60" s="88">
        <f t="shared" si="14"/>
        <v>18826.23</v>
      </c>
      <c r="H60" s="77" t="str">
        <f t="shared" si="15"/>
        <v/>
      </c>
      <c r="I60" s="80" t="str">
        <f>IF(H60="","",ROUND((G60/H60),2))</f>
        <v/>
      </c>
      <c r="J60" s="77" t="str">
        <f t="shared" si="17"/>
        <v/>
      </c>
      <c r="K60" s="89" t="str">
        <f t="shared" si="18"/>
        <v/>
      </c>
    </row>
    <row r="61" spans="1:12" s="12" customFormat="1" ht="13.5" thickBot="1" x14ac:dyDescent="0.25">
      <c r="A61" s="74" t="s">
        <v>113</v>
      </c>
      <c r="B61" s="75" t="s">
        <v>114</v>
      </c>
      <c r="C61" s="83">
        <v>306.14999999999998</v>
      </c>
      <c r="D61" s="76" t="s">
        <v>105</v>
      </c>
      <c r="E61" s="109" t="s">
        <v>99</v>
      </c>
      <c r="F61" s="110">
        <v>104.29</v>
      </c>
      <c r="G61" s="88">
        <f t="shared" si="14"/>
        <v>31928.38</v>
      </c>
      <c r="H61" s="77" t="str">
        <f t="shared" si="15"/>
        <v/>
      </c>
      <c r="I61" s="80" t="str">
        <f t="shared" ref="I61" si="19">IF(H61="","",ROUND((G61/H61),2))</f>
        <v/>
      </c>
      <c r="J61" s="77" t="str">
        <f t="shared" si="17"/>
        <v/>
      </c>
      <c r="K61" s="89" t="str">
        <f t="shared" si="18"/>
        <v/>
      </c>
    </row>
    <row r="62" spans="1:12" s="25" customFormat="1" ht="15.75" thickBot="1" x14ac:dyDescent="0.3">
      <c r="A62" s="78" t="s">
        <v>37</v>
      </c>
      <c r="B62" s="22"/>
      <c r="C62" s="63">
        <f>SUM(C50:C61)</f>
        <v>4317.47</v>
      </c>
      <c r="D62" s="317"/>
      <c r="E62" s="318"/>
      <c r="F62" s="319"/>
      <c r="G62" s="64">
        <f>SUM(G50:G61)</f>
        <v>635533.04</v>
      </c>
      <c r="H62" s="24"/>
      <c r="I62" s="63">
        <f>SUM(I50:I61)</f>
        <v>0</v>
      </c>
      <c r="J62" s="24"/>
      <c r="K62" s="23">
        <f>SUM(K50:K61)</f>
        <v>0</v>
      </c>
      <c r="L62" s="114"/>
    </row>
    <row r="63" spans="1:12" s="11" customFormat="1" ht="34.5" thickBot="1" x14ac:dyDescent="0.25">
      <c r="A63" s="1" t="s">
        <v>120</v>
      </c>
      <c r="B63" s="35"/>
      <c r="C63" s="35" t="s">
        <v>14</v>
      </c>
      <c r="D63" s="35"/>
      <c r="E63" s="35"/>
      <c r="F63" s="46" t="s">
        <v>15</v>
      </c>
      <c r="G63" s="68" t="s">
        <v>14</v>
      </c>
      <c r="H63" s="36" t="s">
        <v>13</v>
      </c>
      <c r="I63" s="36" t="s">
        <v>12</v>
      </c>
      <c r="J63" s="36" t="s">
        <v>25</v>
      </c>
      <c r="K63" s="37" t="s">
        <v>11</v>
      </c>
    </row>
    <row r="64" spans="1:12" s="12" customFormat="1" ht="12" thickBot="1" x14ac:dyDescent="0.3">
      <c r="A64" s="85" t="s">
        <v>10</v>
      </c>
      <c r="B64" s="86" t="s">
        <v>9</v>
      </c>
      <c r="C64" s="86" t="s">
        <v>8</v>
      </c>
      <c r="D64" s="86" t="s">
        <v>7</v>
      </c>
      <c r="E64" s="86" t="s">
        <v>6</v>
      </c>
      <c r="F64" s="87" t="s">
        <v>5</v>
      </c>
      <c r="G64" s="71" t="s">
        <v>4</v>
      </c>
      <c r="H64" s="49" t="s">
        <v>3</v>
      </c>
      <c r="I64" s="49" t="s">
        <v>2</v>
      </c>
      <c r="J64" s="49" t="s">
        <v>1</v>
      </c>
      <c r="K64" s="70" t="s">
        <v>0</v>
      </c>
    </row>
    <row r="65" spans="1:11" s="12" customFormat="1" ht="12.75" x14ac:dyDescent="0.2">
      <c r="A65" s="74" t="s">
        <v>91</v>
      </c>
      <c r="B65" s="75" t="s">
        <v>104</v>
      </c>
      <c r="C65" s="83">
        <v>478.21</v>
      </c>
      <c r="D65" s="76" t="s">
        <v>105</v>
      </c>
      <c r="E65" s="109" t="s">
        <v>106</v>
      </c>
      <c r="F65" s="105">
        <v>52.14</v>
      </c>
      <c r="G65" s="92">
        <f t="shared" ref="G65:G82" si="20">C65*F65</f>
        <v>24933.87</v>
      </c>
      <c r="H65" s="91" t="str">
        <f t="shared" ref="H65:H82" si="21">IF(VLOOKUP(B65,$B$10:$H$37,7,TRUE)=0,"",VLOOKUP(B65,$B$10:$H$37,7,TRUE))</f>
        <v/>
      </c>
      <c r="I65" s="93" t="str">
        <f t="shared" ref="I65:I82" si="22">IF(H65="","",ROUND((G65/H65),2))</f>
        <v/>
      </c>
      <c r="J65" s="91" t="str">
        <f t="shared" ref="J65:J82" si="23">IF($J$10="","",$J$10)</f>
        <v/>
      </c>
      <c r="K65" s="94" t="str">
        <f t="shared" ref="K65:K82" si="24">IF(J65="","",ROUND((I65*J65),2))</f>
        <v/>
      </c>
    </row>
    <row r="66" spans="1:11" s="12" customFormat="1" ht="12.75" x14ac:dyDescent="0.2">
      <c r="A66" s="74" t="s">
        <v>91</v>
      </c>
      <c r="B66" s="75" t="s">
        <v>107</v>
      </c>
      <c r="C66" s="83">
        <v>12.01</v>
      </c>
      <c r="D66" s="76" t="s">
        <v>116</v>
      </c>
      <c r="E66" s="109" t="s">
        <v>99</v>
      </c>
      <c r="F66" s="105">
        <v>104.29</v>
      </c>
      <c r="G66" s="95">
        <f t="shared" si="20"/>
        <v>1252.52</v>
      </c>
      <c r="H66" s="77" t="str">
        <f t="shared" si="21"/>
        <v/>
      </c>
      <c r="I66" s="80" t="str">
        <f t="shared" si="22"/>
        <v/>
      </c>
      <c r="J66" s="77" t="str">
        <f t="shared" si="23"/>
        <v/>
      </c>
      <c r="K66" s="89" t="str">
        <f t="shared" si="24"/>
        <v/>
      </c>
    </row>
    <row r="67" spans="1:11" s="12" customFormat="1" ht="12.75" x14ac:dyDescent="0.2">
      <c r="A67" s="74" t="s">
        <v>91</v>
      </c>
      <c r="B67" s="75" t="s">
        <v>107</v>
      </c>
      <c r="C67" s="83">
        <v>24.28</v>
      </c>
      <c r="D67" s="76" t="s">
        <v>112</v>
      </c>
      <c r="E67" s="109" t="s">
        <v>99</v>
      </c>
      <c r="F67" s="105">
        <v>104.29</v>
      </c>
      <c r="G67" s="88">
        <f t="shared" si="20"/>
        <v>2532.16</v>
      </c>
      <c r="H67" s="77" t="str">
        <f t="shared" si="21"/>
        <v/>
      </c>
      <c r="I67" s="80" t="str">
        <f t="shared" si="22"/>
        <v/>
      </c>
      <c r="J67" s="77" t="str">
        <f t="shared" si="23"/>
        <v/>
      </c>
      <c r="K67" s="89" t="str">
        <f t="shared" si="24"/>
        <v/>
      </c>
    </row>
    <row r="68" spans="1:11" s="12" customFormat="1" ht="12.75" x14ac:dyDescent="0.2">
      <c r="A68" s="74" t="s">
        <v>91</v>
      </c>
      <c r="B68" s="75" t="s">
        <v>107</v>
      </c>
      <c r="C68" s="83">
        <v>158.34</v>
      </c>
      <c r="D68" s="76" t="s">
        <v>105</v>
      </c>
      <c r="E68" s="109" t="s">
        <v>99</v>
      </c>
      <c r="F68" s="105">
        <v>104.29</v>
      </c>
      <c r="G68" s="88">
        <f t="shared" si="20"/>
        <v>16513.28</v>
      </c>
      <c r="H68" s="77" t="str">
        <f t="shared" si="21"/>
        <v/>
      </c>
      <c r="I68" s="80" t="str">
        <f t="shared" si="22"/>
        <v/>
      </c>
      <c r="J68" s="77" t="str">
        <f t="shared" si="23"/>
        <v/>
      </c>
      <c r="K68" s="89" t="str">
        <f t="shared" si="24"/>
        <v/>
      </c>
    </row>
    <row r="69" spans="1:11" s="12" customFormat="1" ht="12.75" x14ac:dyDescent="0.2">
      <c r="A69" s="74" t="s">
        <v>108</v>
      </c>
      <c r="B69" s="75" t="s">
        <v>117</v>
      </c>
      <c r="C69" s="83">
        <v>24.66</v>
      </c>
      <c r="D69" s="76" t="s">
        <v>105</v>
      </c>
      <c r="E69" s="109" t="s">
        <v>106</v>
      </c>
      <c r="F69" s="105">
        <v>52.14</v>
      </c>
      <c r="G69" s="88">
        <f t="shared" si="20"/>
        <v>1285.77</v>
      </c>
      <c r="H69" s="77" t="str">
        <f t="shared" si="21"/>
        <v/>
      </c>
      <c r="I69" s="80" t="str">
        <f t="shared" si="22"/>
        <v/>
      </c>
      <c r="J69" s="77" t="str">
        <f t="shared" si="23"/>
        <v/>
      </c>
      <c r="K69" s="89" t="str">
        <f t="shared" si="24"/>
        <v/>
      </c>
    </row>
    <row r="70" spans="1:11" s="12" customFormat="1" ht="12.75" x14ac:dyDescent="0.2">
      <c r="A70" s="145" t="s">
        <v>108</v>
      </c>
      <c r="B70" s="175" t="s">
        <v>109</v>
      </c>
      <c r="C70" s="146">
        <v>275.68</v>
      </c>
      <c r="D70" s="176" t="s">
        <v>105</v>
      </c>
      <c r="E70" s="177" t="s">
        <v>99</v>
      </c>
      <c r="F70" s="105">
        <v>104.29</v>
      </c>
      <c r="G70" s="88">
        <f t="shared" ref="G70:G76" si="25">C70*F70</f>
        <v>28750.67</v>
      </c>
      <c r="H70" s="77" t="str">
        <f t="shared" si="21"/>
        <v/>
      </c>
      <c r="I70" s="80" t="str">
        <f t="shared" ref="I70:I76" si="26">IF(H70="","",ROUND((G70/H70),2))</f>
        <v/>
      </c>
      <c r="J70" s="77" t="str">
        <f t="shared" si="23"/>
        <v/>
      </c>
      <c r="K70" s="89" t="str">
        <f t="shared" ref="K70:K76" si="27">IF(J70="","",ROUND((I70*J70),2))</f>
        <v/>
      </c>
    </row>
    <row r="71" spans="1:11" s="12" customFormat="1" ht="12.75" x14ac:dyDescent="0.2">
      <c r="A71" s="145" t="s">
        <v>95</v>
      </c>
      <c r="B71" s="175" t="s">
        <v>98</v>
      </c>
      <c r="C71" s="146">
        <v>24.66</v>
      </c>
      <c r="D71" s="176" t="s">
        <v>116</v>
      </c>
      <c r="E71" s="177" t="s">
        <v>99</v>
      </c>
      <c r="F71" s="105">
        <v>104.29</v>
      </c>
      <c r="G71" s="88">
        <f t="shared" si="25"/>
        <v>2571.79</v>
      </c>
      <c r="H71" s="77" t="str">
        <f t="shared" si="21"/>
        <v/>
      </c>
      <c r="I71" s="80" t="str">
        <f t="shared" si="26"/>
        <v/>
      </c>
      <c r="J71" s="77" t="str">
        <f t="shared" si="23"/>
        <v/>
      </c>
      <c r="K71" s="89" t="str">
        <f t="shared" si="27"/>
        <v/>
      </c>
    </row>
    <row r="72" spans="1:11" s="12" customFormat="1" ht="12.75" x14ac:dyDescent="0.2">
      <c r="A72" s="145" t="s">
        <v>95</v>
      </c>
      <c r="B72" s="175" t="s">
        <v>98</v>
      </c>
      <c r="C72" s="146">
        <v>1489.86</v>
      </c>
      <c r="D72" s="176" t="s">
        <v>105</v>
      </c>
      <c r="E72" s="177" t="s">
        <v>99</v>
      </c>
      <c r="F72" s="105">
        <v>104.29</v>
      </c>
      <c r="G72" s="88">
        <f t="shared" si="25"/>
        <v>155377.5</v>
      </c>
      <c r="H72" s="77" t="str">
        <f t="shared" si="21"/>
        <v/>
      </c>
      <c r="I72" s="80" t="str">
        <f t="shared" si="26"/>
        <v/>
      </c>
      <c r="J72" s="77" t="str">
        <f t="shared" si="23"/>
        <v/>
      </c>
      <c r="K72" s="89" t="str">
        <f t="shared" si="27"/>
        <v/>
      </c>
    </row>
    <row r="73" spans="1:11" s="12" customFormat="1" ht="12.75" x14ac:dyDescent="0.2">
      <c r="A73" s="145" t="s">
        <v>95</v>
      </c>
      <c r="B73" s="175" t="s">
        <v>110</v>
      </c>
      <c r="C73" s="146">
        <v>98.64</v>
      </c>
      <c r="D73" s="176" t="s">
        <v>105</v>
      </c>
      <c r="E73" s="177" t="s">
        <v>106</v>
      </c>
      <c r="F73" s="105">
        <v>52.14</v>
      </c>
      <c r="G73" s="88">
        <f t="shared" si="25"/>
        <v>5143.09</v>
      </c>
      <c r="H73" s="77" t="str">
        <f t="shared" si="21"/>
        <v/>
      </c>
      <c r="I73" s="80" t="str">
        <f t="shared" si="26"/>
        <v/>
      </c>
      <c r="J73" s="77" t="str">
        <f t="shared" si="23"/>
        <v/>
      </c>
      <c r="K73" s="89" t="str">
        <f t="shared" si="27"/>
        <v/>
      </c>
    </row>
    <row r="74" spans="1:11" s="12" customFormat="1" ht="12.75" x14ac:dyDescent="0.2">
      <c r="A74" s="145" t="s">
        <v>95</v>
      </c>
      <c r="B74" s="175" t="s">
        <v>96</v>
      </c>
      <c r="C74" s="146">
        <v>190.9</v>
      </c>
      <c r="D74" s="176" t="s">
        <v>105</v>
      </c>
      <c r="E74" s="177" t="s">
        <v>94</v>
      </c>
      <c r="F74" s="105">
        <v>252.43</v>
      </c>
      <c r="G74" s="88">
        <f t="shared" si="25"/>
        <v>48188.89</v>
      </c>
      <c r="H74" s="77" t="str">
        <f t="shared" si="21"/>
        <v/>
      </c>
      <c r="I74" s="80" t="str">
        <f t="shared" si="26"/>
        <v/>
      </c>
      <c r="J74" s="77" t="str">
        <f t="shared" si="23"/>
        <v/>
      </c>
      <c r="K74" s="89" t="str">
        <f t="shared" si="27"/>
        <v/>
      </c>
    </row>
    <row r="75" spans="1:11" s="12" customFormat="1" ht="12.75" x14ac:dyDescent="0.2">
      <c r="A75" s="145" t="s">
        <v>100</v>
      </c>
      <c r="B75" s="175" t="s">
        <v>111</v>
      </c>
      <c r="C75" s="146">
        <v>127.14</v>
      </c>
      <c r="D75" s="176" t="s">
        <v>93</v>
      </c>
      <c r="E75" s="177" t="s">
        <v>99</v>
      </c>
      <c r="F75" s="105">
        <v>104.29</v>
      </c>
      <c r="G75" s="88">
        <f t="shared" si="25"/>
        <v>13259.43</v>
      </c>
      <c r="H75" s="77" t="str">
        <f t="shared" si="21"/>
        <v/>
      </c>
      <c r="I75" s="80" t="str">
        <f t="shared" si="26"/>
        <v/>
      </c>
      <c r="J75" s="77" t="str">
        <f t="shared" si="23"/>
        <v/>
      </c>
      <c r="K75" s="89" t="str">
        <f t="shared" si="27"/>
        <v/>
      </c>
    </row>
    <row r="76" spans="1:11" s="12" customFormat="1" ht="12.75" x14ac:dyDescent="0.2">
      <c r="A76" s="145" t="s">
        <v>100</v>
      </c>
      <c r="B76" s="175" t="s">
        <v>101</v>
      </c>
      <c r="C76" s="146">
        <v>407.62</v>
      </c>
      <c r="D76" s="176" t="s">
        <v>93</v>
      </c>
      <c r="E76" s="177" t="s">
        <v>94</v>
      </c>
      <c r="F76" s="105">
        <v>252.43</v>
      </c>
      <c r="G76" s="88">
        <f t="shared" si="25"/>
        <v>102895.52</v>
      </c>
      <c r="H76" s="77" t="str">
        <f t="shared" si="21"/>
        <v/>
      </c>
      <c r="I76" s="80" t="str">
        <f t="shared" si="26"/>
        <v/>
      </c>
      <c r="J76" s="77" t="str">
        <f t="shared" si="23"/>
        <v/>
      </c>
      <c r="K76" s="89" t="str">
        <f t="shared" si="27"/>
        <v/>
      </c>
    </row>
    <row r="77" spans="1:11" s="12" customFormat="1" ht="12.75" x14ac:dyDescent="0.2">
      <c r="A77" s="360" t="s">
        <v>100</v>
      </c>
      <c r="B77" s="361" t="s">
        <v>101</v>
      </c>
      <c r="C77" s="362">
        <v>24.66</v>
      </c>
      <c r="D77" s="363" t="s">
        <v>105</v>
      </c>
      <c r="E77" s="294" t="s">
        <v>99</v>
      </c>
      <c r="F77" s="105">
        <v>104.29</v>
      </c>
      <c r="G77" s="88">
        <f t="shared" ref="G77" si="28">C77*F77</f>
        <v>2571.79</v>
      </c>
      <c r="H77" s="77" t="str">
        <f t="shared" ref="H77" si="29">IF(VLOOKUP(B77,$B$10:$H$37,7,TRUE)=0,"",VLOOKUP(B77,$B$10:$H$37,7,TRUE))</f>
        <v/>
      </c>
      <c r="I77" s="80" t="str">
        <f t="shared" ref="I77" si="30">IF(H77="","",ROUND((G77/H77),2))</f>
        <v/>
      </c>
      <c r="J77" s="77" t="str">
        <f t="shared" si="23"/>
        <v/>
      </c>
      <c r="K77" s="89" t="str">
        <f t="shared" ref="K77" si="31">IF(J77="","",ROUND((I77*J77),2))</f>
        <v/>
      </c>
    </row>
    <row r="78" spans="1:11" s="12" customFormat="1" ht="12.75" x14ac:dyDescent="0.2">
      <c r="A78" s="145" t="s">
        <v>170</v>
      </c>
      <c r="B78" s="75" t="s">
        <v>102</v>
      </c>
      <c r="C78" s="146">
        <v>276.39999999999998</v>
      </c>
      <c r="D78" s="76" t="s">
        <v>97</v>
      </c>
      <c r="E78" s="109" t="s">
        <v>94</v>
      </c>
      <c r="F78" s="110">
        <v>252.43</v>
      </c>
      <c r="G78" s="88">
        <f t="shared" si="20"/>
        <v>69771.649999999994</v>
      </c>
      <c r="H78" s="77" t="str">
        <f t="shared" si="21"/>
        <v/>
      </c>
      <c r="I78" s="80" t="str">
        <f t="shared" si="22"/>
        <v/>
      </c>
      <c r="J78" s="77" t="str">
        <f t="shared" si="23"/>
        <v/>
      </c>
      <c r="K78" s="89" t="str">
        <f t="shared" si="24"/>
        <v/>
      </c>
    </row>
    <row r="79" spans="1:11" s="12" customFormat="1" ht="12.75" x14ac:dyDescent="0.2">
      <c r="A79" s="74" t="s">
        <v>170</v>
      </c>
      <c r="B79" s="75" t="s">
        <v>102</v>
      </c>
      <c r="C79" s="83">
        <v>382.29</v>
      </c>
      <c r="D79" s="76" t="s">
        <v>112</v>
      </c>
      <c r="E79" s="109" t="s">
        <v>94</v>
      </c>
      <c r="F79" s="105">
        <v>252.43</v>
      </c>
      <c r="G79" s="88">
        <f t="shared" si="20"/>
        <v>96501.46</v>
      </c>
      <c r="H79" s="77" t="str">
        <f t="shared" si="21"/>
        <v/>
      </c>
      <c r="I79" s="80" t="str">
        <f t="shared" si="22"/>
        <v/>
      </c>
      <c r="J79" s="77" t="str">
        <f t="shared" si="23"/>
        <v/>
      </c>
      <c r="K79" s="89" t="str">
        <f t="shared" si="24"/>
        <v/>
      </c>
    </row>
    <row r="80" spans="1:11" s="12" customFormat="1" ht="12.75" x14ac:dyDescent="0.2">
      <c r="A80" s="74" t="s">
        <v>170</v>
      </c>
      <c r="B80" s="75" t="s">
        <v>102</v>
      </c>
      <c r="C80" s="83">
        <v>483.35</v>
      </c>
      <c r="D80" s="76" t="s">
        <v>105</v>
      </c>
      <c r="E80" s="109" t="s">
        <v>94</v>
      </c>
      <c r="F80" s="110">
        <v>252.43</v>
      </c>
      <c r="G80" s="88">
        <f t="shared" si="20"/>
        <v>122012.04</v>
      </c>
      <c r="H80" s="77" t="str">
        <f t="shared" si="21"/>
        <v/>
      </c>
      <c r="I80" s="80" t="str">
        <f t="shared" si="22"/>
        <v/>
      </c>
      <c r="J80" s="77" t="str">
        <f t="shared" si="23"/>
        <v/>
      </c>
      <c r="K80" s="89" t="str">
        <f t="shared" si="24"/>
        <v/>
      </c>
    </row>
    <row r="81" spans="1:12" s="12" customFormat="1" ht="12.75" x14ac:dyDescent="0.2">
      <c r="A81" s="74" t="s">
        <v>118</v>
      </c>
      <c r="B81" s="75" t="s">
        <v>119</v>
      </c>
      <c r="C81" s="83">
        <v>24.66</v>
      </c>
      <c r="D81" s="76" t="s">
        <v>116</v>
      </c>
      <c r="E81" s="109" t="s">
        <v>99</v>
      </c>
      <c r="F81" s="105">
        <v>104.29</v>
      </c>
      <c r="G81" s="88">
        <f>C81*F81</f>
        <v>2571.79</v>
      </c>
      <c r="H81" s="77" t="str">
        <f t="shared" si="21"/>
        <v/>
      </c>
      <c r="I81" s="80" t="str">
        <f t="shared" si="22"/>
        <v/>
      </c>
      <c r="J81" s="77" t="str">
        <f t="shared" si="23"/>
        <v/>
      </c>
      <c r="K81" s="89" t="str">
        <f t="shared" si="24"/>
        <v/>
      </c>
    </row>
    <row r="82" spans="1:12" s="12" customFormat="1" ht="13.5" thickBot="1" x14ac:dyDescent="0.3">
      <c r="A82" s="147" t="s">
        <v>113</v>
      </c>
      <c r="B82" s="148" t="s">
        <v>114</v>
      </c>
      <c r="C82" s="149">
        <v>102.05</v>
      </c>
      <c r="D82" s="76" t="s">
        <v>105</v>
      </c>
      <c r="E82" s="109" t="s">
        <v>99</v>
      </c>
      <c r="F82" s="105">
        <v>104.29</v>
      </c>
      <c r="G82" s="88">
        <f t="shared" si="20"/>
        <v>10642.79</v>
      </c>
      <c r="H82" s="77" t="str">
        <f t="shared" si="21"/>
        <v/>
      </c>
      <c r="I82" s="80" t="str">
        <f t="shared" si="22"/>
        <v/>
      </c>
      <c r="J82" s="77" t="str">
        <f t="shared" si="23"/>
        <v/>
      </c>
      <c r="K82" s="89" t="str">
        <f t="shared" si="24"/>
        <v/>
      </c>
    </row>
    <row r="83" spans="1:12" s="25" customFormat="1" ht="15.75" thickBot="1" x14ac:dyDescent="0.3">
      <c r="A83" s="78" t="s">
        <v>37</v>
      </c>
      <c r="B83" s="22"/>
      <c r="C83" s="63">
        <f>SUM(C65:C82)</f>
        <v>4605.41</v>
      </c>
      <c r="D83" s="317"/>
      <c r="E83" s="318"/>
      <c r="F83" s="319"/>
      <c r="G83" s="64">
        <f>SUM(G65:G82)</f>
        <v>706776.01</v>
      </c>
      <c r="H83" s="24"/>
      <c r="I83" s="63">
        <f>SUM(I65:I82)</f>
        <v>0</v>
      </c>
      <c r="J83" s="24"/>
      <c r="K83" s="23">
        <f>SUM(K65:K82)</f>
        <v>0</v>
      </c>
      <c r="L83" s="114"/>
    </row>
    <row r="84" spans="1:12" s="11" customFormat="1" ht="34.5" thickBot="1" x14ac:dyDescent="0.25">
      <c r="A84" s="1" t="s">
        <v>121</v>
      </c>
      <c r="B84" s="35"/>
      <c r="C84" s="35" t="s">
        <v>14</v>
      </c>
      <c r="D84" s="35"/>
      <c r="E84" s="35"/>
      <c r="F84" s="46" t="s">
        <v>15</v>
      </c>
      <c r="G84" s="68" t="s">
        <v>14</v>
      </c>
      <c r="H84" s="36" t="s">
        <v>13</v>
      </c>
      <c r="I84" s="36" t="s">
        <v>12</v>
      </c>
      <c r="J84" s="36" t="s">
        <v>25</v>
      </c>
      <c r="K84" s="37" t="s">
        <v>11</v>
      </c>
    </row>
    <row r="85" spans="1:12" s="12" customFormat="1" ht="12" thickBot="1" x14ac:dyDescent="0.3">
      <c r="A85" s="85" t="s">
        <v>10</v>
      </c>
      <c r="B85" s="86" t="s">
        <v>9</v>
      </c>
      <c r="C85" s="86" t="s">
        <v>8</v>
      </c>
      <c r="D85" s="86" t="s">
        <v>7</v>
      </c>
      <c r="E85" s="86" t="s">
        <v>6</v>
      </c>
      <c r="F85" s="87" t="s">
        <v>5</v>
      </c>
      <c r="G85" s="71" t="s">
        <v>4</v>
      </c>
      <c r="H85" s="49" t="s">
        <v>3</v>
      </c>
      <c r="I85" s="49" t="s">
        <v>2</v>
      </c>
      <c r="J85" s="49" t="s">
        <v>1</v>
      </c>
      <c r="K85" s="70" t="s">
        <v>0</v>
      </c>
    </row>
    <row r="86" spans="1:12" s="12" customFormat="1" ht="12.75" x14ac:dyDescent="0.2">
      <c r="A86" s="74" t="s">
        <v>91</v>
      </c>
      <c r="B86" s="75" t="s">
        <v>104</v>
      </c>
      <c r="C86" s="83">
        <v>997.96</v>
      </c>
      <c r="D86" s="76" t="s">
        <v>105</v>
      </c>
      <c r="E86" s="109" t="s">
        <v>106</v>
      </c>
      <c r="F86" s="105">
        <v>52.14</v>
      </c>
      <c r="G86" s="92">
        <f t="shared" ref="G86:G102" si="32">C86*F86</f>
        <v>52033.63</v>
      </c>
      <c r="H86" s="91" t="str">
        <f t="shared" ref="H86:H102" si="33">IF(VLOOKUP(B86,$B$10:$H$37,7,TRUE)=0,"",VLOOKUP(B86,$B$10:$H$37,7,TRUE))</f>
        <v/>
      </c>
      <c r="I86" s="93" t="str">
        <f t="shared" ref="I86:I101" si="34">IF(H86="","",ROUND((G86/H86),2))</f>
        <v/>
      </c>
      <c r="J86" s="91" t="str">
        <f t="shared" ref="J86:J102" si="35">IF($J$10="","",$J$10)</f>
        <v/>
      </c>
      <c r="K86" s="94" t="str">
        <f t="shared" ref="K86:K102" si="36">IF(J86="","",ROUND((I86*J86),2))</f>
        <v/>
      </c>
    </row>
    <row r="87" spans="1:12" s="12" customFormat="1" ht="12.75" x14ac:dyDescent="0.2">
      <c r="A87" s="74" t="s">
        <v>91</v>
      </c>
      <c r="B87" s="75" t="s">
        <v>107</v>
      </c>
      <c r="C87" s="83">
        <v>131.08000000000001</v>
      </c>
      <c r="D87" s="76" t="s">
        <v>105</v>
      </c>
      <c r="E87" s="109" t="s">
        <v>99</v>
      </c>
      <c r="F87" s="105">
        <v>104.29</v>
      </c>
      <c r="G87" s="95">
        <f t="shared" si="32"/>
        <v>13670.33</v>
      </c>
      <c r="H87" s="77" t="str">
        <f t="shared" si="33"/>
        <v/>
      </c>
      <c r="I87" s="80" t="str">
        <f t="shared" si="34"/>
        <v/>
      </c>
      <c r="J87" s="77" t="str">
        <f t="shared" si="35"/>
        <v/>
      </c>
      <c r="K87" s="89" t="str">
        <f t="shared" si="36"/>
        <v/>
      </c>
    </row>
    <row r="88" spans="1:12" s="12" customFormat="1" ht="12.75" x14ac:dyDescent="0.2">
      <c r="A88" s="74" t="s">
        <v>91</v>
      </c>
      <c r="B88" s="75" t="s">
        <v>92</v>
      </c>
      <c r="C88" s="83">
        <v>48.74</v>
      </c>
      <c r="D88" s="76" t="s">
        <v>105</v>
      </c>
      <c r="E88" s="109" t="s">
        <v>94</v>
      </c>
      <c r="F88" s="105">
        <v>252.43</v>
      </c>
      <c r="G88" s="88">
        <f t="shared" si="32"/>
        <v>12303.44</v>
      </c>
      <c r="H88" s="77" t="str">
        <f t="shared" si="33"/>
        <v/>
      </c>
      <c r="I88" s="80" t="str">
        <f t="shared" si="34"/>
        <v/>
      </c>
      <c r="J88" s="77" t="str">
        <f t="shared" si="35"/>
        <v/>
      </c>
      <c r="K88" s="89" t="str">
        <f t="shared" si="36"/>
        <v/>
      </c>
    </row>
    <row r="89" spans="1:12" s="12" customFormat="1" ht="12.75" x14ac:dyDescent="0.2">
      <c r="A89" s="74" t="s">
        <v>108</v>
      </c>
      <c r="B89" s="75" t="s">
        <v>109</v>
      </c>
      <c r="C89" s="83">
        <v>233.06</v>
      </c>
      <c r="D89" s="76" t="s">
        <v>105</v>
      </c>
      <c r="E89" s="109" t="s">
        <v>99</v>
      </c>
      <c r="F89" s="105">
        <v>104.29</v>
      </c>
      <c r="G89" s="88">
        <f t="shared" si="32"/>
        <v>24305.83</v>
      </c>
      <c r="H89" s="77" t="str">
        <f t="shared" si="33"/>
        <v/>
      </c>
      <c r="I89" s="80" t="str">
        <f t="shared" si="34"/>
        <v/>
      </c>
      <c r="J89" s="77" t="str">
        <f t="shared" si="35"/>
        <v/>
      </c>
      <c r="K89" s="89" t="str">
        <f t="shared" si="36"/>
        <v/>
      </c>
    </row>
    <row r="90" spans="1:12" s="12" customFormat="1" ht="12.75" x14ac:dyDescent="0.2">
      <c r="A90" s="74" t="s">
        <v>95</v>
      </c>
      <c r="B90" s="75" t="s">
        <v>110</v>
      </c>
      <c r="C90" s="83">
        <v>20.440000000000001</v>
      </c>
      <c r="D90" s="76" t="s">
        <v>105</v>
      </c>
      <c r="E90" s="109" t="s">
        <v>106</v>
      </c>
      <c r="F90" s="105">
        <v>52.14</v>
      </c>
      <c r="G90" s="88">
        <f t="shared" si="32"/>
        <v>1065.74</v>
      </c>
      <c r="H90" s="77" t="str">
        <f t="shared" si="33"/>
        <v/>
      </c>
      <c r="I90" s="80" t="str">
        <f t="shared" si="34"/>
        <v/>
      </c>
      <c r="J90" s="77" t="str">
        <f t="shared" si="35"/>
        <v/>
      </c>
      <c r="K90" s="89" t="str">
        <f t="shared" si="36"/>
        <v/>
      </c>
    </row>
    <row r="91" spans="1:12" s="12" customFormat="1" ht="12.75" x14ac:dyDescent="0.2">
      <c r="A91" s="145" t="s">
        <v>95</v>
      </c>
      <c r="B91" s="75" t="s">
        <v>98</v>
      </c>
      <c r="C91" s="146">
        <v>635.51</v>
      </c>
      <c r="D91" s="76" t="s">
        <v>105</v>
      </c>
      <c r="E91" s="109" t="s">
        <v>99</v>
      </c>
      <c r="F91" s="110">
        <v>104.29</v>
      </c>
      <c r="G91" s="88">
        <f t="shared" si="32"/>
        <v>66277.34</v>
      </c>
      <c r="H91" s="77" t="str">
        <f t="shared" si="33"/>
        <v/>
      </c>
      <c r="I91" s="80" t="str">
        <f t="shared" si="34"/>
        <v/>
      </c>
      <c r="J91" s="77" t="str">
        <f t="shared" si="35"/>
        <v/>
      </c>
      <c r="K91" s="89" t="str">
        <f t="shared" si="36"/>
        <v/>
      </c>
    </row>
    <row r="92" spans="1:12" s="12" customFormat="1" ht="12.75" x14ac:dyDescent="0.2">
      <c r="A92" s="74" t="s">
        <v>95</v>
      </c>
      <c r="B92" s="75" t="s">
        <v>96</v>
      </c>
      <c r="C92" s="83">
        <v>37.29</v>
      </c>
      <c r="D92" s="76" t="s">
        <v>97</v>
      </c>
      <c r="E92" s="109" t="s">
        <v>94</v>
      </c>
      <c r="F92" s="105">
        <v>252.43</v>
      </c>
      <c r="G92" s="88">
        <f t="shared" si="32"/>
        <v>9413.11</v>
      </c>
      <c r="H92" s="77" t="str">
        <f t="shared" si="33"/>
        <v/>
      </c>
      <c r="I92" s="80" t="str">
        <f t="shared" si="34"/>
        <v/>
      </c>
      <c r="J92" s="77" t="str">
        <f t="shared" si="35"/>
        <v/>
      </c>
      <c r="K92" s="89" t="str">
        <f t="shared" si="36"/>
        <v/>
      </c>
    </row>
    <row r="93" spans="1:12" s="12" customFormat="1" ht="12.75" x14ac:dyDescent="0.2">
      <c r="A93" s="74" t="s">
        <v>95</v>
      </c>
      <c r="B93" s="75" t="s">
        <v>96</v>
      </c>
      <c r="C93" s="83">
        <v>225.67</v>
      </c>
      <c r="D93" s="76" t="s">
        <v>105</v>
      </c>
      <c r="E93" s="109" t="s">
        <v>94</v>
      </c>
      <c r="F93" s="110">
        <v>252.43</v>
      </c>
      <c r="G93" s="88">
        <f t="shared" si="32"/>
        <v>56965.88</v>
      </c>
      <c r="H93" s="77" t="str">
        <f t="shared" si="33"/>
        <v/>
      </c>
      <c r="I93" s="80" t="str">
        <f t="shared" si="34"/>
        <v/>
      </c>
      <c r="J93" s="77" t="str">
        <f t="shared" si="35"/>
        <v/>
      </c>
      <c r="K93" s="89" t="str">
        <f t="shared" si="36"/>
        <v/>
      </c>
    </row>
    <row r="94" spans="1:12" s="12" customFormat="1" ht="12.75" x14ac:dyDescent="0.2">
      <c r="A94" s="145" t="s">
        <v>95</v>
      </c>
      <c r="B94" s="175" t="s">
        <v>96</v>
      </c>
      <c r="C94" s="146">
        <v>22.6</v>
      </c>
      <c r="D94" s="176" t="s">
        <v>93</v>
      </c>
      <c r="E94" s="177" t="s">
        <v>94</v>
      </c>
      <c r="F94" s="105">
        <v>252.43</v>
      </c>
      <c r="G94" s="88">
        <f t="shared" ref="G94:G99" si="37">C94*F94</f>
        <v>5704.92</v>
      </c>
      <c r="H94" s="77" t="str">
        <f t="shared" si="33"/>
        <v/>
      </c>
      <c r="I94" s="80" t="str">
        <f t="shared" ref="I94:I99" si="38">IF(H94="","",ROUND((G94/H94),2))</f>
        <v/>
      </c>
      <c r="J94" s="77" t="str">
        <f t="shared" si="35"/>
        <v/>
      </c>
      <c r="K94" s="89" t="str">
        <f t="shared" ref="K94:K99" si="39">IF(J94="","",ROUND((I94*J94),2))</f>
        <v/>
      </c>
    </row>
    <row r="95" spans="1:12" s="12" customFormat="1" ht="12.75" x14ac:dyDescent="0.2">
      <c r="A95" s="145" t="s">
        <v>100</v>
      </c>
      <c r="B95" s="175" t="s">
        <v>111</v>
      </c>
      <c r="C95" s="146">
        <v>168.8</v>
      </c>
      <c r="D95" s="176" t="s">
        <v>93</v>
      </c>
      <c r="E95" s="177" t="s">
        <v>99</v>
      </c>
      <c r="F95" s="105">
        <v>104.29</v>
      </c>
      <c r="G95" s="88">
        <f t="shared" si="37"/>
        <v>17604.150000000001</v>
      </c>
      <c r="H95" s="77" t="str">
        <f t="shared" si="33"/>
        <v/>
      </c>
      <c r="I95" s="80" t="str">
        <f t="shared" si="38"/>
        <v/>
      </c>
      <c r="J95" s="77" t="str">
        <f t="shared" si="35"/>
        <v/>
      </c>
      <c r="K95" s="89" t="str">
        <f t="shared" si="39"/>
        <v/>
      </c>
    </row>
    <row r="96" spans="1:12" s="12" customFormat="1" ht="12.75" x14ac:dyDescent="0.2">
      <c r="A96" s="145" t="s">
        <v>100</v>
      </c>
      <c r="B96" s="175" t="s">
        <v>101</v>
      </c>
      <c r="C96" s="146">
        <v>340.56</v>
      </c>
      <c r="D96" s="176" t="s">
        <v>93</v>
      </c>
      <c r="E96" s="177" t="s">
        <v>94</v>
      </c>
      <c r="F96" s="105">
        <v>252.43</v>
      </c>
      <c r="G96" s="88">
        <f t="shared" si="37"/>
        <v>85967.56</v>
      </c>
      <c r="H96" s="77" t="str">
        <f t="shared" si="33"/>
        <v/>
      </c>
      <c r="I96" s="80" t="str">
        <f t="shared" si="38"/>
        <v/>
      </c>
      <c r="J96" s="77" t="str">
        <f t="shared" si="35"/>
        <v/>
      </c>
      <c r="K96" s="89" t="str">
        <f t="shared" si="39"/>
        <v/>
      </c>
    </row>
    <row r="97" spans="1:12" s="12" customFormat="1" ht="12.75" x14ac:dyDescent="0.2">
      <c r="A97" s="145" t="s">
        <v>170</v>
      </c>
      <c r="B97" s="175" t="s">
        <v>102</v>
      </c>
      <c r="C97" s="146">
        <v>443.47</v>
      </c>
      <c r="D97" s="176" t="s">
        <v>97</v>
      </c>
      <c r="E97" s="177" t="s">
        <v>94</v>
      </c>
      <c r="F97" s="105">
        <v>252.43</v>
      </c>
      <c r="G97" s="88">
        <f t="shared" si="37"/>
        <v>111945.13</v>
      </c>
      <c r="H97" s="77" t="str">
        <f t="shared" si="33"/>
        <v/>
      </c>
      <c r="I97" s="80" t="str">
        <f t="shared" si="38"/>
        <v/>
      </c>
      <c r="J97" s="77" t="str">
        <f t="shared" si="35"/>
        <v/>
      </c>
      <c r="K97" s="89" t="str">
        <f t="shared" si="39"/>
        <v/>
      </c>
    </row>
    <row r="98" spans="1:12" s="12" customFormat="1" ht="12.75" x14ac:dyDescent="0.2">
      <c r="A98" s="145" t="s">
        <v>170</v>
      </c>
      <c r="B98" s="175" t="s">
        <v>102</v>
      </c>
      <c r="C98" s="146">
        <v>614.96</v>
      </c>
      <c r="D98" s="176" t="s">
        <v>105</v>
      </c>
      <c r="E98" s="177" t="s">
        <v>94</v>
      </c>
      <c r="F98" s="105">
        <v>252.43</v>
      </c>
      <c r="G98" s="88">
        <f t="shared" si="37"/>
        <v>155234.35</v>
      </c>
      <c r="H98" s="77" t="str">
        <f t="shared" si="33"/>
        <v/>
      </c>
      <c r="I98" s="80" t="str">
        <f t="shared" si="38"/>
        <v/>
      </c>
      <c r="J98" s="77" t="str">
        <f t="shared" si="35"/>
        <v/>
      </c>
      <c r="K98" s="89" t="str">
        <f t="shared" si="39"/>
        <v/>
      </c>
    </row>
    <row r="99" spans="1:12" s="12" customFormat="1" ht="12.75" x14ac:dyDescent="0.2">
      <c r="A99" s="145" t="s">
        <v>122</v>
      </c>
      <c r="B99" s="175" t="s">
        <v>123</v>
      </c>
      <c r="C99" s="146">
        <v>53.82</v>
      </c>
      <c r="D99" s="176" t="s">
        <v>105</v>
      </c>
      <c r="E99" s="177" t="s">
        <v>106</v>
      </c>
      <c r="F99" s="105">
        <v>52.14</v>
      </c>
      <c r="G99" s="88">
        <f t="shared" si="37"/>
        <v>2806.17</v>
      </c>
      <c r="H99" s="77" t="str">
        <f t="shared" si="33"/>
        <v/>
      </c>
      <c r="I99" s="80" t="str">
        <f t="shared" si="38"/>
        <v/>
      </c>
      <c r="J99" s="77" t="str">
        <f t="shared" si="35"/>
        <v/>
      </c>
      <c r="K99" s="89" t="str">
        <f t="shared" si="39"/>
        <v/>
      </c>
    </row>
    <row r="100" spans="1:12" s="12" customFormat="1" ht="12.75" x14ac:dyDescent="0.2">
      <c r="A100" s="74" t="s">
        <v>118</v>
      </c>
      <c r="B100" s="75" t="s">
        <v>119</v>
      </c>
      <c r="C100" s="83">
        <v>36.78</v>
      </c>
      <c r="D100" s="76" t="s">
        <v>105</v>
      </c>
      <c r="E100" s="109" t="s">
        <v>106</v>
      </c>
      <c r="F100" s="105">
        <v>52.14</v>
      </c>
      <c r="G100" s="88">
        <f t="shared" si="32"/>
        <v>1917.71</v>
      </c>
      <c r="H100" s="77" t="str">
        <f t="shared" si="33"/>
        <v/>
      </c>
      <c r="I100" s="80" t="str">
        <f t="shared" si="34"/>
        <v/>
      </c>
      <c r="J100" s="77" t="str">
        <f t="shared" si="35"/>
        <v/>
      </c>
      <c r="K100" s="89" t="str">
        <f t="shared" si="36"/>
        <v/>
      </c>
    </row>
    <row r="101" spans="1:12" s="12" customFormat="1" ht="12.75" x14ac:dyDescent="0.25">
      <c r="A101" s="147" t="s">
        <v>113</v>
      </c>
      <c r="B101" s="148" t="s">
        <v>114</v>
      </c>
      <c r="C101" s="149">
        <v>277.83999999999997</v>
      </c>
      <c r="D101" s="76" t="s">
        <v>105</v>
      </c>
      <c r="E101" s="109" t="s">
        <v>99</v>
      </c>
      <c r="F101" s="105">
        <v>104.29</v>
      </c>
      <c r="G101" s="88">
        <f t="shared" si="32"/>
        <v>28975.93</v>
      </c>
      <c r="H101" s="77" t="str">
        <f t="shared" si="33"/>
        <v/>
      </c>
      <c r="I101" s="80" t="str">
        <f t="shared" si="34"/>
        <v/>
      </c>
      <c r="J101" s="77" t="str">
        <f t="shared" si="35"/>
        <v/>
      </c>
      <c r="K101" s="89" t="str">
        <f t="shared" si="36"/>
        <v/>
      </c>
    </row>
    <row r="102" spans="1:12" s="12" customFormat="1" ht="13.5" thickBot="1" x14ac:dyDescent="0.25">
      <c r="A102" s="74" t="s">
        <v>113</v>
      </c>
      <c r="B102" s="75" t="s">
        <v>114</v>
      </c>
      <c r="C102" s="83">
        <v>0</v>
      </c>
      <c r="D102" s="76" t="s">
        <v>105</v>
      </c>
      <c r="E102" s="109" t="s">
        <v>99</v>
      </c>
      <c r="F102" s="105">
        <v>104.29</v>
      </c>
      <c r="G102" s="88">
        <f t="shared" si="32"/>
        <v>0</v>
      </c>
      <c r="H102" s="77" t="str">
        <f t="shared" si="33"/>
        <v/>
      </c>
      <c r="I102" s="80" t="str">
        <f>IF(H102="","",ROUND((G102/H102),2))</f>
        <v/>
      </c>
      <c r="J102" s="77" t="str">
        <f t="shared" si="35"/>
        <v/>
      </c>
      <c r="K102" s="89" t="str">
        <f t="shared" si="36"/>
        <v/>
      </c>
    </row>
    <row r="103" spans="1:12" s="25" customFormat="1" ht="15.75" thickBot="1" x14ac:dyDescent="0.3">
      <c r="A103" s="78" t="s">
        <v>37</v>
      </c>
      <c r="B103" s="22"/>
      <c r="C103" s="63">
        <f>SUM(C86:C102)</f>
        <v>4288.58</v>
      </c>
      <c r="D103" s="317"/>
      <c r="E103" s="318"/>
      <c r="F103" s="319"/>
      <c r="G103" s="64">
        <f>SUM(G86:G102)</f>
        <v>646191.22</v>
      </c>
      <c r="H103" s="24"/>
      <c r="I103" s="63">
        <f>SUM(I86:I102)</f>
        <v>0</v>
      </c>
      <c r="J103" s="24"/>
      <c r="K103" s="23">
        <f>SUM(K86:K102)</f>
        <v>0</v>
      </c>
      <c r="L103" s="114"/>
    </row>
    <row r="104" spans="1:12" s="11" customFormat="1" ht="34.5" thickBot="1" x14ac:dyDescent="0.25">
      <c r="A104" s="1" t="s">
        <v>124</v>
      </c>
      <c r="B104" s="35"/>
      <c r="C104" s="35" t="s">
        <v>14</v>
      </c>
      <c r="D104" s="35"/>
      <c r="E104" s="35"/>
      <c r="F104" s="46" t="s">
        <v>15</v>
      </c>
      <c r="G104" s="68" t="s">
        <v>14</v>
      </c>
      <c r="H104" s="36" t="s">
        <v>13</v>
      </c>
      <c r="I104" s="36" t="s">
        <v>12</v>
      </c>
      <c r="J104" s="36" t="s">
        <v>25</v>
      </c>
      <c r="K104" s="37" t="s">
        <v>11</v>
      </c>
    </row>
    <row r="105" spans="1:12" s="12" customFormat="1" ht="12" thickBot="1" x14ac:dyDescent="0.3">
      <c r="A105" s="85" t="s">
        <v>10</v>
      </c>
      <c r="B105" s="86" t="s">
        <v>9</v>
      </c>
      <c r="C105" s="86" t="s">
        <v>8</v>
      </c>
      <c r="D105" s="86" t="s">
        <v>7</v>
      </c>
      <c r="E105" s="86" t="s">
        <v>6</v>
      </c>
      <c r="F105" s="87" t="s">
        <v>5</v>
      </c>
      <c r="G105" s="71" t="s">
        <v>4</v>
      </c>
      <c r="H105" s="49" t="s">
        <v>3</v>
      </c>
      <c r="I105" s="49" t="s">
        <v>2</v>
      </c>
      <c r="J105" s="49" t="s">
        <v>1</v>
      </c>
      <c r="K105" s="70" t="s">
        <v>0</v>
      </c>
    </row>
    <row r="106" spans="1:12" s="12" customFormat="1" ht="12.75" x14ac:dyDescent="0.2">
      <c r="A106" s="74" t="s">
        <v>91</v>
      </c>
      <c r="B106" s="75" t="s">
        <v>104</v>
      </c>
      <c r="C106" s="83">
        <v>27.9</v>
      </c>
      <c r="D106" s="76" t="s">
        <v>125</v>
      </c>
      <c r="E106" s="109" t="s">
        <v>106</v>
      </c>
      <c r="F106" s="105">
        <v>52.14</v>
      </c>
      <c r="G106" s="92">
        <f t="shared" ref="G106:G122" si="40">C106*F106</f>
        <v>1454.71</v>
      </c>
      <c r="H106" s="91" t="str">
        <f t="shared" ref="H106:H122" si="41">IF(VLOOKUP(B106,$B$10:$H$37,7,TRUE)=0,"",VLOOKUP(B106,$B$10:$H$37,7,TRUE))</f>
        <v/>
      </c>
      <c r="I106" s="93" t="str">
        <f t="shared" ref="I106:I122" si="42">IF(H106="","",ROUND((G106/H106),2))</f>
        <v/>
      </c>
      <c r="J106" s="91" t="str">
        <f t="shared" ref="J106:J122" si="43">IF($J$10="","",$J$10)</f>
        <v/>
      </c>
      <c r="K106" s="94" t="str">
        <f t="shared" ref="K106:K122" si="44">IF(J106="","",ROUND((I106*J106),2))</f>
        <v/>
      </c>
    </row>
    <row r="107" spans="1:12" s="12" customFormat="1" ht="12.75" x14ac:dyDescent="0.2">
      <c r="A107" s="74" t="s">
        <v>91</v>
      </c>
      <c r="B107" s="75" t="s">
        <v>104</v>
      </c>
      <c r="C107" s="83">
        <v>1410.87</v>
      </c>
      <c r="D107" s="76" t="s">
        <v>105</v>
      </c>
      <c r="E107" s="109" t="s">
        <v>106</v>
      </c>
      <c r="F107" s="105">
        <v>52.14</v>
      </c>
      <c r="G107" s="95">
        <f t="shared" si="40"/>
        <v>73562.759999999995</v>
      </c>
      <c r="H107" s="77" t="str">
        <f t="shared" si="41"/>
        <v/>
      </c>
      <c r="I107" s="80" t="str">
        <f t="shared" si="42"/>
        <v/>
      </c>
      <c r="J107" s="77" t="str">
        <f t="shared" si="43"/>
        <v/>
      </c>
      <c r="K107" s="89" t="str">
        <f t="shared" si="44"/>
        <v/>
      </c>
    </row>
    <row r="108" spans="1:12" s="12" customFormat="1" ht="12.75" x14ac:dyDescent="0.2">
      <c r="A108" s="74" t="s">
        <v>108</v>
      </c>
      <c r="B108" s="75" t="s">
        <v>109</v>
      </c>
      <c r="C108" s="83">
        <v>204.98</v>
      </c>
      <c r="D108" s="76" t="s">
        <v>105</v>
      </c>
      <c r="E108" s="109" t="s">
        <v>99</v>
      </c>
      <c r="F108" s="105">
        <v>104.29</v>
      </c>
      <c r="G108" s="88">
        <f t="shared" si="40"/>
        <v>21377.360000000001</v>
      </c>
      <c r="H108" s="77" t="str">
        <f t="shared" si="41"/>
        <v/>
      </c>
      <c r="I108" s="80" t="str">
        <f t="shared" si="42"/>
        <v/>
      </c>
      <c r="J108" s="77" t="str">
        <f t="shared" si="43"/>
        <v/>
      </c>
      <c r="K108" s="89" t="str">
        <f t="shared" si="44"/>
        <v/>
      </c>
    </row>
    <row r="109" spans="1:12" s="12" customFormat="1" ht="12.75" x14ac:dyDescent="0.2">
      <c r="A109" s="74" t="s">
        <v>95</v>
      </c>
      <c r="B109" s="75" t="s">
        <v>110</v>
      </c>
      <c r="C109" s="83">
        <v>221.58</v>
      </c>
      <c r="D109" s="76" t="s">
        <v>105</v>
      </c>
      <c r="E109" s="109" t="s">
        <v>106</v>
      </c>
      <c r="F109" s="105">
        <v>52.14</v>
      </c>
      <c r="G109" s="88">
        <f t="shared" si="40"/>
        <v>11553.18</v>
      </c>
      <c r="H109" s="77" t="str">
        <f t="shared" si="41"/>
        <v/>
      </c>
      <c r="I109" s="80" t="str">
        <f t="shared" si="42"/>
        <v/>
      </c>
      <c r="J109" s="77" t="str">
        <f t="shared" si="43"/>
        <v/>
      </c>
      <c r="K109" s="89" t="str">
        <f t="shared" si="44"/>
        <v/>
      </c>
    </row>
    <row r="110" spans="1:12" s="12" customFormat="1" ht="12.75" x14ac:dyDescent="0.2">
      <c r="A110" s="74" t="s">
        <v>95</v>
      </c>
      <c r="B110" s="75" t="s">
        <v>98</v>
      </c>
      <c r="C110" s="83">
        <v>777.86</v>
      </c>
      <c r="D110" s="76" t="s">
        <v>105</v>
      </c>
      <c r="E110" s="109" t="s">
        <v>99</v>
      </c>
      <c r="F110" s="105">
        <v>104.29</v>
      </c>
      <c r="G110" s="88">
        <f t="shared" si="40"/>
        <v>81123.02</v>
      </c>
      <c r="H110" s="77" t="str">
        <f t="shared" si="41"/>
        <v/>
      </c>
      <c r="I110" s="80" t="str">
        <f t="shared" si="42"/>
        <v/>
      </c>
      <c r="J110" s="77" t="str">
        <f t="shared" si="43"/>
        <v/>
      </c>
      <c r="K110" s="89" t="str">
        <f t="shared" si="44"/>
        <v/>
      </c>
    </row>
    <row r="111" spans="1:12" s="12" customFormat="1" ht="12.75" x14ac:dyDescent="0.2">
      <c r="A111" s="145" t="s">
        <v>95</v>
      </c>
      <c r="B111" s="75" t="s">
        <v>96</v>
      </c>
      <c r="C111" s="146">
        <v>135.56</v>
      </c>
      <c r="D111" s="76" t="s">
        <v>105</v>
      </c>
      <c r="E111" s="109" t="s">
        <v>94</v>
      </c>
      <c r="F111" s="110">
        <v>252.43</v>
      </c>
      <c r="G111" s="88">
        <f t="shared" si="40"/>
        <v>34219.410000000003</v>
      </c>
      <c r="H111" s="77" t="str">
        <f t="shared" si="41"/>
        <v/>
      </c>
      <c r="I111" s="80" t="str">
        <f t="shared" si="42"/>
        <v/>
      </c>
      <c r="J111" s="77" t="str">
        <f t="shared" si="43"/>
        <v/>
      </c>
      <c r="K111" s="89" t="str">
        <f t="shared" si="44"/>
        <v/>
      </c>
    </row>
    <row r="112" spans="1:12" s="12" customFormat="1" ht="12.75" x14ac:dyDescent="0.2">
      <c r="A112" s="74" t="s">
        <v>95</v>
      </c>
      <c r="B112" s="75" t="s">
        <v>98</v>
      </c>
      <c r="C112" s="83">
        <v>277.73</v>
      </c>
      <c r="D112" s="76" t="s">
        <v>126</v>
      </c>
      <c r="E112" s="109" t="s">
        <v>99</v>
      </c>
      <c r="F112" s="105">
        <v>104.29</v>
      </c>
      <c r="G112" s="88">
        <f t="shared" si="40"/>
        <v>28964.46</v>
      </c>
      <c r="H112" s="77" t="str">
        <f t="shared" si="41"/>
        <v/>
      </c>
      <c r="I112" s="80" t="str">
        <f t="shared" si="42"/>
        <v/>
      </c>
      <c r="J112" s="77" t="str">
        <f t="shared" si="43"/>
        <v/>
      </c>
      <c r="K112" s="89" t="str">
        <f t="shared" si="44"/>
        <v/>
      </c>
    </row>
    <row r="113" spans="1:12" s="12" customFormat="1" ht="12.75" x14ac:dyDescent="0.2">
      <c r="A113" s="145" t="s">
        <v>95</v>
      </c>
      <c r="B113" s="175" t="s">
        <v>96</v>
      </c>
      <c r="C113" s="146">
        <v>16.670000000000002</v>
      </c>
      <c r="D113" s="176" t="s">
        <v>126</v>
      </c>
      <c r="E113" s="177" t="s">
        <v>94</v>
      </c>
      <c r="F113" s="105">
        <v>252.43</v>
      </c>
      <c r="G113" s="88">
        <f t="shared" ref="G113:G119" si="45">C113*F113</f>
        <v>4208.01</v>
      </c>
      <c r="H113" s="77" t="str">
        <f t="shared" si="41"/>
        <v/>
      </c>
      <c r="I113" s="80" t="str">
        <f t="shared" ref="I113:I118" si="46">IF(H113="","",ROUND((G113/H113),2))</f>
        <v/>
      </c>
      <c r="J113" s="77" t="str">
        <f t="shared" si="43"/>
        <v/>
      </c>
      <c r="K113" s="89" t="str">
        <f t="shared" ref="K113:K118" si="47">IF(J113="","",ROUND((I113*J113),2))</f>
        <v/>
      </c>
    </row>
    <row r="114" spans="1:12" s="12" customFormat="1" ht="12.75" x14ac:dyDescent="0.2">
      <c r="A114" s="145" t="s">
        <v>100</v>
      </c>
      <c r="B114" s="175" t="s">
        <v>127</v>
      </c>
      <c r="C114" s="146">
        <v>6.2</v>
      </c>
      <c r="D114" s="176" t="s">
        <v>125</v>
      </c>
      <c r="E114" s="177" t="s">
        <v>106</v>
      </c>
      <c r="F114" s="105">
        <v>52.14</v>
      </c>
      <c r="G114" s="88">
        <f t="shared" si="45"/>
        <v>323.27</v>
      </c>
      <c r="H114" s="77" t="str">
        <f t="shared" si="41"/>
        <v/>
      </c>
      <c r="I114" s="80" t="str">
        <f t="shared" si="46"/>
        <v/>
      </c>
      <c r="J114" s="77" t="str">
        <f t="shared" si="43"/>
        <v/>
      </c>
      <c r="K114" s="89" t="str">
        <f t="shared" si="47"/>
        <v/>
      </c>
    </row>
    <row r="115" spans="1:12" s="12" customFormat="1" ht="12.75" x14ac:dyDescent="0.2">
      <c r="A115" s="145" t="s">
        <v>100</v>
      </c>
      <c r="B115" s="175" t="s">
        <v>101</v>
      </c>
      <c r="C115" s="146">
        <v>398.87</v>
      </c>
      <c r="D115" s="176" t="s">
        <v>93</v>
      </c>
      <c r="E115" s="177" t="s">
        <v>94</v>
      </c>
      <c r="F115" s="105">
        <v>252.43</v>
      </c>
      <c r="G115" s="88">
        <f t="shared" si="45"/>
        <v>100686.75</v>
      </c>
      <c r="H115" s="77" t="str">
        <f t="shared" si="41"/>
        <v/>
      </c>
      <c r="I115" s="80" t="str">
        <f t="shared" si="46"/>
        <v/>
      </c>
      <c r="J115" s="77" t="str">
        <f t="shared" si="43"/>
        <v/>
      </c>
      <c r="K115" s="89" t="str">
        <f t="shared" si="47"/>
        <v/>
      </c>
    </row>
    <row r="116" spans="1:12" s="12" customFormat="1" ht="12.75" x14ac:dyDescent="0.2">
      <c r="A116" s="145" t="s">
        <v>188</v>
      </c>
      <c r="B116" s="175" t="s">
        <v>102</v>
      </c>
      <c r="C116" s="146">
        <v>187.41</v>
      </c>
      <c r="D116" s="176" t="s">
        <v>125</v>
      </c>
      <c r="E116" s="177" t="s">
        <v>94</v>
      </c>
      <c r="F116" s="105">
        <v>252.43</v>
      </c>
      <c r="G116" s="88">
        <f t="shared" si="45"/>
        <v>47307.91</v>
      </c>
      <c r="H116" s="77" t="str">
        <f t="shared" si="41"/>
        <v/>
      </c>
      <c r="I116" s="80" t="str">
        <f t="shared" si="46"/>
        <v/>
      </c>
      <c r="J116" s="77" t="str">
        <f t="shared" si="43"/>
        <v/>
      </c>
      <c r="K116" s="89" t="str">
        <f t="shared" si="47"/>
        <v/>
      </c>
    </row>
    <row r="117" spans="1:12" s="12" customFormat="1" ht="12.75" x14ac:dyDescent="0.2">
      <c r="A117" s="145" t="s">
        <v>188</v>
      </c>
      <c r="B117" s="175" t="s">
        <v>102</v>
      </c>
      <c r="C117" s="146">
        <v>1006.13</v>
      </c>
      <c r="D117" s="176" t="s">
        <v>97</v>
      </c>
      <c r="E117" s="177" t="s">
        <v>94</v>
      </c>
      <c r="F117" s="105">
        <v>252.43</v>
      </c>
      <c r="G117" s="88">
        <f t="shared" si="45"/>
        <v>253977.4</v>
      </c>
      <c r="H117" s="77" t="str">
        <f t="shared" si="41"/>
        <v/>
      </c>
      <c r="I117" s="80" t="str">
        <f t="shared" si="46"/>
        <v/>
      </c>
      <c r="J117" s="77" t="str">
        <f t="shared" si="43"/>
        <v/>
      </c>
      <c r="K117" s="89" t="str">
        <f t="shared" si="47"/>
        <v/>
      </c>
    </row>
    <row r="118" spans="1:12" s="12" customFormat="1" ht="12.75" x14ac:dyDescent="0.2">
      <c r="A118" s="145" t="s">
        <v>122</v>
      </c>
      <c r="B118" s="175" t="s">
        <v>123</v>
      </c>
      <c r="C118" s="146">
        <v>16.899999999999999</v>
      </c>
      <c r="D118" s="176" t="s">
        <v>125</v>
      </c>
      <c r="E118" s="177" t="s">
        <v>106</v>
      </c>
      <c r="F118" s="105">
        <v>52.14</v>
      </c>
      <c r="G118" s="88">
        <f t="shared" si="45"/>
        <v>881.17</v>
      </c>
      <c r="H118" s="77" t="str">
        <f t="shared" si="41"/>
        <v/>
      </c>
      <c r="I118" s="80" t="str">
        <f t="shared" si="46"/>
        <v/>
      </c>
      <c r="J118" s="77" t="str">
        <f t="shared" si="43"/>
        <v/>
      </c>
      <c r="K118" s="89" t="str">
        <f t="shared" si="47"/>
        <v/>
      </c>
    </row>
    <row r="119" spans="1:12" s="12" customFormat="1" ht="15" customHeight="1" x14ac:dyDescent="0.2">
      <c r="A119" s="145" t="s">
        <v>113</v>
      </c>
      <c r="B119" s="175" t="s">
        <v>185</v>
      </c>
      <c r="C119" s="146">
        <v>424.17</v>
      </c>
      <c r="D119" s="176" t="s">
        <v>105</v>
      </c>
      <c r="E119" s="177" t="s">
        <v>106</v>
      </c>
      <c r="F119" s="105">
        <v>52.14</v>
      </c>
      <c r="G119" s="88">
        <f t="shared" si="45"/>
        <v>22116.22</v>
      </c>
      <c r="H119" s="77" t="str">
        <f t="shared" si="41"/>
        <v/>
      </c>
      <c r="I119" s="80" t="str">
        <f t="shared" ref="I119" si="48">IF(H119="","",ROUND((G119/H119),2))</f>
        <v/>
      </c>
      <c r="J119" s="77" t="str">
        <f t="shared" si="43"/>
        <v/>
      </c>
      <c r="K119" s="89" t="str">
        <f t="shared" ref="K119" si="49">IF(J119="","",ROUND((I119*J119),2))</f>
        <v/>
      </c>
      <c r="L119" s="211"/>
    </row>
    <row r="120" spans="1:12" s="12" customFormat="1" ht="12.75" x14ac:dyDescent="0.2">
      <c r="A120" s="74" t="s">
        <v>113</v>
      </c>
      <c r="B120" s="75" t="s">
        <v>185</v>
      </c>
      <c r="C120" s="83">
        <v>33.81</v>
      </c>
      <c r="D120" s="76" t="s">
        <v>126</v>
      </c>
      <c r="E120" s="109" t="s">
        <v>106</v>
      </c>
      <c r="F120" s="110">
        <v>52.14</v>
      </c>
      <c r="G120" s="88">
        <f t="shared" si="40"/>
        <v>1762.85</v>
      </c>
      <c r="H120" s="77" t="str">
        <f t="shared" si="41"/>
        <v/>
      </c>
      <c r="I120" s="80" t="str">
        <f t="shared" ref="I120:I121" si="50">IF(H120="","",ROUND((G120/H120),2))</f>
        <v/>
      </c>
      <c r="J120" s="77" t="str">
        <f t="shared" si="43"/>
        <v/>
      </c>
      <c r="K120" s="89" t="str">
        <f t="shared" ref="K120:K121" si="51">IF(J120="","",ROUND((I120*J120),2))</f>
        <v/>
      </c>
    </row>
    <row r="121" spans="1:12" s="12" customFormat="1" ht="12.75" x14ac:dyDescent="0.2">
      <c r="A121" s="74" t="s">
        <v>113</v>
      </c>
      <c r="B121" s="75" t="s">
        <v>185</v>
      </c>
      <c r="C121" s="83">
        <v>100.61</v>
      </c>
      <c r="D121" s="76" t="s">
        <v>125</v>
      </c>
      <c r="E121" s="109" t="s">
        <v>106</v>
      </c>
      <c r="F121" s="105">
        <v>52.14</v>
      </c>
      <c r="G121" s="88">
        <f t="shared" si="40"/>
        <v>5245.81</v>
      </c>
      <c r="H121" s="77" t="str">
        <f t="shared" si="41"/>
        <v/>
      </c>
      <c r="I121" s="80" t="str">
        <f t="shared" si="50"/>
        <v/>
      </c>
      <c r="J121" s="77" t="str">
        <f t="shared" si="43"/>
        <v/>
      </c>
      <c r="K121" s="89" t="str">
        <f t="shared" si="51"/>
        <v/>
      </c>
    </row>
    <row r="122" spans="1:12" s="12" customFormat="1" ht="13.5" thickBot="1" x14ac:dyDescent="0.3">
      <c r="A122" s="147" t="s">
        <v>113</v>
      </c>
      <c r="B122" s="148" t="s">
        <v>114</v>
      </c>
      <c r="C122" s="149">
        <v>34.25</v>
      </c>
      <c r="D122" s="76" t="s">
        <v>105</v>
      </c>
      <c r="E122" s="109" t="s">
        <v>99</v>
      </c>
      <c r="F122" s="105">
        <v>104.29</v>
      </c>
      <c r="G122" s="88">
        <f t="shared" si="40"/>
        <v>3571.93</v>
      </c>
      <c r="H122" s="77" t="str">
        <f t="shared" si="41"/>
        <v/>
      </c>
      <c r="I122" s="80" t="str">
        <f t="shared" si="42"/>
        <v/>
      </c>
      <c r="J122" s="77" t="str">
        <f t="shared" si="43"/>
        <v/>
      </c>
      <c r="K122" s="89" t="str">
        <f t="shared" si="44"/>
        <v/>
      </c>
    </row>
    <row r="123" spans="1:12" s="25" customFormat="1" ht="15.75" thickBot="1" x14ac:dyDescent="0.3">
      <c r="A123" s="78" t="s">
        <v>37</v>
      </c>
      <c r="B123" s="22"/>
      <c r="C123" s="63">
        <f>SUM(C106:C122)</f>
        <v>5281.5</v>
      </c>
      <c r="D123" s="317"/>
      <c r="E123" s="318"/>
      <c r="F123" s="319"/>
      <c r="G123" s="64">
        <f>SUM(G106:G122)</f>
        <v>692336.22</v>
      </c>
      <c r="H123" s="24"/>
      <c r="I123" s="63">
        <f>SUM(I106:I122)</f>
        <v>0</v>
      </c>
      <c r="J123" s="24"/>
      <c r="K123" s="23">
        <f>SUM(K106:K122)</f>
        <v>0</v>
      </c>
      <c r="L123" s="114"/>
    </row>
    <row r="124" spans="1:12" s="11" customFormat="1" ht="34.5" thickBot="1" x14ac:dyDescent="0.25">
      <c r="A124" s="1" t="s">
        <v>131</v>
      </c>
      <c r="B124" s="35"/>
      <c r="C124" s="35" t="s">
        <v>14</v>
      </c>
      <c r="D124" s="35"/>
      <c r="E124" s="35"/>
      <c r="F124" s="46" t="s">
        <v>15</v>
      </c>
      <c r="G124" s="68" t="s">
        <v>14</v>
      </c>
      <c r="H124" s="36" t="s">
        <v>13</v>
      </c>
      <c r="I124" s="36" t="s">
        <v>12</v>
      </c>
      <c r="J124" s="36" t="s">
        <v>25</v>
      </c>
      <c r="K124" s="37" t="s">
        <v>11</v>
      </c>
    </row>
    <row r="125" spans="1:12" s="12" customFormat="1" ht="12" thickBot="1" x14ac:dyDescent="0.3">
      <c r="A125" s="85" t="s">
        <v>10</v>
      </c>
      <c r="B125" s="86" t="s">
        <v>9</v>
      </c>
      <c r="C125" s="86" t="s">
        <v>8</v>
      </c>
      <c r="D125" s="86" t="s">
        <v>7</v>
      </c>
      <c r="E125" s="86" t="s">
        <v>6</v>
      </c>
      <c r="F125" s="87" t="s">
        <v>5</v>
      </c>
      <c r="G125" s="71" t="s">
        <v>4</v>
      </c>
      <c r="H125" s="49" t="s">
        <v>3</v>
      </c>
      <c r="I125" s="49" t="s">
        <v>2</v>
      </c>
      <c r="J125" s="49" t="s">
        <v>1</v>
      </c>
      <c r="K125" s="70" t="s">
        <v>0</v>
      </c>
    </row>
    <row r="126" spans="1:12" s="12" customFormat="1" ht="12.75" x14ac:dyDescent="0.2">
      <c r="A126" s="74" t="s">
        <v>91</v>
      </c>
      <c r="B126" s="75" t="s">
        <v>104</v>
      </c>
      <c r="C126" s="83">
        <v>1185.53</v>
      </c>
      <c r="D126" s="76" t="s">
        <v>105</v>
      </c>
      <c r="E126" s="109" t="s">
        <v>106</v>
      </c>
      <c r="F126" s="105">
        <v>52.14</v>
      </c>
      <c r="G126" s="92">
        <f t="shared" ref="G126:G136" si="52">C126*F126</f>
        <v>61813.53</v>
      </c>
      <c r="H126" s="91" t="str">
        <f t="shared" ref="H126:H136" si="53">IF(VLOOKUP(B126,$B$10:$H$37,7,TRUE)=0,"",VLOOKUP(B126,$B$10:$H$37,7,TRUE))</f>
        <v/>
      </c>
      <c r="I126" s="93" t="str">
        <f t="shared" ref="I126:I136" si="54">IF(H126="","",ROUND((G126/H126),2))</f>
        <v/>
      </c>
      <c r="J126" s="91" t="str">
        <f t="shared" ref="J126:J136" si="55">IF($J$10="","",$J$10)</f>
        <v/>
      </c>
      <c r="K126" s="94" t="str">
        <f t="shared" ref="K126:K136" si="56">IF(J126="","",ROUND((I126*J126),2))</f>
        <v/>
      </c>
    </row>
    <row r="127" spans="1:12" s="12" customFormat="1" ht="12.75" x14ac:dyDescent="0.2">
      <c r="A127" s="74" t="s">
        <v>108</v>
      </c>
      <c r="B127" s="75" t="s">
        <v>117</v>
      </c>
      <c r="C127" s="83">
        <v>49.18</v>
      </c>
      <c r="D127" s="76" t="s">
        <v>105</v>
      </c>
      <c r="E127" s="109" t="s">
        <v>106</v>
      </c>
      <c r="F127" s="105">
        <v>52.14</v>
      </c>
      <c r="G127" s="95">
        <f t="shared" si="52"/>
        <v>2564.25</v>
      </c>
      <c r="H127" s="77" t="str">
        <f t="shared" si="53"/>
        <v/>
      </c>
      <c r="I127" s="80" t="str">
        <f t="shared" si="54"/>
        <v/>
      </c>
      <c r="J127" s="77" t="str">
        <f t="shared" si="55"/>
        <v/>
      </c>
      <c r="K127" s="89" t="str">
        <f t="shared" si="56"/>
        <v/>
      </c>
    </row>
    <row r="128" spans="1:12" s="12" customFormat="1" ht="12.75" x14ac:dyDescent="0.2">
      <c r="A128" s="74" t="s">
        <v>108</v>
      </c>
      <c r="B128" s="75" t="s">
        <v>109</v>
      </c>
      <c r="C128" s="83">
        <v>342.31</v>
      </c>
      <c r="D128" s="76" t="s">
        <v>105</v>
      </c>
      <c r="E128" s="109" t="s">
        <v>99</v>
      </c>
      <c r="F128" s="105">
        <v>104.29</v>
      </c>
      <c r="G128" s="88">
        <f t="shared" si="52"/>
        <v>35699.51</v>
      </c>
      <c r="H128" s="77" t="str">
        <f t="shared" si="53"/>
        <v/>
      </c>
      <c r="I128" s="80" t="str">
        <f t="shared" si="54"/>
        <v/>
      </c>
      <c r="J128" s="77" t="str">
        <f t="shared" si="55"/>
        <v/>
      </c>
      <c r="K128" s="89" t="str">
        <f t="shared" si="56"/>
        <v/>
      </c>
    </row>
    <row r="129" spans="1:12" s="12" customFormat="1" ht="12.75" x14ac:dyDescent="0.2">
      <c r="A129" s="74" t="s">
        <v>95</v>
      </c>
      <c r="B129" s="75" t="s">
        <v>96</v>
      </c>
      <c r="C129" s="83">
        <v>33.46</v>
      </c>
      <c r="D129" s="76" t="s">
        <v>93</v>
      </c>
      <c r="E129" s="109" t="s">
        <v>94</v>
      </c>
      <c r="F129" s="105">
        <v>252.43</v>
      </c>
      <c r="G129" s="88">
        <f t="shared" si="52"/>
        <v>8446.31</v>
      </c>
      <c r="H129" s="77" t="str">
        <f t="shared" si="53"/>
        <v/>
      </c>
      <c r="I129" s="80" t="str">
        <f t="shared" si="54"/>
        <v/>
      </c>
      <c r="J129" s="77" t="str">
        <f t="shared" si="55"/>
        <v/>
      </c>
      <c r="K129" s="89" t="str">
        <f t="shared" si="56"/>
        <v/>
      </c>
    </row>
    <row r="130" spans="1:12" s="12" customFormat="1" ht="12.75" x14ac:dyDescent="0.2">
      <c r="A130" s="74" t="s">
        <v>95</v>
      </c>
      <c r="B130" s="75" t="s">
        <v>96</v>
      </c>
      <c r="C130" s="83">
        <v>84.51</v>
      </c>
      <c r="D130" s="76" t="s">
        <v>105</v>
      </c>
      <c r="E130" s="109" t="s">
        <v>94</v>
      </c>
      <c r="F130" s="105">
        <v>252.43</v>
      </c>
      <c r="G130" s="88">
        <f t="shared" si="52"/>
        <v>21332.86</v>
      </c>
      <c r="H130" s="77" t="str">
        <f t="shared" si="53"/>
        <v/>
      </c>
      <c r="I130" s="80" t="str">
        <f t="shared" si="54"/>
        <v/>
      </c>
      <c r="J130" s="77" t="str">
        <f t="shared" si="55"/>
        <v/>
      </c>
      <c r="K130" s="89" t="str">
        <f t="shared" si="56"/>
        <v/>
      </c>
    </row>
    <row r="131" spans="1:12" s="12" customFormat="1" ht="12.75" x14ac:dyDescent="0.2">
      <c r="A131" s="192" t="s">
        <v>100</v>
      </c>
      <c r="B131" s="193" t="s">
        <v>101</v>
      </c>
      <c r="C131" s="194">
        <v>282.76</v>
      </c>
      <c r="D131" s="195" t="s">
        <v>93</v>
      </c>
      <c r="E131" s="196" t="s">
        <v>94</v>
      </c>
      <c r="F131" s="105">
        <v>252.43</v>
      </c>
      <c r="G131" s="88">
        <f t="shared" ref="G131:G135" si="57">C131*F131</f>
        <v>71377.11</v>
      </c>
      <c r="H131" s="77" t="str">
        <f t="shared" si="53"/>
        <v/>
      </c>
      <c r="I131" s="80" t="str">
        <f t="shared" ref="I131:I135" si="58">IF(H131="","",ROUND((G131/H131),2))</f>
        <v/>
      </c>
      <c r="J131" s="77" t="str">
        <f t="shared" si="55"/>
        <v/>
      </c>
      <c r="K131" s="89" t="str">
        <f t="shared" ref="K131:K135" si="59">IF(J131="","",ROUND((I131*J131),2))</f>
        <v/>
      </c>
    </row>
    <row r="132" spans="1:12" s="12" customFormat="1" ht="12.75" x14ac:dyDescent="0.2">
      <c r="A132" s="192" t="s">
        <v>188</v>
      </c>
      <c r="B132" s="193" t="s">
        <v>130</v>
      </c>
      <c r="C132" s="194">
        <v>602.20000000000005</v>
      </c>
      <c r="D132" s="195" t="s">
        <v>97</v>
      </c>
      <c r="E132" s="196" t="s">
        <v>99</v>
      </c>
      <c r="F132" s="105">
        <v>104.29</v>
      </c>
      <c r="G132" s="88">
        <f t="shared" si="57"/>
        <v>62803.44</v>
      </c>
      <c r="H132" s="77" t="str">
        <f t="shared" si="53"/>
        <v/>
      </c>
      <c r="I132" s="80" t="str">
        <f t="shared" si="58"/>
        <v/>
      </c>
      <c r="J132" s="77" t="str">
        <f t="shared" si="55"/>
        <v/>
      </c>
      <c r="K132" s="89" t="str">
        <f t="shared" si="59"/>
        <v/>
      </c>
    </row>
    <row r="133" spans="1:12" s="12" customFormat="1" ht="12.75" x14ac:dyDescent="0.2">
      <c r="A133" s="192" t="s">
        <v>188</v>
      </c>
      <c r="B133" s="193" t="s">
        <v>130</v>
      </c>
      <c r="C133" s="194">
        <v>603.70000000000005</v>
      </c>
      <c r="D133" s="195" t="s">
        <v>112</v>
      </c>
      <c r="E133" s="196" t="s">
        <v>99</v>
      </c>
      <c r="F133" s="105">
        <v>104.29</v>
      </c>
      <c r="G133" s="88">
        <f t="shared" si="57"/>
        <v>62959.87</v>
      </c>
      <c r="H133" s="77" t="str">
        <f t="shared" si="53"/>
        <v/>
      </c>
      <c r="I133" s="80" t="str">
        <f t="shared" si="58"/>
        <v/>
      </c>
      <c r="J133" s="77" t="str">
        <f t="shared" si="55"/>
        <v/>
      </c>
      <c r="K133" s="89" t="str">
        <f t="shared" si="59"/>
        <v/>
      </c>
    </row>
    <row r="134" spans="1:12" s="12" customFormat="1" ht="12.75" x14ac:dyDescent="0.2">
      <c r="A134" s="192" t="s">
        <v>122</v>
      </c>
      <c r="B134" s="193" t="s">
        <v>123</v>
      </c>
      <c r="C134" s="194">
        <v>13.1</v>
      </c>
      <c r="D134" s="195" t="s">
        <v>105</v>
      </c>
      <c r="E134" s="196" t="s">
        <v>106</v>
      </c>
      <c r="F134" s="105">
        <v>52.14</v>
      </c>
      <c r="G134" s="88">
        <f t="shared" si="57"/>
        <v>683.03</v>
      </c>
      <c r="H134" s="77" t="str">
        <f t="shared" si="53"/>
        <v/>
      </c>
      <c r="I134" s="80" t="str">
        <f t="shared" si="58"/>
        <v/>
      </c>
      <c r="J134" s="77" t="str">
        <f t="shared" si="55"/>
        <v/>
      </c>
      <c r="K134" s="89" t="str">
        <f t="shared" si="59"/>
        <v/>
      </c>
    </row>
    <row r="135" spans="1:12" s="12" customFormat="1" ht="12.75" x14ac:dyDescent="0.2">
      <c r="A135" s="192" t="s">
        <v>118</v>
      </c>
      <c r="B135" s="193" t="s">
        <v>119</v>
      </c>
      <c r="C135" s="194">
        <v>136.41</v>
      </c>
      <c r="D135" s="195" t="s">
        <v>105</v>
      </c>
      <c r="E135" s="196" t="s">
        <v>106</v>
      </c>
      <c r="F135" s="105">
        <v>52.14</v>
      </c>
      <c r="G135" s="88">
        <f t="shared" si="57"/>
        <v>7112.42</v>
      </c>
      <c r="H135" s="77" t="str">
        <f t="shared" si="53"/>
        <v/>
      </c>
      <c r="I135" s="80" t="str">
        <f t="shared" si="58"/>
        <v/>
      </c>
      <c r="J135" s="77" t="str">
        <f t="shared" si="55"/>
        <v/>
      </c>
      <c r="K135" s="89" t="str">
        <f t="shared" si="59"/>
        <v/>
      </c>
    </row>
    <row r="136" spans="1:12" s="12" customFormat="1" ht="13.5" thickBot="1" x14ac:dyDescent="0.25">
      <c r="A136" s="145" t="s">
        <v>113</v>
      </c>
      <c r="B136" s="75" t="s">
        <v>185</v>
      </c>
      <c r="C136" s="146">
        <v>119.39</v>
      </c>
      <c r="D136" s="76" t="s">
        <v>105</v>
      </c>
      <c r="E136" s="109" t="s">
        <v>106</v>
      </c>
      <c r="F136" s="110">
        <v>52.14</v>
      </c>
      <c r="G136" s="88">
        <f t="shared" si="52"/>
        <v>6224.99</v>
      </c>
      <c r="H136" s="77" t="str">
        <f t="shared" si="53"/>
        <v/>
      </c>
      <c r="I136" s="80" t="str">
        <f t="shared" si="54"/>
        <v/>
      </c>
      <c r="J136" s="77" t="str">
        <f t="shared" si="55"/>
        <v/>
      </c>
      <c r="K136" s="89" t="str">
        <f t="shared" si="56"/>
        <v/>
      </c>
    </row>
    <row r="137" spans="1:12" s="25" customFormat="1" ht="15.75" thickBot="1" x14ac:dyDescent="0.3">
      <c r="A137" s="78" t="s">
        <v>37</v>
      </c>
      <c r="B137" s="22"/>
      <c r="C137" s="63">
        <f>SUM(C126:C136)</f>
        <v>3452.55</v>
      </c>
      <c r="D137" s="317"/>
      <c r="E137" s="318"/>
      <c r="F137" s="319"/>
      <c r="G137" s="64">
        <f>SUM(G126:G136)</f>
        <v>341017.32</v>
      </c>
      <c r="H137" s="24"/>
      <c r="I137" s="63">
        <f>SUM(I126:I136)</f>
        <v>0</v>
      </c>
      <c r="J137" s="24"/>
      <c r="K137" s="23">
        <f>SUM(K126:K136)</f>
        <v>0</v>
      </c>
      <c r="L137" s="114"/>
    </row>
    <row r="138" spans="1:12" s="11" customFormat="1" ht="34.5" thickBot="1" x14ac:dyDescent="0.25">
      <c r="A138" s="1" t="s">
        <v>135</v>
      </c>
      <c r="B138" s="35"/>
      <c r="C138" s="35" t="s">
        <v>14</v>
      </c>
      <c r="D138" s="35"/>
      <c r="E138" s="35"/>
      <c r="F138" s="46" t="s">
        <v>15</v>
      </c>
      <c r="G138" s="68" t="s">
        <v>14</v>
      </c>
      <c r="H138" s="36" t="s">
        <v>13</v>
      </c>
      <c r="I138" s="36" t="s">
        <v>12</v>
      </c>
      <c r="J138" s="36" t="s">
        <v>25</v>
      </c>
      <c r="K138" s="37" t="s">
        <v>11</v>
      </c>
    </row>
    <row r="139" spans="1:12" s="12" customFormat="1" ht="12" thickBot="1" x14ac:dyDescent="0.3">
      <c r="A139" s="85" t="s">
        <v>10</v>
      </c>
      <c r="B139" s="86" t="s">
        <v>9</v>
      </c>
      <c r="C139" s="86" t="s">
        <v>8</v>
      </c>
      <c r="D139" s="86" t="s">
        <v>7</v>
      </c>
      <c r="E139" s="86" t="s">
        <v>6</v>
      </c>
      <c r="F139" s="87" t="s">
        <v>5</v>
      </c>
      <c r="G139" s="71" t="s">
        <v>4</v>
      </c>
      <c r="H139" s="49" t="s">
        <v>3</v>
      </c>
      <c r="I139" s="49" t="s">
        <v>2</v>
      </c>
      <c r="J139" s="49" t="s">
        <v>1</v>
      </c>
      <c r="K139" s="70" t="s">
        <v>0</v>
      </c>
    </row>
    <row r="140" spans="1:12" s="12" customFormat="1" ht="12.75" x14ac:dyDescent="0.2">
      <c r="A140" s="74" t="s">
        <v>91</v>
      </c>
      <c r="B140" s="75" t="s">
        <v>104</v>
      </c>
      <c r="C140" s="83">
        <v>19.04</v>
      </c>
      <c r="D140" s="76" t="s">
        <v>126</v>
      </c>
      <c r="E140" s="109" t="s">
        <v>106</v>
      </c>
      <c r="F140" s="105">
        <v>52.14</v>
      </c>
      <c r="G140" s="92">
        <f t="shared" ref="G140:G149" si="60">C140*F140</f>
        <v>992.75</v>
      </c>
      <c r="H140" s="91" t="str">
        <f t="shared" ref="H140:H149" si="61">IF(VLOOKUP(B140,$B$10:$H$37,7,TRUE)=0,"",VLOOKUP(B140,$B$10:$H$37,7,TRUE))</f>
        <v/>
      </c>
      <c r="I140" s="93" t="str">
        <f t="shared" ref="I140:I149" si="62">IF(H140="","",ROUND((G140/H140),2))</f>
        <v/>
      </c>
      <c r="J140" s="91" t="str">
        <f t="shared" ref="J140:J149" si="63">IF($J$10="","",$J$10)</f>
        <v/>
      </c>
      <c r="K140" s="94" t="str">
        <f t="shared" ref="K140:K149" si="64">IF(J140="","",ROUND((I140*J140),2))</f>
        <v/>
      </c>
    </row>
    <row r="141" spans="1:12" s="12" customFormat="1" ht="12.75" x14ac:dyDescent="0.2">
      <c r="A141" s="74" t="s">
        <v>95</v>
      </c>
      <c r="B141" s="75" t="s">
        <v>98</v>
      </c>
      <c r="C141" s="83">
        <v>115.48</v>
      </c>
      <c r="D141" s="76" t="s">
        <v>126</v>
      </c>
      <c r="E141" s="109" t="s">
        <v>99</v>
      </c>
      <c r="F141" s="105">
        <v>104.29</v>
      </c>
      <c r="G141" s="95">
        <f t="shared" si="60"/>
        <v>12043.41</v>
      </c>
      <c r="H141" s="77" t="str">
        <f t="shared" si="61"/>
        <v/>
      </c>
      <c r="I141" s="80" t="str">
        <f t="shared" si="62"/>
        <v/>
      </c>
      <c r="J141" s="77" t="str">
        <f t="shared" si="63"/>
        <v/>
      </c>
      <c r="K141" s="89" t="str">
        <f t="shared" si="64"/>
        <v/>
      </c>
    </row>
    <row r="142" spans="1:12" s="12" customFormat="1" ht="12.75" x14ac:dyDescent="0.2">
      <c r="A142" s="74" t="s">
        <v>95</v>
      </c>
      <c r="B142" s="75" t="s">
        <v>96</v>
      </c>
      <c r="C142" s="83">
        <v>79.599999999999994</v>
      </c>
      <c r="D142" s="76" t="s">
        <v>126</v>
      </c>
      <c r="E142" s="109" t="s">
        <v>94</v>
      </c>
      <c r="F142" s="105">
        <v>252.43</v>
      </c>
      <c r="G142" s="88">
        <f t="shared" si="60"/>
        <v>20093.43</v>
      </c>
      <c r="H142" s="77" t="str">
        <f t="shared" si="61"/>
        <v/>
      </c>
      <c r="I142" s="80" t="str">
        <f t="shared" si="62"/>
        <v/>
      </c>
      <c r="J142" s="77" t="str">
        <f t="shared" si="63"/>
        <v/>
      </c>
      <c r="K142" s="89" t="str">
        <f t="shared" si="64"/>
        <v/>
      </c>
    </row>
    <row r="143" spans="1:12" s="12" customFormat="1" ht="12.75" x14ac:dyDescent="0.2">
      <c r="A143" s="74" t="s">
        <v>100</v>
      </c>
      <c r="B143" s="75" t="s">
        <v>111</v>
      </c>
      <c r="C143" s="83">
        <v>462</v>
      </c>
      <c r="D143" s="76" t="s">
        <v>93</v>
      </c>
      <c r="E143" s="109" t="s">
        <v>99</v>
      </c>
      <c r="F143" s="105">
        <v>104.29</v>
      </c>
      <c r="G143" s="88">
        <f t="shared" si="60"/>
        <v>48181.98</v>
      </c>
      <c r="H143" s="77" t="str">
        <f t="shared" si="61"/>
        <v/>
      </c>
      <c r="I143" s="80" t="str">
        <f t="shared" si="62"/>
        <v/>
      </c>
      <c r="J143" s="77" t="str">
        <f t="shared" si="63"/>
        <v/>
      </c>
      <c r="K143" s="89" t="str">
        <f t="shared" si="64"/>
        <v/>
      </c>
    </row>
    <row r="144" spans="1:12" s="12" customFormat="1" ht="12.75" x14ac:dyDescent="0.2">
      <c r="A144" s="74" t="s">
        <v>132</v>
      </c>
      <c r="B144" s="75" t="s">
        <v>133</v>
      </c>
      <c r="C144" s="83">
        <v>15.93</v>
      </c>
      <c r="D144" s="76" t="s">
        <v>97</v>
      </c>
      <c r="E144" s="109" t="s">
        <v>99</v>
      </c>
      <c r="F144" s="105">
        <v>104.29</v>
      </c>
      <c r="G144" s="88">
        <f t="shared" si="60"/>
        <v>1661.34</v>
      </c>
      <c r="H144" s="77" t="str">
        <f t="shared" si="61"/>
        <v/>
      </c>
      <c r="I144" s="80" t="str">
        <f t="shared" si="62"/>
        <v/>
      </c>
      <c r="J144" s="77" t="str">
        <f t="shared" si="63"/>
        <v/>
      </c>
      <c r="K144" s="89" t="str">
        <f t="shared" si="64"/>
        <v/>
      </c>
    </row>
    <row r="145" spans="1:12" s="12" customFormat="1" ht="12.75" x14ac:dyDescent="0.2">
      <c r="A145" s="145" t="s">
        <v>132</v>
      </c>
      <c r="B145" s="75" t="s">
        <v>133</v>
      </c>
      <c r="C145" s="146">
        <v>15.93</v>
      </c>
      <c r="D145" s="76" t="s">
        <v>112</v>
      </c>
      <c r="E145" s="109" t="s">
        <v>99</v>
      </c>
      <c r="F145" s="110">
        <v>104.29</v>
      </c>
      <c r="G145" s="88">
        <f t="shared" si="60"/>
        <v>1661.34</v>
      </c>
      <c r="H145" s="77" t="str">
        <f t="shared" si="61"/>
        <v/>
      </c>
      <c r="I145" s="80" t="str">
        <f t="shared" si="62"/>
        <v/>
      </c>
      <c r="J145" s="77" t="str">
        <f t="shared" si="63"/>
        <v/>
      </c>
      <c r="K145" s="89" t="str">
        <f t="shared" si="64"/>
        <v/>
      </c>
    </row>
    <row r="146" spans="1:12" s="12" customFormat="1" ht="12.75" x14ac:dyDescent="0.2">
      <c r="A146" s="74" t="s">
        <v>170</v>
      </c>
      <c r="B146" s="75" t="s">
        <v>134</v>
      </c>
      <c r="C146" s="83">
        <v>164.46</v>
      </c>
      <c r="D146" s="76" t="s">
        <v>126</v>
      </c>
      <c r="E146" s="109" t="s">
        <v>106</v>
      </c>
      <c r="F146" s="105">
        <v>52.14</v>
      </c>
      <c r="G146" s="88">
        <f t="shared" si="60"/>
        <v>8574.94</v>
      </c>
      <c r="H146" s="77" t="str">
        <f t="shared" si="61"/>
        <v/>
      </c>
      <c r="I146" s="80" t="str">
        <f t="shared" si="62"/>
        <v/>
      </c>
      <c r="J146" s="77" t="str">
        <f t="shared" si="63"/>
        <v/>
      </c>
      <c r="K146" s="89" t="str">
        <f t="shared" si="64"/>
        <v/>
      </c>
    </row>
    <row r="147" spans="1:12" s="12" customFormat="1" ht="12.75" x14ac:dyDescent="0.2">
      <c r="A147" s="74" t="s">
        <v>170</v>
      </c>
      <c r="B147" s="75" t="s">
        <v>130</v>
      </c>
      <c r="C147" s="83">
        <v>678.96</v>
      </c>
      <c r="D147" s="76" t="s">
        <v>126</v>
      </c>
      <c r="E147" s="109" t="s">
        <v>99</v>
      </c>
      <c r="F147" s="110">
        <v>104.29</v>
      </c>
      <c r="G147" s="88">
        <f t="shared" si="60"/>
        <v>70808.740000000005</v>
      </c>
      <c r="H147" s="77" t="str">
        <f t="shared" si="61"/>
        <v/>
      </c>
      <c r="I147" s="80" t="str">
        <f t="shared" si="62"/>
        <v/>
      </c>
      <c r="J147" s="77" t="str">
        <f t="shared" si="63"/>
        <v/>
      </c>
      <c r="K147" s="89" t="str">
        <f t="shared" si="64"/>
        <v/>
      </c>
    </row>
    <row r="148" spans="1:12" s="12" customFormat="1" ht="12.75" x14ac:dyDescent="0.2">
      <c r="A148" s="74" t="s">
        <v>118</v>
      </c>
      <c r="B148" s="75" t="s">
        <v>119</v>
      </c>
      <c r="C148" s="83">
        <v>19.04</v>
      </c>
      <c r="D148" s="76" t="s">
        <v>126</v>
      </c>
      <c r="E148" s="109" t="s">
        <v>106</v>
      </c>
      <c r="F148" s="105">
        <v>52.14</v>
      </c>
      <c r="G148" s="88">
        <f t="shared" si="60"/>
        <v>992.75</v>
      </c>
      <c r="H148" s="77" t="str">
        <f t="shared" si="61"/>
        <v/>
      </c>
      <c r="I148" s="80" t="str">
        <f t="shared" si="62"/>
        <v/>
      </c>
      <c r="J148" s="77" t="str">
        <f t="shared" si="63"/>
        <v/>
      </c>
      <c r="K148" s="89" t="str">
        <f t="shared" si="64"/>
        <v/>
      </c>
    </row>
    <row r="149" spans="1:12" s="12" customFormat="1" ht="13.5" thickBot="1" x14ac:dyDescent="0.3">
      <c r="A149" s="147" t="s">
        <v>113</v>
      </c>
      <c r="B149" s="148" t="s">
        <v>114</v>
      </c>
      <c r="C149" s="149">
        <v>2608.48</v>
      </c>
      <c r="D149" s="76" t="s">
        <v>126</v>
      </c>
      <c r="E149" s="109" t="s">
        <v>99</v>
      </c>
      <c r="F149" s="105">
        <v>104.29</v>
      </c>
      <c r="G149" s="88">
        <f t="shared" si="60"/>
        <v>272038.38</v>
      </c>
      <c r="H149" s="77" t="str">
        <f t="shared" si="61"/>
        <v/>
      </c>
      <c r="I149" s="80" t="str">
        <f t="shared" si="62"/>
        <v/>
      </c>
      <c r="J149" s="77" t="str">
        <f t="shared" si="63"/>
        <v/>
      </c>
      <c r="K149" s="89" t="str">
        <f t="shared" si="64"/>
        <v/>
      </c>
    </row>
    <row r="150" spans="1:12" s="25" customFormat="1" ht="15.75" thickBot="1" x14ac:dyDescent="0.3">
      <c r="A150" s="78" t="s">
        <v>37</v>
      </c>
      <c r="B150" s="22"/>
      <c r="C150" s="63">
        <f>SUM(C140:C149)</f>
        <v>4178.92</v>
      </c>
      <c r="D150" s="317"/>
      <c r="E150" s="318"/>
      <c r="F150" s="319"/>
      <c r="G150" s="64">
        <f>SUM(G140:G149)</f>
        <v>437049.06</v>
      </c>
      <c r="H150" s="24"/>
      <c r="I150" s="63">
        <f>SUM(I140:I149)</f>
        <v>0</v>
      </c>
      <c r="J150" s="24"/>
      <c r="K150" s="23">
        <f>SUM(K140:K149)</f>
        <v>0</v>
      </c>
      <c r="L150" s="114"/>
    </row>
    <row r="151" spans="1:12" s="11" customFormat="1" ht="34.5" thickBot="1" x14ac:dyDescent="0.25">
      <c r="A151" s="1" t="s">
        <v>137</v>
      </c>
      <c r="B151" s="35"/>
      <c r="C151" s="35" t="s">
        <v>14</v>
      </c>
      <c r="D151" s="35"/>
      <c r="E151" s="35"/>
      <c r="F151" s="46" t="s">
        <v>15</v>
      </c>
      <c r="G151" s="68" t="s">
        <v>14</v>
      </c>
      <c r="H151" s="36" t="s">
        <v>13</v>
      </c>
      <c r="I151" s="36" t="s">
        <v>12</v>
      </c>
      <c r="J151" s="36" t="s">
        <v>25</v>
      </c>
      <c r="K151" s="37" t="s">
        <v>11</v>
      </c>
    </row>
    <row r="152" spans="1:12" s="12" customFormat="1" ht="12" thickBot="1" x14ac:dyDescent="0.3">
      <c r="A152" s="85" t="s">
        <v>10</v>
      </c>
      <c r="B152" s="86" t="s">
        <v>9</v>
      </c>
      <c r="C152" s="86" t="s">
        <v>8</v>
      </c>
      <c r="D152" s="86" t="s">
        <v>7</v>
      </c>
      <c r="E152" s="86" t="s">
        <v>6</v>
      </c>
      <c r="F152" s="87" t="s">
        <v>5</v>
      </c>
      <c r="G152" s="71" t="s">
        <v>4</v>
      </c>
      <c r="H152" s="49" t="s">
        <v>3</v>
      </c>
      <c r="I152" s="49" t="s">
        <v>2</v>
      </c>
      <c r="J152" s="49" t="s">
        <v>1</v>
      </c>
      <c r="K152" s="70" t="s">
        <v>0</v>
      </c>
    </row>
    <row r="153" spans="1:12" s="12" customFormat="1" ht="12.75" x14ac:dyDescent="0.2">
      <c r="A153" s="74" t="s">
        <v>100</v>
      </c>
      <c r="B153" s="75" t="s">
        <v>101</v>
      </c>
      <c r="C153" s="83">
        <v>40</v>
      </c>
      <c r="D153" s="76" t="s">
        <v>93</v>
      </c>
      <c r="E153" s="109" t="s">
        <v>94</v>
      </c>
      <c r="F153" s="105">
        <v>252.43</v>
      </c>
      <c r="G153" s="92">
        <f t="shared" ref="G153:G155" si="65">C153*F153</f>
        <v>10097.200000000001</v>
      </c>
      <c r="H153" s="91" t="str">
        <f>IF(VLOOKUP(B153,$B$10:$H$37,7,TRUE)=0,"",VLOOKUP(B153,$B$10:$H$37,7,TRUE))</f>
        <v/>
      </c>
      <c r="I153" s="93" t="str">
        <f t="shared" ref="I153:I155" si="66">IF(H153="","",ROUND((G153/H153),2))</f>
        <v/>
      </c>
      <c r="J153" s="91" t="str">
        <f>IF($J$10="","",$J$10)</f>
        <v/>
      </c>
      <c r="K153" s="94" t="str">
        <f t="shared" ref="K153:K155" si="67">IF(J153="","",ROUND((I153*J153),2))</f>
        <v/>
      </c>
    </row>
    <row r="154" spans="1:12" s="12" customFormat="1" ht="12.75" x14ac:dyDescent="0.2">
      <c r="A154" s="74" t="s">
        <v>132</v>
      </c>
      <c r="B154" s="75" t="s">
        <v>136</v>
      </c>
      <c r="C154" s="83">
        <v>9.5</v>
      </c>
      <c r="D154" s="76" t="s">
        <v>97</v>
      </c>
      <c r="E154" s="109" t="s">
        <v>94</v>
      </c>
      <c r="F154" s="105">
        <v>252.43</v>
      </c>
      <c r="G154" s="95">
        <f t="shared" si="65"/>
        <v>2398.09</v>
      </c>
      <c r="H154" s="77" t="str">
        <f>IF(VLOOKUP(B154,$B$10:$H$37,7,TRUE)=0,"",VLOOKUP(B154,$B$10:$H$37,7,TRUE))</f>
        <v/>
      </c>
      <c r="I154" s="80" t="str">
        <f t="shared" si="66"/>
        <v/>
      </c>
      <c r="J154" s="77" t="str">
        <f>IF($J$10="","",$J$10)</f>
        <v/>
      </c>
      <c r="K154" s="89" t="str">
        <f t="shared" si="67"/>
        <v/>
      </c>
    </row>
    <row r="155" spans="1:12" s="12" customFormat="1" ht="13.5" thickBot="1" x14ac:dyDescent="0.25">
      <c r="A155" s="74" t="s">
        <v>170</v>
      </c>
      <c r="B155" s="75" t="s">
        <v>102</v>
      </c>
      <c r="C155" s="83">
        <v>187.5</v>
      </c>
      <c r="D155" s="76" t="s">
        <v>97</v>
      </c>
      <c r="E155" s="109" t="s">
        <v>99</v>
      </c>
      <c r="F155" s="105">
        <v>104.29</v>
      </c>
      <c r="G155" s="88">
        <f t="shared" si="65"/>
        <v>19554.38</v>
      </c>
      <c r="H155" s="77" t="str">
        <f>IF(VLOOKUP(B155,$B$10:$H$37,7,TRUE)=0,"",VLOOKUP(B155,$B$10:$H$37,7,TRUE))</f>
        <v/>
      </c>
      <c r="I155" s="80" t="str">
        <f t="shared" si="66"/>
        <v/>
      </c>
      <c r="J155" s="77" t="str">
        <f>IF($J$10="","",$J$10)</f>
        <v/>
      </c>
      <c r="K155" s="89" t="str">
        <f t="shared" si="67"/>
        <v/>
      </c>
    </row>
    <row r="156" spans="1:12" s="25" customFormat="1" ht="15.75" thickBot="1" x14ac:dyDescent="0.3">
      <c r="A156" s="78" t="s">
        <v>37</v>
      </c>
      <c r="B156" s="22"/>
      <c r="C156" s="63">
        <f>SUM(C153:C155)</f>
        <v>237</v>
      </c>
      <c r="D156" s="317"/>
      <c r="E156" s="318"/>
      <c r="F156" s="319"/>
      <c r="G156" s="64">
        <f>SUM(G153:G155)</f>
        <v>32049.67</v>
      </c>
      <c r="H156" s="24"/>
      <c r="I156" s="63">
        <f>SUM(I153:I155)</f>
        <v>0</v>
      </c>
      <c r="J156" s="24"/>
      <c r="K156" s="23">
        <f>SUM(K153:K155)</f>
        <v>0</v>
      </c>
      <c r="L156" s="114"/>
    </row>
    <row r="157" spans="1:12" s="11" customFormat="1" ht="34.5" thickBot="1" x14ac:dyDescent="0.25">
      <c r="A157" s="1" t="s">
        <v>189</v>
      </c>
      <c r="B157" s="35"/>
      <c r="C157" s="35" t="s">
        <v>14</v>
      </c>
      <c r="D157" s="35"/>
      <c r="E157" s="35"/>
      <c r="F157" s="46" t="s">
        <v>15</v>
      </c>
      <c r="G157" s="68" t="s">
        <v>14</v>
      </c>
      <c r="H157" s="36" t="s">
        <v>13</v>
      </c>
      <c r="I157" s="36" t="s">
        <v>12</v>
      </c>
      <c r="J157" s="36" t="s">
        <v>25</v>
      </c>
      <c r="K157" s="37" t="s">
        <v>11</v>
      </c>
    </row>
    <row r="158" spans="1:12" s="12" customFormat="1" ht="12" thickBot="1" x14ac:dyDescent="0.3">
      <c r="A158" s="85" t="s">
        <v>10</v>
      </c>
      <c r="B158" s="86" t="s">
        <v>9</v>
      </c>
      <c r="C158" s="86" t="s">
        <v>8</v>
      </c>
      <c r="D158" s="86" t="s">
        <v>7</v>
      </c>
      <c r="E158" s="86" t="s">
        <v>6</v>
      </c>
      <c r="F158" s="87" t="s">
        <v>5</v>
      </c>
      <c r="G158" s="71" t="s">
        <v>4</v>
      </c>
      <c r="H158" s="49" t="s">
        <v>3</v>
      </c>
      <c r="I158" s="49" t="s">
        <v>2</v>
      </c>
      <c r="J158" s="49" t="s">
        <v>1</v>
      </c>
      <c r="K158" s="70" t="s">
        <v>0</v>
      </c>
    </row>
    <row r="159" spans="1:12" s="12" customFormat="1" ht="12.75" x14ac:dyDescent="0.2">
      <c r="A159" s="74" t="s">
        <v>91</v>
      </c>
      <c r="B159" s="75" t="s">
        <v>107</v>
      </c>
      <c r="C159" s="83">
        <v>16.5</v>
      </c>
      <c r="D159" s="76" t="s">
        <v>126</v>
      </c>
      <c r="E159" s="109" t="s">
        <v>99</v>
      </c>
      <c r="F159" s="105">
        <v>104.29</v>
      </c>
      <c r="G159" s="92">
        <f t="shared" ref="G159:G164" si="68">C159*F159</f>
        <v>1720.79</v>
      </c>
      <c r="H159" s="91" t="str">
        <f t="shared" ref="H159:H169" si="69">IF(VLOOKUP(B159,$B$10:$H$37,7,TRUE)=0,"",VLOOKUP(B159,$B$10:$H$37,7,TRUE))</f>
        <v/>
      </c>
      <c r="I159" s="93" t="str">
        <f t="shared" ref="I159:I164" si="70">IF(H159="","",ROUND((G159/H159),2))</f>
        <v/>
      </c>
      <c r="J159" s="91" t="str">
        <f t="shared" ref="J159:J169" si="71">IF($J$10="","",$J$10)</f>
        <v/>
      </c>
      <c r="K159" s="94" t="str">
        <f t="shared" ref="K159:K164" si="72">IF(J159="","",ROUND((I159*J159),2))</f>
        <v/>
      </c>
    </row>
    <row r="160" spans="1:12" s="12" customFormat="1" ht="12.75" x14ac:dyDescent="0.2">
      <c r="A160" s="74" t="s">
        <v>100</v>
      </c>
      <c r="B160" s="75" t="s">
        <v>101</v>
      </c>
      <c r="C160" s="83">
        <v>46.2</v>
      </c>
      <c r="D160" s="76" t="s">
        <v>93</v>
      </c>
      <c r="E160" s="109" t="s">
        <v>94</v>
      </c>
      <c r="F160" s="105">
        <v>252.43</v>
      </c>
      <c r="G160" s="95">
        <f t="shared" si="68"/>
        <v>11662.27</v>
      </c>
      <c r="H160" s="77" t="str">
        <f t="shared" si="69"/>
        <v/>
      </c>
      <c r="I160" s="80" t="str">
        <f t="shared" si="70"/>
        <v/>
      </c>
      <c r="J160" s="77" t="str">
        <f t="shared" si="71"/>
        <v/>
      </c>
      <c r="K160" s="89" t="str">
        <f t="shared" si="72"/>
        <v/>
      </c>
    </row>
    <row r="161" spans="1:12" s="12" customFormat="1" ht="12.75" x14ac:dyDescent="0.2">
      <c r="A161" s="74" t="s">
        <v>132</v>
      </c>
      <c r="B161" s="75" t="s">
        <v>138</v>
      </c>
      <c r="C161" s="83">
        <v>11.2</v>
      </c>
      <c r="D161" s="76" t="s">
        <v>97</v>
      </c>
      <c r="E161" s="109" t="s">
        <v>106</v>
      </c>
      <c r="F161" s="105">
        <v>52.14</v>
      </c>
      <c r="G161" s="88">
        <f t="shared" si="68"/>
        <v>583.97</v>
      </c>
      <c r="H161" s="77" t="str">
        <f t="shared" si="69"/>
        <v/>
      </c>
      <c r="I161" s="80" t="str">
        <f t="shared" si="70"/>
        <v/>
      </c>
      <c r="J161" s="77" t="str">
        <f t="shared" si="71"/>
        <v/>
      </c>
      <c r="K161" s="89" t="str">
        <f t="shared" si="72"/>
        <v/>
      </c>
    </row>
    <row r="162" spans="1:12" s="12" customFormat="1" ht="12.75" x14ac:dyDescent="0.2">
      <c r="A162" s="74" t="s">
        <v>132</v>
      </c>
      <c r="B162" s="75" t="s">
        <v>133</v>
      </c>
      <c r="C162" s="83">
        <v>16.7</v>
      </c>
      <c r="D162" s="76" t="s">
        <v>97</v>
      </c>
      <c r="E162" s="109" t="s">
        <v>99</v>
      </c>
      <c r="F162" s="105">
        <v>104.29</v>
      </c>
      <c r="G162" s="88">
        <f t="shared" si="68"/>
        <v>1741.64</v>
      </c>
      <c r="H162" s="77" t="str">
        <f t="shared" si="69"/>
        <v/>
      </c>
      <c r="I162" s="80" t="str">
        <f t="shared" si="70"/>
        <v/>
      </c>
      <c r="J162" s="77" t="str">
        <f t="shared" si="71"/>
        <v/>
      </c>
      <c r="K162" s="89" t="str">
        <f t="shared" si="72"/>
        <v/>
      </c>
    </row>
    <row r="163" spans="1:12" s="12" customFormat="1" ht="12.75" x14ac:dyDescent="0.2">
      <c r="A163" s="74" t="s">
        <v>188</v>
      </c>
      <c r="B163" s="75" t="s">
        <v>134</v>
      </c>
      <c r="C163" s="83">
        <v>32.4</v>
      </c>
      <c r="D163" s="76" t="s">
        <v>97</v>
      </c>
      <c r="E163" s="109" t="s">
        <v>106</v>
      </c>
      <c r="F163" s="105">
        <v>52.14</v>
      </c>
      <c r="G163" s="88">
        <f t="shared" si="68"/>
        <v>1689.34</v>
      </c>
      <c r="H163" s="77" t="str">
        <f t="shared" si="69"/>
        <v/>
      </c>
      <c r="I163" s="80" t="str">
        <f t="shared" si="70"/>
        <v/>
      </c>
      <c r="J163" s="77" t="str">
        <f t="shared" si="71"/>
        <v/>
      </c>
      <c r="K163" s="89" t="str">
        <f t="shared" si="72"/>
        <v/>
      </c>
    </row>
    <row r="164" spans="1:12" s="12" customFormat="1" ht="12.75" x14ac:dyDescent="0.2">
      <c r="A164" s="145" t="s">
        <v>188</v>
      </c>
      <c r="B164" s="75" t="s">
        <v>130</v>
      </c>
      <c r="C164" s="146">
        <v>115.68</v>
      </c>
      <c r="D164" s="76" t="s">
        <v>97</v>
      </c>
      <c r="E164" s="109" t="s">
        <v>99</v>
      </c>
      <c r="F164" s="110">
        <v>104.29</v>
      </c>
      <c r="G164" s="88">
        <f t="shared" si="68"/>
        <v>12064.27</v>
      </c>
      <c r="H164" s="77" t="str">
        <f t="shared" si="69"/>
        <v/>
      </c>
      <c r="I164" s="80" t="str">
        <f t="shared" si="70"/>
        <v/>
      </c>
      <c r="J164" s="77" t="str">
        <f t="shared" si="71"/>
        <v/>
      </c>
      <c r="K164" s="89" t="str">
        <f t="shared" si="72"/>
        <v/>
      </c>
    </row>
    <row r="165" spans="1:12" s="12" customFormat="1" ht="12.75" x14ac:dyDescent="0.2">
      <c r="A165" s="192" t="s">
        <v>122</v>
      </c>
      <c r="B165" s="193" t="s">
        <v>123</v>
      </c>
      <c r="C165" s="194">
        <v>46.3</v>
      </c>
      <c r="D165" s="195" t="s">
        <v>125</v>
      </c>
      <c r="E165" s="196" t="s">
        <v>106</v>
      </c>
      <c r="F165" s="110">
        <v>52.14</v>
      </c>
      <c r="G165" s="88">
        <f t="shared" ref="G165:G169" si="73">C165*F165</f>
        <v>2414.08</v>
      </c>
      <c r="H165" s="77" t="str">
        <f t="shared" si="69"/>
        <v/>
      </c>
      <c r="I165" s="80" t="str">
        <f t="shared" ref="I165:I169" si="74">IF(H165="","",ROUND((G165/H165),2))</f>
        <v/>
      </c>
      <c r="J165" s="77" t="str">
        <f t="shared" si="71"/>
        <v/>
      </c>
      <c r="K165" s="89" t="str">
        <f t="shared" ref="K165:K169" si="75">IF(J165="","",ROUND((I165*J165),2))</f>
        <v/>
      </c>
    </row>
    <row r="166" spans="1:12" s="12" customFormat="1" ht="12.75" x14ac:dyDescent="0.2">
      <c r="A166" s="192" t="s">
        <v>118</v>
      </c>
      <c r="B166" s="193" t="s">
        <v>119</v>
      </c>
      <c r="C166" s="194">
        <v>17</v>
      </c>
      <c r="D166" s="195" t="s">
        <v>125</v>
      </c>
      <c r="E166" s="196" t="s">
        <v>106</v>
      </c>
      <c r="F166" s="110">
        <v>52.14</v>
      </c>
      <c r="G166" s="88">
        <f t="shared" si="73"/>
        <v>886.38</v>
      </c>
      <c r="H166" s="77" t="str">
        <f t="shared" si="69"/>
        <v/>
      </c>
      <c r="I166" s="80" t="str">
        <f t="shared" si="74"/>
        <v/>
      </c>
      <c r="J166" s="77" t="str">
        <f t="shared" si="71"/>
        <v/>
      </c>
      <c r="K166" s="89" t="str">
        <f t="shared" si="75"/>
        <v/>
      </c>
    </row>
    <row r="167" spans="1:12" s="12" customFormat="1" ht="12.75" x14ac:dyDescent="0.2">
      <c r="A167" s="192" t="s">
        <v>118</v>
      </c>
      <c r="B167" s="193" t="s">
        <v>119</v>
      </c>
      <c r="C167" s="194">
        <v>118.8</v>
      </c>
      <c r="D167" s="195" t="s">
        <v>126</v>
      </c>
      <c r="E167" s="196" t="s">
        <v>106</v>
      </c>
      <c r="F167" s="110">
        <v>52.14</v>
      </c>
      <c r="G167" s="88">
        <f t="shared" si="73"/>
        <v>6194.23</v>
      </c>
      <c r="H167" s="77" t="str">
        <f t="shared" si="69"/>
        <v/>
      </c>
      <c r="I167" s="80" t="str">
        <f t="shared" si="74"/>
        <v/>
      </c>
      <c r="J167" s="77" t="str">
        <f t="shared" si="71"/>
        <v/>
      </c>
      <c r="K167" s="89" t="str">
        <f t="shared" si="75"/>
        <v/>
      </c>
    </row>
    <row r="168" spans="1:12" s="12" customFormat="1" ht="12.75" x14ac:dyDescent="0.2">
      <c r="A168" s="192" t="s">
        <v>118</v>
      </c>
      <c r="B168" s="193" t="s">
        <v>119</v>
      </c>
      <c r="C168" s="194">
        <v>33.4</v>
      </c>
      <c r="D168" s="195" t="s">
        <v>97</v>
      </c>
      <c r="E168" s="196" t="s">
        <v>106</v>
      </c>
      <c r="F168" s="110">
        <v>52.14</v>
      </c>
      <c r="G168" s="88">
        <f t="shared" si="73"/>
        <v>1741.48</v>
      </c>
      <c r="H168" s="77" t="str">
        <f t="shared" si="69"/>
        <v/>
      </c>
      <c r="I168" s="80" t="str">
        <f t="shared" si="74"/>
        <v/>
      </c>
      <c r="J168" s="77" t="str">
        <f t="shared" si="71"/>
        <v/>
      </c>
      <c r="K168" s="89" t="str">
        <f t="shared" si="75"/>
        <v/>
      </c>
    </row>
    <row r="169" spans="1:12" s="12" customFormat="1" ht="13.5" thickBot="1" x14ac:dyDescent="0.25">
      <c r="A169" s="74" t="s">
        <v>113</v>
      </c>
      <c r="B169" s="75" t="s">
        <v>185</v>
      </c>
      <c r="C169" s="83">
        <v>105.7</v>
      </c>
      <c r="D169" s="76" t="s">
        <v>125</v>
      </c>
      <c r="E169" s="109" t="s">
        <v>106</v>
      </c>
      <c r="F169" s="110">
        <v>52.14</v>
      </c>
      <c r="G169" s="88">
        <f t="shared" si="73"/>
        <v>5511.2</v>
      </c>
      <c r="H169" s="77" t="str">
        <f t="shared" si="69"/>
        <v/>
      </c>
      <c r="I169" s="80" t="str">
        <f t="shared" si="74"/>
        <v/>
      </c>
      <c r="J169" s="77" t="str">
        <f t="shared" si="71"/>
        <v/>
      </c>
      <c r="K169" s="89" t="str">
        <f t="shared" si="75"/>
        <v/>
      </c>
    </row>
    <row r="170" spans="1:12" s="25" customFormat="1" ht="15.75" thickBot="1" x14ac:dyDescent="0.3">
      <c r="A170" s="78" t="s">
        <v>37</v>
      </c>
      <c r="B170" s="22"/>
      <c r="C170" s="63">
        <f>SUM(C159:C169)</f>
        <v>559.88</v>
      </c>
      <c r="D170" s="317"/>
      <c r="E170" s="318"/>
      <c r="F170" s="319"/>
      <c r="G170" s="64">
        <f>SUM(G159:G169)</f>
        <v>46209.65</v>
      </c>
      <c r="H170" s="24"/>
      <c r="I170" s="63">
        <f>SUM(I159:I169)</f>
        <v>0</v>
      </c>
      <c r="J170" s="24"/>
      <c r="K170" s="23">
        <f>SUM(K159:K169)</f>
        <v>0</v>
      </c>
      <c r="L170" s="114"/>
    </row>
    <row r="171" spans="1:12" s="11" customFormat="1" ht="34.5" thickBot="1" x14ac:dyDescent="0.25">
      <c r="A171" s="1" t="s">
        <v>190</v>
      </c>
      <c r="B171" s="35"/>
      <c r="C171" s="35" t="s">
        <v>14</v>
      </c>
      <c r="D171" s="35"/>
      <c r="E171" s="35"/>
      <c r="F171" s="46" t="s">
        <v>15</v>
      </c>
      <c r="G171" s="68" t="s">
        <v>14</v>
      </c>
      <c r="H171" s="36" t="s">
        <v>13</v>
      </c>
      <c r="I171" s="36" t="s">
        <v>12</v>
      </c>
      <c r="J171" s="36" t="s">
        <v>25</v>
      </c>
      <c r="K171" s="37" t="s">
        <v>11</v>
      </c>
    </row>
    <row r="172" spans="1:12" s="12" customFormat="1" ht="12" thickBot="1" x14ac:dyDescent="0.3">
      <c r="A172" s="85" t="s">
        <v>10</v>
      </c>
      <c r="B172" s="86" t="s">
        <v>9</v>
      </c>
      <c r="C172" s="86" t="s">
        <v>8</v>
      </c>
      <c r="D172" s="86" t="s">
        <v>7</v>
      </c>
      <c r="E172" s="86" t="s">
        <v>6</v>
      </c>
      <c r="F172" s="87" t="s">
        <v>5</v>
      </c>
      <c r="G172" s="71" t="s">
        <v>4</v>
      </c>
      <c r="H172" s="49" t="s">
        <v>3</v>
      </c>
      <c r="I172" s="49" t="s">
        <v>2</v>
      </c>
      <c r="J172" s="49" t="s">
        <v>1</v>
      </c>
      <c r="K172" s="70" t="s">
        <v>0</v>
      </c>
    </row>
    <row r="173" spans="1:12" s="12" customFormat="1" ht="12.75" x14ac:dyDescent="0.2">
      <c r="A173" s="74" t="s">
        <v>91</v>
      </c>
      <c r="B173" s="75" t="s">
        <v>107</v>
      </c>
      <c r="C173" s="83">
        <v>16.600000000000001</v>
      </c>
      <c r="D173" s="76" t="s">
        <v>105</v>
      </c>
      <c r="E173" s="109" t="s">
        <v>99</v>
      </c>
      <c r="F173" s="105">
        <v>104.29</v>
      </c>
      <c r="G173" s="92">
        <f t="shared" ref="G173:G184" si="76">C173*F173</f>
        <v>1731.21</v>
      </c>
      <c r="H173" s="91" t="str">
        <f t="shared" ref="H173:H184" si="77">IF(VLOOKUP(B173,$B$10:$H$37,7,TRUE)=0,"",VLOOKUP(B173,$B$10:$H$37,7,TRUE))</f>
        <v/>
      </c>
      <c r="I173" s="93" t="str">
        <f t="shared" ref="I173:I182" si="78">IF(H173="","",ROUND((G173/H173),2))</f>
        <v/>
      </c>
      <c r="J173" s="91" t="str">
        <f t="shared" ref="J173:J184" si="79">IF($J$10="","",$J$10)</f>
        <v/>
      </c>
      <c r="K173" s="94" t="str">
        <f t="shared" ref="K173:K184" si="80">IF(J173="","",ROUND((I173*J173),2))</f>
        <v/>
      </c>
    </row>
    <row r="174" spans="1:12" s="12" customFormat="1" ht="12.75" x14ac:dyDescent="0.2">
      <c r="A174" s="74" t="s">
        <v>91</v>
      </c>
      <c r="B174" s="75" t="s">
        <v>104</v>
      </c>
      <c r="C174" s="83">
        <v>40.520000000000003</v>
      </c>
      <c r="D174" s="76" t="s">
        <v>105</v>
      </c>
      <c r="E174" s="109" t="s">
        <v>106</v>
      </c>
      <c r="F174" s="105">
        <v>52.14</v>
      </c>
      <c r="G174" s="95">
        <f t="shared" si="76"/>
        <v>2112.71</v>
      </c>
      <c r="H174" s="77" t="str">
        <f t="shared" si="77"/>
        <v/>
      </c>
      <c r="I174" s="80" t="str">
        <f t="shared" si="78"/>
        <v/>
      </c>
      <c r="J174" s="77" t="str">
        <f t="shared" si="79"/>
        <v/>
      </c>
      <c r="K174" s="89" t="str">
        <f t="shared" si="80"/>
        <v/>
      </c>
    </row>
    <row r="175" spans="1:12" s="12" customFormat="1" ht="12.75" x14ac:dyDescent="0.2">
      <c r="A175" s="74" t="s">
        <v>91</v>
      </c>
      <c r="B175" s="75" t="s">
        <v>104</v>
      </c>
      <c r="C175" s="83">
        <v>13.29</v>
      </c>
      <c r="D175" s="76" t="s">
        <v>139</v>
      </c>
      <c r="E175" s="109" t="s">
        <v>106</v>
      </c>
      <c r="F175" s="105">
        <v>52.14</v>
      </c>
      <c r="G175" s="88">
        <f t="shared" si="76"/>
        <v>692.94</v>
      </c>
      <c r="H175" s="77" t="str">
        <f t="shared" si="77"/>
        <v/>
      </c>
      <c r="I175" s="80" t="str">
        <f t="shared" si="78"/>
        <v/>
      </c>
      <c r="J175" s="77" t="str">
        <f t="shared" si="79"/>
        <v/>
      </c>
      <c r="K175" s="89" t="str">
        <f t="shared" si="80"/>
        <v/>
      </c>
    </row>
    <row r="176" spans="1:12" s="12" customFormat="1" ht="12.75" x14ac:dyDescent="0.2">
      <c r="A176" s="74" t="s">
        <v>95</v>
      </c>
      <c r="B176" s="75" t="s">
        <v>98</v>
      </c>
      <c r="C176" s="83">
        <v>81.16</v>
      </c>
      <c r="D176" s="76" t="s">
        <v>105</v>
      </c>
      <c r="E176" s="109" t="s">
        <v>99</v>
      </c>
      <c r="F176" s="105">
        <v>104.29</v>
      </c>
      <c r="G176" s="88">
        <f t="shared" si="76"/>
        <v>8464.18</v>
      </c>
      <c r="H176" s="77" t="str">
        <f t="shared" si="77"/>
        <v/>
      </c>
      <c r="I176" s="80" t="str">
        <f t="shared" si="78"/>
        <v/>
      </c>
      <c r="J176" s="77" t="str">
        <f t="shared" si="79"/>
        <v/>
      </c>
      <c r="K176" s="89" t="str">
        <f t="shared" si="80"/>
        <v/>
      </c>
    </row>
    <row r="177" spans="1:12" s="12" customFormat="1" ht="12.75" x14ac:dyDescent="0.2">
      <c r="A177" s="74" t="s">
        <v>100</v>
      </c>
      <c r="B177" s="75" t="s">
        <v>101</v>
      </c>
      <c r="C177" s="83">
        <v>25.98</v>
      </c>
      <c r="D177" s="76" t="s">
        <v>93</v>
      </c>
      <c r="E177" s="109" t="s">
        <v>94</v>
      </c>
      <c r="F177" s="105">
        <v>252.43</v>
      </c>
      <c r="G177" s="88">
        <f t="shared" si="76"/>
        <v>6558.13</v>
      </c>
      <c r="H177" s="77" t="str">
        <f t="shared" si="77"/>
        <v/>
      </c>
      <c r="I177" s="80" t="str">
        <f t="shared" si="78"/>
        <v/>
      </c>
      <c r="J177" s="77" t="str">
        <f t="shared" si="79"/>
        <v/>
      </c>
      <c r="K177" s="89" t="str">
        <f t="shared" si="80"/>
        <v/>
      </c>
    </row>
    <row r="178" spans="1:12" s="12" customFormat="1" ht="12.75" x14ac:dyDescent="0.2">
      <c r="A178" s="145" t="s">
        <v>132</v>
      </c>
      <c r="B178" s="75" t="s">
        <v>136</v>
      </c>
      <c r="C178" s="146">
        <v>5.54</v>
      </c>
      <c r="D178" s="76" t="s">
        <v>105</v>
      </c>
      <c r="E178" s="109" t="s">
        <v>94</v>
      </c>
      <c r="F178" s="110">
        <v>252.43</v>
      </c>
      <c r="G178" s="88">
        <f t="shared" si="76"/>
        <v>1398.46</v>
      </c>
      <c r="H178" s="77" t="str">
        <f t="shared" si="77"/>
        <v/>
      </c>
      <c r="I178" s="80" t="str">
        <f t="shared" si="78"/>
        <v/>
      </c>
      <c r="J178" s="77" t="str">
        <f t="shared" si="79"/>
        <v/>
      </c>
      <c r="K178" s="89" t="str">
        <f t="shared" si="80"/>
        <v/>
      </c>
    </row>
    <row r="179" spans="1:12" s="12" customFormat="1" ht="12.75" x14ac:dyDescent="0.2">
      <c r="A179" s="74" t="s">
        <v>188</v>
      </c>
      <c r="B179" s="75" t="s">
        <v>130</v>
      </c>
      <c r="C179" s="83">
        <v>66.680000000000007</v>
      </c>
      <c r="D179" s="76" t="s">
        <v>97</v>
      </c>
      <c r="E179" s="109" t="s">
        <v>99</v>
      </c>
      <c r="F179" s="105">
        <v>104.29</v>
      </c>
      <c r="G179" s="88">
        <f t="shared" si="76"/>
        <v>6954.06</v>
      </c>
      <c r="H179" s="77" t="str">
        <f t="shared" si="77"/>
        <v/>
      </c>
      <c r="I179" s="80" t="str">
        <f t="shared" si="78"/>
        <v/>
      </c>
      <c r="J179" s="77" t="str">
        <f t="shared" si="79"/>
        <v/>
      </c>
      <c r="K179" s="89" t="str">
        <f t="shared" si="80"/>
        <v/>
      </c>
    </row>
    <row r="180" spans="1:12" s="12" customFormat="1" ht="12.75" x14ac:dyDescent="0.2">
      <c r="A180" s="74" t="s">
        <v>188</v>
      </c>
      <c r="B180" s="75" t="s">
        <v>130</v>
      </c>
      <c r="C180" s="83">
        <v>13.38</v>
      </c>
      <c r="D180" s="76" t="s">
        <v>116</v>
      </c>
      <c r="E180" s="109" t="s">
        <v>99</v>
      </c>
      <c r="F180" s="110">
        <v>104.29</v>
      </c>
      <c r="G180" s="88">
        <f t="shared" si="76"/>
        <v>1395.4</v>
      </c>
      <c r="H180" s="77" t="str">
        <f t="shared" si="77"/>
        <v/>
      </c>
      <c r="I180" s="80" t="str">
        <f t="shared" si="78"/>
        <v/>
      </c>
      <c r="J180" s="77" t="str">
        <f t="shared" si="79"/>
        <v/>
      </c>
      <c r="K180" s="89" t="str">
        <f t="shared" si="80"/>
        <v/>
      </c>
    </row>
    <row r="181" spans="1:12" s="12" customFormat="1" ht="12.75" x14ac:dyDescent="0.2">
      <c r="A181" s="74" t="s">
        <v>188</v>
      </c>
      <c r="B181" s="75" t="s">
        <v>130</v>
      </c>
      <c r="C181" s="83">
        <v>56.31</v>
      </c>
      <c r="D181" s="76" t="s">
        <v>105</v>
      </c>
      <c r="E181" s="109" t="s">
        <v>99</v>
      </c>
      <c r="F181" s="105">
        <v>104.29</v>
      </c>
      <c r="G181" s="88">
        <f t="shared" si="76"/>
        <v>5872.57</v>
      </c>
      <c r="H181" s="77" t="str">
        <f t="shared" si="77"/>
        <v/>
      </c>
      <c r="I181" s="80" t="str">
        <f t="shared" si="78"/>
        <v/>
      </c>
      <c r="J181" s="77" t="str">
        <f t="shared" si="79"/>
        <v/>
      </c>
      <c r="K181" s="89" t="str">
        <f t="shared" si="80"/>
        <v/>
      </c>
    </row>
    <row r="182" spans="1:12" s="12" customFormat="1" ht="12.75" x14ac:dyDescent="0.25">
      <c r="A182" s="147" t="s">
        <v>118</v>
      </c>
      <c r="B182" s="148" t="s">
        <v>119</v>
      </c>
      <c r="C182" s="149">
        <v>12.5</v>
      </c>
      <c r="D182" s="76" t="s">
        <v>105</v>
      </c>
      <c r="E182" s="109" t="s">
        <v>106</v>
      </c>
      <c r="F182" s="105">
        <v>52.14</v>
      </c>
      <c r="G182" s="88">
        <f t="shared" si="76"/>
        <v>651.75</v>
      </c>
      <c r="H182" s="77" t="str">
        <f t="shared" si="77"/>
        <v/>
      </c>
      <c r="I182" s="80" t="str">
        <f t="shared" si="78"/>
        <v/>
      </c>
      <c r="J182" s="77" t="str">
        <f t="shared" si="79"/>
        <v/>
      </c>
      <c r="K182" s="89" t="str">
        <f t="shared" si="80"/>
        <v/>
      </c>
    </row>
    <row r="183" spans="1:12" s="12" customFormat="1" ht="12.75" x14ac:dyDescent="0.2">
      <c r="A183" s="74" t="s">
        <v>118</v>
      </c>
      <c r="B183" s="75" t="s">
        <v>119</v>
      </c>
      <c r="C183" s="83">
        <v>27</v>
      </c>
      <c r="D183" s="76" t="s">
        <v>97</v>
      </c>
      <c r="E183" s="109" t="s">
        <v>106</v>
      </c>
      <c r="F183" s="105">
        <v>52.14</v>
      </c>
      <c r="G183" s="88">
        <f t="shared" si="76"/>
        <v>1407.78</v>
      </c>
      <c r="H183" s="77" t="str">
        <f t="shared" si="77"/>
        <v/>
      </c>
      <c r="I183" s="80" t="str">
        <f>IF(H183="","",ROUND((G183/H183),2))</f>
        <v/>
      </c>
      <c r="J183" s="77" t="str">
        <f t="shared" si="79"/>
        <v/>
      </c>
      <c r="K183" s="89" t="str">
        <f t="shared" si="80"/>
        <v/>
      </c>
    </row>
    <row r="184" spans="1:12" s="12" customFormat="1" ht="13.5" thickBot="1" x14ac:dyDescent="0.25">
      <c r="A184" s="74" t="s">
        <v>113</v>
      </c>
      <c r="B184" s="75" t="s">
        <v>114</v>
      </c>
      <c r="C184" s="83">
        <v>37.4</v>
      </c>
      <c r="D184" s="76" t="s">
        <v>105</v>
      </c>
      <c r="E184" s="109" t="s">
        <v>99</v>
      </c>
      <c r="F184" s="110">
        <v>104.29</v>
      </c>
      <c r="G184" s="88">
        <f t="shared" si="76"/>
        <v>3900.45</v>
      </c>
      <c r="H184" s="77" t="str">
        <f t="shared" si="77"/>
        <v/>
      </c>
      <c r="I184" s="80" t="str">
        <f t="shared" ref="I184" si="81">IF(H184="","",ROUND((G184/H184),2))</f>
        <v/>
      </c>
      <c r="J184" s="77" t="str">
        <f t="shared" si="79"/>
        <v/>
      </c>
      <c r="K184" s="89" t="str">
        <f t="shared" si="80"/>
        <v/>
      </c>
    </row>
    <row r="185" spans="1:12" s="25" customFormat="1" ht="15.75" thickBot="1" x14ac:dyDescent="0.3">
      <c r="A185" s="78" t="s">
        <v>37</v>
      </c>
      <c r="B185" s="22"/>
      <c r="C185" s="63">
        <f>SUM(C173:C184)</f>
        <v>396.36</v>
      </c>
      <c r="D185" s="317"/>
      <c r="E185" s="318"/>
      <c r="F185" s="319"/>
      <c r="G185" s="64">
        <f>SUM(G173:G184)</f>
        <v>41139.64</v>
      </c>
      <c r="H185" s="24"/>
      <c r="I185" s="63">
        <f>SUM(I173:I184)</f>
        <v>0</v>
      </c>
      <c r="J185" s="24"/>
      <c r="K185" s="23">
        <f>SUM(K173:K184)</f>
        <v>0</v>
      </c>
      <c r="L185" s="114"/>
    </row>
    <row r="186" spans="1:12" s="11" customFormat="1" ht="34.5" thickBot="1" x14ac:dyDescent="0.25">
      <c r="A186" s="1" t="s">
        <v>141</v>
      </c>
      <c r="B186" s="35"/>
      <c r="C186" s="35" t="s">
        <v>14</v>
      </c>
      <c r="D186" s="35"/>
      <c r="E186" s="35"/>
      <c r="F186" s="46" t="s">
        <v>15</v>
      </c>
      <c r="G186" s="68" t="s">
        <v>14</v>
      </c>
      <c r="H186" s="36" t="s">
        <v>13</v>
      </c>
      <c r="I186" s="36" t="s">
        <v>12</v>
      </c>
      <c r="J186" s="36" t="s">
        <v>25</v>
      </c>
      <c r="K186" s="37" t="s">
        <v>11</v>
      </c>
    </row>
    <row r="187" spans="1:12" s="12" customFormat="1" ht="12" thickBot="1" x14ac:dyDescent="0.3">
      <c r="A187" s="85" t="s">
        <v>10</v>
      </c>
      <c r="B187" s="86" t="s">
        <v>9</v>
      </c>
      <c r="C187" s="86" t="s">
        <v>8</v>
      </c>
      <c r="D187" s="86" t="s">
        <v>7</v>
      </c>
      <c r="E187" s="86" t="s">
        <v>6</v>
      </c>
      <c r="F187" s="87" t="s">
        <v>5</v>
      </c>
      <c r="G187" s="71" t="s">
        <v>4</v>
      </c>
      <c r="H187" s="49" t="s">
        <v>3</v>
      </c>
      <c r="I187" s="49" t="s">
        <v>2</v>
      </c>
      <c r="J187" s="49" t="s">
        <v>1</v>
      </c>
      <c r="K187" s="70" t="s">
        <v>0</v>
      </c>
    </row>
    <row r="188" spans="1:12" s="12" customFormat="1" ht="12.75" x14ac:dyDescent="0.2">
      <c r="A188" s="74" t="s">
        <v>91</v>
      </c>
      <c r="B188" s="75" t="s">
        <v>107</v>
      </c>
      <c r="C188" s="83">
        <v>46.9</v>
      </c>
      <c r="D188" s="76" t="s">
        <v>93</v>
      </c>
      <c r="E188" s="109" t="s">
        <v>99</v>
      </c>
      <c r="F188" s="105">
        <v>104.29</v>
      </c>
      <c r="G188" s="92">
        <f t="shared" ref="G188:G194" si="82">C188*F188</f>
        <v>4891.2</v>
      </c>
      <c r="H188" s="91" t="str">
        <f t="shared" ref="H188:H194" si="83">IF(VLOOKUP(B188,$B$10:$H$37,7,TRUE)=0,"",VLOOKUP(B188,$B$10:$H$37,7,TRUE))</f>
        <v/>
      </c>
      <c r="I188" s="93" t="str">
        <f t="shared" ref="I188:I194" si="84">IF(H188="","",ROUND((G188/H188),2))</f>
        <v/>
      </c>
      <c r="J188" s="91" t="str">
        <f t="shared" ref="J188:J194" si="85">IF($J$10="","",$J$10)</f>
        <v/>
      </c>
      <c r="K188" s="94" t="str">
        <f t="shared" ref="K188:K194" si="86">IF(J188="","",ROUND((I188*J188),2))</f>
        <v/>
      </c>
    </row>
    <row r="189" spans="1:12" s="12" customFormat="1" ht="12.75" x14ac:dyDescent="0.2">
      <c r="A189" s="74" t="s">
        <v>95</v>
      </c>
      <c r="B189" s="75" t="s">
        <v>98</v>
      </c>
      <c r="C189" s="83">
        <v>48.8</v>
      </c>
      <c r="D189" s="76" t="s">
        <v>93</v>
      </c>
      <c r="E189" s="109" t="s">
        <v>99</v>
      </c>
      <c r="F189" s="105">
        <v>104.29</v>
      </c>
      <c r="G189" s="95">
        <f t="shared" si="82"/>
        <v>5089.3500000000004</v>
      </c>
      <c r="H189" s="77" t="str">
        <f t="shared" si="83"/>
        <v/>
      </c>
      <c r="I189" s="80" t="str">
        <f t="shared" si="84"/>
        <v/>
      </c>
      <c r="J189" s="77" t="str">
        <f t="shared" si="85"/>
        <v/>
      </c>
      <c r="K189" s="89" t="str">
        <f t="shared" si="86"/>
        <v/>
      </c>
    </row>
    <row r="190" spans="1:12" s="12" customFormat="1" ht="12.75" x14ac:dyDescent="0.2">
      <c r="A190" s="74" t="s">
        <v>95</v>
      </c>
      <c r="B190" s="75" t="s">
        <v>96</v>
      </c>
      <c r="C190" s="83">
        <v>420.07</v>
      </c>
      <c r="D190" s="76" t="s">
        <v>93</v>
      </c>
      <c r="E190" s="109" t="s">
        <v>94</v>
      </c>
      <c r="F190" s="105">
        <v>252.43</v>
      </c>
      <c r="G190" s="88">
        <f t="shared" si="82"/>
        <v>106038.27</v>
      </c>
      <c r="H190" s="77" t="str">
        <f t="shared" si="83"/>
        <v/>
      </c>
      <c r="I190" s="80" t="str">
        <f t="shared" si="84"/>
        <v/>
      </c>
      <c r="J190" s="77" t="str">
        <f t="shared" si="85"/>
        <v/>
      </c>
      <c r="K190" s="89" t="str">
        <f t="shared" si="86"/>
        <v/>
      </c>
    </row>
    <row r="191" spans="1:12" s="12" customFormat="1" ht="12.75" x14ac:dyDescent="0.2">
      <c r="A191" s="74" t="s">
        <v>100</v>
      </c>
      <c r="B191" s="75" t="s">
        <v>101</v>
      </c>
      <c r="C191" s="83">
        <v>112.1</v>
      </c>
      <c r="D191" s="76" t="s">
        <v>93</v>
      </c>
      <c r="E191" s="109" t="s">
        <v>94</v>
      </c>
      <c r="F191" s="105">
        <v>252.43</v>
      </c>
      <c r="G191" s="88">
        <f t="shared" si="82"/>
        <v>28297.4</v>
      </c>
      <c r="H191" s="77" t="str">
        <f t="shared" si="83"/>
        <v/>
      </c>
      <c r="I191" s="80" t="str">
        <f t="shared" si="84"/>
        <v/>
      </c>
      <c r="J191" s="77" t="str">
        <f t="shared" si="85"/>
        <v/>
      </c>
      <c r="K191" s="89" t="str">
        <f t="shared" si="86"/>
        <v/>
      </c>
    </row>
    <row r="192" spans="1:12" s="12" customFormat="1" ht="12.75" x14ac:dyDescent="0.2">
      <c r="A192" s="74" t="s">
        <v>170</v>
      </c>
      <c r="B192" s="75" t="s">
        <v>130</v>
      </c>
      <c r="C192" s="83">
        <v>31.4</v>
      </c>
      <c r="D192" s="76" t="s">
        <v>125</v>
      </c>
      <c r="E192" s="109" t="s">
        <v>99</v>
      </c>
      <c r="F192" s="105">
        <v>104.29</v>
      </c>
      <c r="G192" s="88">
        <f t="shared" si="82"/>
        <v>3274.71</v>
      </c>
      <c r="H192" s="77" t="str">
        <f t="shared" si="83"/>
        <v/>
      </c>
      <c r="I192" s="80" t="str">
        <f t="shared" si="84"/>
        <v/>
      </c>
      <c r="J192" s="77" t="str">
        <f t="shared" si="85"/>
        <v/>
      </c>
      <c r="K192" s="89" t="str">
        <f t="shared" si="86"/>
        <v/>
      </c>
    </row>
    <row r="193" spans="1:12" s="12" customFormat="1" ht="12.75" x14ac:dyDescent="0.2">
      <c r="A193" s="145" t="s">
        <v>170</v>
      </c>
      <c r="B193" s="75" t="s">
        <v>130</v>
      </c>
      <c r="C193" s="146">
        <v>74.7</v>
      </c>
      <c r="D193" s="76" t="s">
        <v>93</v>
      </c>
      <c r="E193" s="109" t="s">
        <v>99</v>
      </c>
      <c r="F193" s="110">
        <v>104.29</v>
      </c>
      <c r="G193" s="88">
        <f t="shared" si="82"/>
        <v>7790.46</v>
      </c>
      <c r="H193" s="77" t="str">
        <f t="shared" si="83"/>
        <v/>
      </c>
      <c r="I193" s="80" t="str">
        <f t="shared" si="84"/>
        <v/>
      </c>
      <c r="J193" s="77" t="str">
        <f t="shared" si="85"/>
        <v/>
      </c>
      <c r="K193" s="89" t="str">
        <f t="shared" si="86"/>
        <v/>
      </c>
    </row>
    <row r="194" spans="1:12" s="12" customFormat="1" ht="13.5" thickBot="1" x14ac:dyDescent="0.25">
      <c r="A194" s="74" t="s">
        <v>113</v>
      </c>
      <c r="B194" s="75" t="s">
        <v>114</v>
      </c>
      <c r="C194" s="83">
        <v>7.9</v>
      </c>
      <c r="D194" s="76" t="s">
        <v>93</v>
      </c>
      <c r="E194" s="109" t="s">
        <v>99</v>
      </c>
      <c r="F194" s="110">
        <v>104.29</v>
      </c>
      <c r="G194" s="88">
        <f t="shared" si="82"/>
        <v>823.89</v>
      </c>
      <c r="H194" s="77" t="str">
        <f t="shared" si="83"/>
        <v/>
      </c>
      <c r="I194" s="80" t="str">
        <f t="shared" si="84"/>
        <v/>
      </c>
      <c r="J194" s="77" t="str">
        <f t="shared" si="85"/>
        <v/>
      </c>
      <c r="K194" s="89" t="str">
        <f t="shared" si="86"/>
        <v/>
      </c>
    </row>
    <row r="195" spans="1:12" s="25" customFormat="1" ht="15.75" thickBot="1" x14ac:dyDescent="0.3">
      <c r="A195" s="78" t="s">
        <v>37</v>
      </c>
      <c r="B195" s="22"/>
      <c r="C195" s="63">
        <f>SUM(C188:C194)</f>
        <v>741.87</v>
      </c>
      <c r="D195" s="317"/>
      <c r="E195" s="318"/>
      <c r="F195" s="319"/>
      <c r="G195" s="64">
        <f>SUM(G188:G194)</f>
        <v>156205.28</v>
      </c>
      <c r="H195" s="24"/>
      <c r="I195" s="63">
        <f>SUM(I188:I194)</f>
        <v>0</v>
      </c>
      <c r="J195" s="24"/>
      <c r="K195" s="23">
        <f>SUM(K188:K194)</f>
        <v>0</v>
      </c>
      <c r="L195" s="114"/>
    </row>
    <row r="196" spans="1:12" s="11" customFormat="1" ht="34.5" thickBot="1" x14ac:dyDescent="0.25">
      <c r="A196" s="1" t="s">
        <v>145</v>
      </c>
      <c r="B196" s="35"/>
      <c r="C196" s="35" t="s">
        <v>14</v>
      </c>
      <c r="D196" s="35"/>
      <c r="E196" s="35"/>
      <c r="F196" s="46" t="s">
        <v>15</v>
      </c>
      <c r="G196" s="68" t="s">
        <v>14</v>
      </c>
      <c r="H196" s="36" t="s">
        <v>13</v>
      </c>
      <c r="I196" s="36" t="s">
        <v>12</v>
      </c>
      <c r="J196" s="36" t="s">
        <v>25</v>
      </c>
      <c r="K196" s="37" t="s">
        <v>11</v>
      </c>
    </row>
    <row r="197" spans="1:12" s="12" customFormat="1" ht="12" thickBot="1" x14ac:dyDescent="0.3">
      <c r="A197" s="85" t="s">
        <v>10</v>
      </c>
      <c r="B197" s="86" t="s">
        <v>9</v>
      </c>
      <c r="C197" s="86" t="s">
        <v>8</v>
      </c>
      <c r="D197" s="86" t="s">
        <v>7</v>
      </c>
      <c r="E197" s="86" t="s">
        <v>6</v>
      </c>
      <c r="F197" s="87" t="s">
        <v>5</v>
      </c>
      <c r="G197" s="71" t="s">
        <v>4</v>
      </c>
      <c r="H197" s="49" t="s">
        <v>3</v>
      </c>
      <c r="I197" s="49" t="s">
        <v>2</v>
      </c>
      <c r="J197" s="49" t="s">
        <v>1</v>
      </c>
      <c r="K197" s="70" t="s">
        <v>0</v>
      </c>
    </row>
    <row r="198" spans="1:12" s="12" customFormat="1" ht="12.75" x14ac:dyDescent="0.2">
      <c r="A198" s="74" t="s">
        <v>91</v>
      </c>
      <c r="B198" s="75" t="s">
        <v>104</v>
      </c>
      <c r="C198" s="83">
        <v>27.19</v>
      </c>
      <c r="D198" s="76" t="s">
        <v>142</v>
      </c>
      <c r="E198" s="109" t="s">
        <v>106</v>
      </c>
      <c r="F198" s="105">
        <v>52.14</v>
      </c>
      <c r="G198" s="92">
        <f t="shared" ref="G198:G204" si="87">C198*F198</f>
        <v>1417.69</v>
      </c>
      <c r="H198" s="91" t="str">
        <f t="shared" ref="H198:H204" si="88">IF(VLOOKUP(B198,$B$10:$H$37,7,TRUE)=0,"",VLOOKUP(B198,$B$10:$H$37,7,TRUE))</f>
        <v/>
      </c>
      <c r="I198" s="93" t="str">
        <f t="shared" ref="I198:I204" si="89">IF(H198="","",ROUND((G198/H198),2))</f>
        <v/>
      </c>
      <c r="J198" s="91" t="str">
        <f t="shared" ref="J198:J204" si="90">IF($J$10="","",$J$10)</f>
        <v/>
      </c>
      <c r="K198" s="94" t="str">
        <f t="shared" ref="K198:K204" si="91">IF(J198="","",ROUND((I198*J198),2))</f>
        <v/>
      </c>
    </row>
    <row r="199" spans="1:12" s="12" customFormat="1" ht="12.75" x14ac:dyDescent="0.2">
      <c r="A199" s="74" t="s">
        <v>91</v>
      </c>
      <c r="B199" s="75" t="s">
        <v>92</v>
      </c>
      <c r="C199" s="83">
        <v>13.01</v>
      </c>
      <c r="D199" s="76" t="s">
        <v>143</v>
      </c>
      <c r="E199" s="109" t="s">
        <v>94</v>
      </c>
      <c r="F199" s="105">
        <v>252.43</v>
      </c>
      <c r="G199" s="95">
        <f t="shared" si="87"/>
        <v>3284.11</v>
      </c>
      <c r="H199" s="77" t="str">
        <f t="shared" si="88"/>
        <v/>
      </c>
      <c r="I199" s="80" t="str">
        <f t="shared" si="89"/>
        <v/>
      </c>
      <c r="J199" s="77" t="str">
        <f t="shared" si="90"/>
        <v/>
      </c>
      <c r="K199" s="89" t="str">
        <f t="shared" si="91"/>
        <v/>
      </c>
    </row>
    <row r="200" spans="1:12" s="12" customFormat="1" ht="12.75" x14ac:dyDescent="0.2">
      <c r="A200" s="74" t="s">
        <v>95</v>
      </c>
      <c r="B200" s="75" t="s">
        <v>96</v>
      </c>
      <c r="C200" s="83">
        <v>29.3</v>
      </c>
      <c r="D200" s="76" t="s">
        <v>143</v>
      </c>
      <c r="E200" s="109" t="s">
        <v>94</v>
      </c>
      <c r="F200" s="105">
        <v>252.43</v>
      </c>
      <c r="G200" s="88">
        <f t="shared" si="87"/>
        <v>7396.2</v>
      </c>
      <c r="H200" s="77" t="str">
        <f t="shared" si="88"/>
        <v/>
      </c>
      <c r="I200" s="80" t="str">
        <f t="shared" si="89"/>
        <v/>
      </c>
      <c r="J200" s="77" t="str">
        <f t="shared" si="90"/>
        <v/>
      </c>
      <c r="K200" s="89" t="str">
        <f t="shared" si="91"/>
        <v/>
      </c>
    </row>
    <row r="201" spans="1:12" s="12" customFormat="1" ht="12.75" x14ac:dyDescent="0.2">
      <c r="A201" s="74" t="s">
        <v>100</v>
      </c>
      <c r="B201" s="75" t="s">
        <v>101</v>
      </c>
      <c r="C201" s="83">
        <v>10.16</v>
      </c>
      <c r="D201" s="76" t="s">
        <v>93</v>
      </c>
      <c r="E201" s="109" t="s">
        <v>94</v>
      </c>
      <c r="F201" s="105">
        <v>252.43</v>
      </c>
      <c r="G201" s="88">
        <f t="shared" si="87"/>
        <v>2564.69</v>
      </c>
      <c r="H201" s="77" t="str">
        <f t="shared" si="88"/>
        <v/>
      </c>
      <c r="I201" s="80" t="str">
        <f t="shared" si="89"/>
        <v/>
      </c>
      <c r="J201" s="77" t="str">
        <f t="shared" si="90"/>
        <v/>
      </c>
      <c r="K201" s="89" t="str">
        <f t="shared" si="91"/>
        <v/>
      </c>
    </row>
    <row r="202" spans="1:12" s="12" customFormat="1" ht="12.75" x14ac:dyDescent="0.2">
      <c r="A202" s="74" t="s">
        <v>132</v>
      </c>
      <c r="B202" s="75" t="s">
        <v>136</v>
      </c>
      <c r="C202" s="83">
        <v>15.3</v>
      </c>
      <c r="D202" s="76" t="s">
        <v>93</v>
      </c>
      <c r="E202" s="109" t="s">
        <v>94</v>
      </c>
      <c r="F202" s="105">
        <v>252.43</v>
      </c>
      <c r="G202" s="88">
        <f t="shared" si="87"/>
        <v>3862.18</v>
      </c>
      <c r="H202" s="77" t="str">
        <f t="shared" si="88"/>
        <v/>
      </c>
      <c r="I202" s="80" t="str">
        <f t="shared" si="89"/>
        <v/>
      </c>
      <c r="J202" s="77" t="str">
        <f t="shared" si="90"/>
        <v/>
      </c>
      <c r="K202" s="89" t="str">
        <f t="shared" si="91"/>
        <v/>
      </c>
    </row>
    <row r="203" spans="1:12" s="12" customFormat="1" ht="12.75" x14ac:dyDescent="0.2">
      <c r="A203" s="145" t="s">
        <v>188</v>
      </c>
      <c r="B203" s="75" t="s">
        <v>134</v>
      </c>
      <c r="C203" s="146">
        <v>82.23</v>
      </c>
      <c r="D203" s="76" t="s">
        <v>144</v>
      </c>
      <c r="E203" s="109" t="s">
        <v>106</v>
      </c>
      <c r="F203" s="110">
        <v>52.14</v>
      </c>
      <c r="G203" s="88">
        <f t="shared" si="87"/>
        <v>4287.47</v>
      </c>
      <c r="H203" s="77" t="str">
        <f t="shared" si="88"/>
        <v/>
      </c>
      <c r="I203" s="80" t="str">
        <f t="shared" si="89"/>
        <v/>
      </c>
      <c r="J203" s="77" t="str">
        <f t="shared" si="90"/>
        <v/>
      </c>
      <c r="K203" s="89" t="str">
        <f t="shared" si="91"/>
        <v/>
      </c>
    </row>
    <row r="204" spans="1:12" s="12" customFormat="1" ht="13.5" thickBot="1" x14ac:dyDescent="0.25">
      <c r="A204" s="74" t="s">
        <v>113</v>
      </c>
      <c r="B204" s="75" t="s">
        <v>128</v>
      </c>
      <c r="C204" s="83">
        <v>9.02</v>
      </c>
      <c r="D204" s="76" t="s">
        <v>143</v>
      </c>
      <c r="E204" s="109" t="s">
        <v>94</v>
      </c>
      <c r="F204" s="105">
        <v>252.43</v>
      </c>
      <c r="G204" s="88">
        <f t="shared" si="87"/>
        <v>2276.92</v>
      </c>
      <c r="H204" s="77" t="str">
        <f t="shared" si="88"/>
        <v/>
      </c>
      <c r="I204" s="80" t="str">
        <f t="shared" si="89"/>
        <v/>
      </c>
      <c r="J204" s="77" t="str">
        <f t="shared" si="90"/>
        <v/>
      </c>
      <c r="K204" s="89" t="str">
        <f t="shared" si="91"/>
        <v/>
      </c>
    </row>
    <row r="205" spans="1:12" s="25" customFormat="1" ht="15.75" thickBot="1" x14ac:dyDescent="0.3">
      <c r="A205" s="78" t="s">
        <v>37</v>
      </c>
      <c r="B205" s="22"/>
      <c r="C205" s="63">
        <f>SUM(C198:C204)</f>
        <v>186.21</v>
      </c>
      <c r="D205" s="317"/>
      <c r="E205" s="318"/>
      <c r="F205" s="319"/>
      <c r="G205" s="64">
        <f>SUM(G198:G204)</f>
        <v>25089.26</v>
      </c>
      <c r="H205" s="24"/>
      <c r="I205" s="63">
        <f>SUM(I198:I204)</f>
        <v>0</v>
      </c>
      <c r="J205" s="24"/>
      <c r="K205" s="23">
        <f>SUM(K198:K204)</f>
        <v>0</v>
      </c>
      <c r="L205" s="114"/>
    </row>
    <row r="206" spans="1:12" s="11" customFormat="1" ht="34.5" thickBot="1" x14ac:dyDescent="0.25">
      <c r="A206" s="1" t="s">
        <v>146</v>
      </c>
      <c r="B206" s="35"/>
      <c r="C206" s="35" t="s">
        <v>14</v>
      </c>
      <c r="D206" s="35"/>
      <c r="E206" s="35"/>
      <c r="F206" s="46" t="s">
        <v>15</v>
      </c>
      <c r="G206" s="68" t="s">
        <v>14</v>
      </c>
      <c r="H206" s="36" t="s">
        <v>13</v>
      </c>
      <c r="I206" s="36" t="s">
        <v>12</v>
      </c>
      <c r="J206" s="36" t="s">
        <v>25</v>
      </c>
      <c r="K206" s="37" t="s">
        <v>11</v>
      </c>
    </row>
    <row r="207" spans="1:12" s="12" customFormat="1" ht="12" thickBot="1" x14ac:dyDescent="0.3">
      <c r="A207" s="85" t="s">
        <v>10</v>
      </c>
      <c r="B207" s="86" t="s">
        <v>9</v>
      </c>
      <c r="C207" s="86" t="s">
        <v>8</v>
      </c>
      <c r="D207" s="86" t="s">
        <v>7</v>
      </c>
      <c r="E207" s="86" t="s">
        <v>6</v>
      </c>
      <c r="F207" s="87" t="s">
        <v>5</v>
      </c>
      <c r="G207" s="71" t="s">
        <v>4</v>
      </c>
      <c r="H207" s="49" t="s">
        <v>3</v>
      </c>
      <c r="I207" s="49" t="s">
        <v>2</v>
      </c>
      <c r="J207" s="49" t="s">
        <v>1</v>
      </c>
      <c r="K207" s="70" t="s">
        <v>0</v>
      </c>
    </row>
    <row r="208" spans="1:12" s="12" customFormat="1" ht="12.75" x14ac:dyDescent="0.2">
      <c r="A208" s="74" t="s">
        <v>91</v>
      </c>
      <c r="B208" s="75" t="s">
        <v>107</v>
      </c>
      <c r="C208" s="83">
        <v>58</v>
      </c>
      <c r="D208" s="76" t="s">
        <v>105</v>
      </c>
      <c r="E208" s="109" t="s">
        <v>99</v>
      </c>
      <c r="F208" s="105">
        <v>104.29</v>
      </c>
      <c r="G208" s="92">
        <f t="shared" ref="G208:G211" si="92">C208*F208</f>
        <v>6048.82</v>
      </c>
      <c r="H208" s="91" t="str">
        <f>IF(VLOOKUP(B208,$B$10:$H$37,7,TRUE)=0,"",VLOOKUP(B208,$B$10:$H$37,7,TRUE))</f>
        <v/>
      </c>
      <c r="I208" s="93" t="str">
        <f t="shared" ref="I208:I211" si="93">IF(H208="","",ROUND((G208/H208),2))</f>
        <v/>
      </c>
      <c r="J208" s="91" t="str">
        <f>IF($J$10="","",$J$10)</f>
        <v/>
      </c>
      <c r="K208" s="94" t="str">
        <f t="shared" ref="K208:K211" si="94">IF(J208="","",ROUND((I208*J208),2))</f>
        <v/>
      </c>
    </row>
    <row r="209" spans="1:12" s="12" customFormat="1" ht="12.75" x14ac:dyDescent="0.2">
      <c r="A209" s="74" t="s">
        <v>95</v>
      </c>
      <c r="B209" s="75" t="s">
        <v>98</v>
      </c>
      <c r="C209" s="83">
        <v>12.9</v>
      </c>
      <c r="D209" s="76" t="s">
        <v>105</v>
      </c>
      <c r="E209" s="109" t="s">
        <v>99</v>
      </c>
      <c r="F209" s="105">
        <v>104.29</v>
      </c>
      <c r="G209" s="95">
        <f t="shared" si="92"/>
        <v>1345.34</v>
      </c>
      <c r="H209" s="77" t="str">
        <f>IF(VLOOKUP(B209,$B$10:$H$37,7,TRUE)=0,"",VLOOKUP(B209,$B$10:$H$37,7,TRUE))</f>
        <v/>
      </c>
      <c r="I209" s="80" t="str">
        <f t="shared" si="93"/>
        <v/>
      </c>
      <c r="J209" s="77" t="str">
        <f>IF($J$10="","",$J$10)</f>
        <v/>
      </c>
      <c r="K209" s="89" t="str">
        <f t="shared" si="94"/>
        <v/>
      </c>
    </row>
    <row r="210" spans="1:12" s="12" customFormat="1" ht="12.75" x14ac:dyDescent="0.2">
      <c r="A210" s="74" t="s">
        <v>100</v>
      </c>
      <c r="B210" s="75" t="s">
        <v>101</v>
      </c>
      <c r="C210" s="83">
        <v>11.3</v>
      </c>
      <c r="D210" s="76" t="s">
        <v>93</v>
      </c>
      <c r="E210" s="109" t="s">
        <v>94</v>
      </c>
      <c r="F210" s="105">
        <v>252.43</v>
      </c>
      <c r="G210" s="88">
        <f t="shared" si="92"/>
        <v>2852.46</v>
      </c>
      <c r="H210" s="77" t="str">
        <f>IF(VLOOKUP(B210,$B$10:$H$37,7,TRUE)=0,"",VLOOKUP(B210,$B$10:$H$37,7,TRUE))</f>
        <v/>
      </c>
      <c r="I210" s="80" t="str">
        <f t="shared" si="93"/>
        <v/>
      </c>
      <c r="J210" s="77" t="str">
        <f>IF($J$10="","",$J$10)</f>
        <v/>
      </c>
      <c r="K210" s="89" t="str">
        <f t="shared" si="94"/>
        <v/>
      </c>
    </row>
    <row r="211" spans="1:12" s="12" customFormat="1" ht="13.5" thickBot="1" x14ac:dyDescent="0.25">
      <c r="A211" s="74" t="s">
        <v>170</v>
      </c>
      <c r="B211" s="75" t="s">
        <v>130</v>
      </c>
      <c r="C211" s="83">
        <v>76.06</v>
      </c>
      <c r="D211" s="76" t="s">
        <v>112</v>
      </c>
      <c r="E211" s="109" t="s">
        <v>99</v>
      </c>
      <c r="F211" s="105">
        <v>104.29</v>
      </c>
      <c r="G211" s="88">
        <f t="shared" si="92"/>
        <v>7932.3</v>
      </c>
      <c r="H211" s="77" t="str">
        <f>IF(VLOOKUP(B211,$B$10:$H$37,7,TRUE)=0,"",VLOOKUP(B211,$B$10:$H$37,7,TRUE))</f>
        <v/>
      </c>
      <c r="I211" s="80" t="str">
        <f t="shared" si="93"/>
        <v/>
      </c>
      <c r="J211" s="77" t="str">
        <f>IF($J$10="","",$J$10)</f>
        <v/>
      </c>
      <c r="K211" s="89" t="str">
        <f t="shared" si="94"/>
        <v/>
      </c>
    </row>
    <row r="212" spans="1:12" s="25" customFormat="1" ht="15.75" thickBot="1" x14ac:dyDescent="0.3">
      <c r="A212" s="78" t="s">
        <v>37</v>
      </c>
      <c r="B212" s="22"/>
      <c r="C212" s="63">
        <f>SUM(C208:C211)</f>
        <v>158.26</v>
      </c>
      <c r="D212" s="317"/>
      <c r="E212" s="318"/>
      <c r="F212" s="319"/>
      <c r="G212" s="64">
        <f>SUM(G208:G211)</f>
        <v>18178.919999999998</v>
      </c>
      <c r="H212" s="24"/>
      <c r="I212" s="63">
        <f>SUM(I208:I211)</f>
        <v>0</v>
      </c>
      <c r="J212" s="24"/>
      <c r="K212" s="23">
        <f>SUM(K208:K211)</f>
        <v>0</v>
      </c>
      <c r="L212" s="114"/>
    </row>
    <row r="213" spans="1:12" s="11" customFormat="1" ht="34.5" thickBot="1" x14ac:dyDescent="0.25">
      <c r="A213" s="1" t="s">
        <v>191</v>
      </c>
      <c r="B213" s="35"/>
      <c r="C213" s="35" t="s">
        <v>14</v>
      </c>
      <c r="D213" s="35"/>
      <c r="E213" s="35"/>
      <c r="F213" s="46" t="s">
        <v>15</v>
      </c>
      <c r="G213" s="68" t="s">
        <v>14</v>
      </c>
      <c r="H213" s="36" t="s">
        <v>13</v>
      </c>
      <c r="I213" s="36" t="s">
        <v>12</v>
      </c>
      <c r="J213" s="36" t="s">
        <v>25</v>
      </c>
      <c r="K213" s="37" t="s">
        <v>11</v>
      </c>
    </row>
    <row r="214" spans="1:12" s="12" customFormat="1" ht="12" thickBot="1" x14ac:dyDescent="0.3">
      <c r="A214" s="85" t="s">
        <v>10</v>
      </c>
      <c r="B214" s="86" t="s">
        <v>9</v>
      </c>
      <c r="C214" s="86" t="s">
        <v>8</v>
      </c>
      <c r="D214" s="86" t="s">
        <v>7</v>
      </c>
      <c r="E214" s="86" t="s">
        <v>6</v>
      </c>
      <c r="F214" s="87" t="s">
        <v>5</v>
      </c>
      <c r="G214" s="71" t="s">
        <v>4</v>
      </c>
      <c r="H214" s="49" t="s">
        <v>3</v>
      </c>
      <c r="I214" s="49" t="s">
        <v>2</v>
      </c>
      <c r="J214" s="49" t="s">
        <v>1</v>
      </c>
      <c r="K214" s="70" t="s">
        <v>0</v>
      </c>
    </row>
    <row r="215" spans="1:12" s="12" customFormat="1" ht="12.75" x14ac:dyDescent="0.2">
      <c r="A215" s="74" t="s">
        <v>91</v>
      </c>
      <c r="B215" s="75" t="s">
        <v>107</v>
      </c>
      <c r="C215" s="83">
        <v>96</v>
      </c>
      <c r="D215" s="76" t="s">
        <v>93</v>
      </c>
      <c r="E215" s="109" t="s">
        <v>99</v>
      </c>
      <c r="F215" s="105">
        <v>104.29</v>
      </c>
      <c r="G215" s="92">
        <f t="shared" ref="G215:G227" si="95">C215*F215</f>
        <v>10011.84</v>
      </c>
      <c r="H215" s="91" t="str">
        <f t="shared" ref="H215:H227" si="96">IF(VLOOKUP(B215,$B$10:$H$37,7,TRUE)=0,"",VLOOKUP(B215,$B$10:$H$37,7,TRUE))</f>
        <v/>
      </c>
      <c r="I215" s="93" t="str">
        <f t="shared" ref="I215:I224" si="97">IF(H215="","",ROUND((G215/H215),2))</f>
        <v/>
      </c>
      <c r="J215" s="91" t="str">
        <f t="shared" ref="J215:J227" si="98">IF($J$10="","",$J$10)</f>
        <v/>
      </c>
      <c r="K215" s="94" t="str">
        <f t="shared" ref="K215:K227" si="99">IF(J215="","",ROUND((I215*J215),2))</f>
        <v/>
      </c>
    </row>
    <row r="216" spans="1:12" s="12" customFormat="1" ht="12.75" x14ac:dyDescent="0.2">
      <c r="A216" s="74" t="s">
        <v>91</v>
      </c>
      <c r="B216" s="75" t="s">
        <v>104</v>
      </c>
      <c r="C216" s="83">
        <v>82.75</v>
      </c>
      <c r="D216" s="76" t="s">
        <v>105</v>
      </c>
      <c r="E216" s="109" t="s">
        <v>106</v>
      </c>
      <c r="F216" s="105">
        <v>52.14</v>
      </c>
      <c r="G216" s="95">
        <f t="shared" si="95"/>
        <v>4314.59</v>
      </c>
      <c r="H216" s="77" t="str">
        <f t="shared" si="96"/>
        <v/>
      </c>
      <c r="I216" s="80" t="str">
        <f t="shared" si="97"/>
        <v/>
      </c>
      <c r="J216" s="77" t="str">
        <f t="shared" si="98"/>
        <v/>
      </c>
      <c r="K216" s="89" t="str">
        <f t="shared" si="99"/>
        <v/>
      </c>
    </row>
    <row r="217" spans="1:12" s="12" customFormat="1" ht="12.75" x14ac:dyDescent="0.2">
      <c r="A217" s="74" t="s">
        <v>91</v>
      </c>
      <c r="B217" s="75" t="s">
        <v>107</v>
      </c>
      <c r="C217" s="83">
        <v>60.6</v>
      </c>
      <c r="D217" s="76" t="s">
        <v>105</v>
      </c>
      <c r="E217" s="109" t="s">
        <v>99</v>
      </c>
      <c r="F217" s="105">
        <v>104.29</v>
      </c>
      <c r="G217" s="88">
        <f t="shared" si="95"/>
        <v>6319.97</v>
      </c>
      <c r="H217" s="77" t="str">
        <f t="shared" si="96"/>
        <v/>
      </c>
      <c r="I217" s="80" t="str">
        <f t="shared" si="97"/>
        <v/>
      </c>
      <c r="J217" s="77" t="str">
        <f t="shared" si="98"/>
        <v/>
      </c>
      <c r="K217" s="89" t="str">
        <f t="shared" si="99"/>
        <v/>
      </c>
    </row>
    <row r="218" spans="1:12" s="12" customFormat="1" ht="12.75" x14ac:dyDescent="0.2">
      <c r="A218" s="74" t="s">
        <v>108</v>
      </c>
      <c r="B218" s="75" t="s">
        <v>109</v>
      </c>
      <c r="C218" s="83">
        <v>49.5</v>
      </c>
      <c r="D218" s="76" t="s">
        <v>105</v>
      </c>
      <c r="E218" s="109" t="s">
        <v>99</v>
      </c>
      <c r="F218" s="105">
        <v>104.29</v>
      </c>
      <c r="G218" s="88">
        <f t="shared" si="95"/>
        <v>5162.3599999999997</v>
      </c>
      <c r="H218" s="77" t="str">
        <f t="shared" si="96"/>
        <v/>
      </c>
      <c r="I218" s="80" t="str">
        <f t="shared" si="97"/>
        <v/>
      </c>
      <c r="J218" s="77" t="str">
        <f t="shared" si="98"/>
        <v/>
      </c>
      <c r="K218" s="89" t="str">
        <f t="shared" si="99"/>
        <v/>
      </c>
    </row>
    <row r="219" spans="1:12" s="12" customFormat="1" ht="12.75" x14ac:dyDescent="0.2">
      <c r="A219" s="74" t="s">
        <v>95</v>
      </c>
      <c r="B219" s="75" t="s">
        <v>110</v>
      </c>
      <c r="C219" s="83">
        <v>7.4</v>
      </c>
      <c r="D219" s="76" t="s">
        <v>105</v>
      </c>
      <c r="E219" s="109" t="s">
        <v>106</v>
      </c>
      <c r="F219" s="105">
        <v>52.14</v>
      </c>
      <c r="G219" s="88">
        <f t="shared" si="95"/>
        <v>385.84</v>
      </c>
      <c r="H219" s="77" t="str">
        <f t="shared" si="96"/>
        <v/>
      </c>
      <c r="I219" s="80" t="str">
        <f t="shared" si="97"/>
        <v/>
      </c>
      <c r="J219" s="77" t="str">
        <f t="shared" si="98"/>
        <v/>
      </c>
      <c r="K219" s="89" t="str">
        <f t="shared" si="99"/>
        <v/>
      </c>
    </row>
    <row r="220" spans="1:12" s="12" customFormat="1" ht="12.75" x14ac:dyDescent="0.2">
      <c r="A220" s="145" t="s">
        <v>95</v>
      </c>
      <c r="B220" s="75" t="s">
        <v>98</v>
      </c>
      <c r="C220" s="146">
        <v>11.95</v>
      </c>
      <c r="D220" s="76" t="s">
        <v>105</v>
      </c>
      <c r="E220" s="109" t="s">
        <v>99</v>
      </c>
      <c r="F220" s="110">
        <v>104.29</v>
      </c>
      <c r="G220" s="88">
        <f t="shared" si="95"/>
        <v>1246.27</v>
      </c>
      <c r="H220" s="77" t="str">
        <f t="shared" si="96"/>
        <v/>
      </c>
      <c r="I220" s="80" t="str">
        <f t="shared" si="97"/>
        <v/>
      </c>
      <c r="J220" s="77" t="str">
        <f t="shared" si="98"/>
        <v/>
      </c>
      <c r="K220" s="89" t="str">
        <f t="shared" si="99"/>
        <v/>
      </c>
    </row>
    <row r="221" spans="1:12" s="12" customFormat="1" ht="12.75" x14ac:dyDescent="0.2">
      <c r="A221" s="74" t="s">
        <v>95</v>
      </c>
      <c r="B221" s="75" t="s">
        <v>96</v>
      </c>
      <c r="C221" s="83">
        <v>126.1</v>
      </c>
      <c r="D221" s="76" t="s">
        <v>93</v>
      </c>
      <c r="E221" s="109" t="s">
        <v>94</v>
      </c>
      <c r="F221" s="105">
        <v>252.43</v>
      </c>
      <c r="G221" s="88">
        <f t="shared" si="95"/>
        <v>31831.42</v>
      </c>
      <c r="H221" s="77" t="str">
        <f t="shared" si="96"/>
        <v/>
      </c>
      <c r="I221" s="80" t="str">
        <f t="shared" si="97"/>
        <v/>
      </c>
      <c r="J221" s="77" t="str">
        <f t="shared" si="98"/>
        <v/>
      </c>
      <c r="K221" s="89" t="str">
        <f t="shared" si="99"/>
        <v/>
      </c>
    </row>
    <row r="222" spans="1:12" s="12" customFormat="1" ht="12.75" x14ac:dyDescent="0.2">
      <c r="A222" s="74" t="s">
        <v>95</v>
      </c>
      <c r="B222" s="75" t="s">
        <v>96</v>
      </c>
      <c r="C222" s="83">
        <v>18.600000000000001</v>
      </c>
      <c r="D222" s="76" t="s">
        <v>105</v>
      </c>
      <c r="E222" s="109" t="s">
        <v>94</v>
      </c>
      <c r="F222" s="110">
        <v>252.43</v>
      </c>
      <c r="G222" s="88">
        <f t="shared" si="95"/>
        <v>4695.2</v>
      </c>
      <c r="H222" s="77" t="str">
        <f t="shared" si="96"/>
        <v/>
      </c>
      <c r="I222" s="80" t="str">
        <f t="shared" si="97"/>
        <v/>
      </c>
      <c r="J222" s="77" t="str">
        <f t="shared" si="98"/>
        <v/>
      </c>
      <c r="K222" s="89" t="str">
        <f t="shared" si="99"/>
        <v/>
      </c>
    </row>
    <row r="223" spans="1:12" s="12" customFormat="1" ht="12.75" x14ac:dyDescent="0.2">
      <c r="A223" s="74" t="s">
        <v>100</v>
      </c>
      <c r="B223" s="75" t="s">
        <v>101</v>
      </c>
      <c r="C223" s="83">
        <v>36.799999999999997</v>
      </c>
      <c r="D223" s="76" t="s">
        <v>93</v>
      </c>
      <c r="E223" s="109" t="s">
        <v>94</v>
      </c>
      <c r="F223" s="105">
        <v>252.43</v>
      </c>
      <c r="G223" s="88">
        <f t="shared" si="95"/>
        <v>9289.42</v>
      </c>
      <c r="H223" s="77" t="str">
        <f t="shared" si="96"/>
        <v/>
      </c>
      <c r="I223" s="80" t="str">
        <f t="shared" si="97"/>
        <v/>
      </c>
      <c r="J223" s="77" t="str">
        <f t="shared" si="98"/>
        <v/>
      </c>
      <c r="K223" s="89" t="str">
        <f t="shared" si="99"/>
        <v/>
      </c>
    </row>
    <row r="224" spans="1:12" s="12" customFormat="1" ht="12.75" x14ac:dyDescent="0.25">
      <c r="A224" s="147" t="s">
        <v>188</v>
      </c>
      <c r="B224" s="148" t="s">
        <v>134</v>
      </c>
      <c r="C224" s="149">
        <v>457.65</v>
      </c>
      <c r="D224" s="76" t="s">
        <v>93</v>
      </c>
      <c r="E224" s="109" t="s">
        <v>106</v>
      </c>
      <c r="F224" s="105">
        <v>52.14</v>
      </c>
      <c r="G224" s="88">
        <f t="shared" si="95"/>
        <v>23861.87</v>
      </c>
      <c r="H224" s="77" t="str">
        <f t="shared" si="96"/>
        <v/>
      </c>
      <c r="I224" s="80" t="str">
        <f t="shared" si="97"/>
        <v/>
      </c>
      <c r="J224" s="77" t="str">
        <f t="shared" si="98"/>
        <v/>
      </c>
      <c r="K224" s="89" t="str">
        <f t="shared" si="99"/>
        <v/>
      </c>
    </row>
    <row r="225" spans="1:12" s="12" customFormat="1" ht="12.75" x14ac:dyDescent="0.2">
      <c r="A225" s="74" t="s">
        <v>122</v>
      </c>
      <c r="B225" s="75" t="s">
        <v>147</v>
      </c>
      <c r="C225" s="83">
        <v>3.9</v>
      </c>
      <c r="D225" s="76" t="s">
        <v>105</v>
      </c>
      <c r="E225" s="109" t="s">
        <v>99</v>
      </c>
      <c r="F225" s="105">
        <v>104.29</v>
      </c>
      <c r="G225" s="88">
        <f t="shared" si="95"/>
        <v>406.73</v>
      </c>
      <c r="H225" s="77" t="str">
        <f t="shared" si="96"/>
        <v/>
      </c>
      <c r="I225" s="80" t="str">
        <f>IF(H225="","",ROUND((G225/H225),2))</f>
        <v/>
      </c>
      <c r="J225" s="77" t="str">
        <f t="shared" si="98"/>
        <v/>
      </c>
      <c r="K225" s="89" t="str">
        <f t="shared" si="99"/>
        <v/>
      </c>
    </row>
    <row r="226" spans="1:12" s="12" customFormat="1" ht="12.75" x14ac:dyDescent="0.2">
      <c r="A226" s="74" t="s">
        <v>118</v>
      </c>
      <c r="B226" s="75" t="s">
        <v>148</v>
      </c>
      <c r="C226" s="83">
        <v>23.8</v>
      </c>
      <c r="D226" s="76" t="s">
        <v>105</v>
      </c>
      <c r="E226" s="109" t="s">
        <v>99</v>
      </c>
      <c r="F226" s="110">
        <v>104.29</v>
      </c>
      <c r="G226" s="88">
        <f t="shared" si="95"/>
        <v>2482.1</v>
      </c>
      <c r="H226" s="77" t="str">
        <f t="shared" si="96"/>
        <v/>
      </c>
      <c r="I226" s="80" t="str">
        <f t="shared" ref="I226:I227" si="100">IF(H226="","",ROUND((G226/H226),2))</f>
        <v/>
      </c>
      <c r="J226" s="77" t="str">
        <f t="shared" si="98"/>
        <v/>
      </c>
      <c r="K226" s="89" t="str">
        <f t="shared" si="99"/>
        <v/>
      </c>
    </row>
    <row r="227" spans="1:12" s="12" customFormat="1" ht="13.5" thickBot="1" x14ac:dyDescent="0.25">
      <c r="A227" s="74" t="s">
        <v>113</v>
      </c>
      <c r="B227" s="75" t="s">
        <v>114</v>
      </c>
      <c r="C227" s="83">
        <v>163.80000000000001</v>
      </c>
      <c r="D227" s="76" t="s">
        <v>105</v>
      </c>
      <c r="E227" s="109" t="s">
        <v>99</v>
      </c>
      <c r="F227" s="110">
        <v>104.29</v>
      </c>
      <c r="G227" s="88">
        <f t="shared" si="95"/>
        <v>17082.7</v>
      </c>
      <c r="H227" s="77" t="str">
        <f t="shared" si="96"/>
        <v/>
      </c>
      <c r="I227" s="80" t="str">
        <f t="shared" si="100"/>
        <v/>
      </c>
      <c r="J227" s="77" t="str">
        <f t="shared" si="98"/>
        <v/>
      </c>
      <c r="K227" s="89" t="str">
        <f t="shared" si="99"/>
        <v/>
      </c>
    </row>
    <row r="228" spans="1:12" s="25" customFormat="1" ht="15.75" thickBot="1" x14ac:dyDescent="0.3">
      <c r="A228" s="78" t="s">
        <v>37</v>
      </c>
      <c r="B228" s="22"/>
      <c r="C228" s="63">
        <f>SUM(C215:C227)</f>
        <v>1138.8499999999999</v>
      </c>
      <c r="D228" s="317"/>
      <c r="E228" s="318"/>
      <c r="F228" s="319"/>
      <c r="G228" s="64">
        <f>SUM(G215:G227)</f>
        <v>117090.31</v>
      </c>
      <c r="H228" s="24"/>
      <c r="I228" s="63">
        <f>SUM(I215:I227)</f>
        <v>0</v>
      </c>
      <c r="J228" s="24"/>
      <c r="K228" s="23">
        <f>SUM(K215:K227)</f>
        <v>0</v>
      </c>
      <c r="L228" s="114"/>
    </row>
    <row r="229" spans="1:12" s="11" customFormat="1" ht="34.5" thickBot="1" x14ac:dyDescent="0.25">
      <c r="A229" s="1" t="s">
        <v>149</v>
      </c>
      <c r="B229" s="35"/>
      <c r="C229" s="35" t="s">
        <v>14</v>
      </c>
      <c r="D229" s="35"/>
      <c r="E229" s="35"/>
      <c r="F229" s="46" t="s">
        <v>15</v>
      </c>
      <c r="G229" s="68" t="s">
        <v>14</v>
      </c>
      <c r="H229" s="36" t="s">
        <v>13</v>
      </c>
      <c r="I229" s="36" t="s">
        <v>12</v>
      </c>
      <c r="J229" s="36" t="s">
        <v>25</v>
      </c>
      <c r="K229" s="37" t="s">
        <v>11</v>
      </c>
    </row>
    <row r="230" spans="1:12" s="12" customFormat="1" ht="12" thickBot="1" x14ac:dyDescent="0.3">
      <c r="A230" s="85" t="s">
        <v>10</v>
      </c>
      <c r="B230" s="86" t="s">
        <v>9</v>
      </c>
      <c r="C230" s="86" t="s">
        <v>8</v>
      </c>
      <c r="D230" s="86" t="s">
        <v>7</v>
      </c>
      <c r="E230" s="86" t="s">
        <v>6</v>
      </c>
      <c r="F230" s="87" t="s">
        <v>5</v>
      </c>
      <c r="G230" s="71" t="s">
        <v>4</v>
      </c>
      <c r="H230" s="49" t="s">
        <v>3</v>
      </c>
      <c r="I230" s="49" t="s">
        <v>2</v>
      </c>
      <c r="J230" s="49" t="s">
        <v>1</v>
      </c>
      <c r="K230" s="70" t="s">
        <v>0</v>
      </c>
    </row>
    <row r="231" spans="1:12" s="12" customFormat="1" ht="12.75" x14ac:dyDescent="0.2">
      <c r="A231" s="74" t="s">
        <v>91</v>
      </c>
      <c r="B231" s="75" t="s">
        <v>104</v>
      </c>
      <c r="C231" s="83">
        <v>9.01</v>
      </c>
      <c r="D231" s="76" t="s">
        <v>105</v>
      </c>
      <c r="E231" s="109" t="s">
        <v>106</v>
      </c>
      <c r="F231" s="105">
        <v>52.14</v>
      </c>
      <c r="G231" s="92">
        <f t="shared" ref="G231:G232" si="101">C231*F231</f>
        <v>469.78</v>
      </c>
      <c r="H231" s="91" t="str">
        <f>IF(VLOOKUP(B231,$B$10:$H$37,7,TRUE)=0,"",VLOOKUP(B231,$B$10:$H$37,7,TRUE))</f>
        <v/>
      </c>
      <c r="I231" s="93" t="str">
        <f t="shared" ref="I231:I232" si="102">IF(H231="","",ROUND((G231/H231),2))</f>
        <v/>
      </c>
      <c r="J231" s="91" t="str">
        <f>IF($J$10="","",$J$10)</f>
        <v/>
      </c>
      <c r="K231" s="94" t="str">
        <f t="shared" ref="K231:K232" si="103">IF(J231="","",ROUND((I231*J231),2))</f>
        <v/>
      </c>
    </row>
    <row r="232" spans="1:12" s="12" customFormat="1" ht="13.5" thickBot="1" x14ac:dyDescent="0.25">
      <c r="A232" s="74" t="s">
        <v>100</v>
      </c>
      <c r="B232" s="75" t="s">
        <v>101</v>
      </c>
      <c r="C232" s="83">
        <v>6</v>
      </c>
      <c r="D232" s="76" t="s">
        <v>93</v>
      </c>
      <c r="E232" s="109" t="s">
        <v>94</v>
      </c>
      <c r="F232" s="105">
        <v>252.43</v>
      </c>
      <c r="G232" s="95">
        <f t="shared" si="101"/>
        <v>1514.58</v>
      </c>
      <c r="H232" s="77" t="str">
        <f>IF(VLOOKUP(B232,$B$10:$H$37,7,TRUE)=0,"",VLOOKUP(B232,$B$10:$H$37,7,TRUE))</f>
        <v/>
      </c>
      <c r="I232" s="80" t="str">
        <f t="shared" si="102"/>
        <v/>
      </c>
      <c r="J232" s="77" t="str">
        <f>IF($J$10="","",$J$10)</f>
        <v/>
      </c>
      <c r="K232" s="89" t="str">
        <f t="shared" si="103"/>
        <v/>
      </c>
    </row>
    <row r="233" spans="1:12" s="25" customFormat="1" ht="15.75" thickBot="1" x14ac:dyDescent="0.3">
      <c r="A233" s="78" t="s">
        <v>37</v>
      </c>
      <c r="B233" s="22"/>
      <c r="C233" s="63">
        <f>SUM(C231:C232)</f>
        <v>15.01</v>
      </c>
      <c r="D233" s="317"/>
      <c r="E233" s="318"/>
      <c r="F233" s="319"/>
      <c r="G233" s="64">
        <f>SUM(G231:G232)</f>
        <v>1984.36</v>
      </c>
      <c r="H233" s="24"/>
      <c r="I233" s="63">
        <f>SUM(I231:I232)</f>
        <v>0</v>
      </c>
      <c r="J233" s="24"/>
      <c r="K233" s="23">
        <f>SUM(K231:K232)</f>
        <v>0</v>
      </c>
      <c r="L233" s="114"/>
    </row>
    <row r="234" spans="1:12" s="11" customFormat="1" ht="34.5" thickBot="1" x14ac:dyDescent="0.25">
      <c r="A234" s="1" t="s">
        <v>153</v>
      </c>
      <c r="B234" s="35"/>
      <c r="C234" s="35" t="s">
        <v>14</v>
      </c>
      <c r="D234" s="35"/>
      <c r="E234" s="35"/>
      <c r="F234" s="46" t="s">
        <v>15</v>
      </c>
      <c r="G234" s="68" t="s">
        <v>14</v>
      </c>
      <c r="H234" s="36" t="s">
        <v>13</v>
      </c>
      <c r="I234" s="36" t="s">
        <v>12</v>
      </c>
      <c r="J234" s="36" t="s">
        <v>25</v>
      </c>
      <c r="K234" s="37" t="s">
        <v>11</v>
      </c>
    </row>
    <row r="235" spans="1:12" s="12" customFormat="1" ht="12" thickBot="1" x14ac:dyDescent="0.3">
      <c r="A235" s="85" t="s">
        <v>10</v>
      </c>
      <c r="B235" s="86" t="s">
        <v>9</v>
      </c>
      <c r="C235" s="86" t="s">
        <v>8</v>
      </c>
      <c r="D235" s="86" t="s">
        <v>7</v>
      </c>
      <c r="E235" s="86" t="s">
        <v>6</v>
      </c>
      <c r="F235" s="87" t="s">
        <v>5</v>
      </c>
      <c r="G235" s="71" t="s">
        <v>4</v>
      </c>
      <c r="H235" s="49" t="s">
        <v>3</v>
      </c>
      <c r="I235" s="49" t="s">
        <v>2</v>
      </c>
      <c r="J235" s="49" t="s">
        <v>1</v>
      </c>
      <c r="K235" s="70" t="s">
        <v>0</v>
      </c>
    </row>
    <row r="236" spans="1:12" s="12" customFormat="1" ht="12.75" x14ac:dyDescent="0.2">
      <c r="A236" s="74" t="s">
        <v>91</v>
      </c>
      <c r="B236" s="75" t="s">
        <v>92</v>
      </c>
      <c r="C236" s="83">
        <v>9.1999999999999993</v>
      </c>
      <c r="D236" s="76" t="s">
        <v>93</v>
      </c>
      <c r="E236" s="109" t="s">
        <v>94</v>
      </c>
      <c r="F236" s="105">
        <v>252.43</v>
      </c>
      <c r="G236" s="92">
        <f t="shared" ref="G236:G249" si="104">C236*F236</f>
        <v>2322.36</v>
      </c>
      <c r="H236" s="91" t="str">
        <f t="shared" ref="H236:H249" si="105">IF(VLOOKUP(B236,$B$10:$H$37,7,TRUE)=0,"",VLOOKUP(B236,$B$10:$H$37,7,TRUE))</f>
        <v/>
      </c>
      <c r="I236" s="93" t="str">
        <f t="shared" ref="I236:I245" si="106">IF(H236="","",ROUND((G236/H236),2))</f>
        <v/>
      </c>
      <c r="J236" s="91" t="str">
        <f t="shared" ref="J236:J249" si="107">IF($J$10="","",$J$10)</f>
        <v/>
      </c>
      <c r="K236" s="94" t="str">
        <f t="shared" ref="K236:K249" si="108">IF(J236="","",ROUND((I236*J236),2))</f>
        <v/>
      </c>
    </row>
    <row r="237" spans="1:12" s="12" customFormat="1" ht="12.75" x14ac:dyDescent="0.2">
      <c r="A237" s="74" t="s">
        <v>91</v>
      </c>
      <c r="B237" s="75" t="s">
        <v>107</v>
      </c>
      <c r="C237" s="83">
        <v>20</v>
      </c>
      <c r="D237" s="76" t="s">
        <v>93</v>
      </c>
      <c r="E237" s="109" t="s">
        <v>99</v>
      </c>
      <c r="F237" s="105">
        <v>104.29</v>
      </c>
      <c r="G237" s="95">
        <f t="shared" si="104"/>
        <v>2085.8000000000002</v>
      </c>
      <c r="H237" s="77" t="str">
        <f t="shared" si="105"/>
        <v/>
      </c>
      <c r="I237" s="80" t="str">
        <f t="shared" si="106"/>
        <v/>
      </c>
      <c r="J237" s="77" t="str">
        <f t="shared" si="107"/>
        <v/>
      </c>
      <c r="K237" s="89" t="str">
        <f t="shared" si="108"/>
        <v/>
      </c>
    </row>
    <row r="238" spans="1:12" s="12" customFormat="1" ht="12.75" x14ac:dyDescent="0.2">
      <c r="A238" s="74" t="s">
        <v>95</v>
      </c>
      <c r="B238" s="75" t="s">
        <v>98</v>
      </c>
      <c r="C238" s="83">
        <v>42</v>
      </c>
      <c r="D238" s="76" t="s">
        <v>93</v>
      </c>
      <c r="E238" s="109" t="s">
        <v>99</v>
      </c>
      <c r="F238" s="105">
        <v>104.29</v>
      </c>
      <c r="G238" s="88">
        <f t="shared" si="104"/>
        <v>4380.18</v>
      </c>
      <c r="H238" s="77" t="str">
        <f t="shared" si="105"/>
        <v/>
      </c>
      <c r="I238" s="80" t="str">
        <f t="shared" si="106"/>
        <v/>
      </c>
      <c r="J238" s="77" t="str">
        <f t="shared" si="107"/>
        <v/>
      </c>
      <c r="K238" s="89" t="str">
        <f t="shared" si="108"/>
        <v/>
      </c>
    </row>
    <row r="239" spans="1:12" s="12" customFormat="1" ht="12.75" x14ac:dyDescent="0.2">
      <c r="A239" s="74" t="s">
        <v>95</v>
      </c>
      <c r="B239" s="75" t="s">
        <v>110</v>
      </c>
      <c r="C239" s="83">
        <v>25.2</v>
      </c>
      <c r="D239" s="76" t="s">
        <v>93</v>
      </c>
      <c r="E239" s="109" t="s">
        <v>106</v>
      </c>
      <c r="F239" s="105">
        <v>52.14</v>
      </c>
      <c r="G239" s="88">
        <f t="shared" si="104"/>
        <v>1313.93</v>
      </c>
      <c r="H239" s="77" t="str">
        <f t="shared" si="105"/>
        <v/>
      </c>
      <c r="I239" s="80" t="str">
        <f t="shared" si="106"/>
        <v/>
      </c>
      <c r="J239" s="77" t="str">
        <f t="shared" si="107"/>
        <v/>
      </c>
      <c r="K239" s="89" t="str">
        <f t="shared" si="108"/>
        <v/>
      </c>
    </row>
    <row r="240" spans="1:12" s="12" customFormat="1" ht="12.75" x14ac:dyDescent="0.2">
      <c r="A240" s="74" t="s">
        <v>95</v>
      </c>
      <c r="B240" s="75" t="s">
        <v>110</v>
      </c>
      <c r="C240" s="83">
        <v>150.19999999999999</v>
      </c>
      <c r="D240" s="76" t="s">
        <v>105</v>
      </c>
      <c r="E240" s="109" t="s">
        <v>106</v>
      </c>
      <c r="F240" s="105">
        <v>52.14</v>
      </c>
      <c r="G240" s="88">
        <f t="shared" si="104"/>
        <v>7831.43</v>
      </c>
      <c r="H240" s="77" t="str">
        <f t="shared" si="105"/>
        <v/>
      </c>
      <c r="I240" s="80" t="str">
        <f t="shared" si="106"/>
        <v/>
      </c>
      <c r="J240" s="77" t="str">
        <f t="shared" si="107"/>
        <v/>
      </c>
      <c r="K240" s="89" t="str">
        <f t="shared" si="108"/>
        <v/>
      </c>
    </row>
    <row r="241" spans="1:12" s="12" customFormat="1" ht="12.75" x14ac:dyDescent="0.2">
      <c r="A241" s="145" t="s">
        <v>95</v>
      </c>
      <c r="B241" s="75" t="s">
        <v>150</v>
      </c>
      <c r="C241" s="146">
        <v>31</v>
      </c>
      <c r="D241" s="76" t="s">
        <v>93</v>
      </c>
      <c r="E241" s="109" t="s">
        <v>151</v>
      </c>
      <c r="F241" s="110">
        <v>12</v>
      </c>
      <c r="G241" s="88">
        <f t="shared" si="104"/>
        <v>372</v>
      </c>
      <c r="H241" s="77" t="str">
        <f t="shared" si="105"/>
        <v/>
      </c>
      <c r="I241" s="80" t="str">
        <f t="shared" si="106"/>
        <v/>
      </c>
      <c r="J241" s="77" t="str">
        <f t="shared" si="107"/>
        <v/>
      </c>
      <c r="K241" s="89" t="str">
        <f t="shared" si="108"/>
        <v/>
      </c>
    </row>
    <row r="242" spans="1:12" s="12" customFormat="1" ht="12.75" x14ac:dyDescent="0.2">
      <c r="A242" s="74" t="s">
        <v>95</v>
      </c>
      <c r="B242" s="75" t="s">
        <v>96</v>
      </c>
      <c r="C242" s="83">
        <v>38.799999999999997</v>
      </c>
      <c r="D242" s="76" t="s">
        <v>93</v>
      </c>
      <c r="E242" s="109" t="s">
        <v>94</v>
      </c>
      <c r="F242" s="105">
        <v>252.43</v>
      </c>
      <c r="G242" s="88">
        <f t="shared" si="104"/>
        <v>9794.2800000000007</v>
      </c>
      <c r="H242" s="77" t="str">
        <f t="shared" si="105"/>
        <v/>
      </c>
      <c r="I242" s="80" t="str">
        <f t="shared" si="106"/>
        <v/>
      </c>
      <c r="J242" s="77" t="str">
        <f t="shared" si="107"/>
        <v/>
      </c>
      <c r="K242" s="89" t="str">
        <f t="shared" si="108"/>
        <v/>
      </c>
    </row>
    <row r="243" spans="1:12" s="12" customFormat="1" ht="12.75" x14ac:dyDescent="0.2">
      <c r="A243" s="74" t="s">
        <v>100</v>
      </c>
      <c r="B243" s="75" t="s">
        <v>101</v>
      </c>
      <c r="C243" s="83">
        <v>109.1</v>
      </c>
      <c r="D243" s="76" t="s">
        <v>93</v>
      </c>
      <c r="E243" s="109" t="s">
        <v>94</v>
      </c>
      <c r="F243" s="110">
        <v>252.43</v>
      </c>
      <c r="G243" s="88">
        <f t="shared" si="104"/>
        <v>27540.11</v>
      </c>
      <c r="H243" s="77" t="str">
        <f t="shared" si="105"/>
        <v/>
      </c>
      <c r="I243" s="80" t="str">
        <f t="shared" si="106"/>
        <v/>
      </c>
      <c r="J243" s="77" t="str">
        <f t="shared" si="107"/>
        <v/>
      </c>
      <c r="K243" s="89" t="str">
        <f t="shared" si="108"/>
        <v/>
      </c>
    </row>
    <row r="244" spans="1:12" s="12" customFormat="1" ht="12.75" x14ac:dyDescent="0.2">
      <c r="A244" s="74" t="s">
        <v>132</v>
      </c>
      <c r="B244" s="75" t="s">
        <v>133</v>
      </c>
      <c r="C244" s="83">
        <v>57</v>
      </c>
      <c r="D244" s="76" t="s">
        <v>139</v>
      </c>
      <c r="E244" s="109" t="s">
        <v>99</v>
      </c>
      <c r="F244" s="105">
        <v>104.29</v>
      </c>
      <c r="G244" s="88">
        <f t="shared" si="104"/>
        <v>5944.53</v>
      </c>
      <c r="H244" s="77" t="str">
        <f t="shared" si="105"/>
        <v/>
      </c>
      <c r="I244" s="80" t="str">
        <f t="shared" si="106"/>
        <v/>
      </c>
      <c r="J244" s="77" t="str">
        <f t="shared" si="107"/>
        <v/>
      </c>
      <c r="K244" s="89" t="str">
        <f t="shared" si="108"/>
        <v/>
      </c>
    </row>
    <row r="245" spans="1:12" s="12" customFormat="1" ht="12.75" x14ac:dyDescent="0.25">
      <c r="A245" s="147" t="s">
        <v>132</v>
      </c>
      <c r="B245" s="148" t="s">
        <v>136</v>
      </c>
      <c r="C245" s="149">
        <v>34</v>
      </c>
      <c r="D245" s="76" t="s">
        <v>93</v>
      </c>
      <c r="E245" s="109" t="s">
        <v>94</v>
      </c>
      <c r="F245" s="105">
        <v>252.43</v>
      </c>
      <c r="G245" s="88">
        <f t="shared" si="104"/>
        <v>8582.6200000000008</v>
      </c>
      <c r="H245" s="77" t="str">
        <f t="shared" si="105"/>
        <v/>
      </c>
      <c r="I245" s="80" t="str">
        <f t="shared" si="106"/>
        <v/>
      </c>
      <c r="J245" s="77" t="str">
        <f t="shared" si="107"/>
        <v/>
      </c>
      <c r="K245" s="89" t="str">
        <f t="shared" si="108"/>
        <v/>
      </c>
    </row>
    <row r="246" spans="1:12" s="12" customFormat="1" ht="12.75" x14ac:dyDescent="0.2">
      <c r="A246" s="74" t="s">
        <v>188</v>
      </c>
      <c r="B246" s="75" t="s">
        <v>130</v>
      </c>
      <c r="C246" s="83">
        <v>173.5</v>
      </c>
      <c r="D246" s="76" t="s">
        <v>93</v>
      </c>
      <c r="E246" s="109" t="s">
        <v>99</v>
      </c>
      <c r="F246" s="105">
        <v>104.29</v>
      </c>
      <c r="G246" s="88">
        <f t="shared" si="104"/>
        <v>18094.32</v>
      </c>
      <c r="H246" s="77" t="str">
        <f t="shared" si="105"/>
        <v/>
      </c>
      <c r="I246" s="80" t="str">
        <f>IF(H246="","",ROUND((G246/H246),2))</f>
        <v/>
      </c>
      <c r="J246" s="77" t="str">
        <f t="shared" si="107"/>
        <v/>
      </c>
      <c r="K246" s="89" t="str">
        <f t="shared" si="108"/>
        <v/>
      </c>
    </row>
    <row r="247" spans="1:12" s="12" customFormat="1" ht="15" x14ac:dyDescent="0.2">
      <c r="A247" s="74" t="s">
        <v>113</v>
      </c>
      <c r="B247" s="75" t="s">
        <v>185</v>
      </c>
      <c r="C247" s="83">
        <v>9.1</v>
      </c>
      <c r="D247" s="76" t="s">
        <v>93</v>
      </c>
      <c r="E247" s="109" t="s">
        <v>106</v>
      </c>
      <c r="F247" s="110">
        <v>52.14</v>
      </c>
      <c r="G247" s="88">
        <f t="shared" si="104"/>
        <v>474.47</v>
      </c>
      <c r="H247" s="77" t="str">
        <f t="shared" si="105"/>
        <v/>
      </c>
      <c r="I247" s="80" t="str">
        <f t="shared" ref="I247:I249" si="109">IF(H247="","",ROUND((G247/H247),2))</f>
        <v/>
      </c>
      <c r="J247" s="77" t="str">
        <f t="shared" si="107"/>
        <v/>
      </c>
      <c r="K247" s="89" t="str">
        <f t="shared" si="108"/>
        <v/>
      </c>
      <c r="L247" s="212"/>
    </row>
    <row r="248" spans="1:12" s="12" customFormat="1" ht="12.75" x14ac:dyDescent="0.2">
      <c r="A248" s="74" t="s">
        <v>113</v>
      </c>
      <c r="B248" s="75" t="s">
        <v>114</v>
      </c>
      <c r="C248" s="83">
        <v>1539.5</v>
      </c>
      <c r="D248" s="76" t="s">
        <v>105</v>
      </c>
      <c r="E248" s="109" t="s">
        <v>99</v>
      </c>
      <c r="F248" s="110">
        <v>104.29</v>
      </c>
      <c r="G248" s="88">
        <f t="shared" si="104"/>
        <v>160554.46</v>
      </c>
      <c r="H248" s="77" t="str">
        <f t="shared" si="105"/>
        <v/>
      </c>
      <c r="I248" s="80" t="str">
        <f t="shared" si="109"/>
        <v/>
      </c>
      <c r="J248" s="77" t="str">
        <f t="shared" si="107"/>
        <v/>
      </c>
      <c r="K248" s="89" t="str">
        <f t="shared" si="108"/>
        <v/>
      </c>
    </row>
    <row r="249" spans="1:12" s="12" customFormat="1" ht="13.5" thickBot="1" x14ac:dyDescent="0.25">
      <c r="A249" s="74" t="s">
        <v>113</v>
      </c>
      <c r="B249" s="75" t="s">
        <v>128</v>
      </c>
      <c r="C249" s="83">
        <v>81</v>
      </c>
      <c r="D249" s="76" t="s">
        <v>152</v>
      </c>
      <c r="E249" s="109" t="s">
        <v>94</v>
      </c>
      <c r="F249" s="110">
        <v>252.43</v>
      </c>
      <c r="G249" s="88">
        <f t="shared" si="104"/>
        <v>20446.830000000002</v>
      </c>
      <c r="H249" s="77" t="str">
        <f t="shared" si="105"/>
        <v/>
      </c>
      <c r="I249" s="80" t="str">
        <f t="shared" si="109"/>
        <v/>
      </c>
      <c r="J249" s="77" t="str">
        <f t="shared" si="107"/>
        <v/>
      </c>
      <c r="K249" s="89" t="str">
        <f t="shared" si="108"/>
        <v/>
      </c>
    </row>
    <row r="250" spans="1:12" s="25" customFormat="1" ht="15.75" thickBot="1" x14ac:dyDescent="0.3">
      <c r="A250" s="78" t="s">
        <v>37</v>
      </c>
      <c r="B250" s="22"/>
      <c r="C250" s="63">
        <f>SUM(C236:C249)</f>
        <v>2319.6</v>
      </c>
      <c r="D250" s="317"/>
      <c r="E250" s="318"/>
      <c r="F250" s="319"/>
      <c r="G250" s="64">
        <f>SUM(G236:G249)</f>
        <v>269737.32</v>
      </c>
      <c r="H250" s="24"/>
      <c r="I250" s="63">
        <f>SUM(I236:I249)</f>
        <v>0</v>
      </c>
      <c r="J250" s="24"/>
      <c r="K250" s="23">
        <f>SUM(K236:K249)</f>
        <v>0</v>
      </c>
      <c r="L250" s="114"/>
    </row>
    <row r="251" spans="1:12" s="11" customFormat="1" ht="34.5" thickBot="1" x14ac:dyDescent="0.25">
      <c r="A251" s="1" t="s">
        <v>155</v>
      </c>
      <c r="B251" s="35"/>
      <c r="C251" s="35" t="s">
        <v>14</v>
      </c>
      <c r="D251" s="35"/>
      <c r="E251" s="35"/>
      <c r="F251" s="46" t="s">
        <v>15</v>
      </c>
      <c r="G251" s="68" t="s">
        <v>14</v>
      </c>
      <c r="H251" s="36" t="s">
        <v>13</v>
      </c>
      <c r="I251" s="36" t="s">
        <v>12</v>
      </c>
      <c r="J251" s="36" t="s">
        <v>25</v>
      </c>
      <c r="K251" s="37" t="s">
        <v>11</v>
      </c>
    </row>
    <row r="252" spans="1:12" s="12" customFormat="1" ht="12" thickBot="1" x14ac:dyDescent="0.3">
      <c r="A252" s="85" t="s">
        <v>10</v>
      </c>
      <c r="B252" s="86" t="s">
        <v>9</v>
      </c>
      <c r="C252" s="86" t="s">
        <v>8</v>
      </c>
      <c r="D252" s="86" t="s">
        <v>7</v>
      </c>
      <c r="E252" s="86" t="s">
        <v>6</v>
      </c>
      <c r="F252" s="87" t="s">
        <v>5</v>
      </c>
      <c r="G252" s="71" t="s">
        <v>4</v>
      </c>
      <c r="H252" s="49" t="s">
        <v>3</v>
      </c>
      <c r="I252" s="49" t="s">
        <v>2</v>
      </c>
      <c r="J252" s="49" t="s">
        <v>1</v>
      </c>
      <c r="K252" s="70" t="s">
        <v>0</v>
      </c>
    </row>
    <row r="253" spans="1:12" s="12" customFormat="1" ht="12.75" x14ac:dyDescent="0.2">
      <c r="A253" s="74" t="s">
        <v>91</v>
      </c>
      <c r="B253" s="75" t="s">
        <v>107</v>
      </c>
      <c r="C253" s="83">
        <v>402.7</v>
      </c>
      <c r="D253" s="76" t="s">
        <v>105</v>
      </c>
      <c r="E253" s="109" t="s">
        <v>99</v>
      </c>
      <c r="F253" s="105">
        <v>104.29</v>
      </c>
      <c r="G253" s="92">
        <f t="shared" ref="G253:G256" si="110">C253*F253</f>
        <v>41997.58</v>
      </c>
      <c r="H253" s="91" t="str">
        <f t="shared" ref="H253:H268" si="111">IF(VLOOKUP(B253,$B$10:$H$37,7,TRUE)=0,"",VLOOKUP(B253,$B$10:$H$37,7,TRUE))</f>
        <v/>
      </c>
      <c r="I253" s="93" t="str">
        <f t="shared" ref="I253:I256" si="112">IF(H253="","",ROUND((G253/H253),2))</f>
        <v/>
      </c>
      <c r="J253" s="91" t="str">
        <f t="shared" ref="J253:J268" si="113">IF($J$10="","",$J$10)</f>
        <v/>
      </c>
      <c r="K253" s="94" t="str">
        <f t="shared" ref="K253:K256" si="114">IF(J253="","",ROUND((I253*J253),2))</f>
        <v/>
      </c>
    </row>
    <row r="254" spans="1:12" s="12" customFormat="1" ht="12.75" x14ac:dyDescent="0.2">
      <c r="A254" s="74" t="s">
        <v>91</v>
      </c>
      <c r="B254" s="75" t="s">
        <v>107</v>
      </c>
      <c r="C254" s="83">
        <v>357.3</v>
      </c>
      <c r="D254" s="76" t="s">
        <v>139</v>
      </c>
      <c r="E254" s="109" t="s">
        <v>99</v>
      </c>
      <c r="F254" s="105">
        <v>104.29</v>
      </c>
      <c r="G254" s="95">
        <f t="shared" si="110"/>
        <v>37262.82</v>
      </c>
      <c r="H254" s="77" t="str">
        <f t="shared" si="111"/>
        <v/>
      </c>
      <c r="I254" s="80" t="str">
        <f t="shared" si="112"/>
        <v/>
      </c>
      <c r="J254" s="77" t="str">
        <f t="shared" si="113"/>
        <v/>
      </c>
      <c r="K254" s="89" t="str">
        <f t="shared" si="114"/>
        <v/>
      </c>
    </row>
    <row r="255" spans="1:12" s="12" customFormat="1" ht="12.75" x14ac:dyDescent="0.2">
      <c r="A255" s="74" t="s">
        <v>108</v>
      </c>
      <c r="B255" s="75" t="s">
        <v>109</v>
      </c>
      <c r="C255" s="83">
        <v>116.3</v>
      </c>
      <c r="D255" s="76" t="s">
        <v>105</v>
      </c>
      <c r="E255" s="109" t="s">
        <v>99</v>
      </c>
      <c r="F255" s="105">
        <v>104.29</v>
      </c>
      <c r="G255" s="88">
        <f t="shared" si="110"/>
        <v>12128.93</v>
      </c>
      <c r="H255" s="77" t="str">
        <f t="shared" si="111"/>
        <v/>
      </c>
      <c r="I255" s="80" t="str">
        <f t="shared" si="112"/>
        <v/>
      </c>
      <c r="J255" s="77" t="str">
        <f t="shared" si="113"/>
        <v/>
      </c>
      <c r="K255" s="89" t="str">
        <f t="shared" si="114"/>
        <v/>
      </c>
    </row>
    <row r="256" spans="1:12" s="12" customFormat="1" ht="12.75" x14ac:dyDescent="0.2">
      <c r="A256" s="74" t="s">
        <v>95</v>
      </c>
      <c r="B256" s="75" t="s">
        <v>98</v>
      </c>
      <c r="C256" s="83">
        <v>236.8</v>
      </c>
      <c r="D256" s="76" t="s">
        <v>105</v>
      </c>
      <c r="E256" s="109" t="s">
        <v>99</v>
      </c>
      <c r="F256" s="105">
        <v>104.29</v>
      </c>
      <c r="G256" s="88">
        <f t="shared" si="110"/>
        <v>24695.87</v>
      </c>
      <c r="H256" s="77" t="str">
        <f t="shared" si="111"/>
        <v/>
      </c>
      <c r="I256" s="80" t="str">
        <f t="shared" si="112"/>
        <v/>
      </c>
      <c r="J256" s="77" t="str">
        <f t="shared" si="113"/>
        <v/>
      </c>
      <c r="K256" s="89" t="str">
        <f t="shared" si="114"/>
        <v/>
      </c>
    </row>
    <row r="257" spans="1:12" s="12" customFormat="1" ht="12.75" x14ac:dyDescent="0.2">
      <c r="A257" s="145" t="s">
        <v>100</v>
      </c>
      <c r="B257" s="175" t="s">
        <v>101</v>
      </c>
      <c r="C257" s="146">
        <v>114.9</v>
      </c>
      <c r="D257" s="176" t="s">
        <v>93</v>
      </c>
      <c r="E257" s="177" t="s">
        <v>94</v>
      </c>
      <c r="F257" s="105">
        <v>252.43</v>
      </c>
      <c r="G257" s="88">
        <f t="shared" ref="G257:G268" si="115">C257*F257</f>
        <v>29004.21</v>
      </c>
      <c r="H257" s="77" t="str">
        <f t="shared" si="111"/>
        <v/>
      </c>
      <c r="I257" s="80" t="str">
        <f t="shared" ref="I257:I268" si="116">IF(H257="","",ROUND((G257/H257),2))</f>
        <v/>
      </c>
      <c r="J257" s="77" t="str">
        <f t="shared" si="113"/>
        <v/>
      </c>
      <c r="K257" s="89" t="str">
        <f t="shared" ref="K257:K268" si="117">IF(J257="","",ROUND((I257*J257),2))</f>
        <v/>
      </c>
    </row>
    <row r="258" spans="1:12" s="12" customFormat="1" ht="12.75" x14ac:dyDescent="0.2">
      <c r="A258" s="145" t="s">
        <v>132</v>
      </c>
      <c r="B258" s="175" t="s">
        <v>133</v>
      </c>
      <c r="C258" s="146">
        <v>97.6</v>
      </c>
      <c r="D258" s="176" t="s">
        <v>93</v>
      </c>
      <c r="E258" s="177" t="s">
        <v>99</v>
      </c>
      <c r="F258" s="105">
        <v>104.29</v>
      </c>
      <c r="G258" s="88">
        <f t="shared" si="115"/>
        <v>10178.700000000001</v>
      </c>
      <c r="H258" s="77" t="str">
        <f t="shared" si="111"/>
        <v/>
      </c>
      <c r="I258" s="80" t="str">
        <f t="shared" si="116"/>
        <v/>
      </c>
      <c r="J258" s="77" t="str">
        <f t="shared" si="113"/>
        <v/>
      </c>
      <c r="K258" s="89" t="str">
        <f t="shared" si="117"/>
        <v/>
      </c>
    </row>
    <row r="259" spans="1:12" s="12" customFormat="1" ht="12.75" x14ac:dyDescent="0.2">
      <c r="A259" s="145" t="s">
        <v>132</v>
      </c>
      <c r="B259" s="175" t="s">
        <v>133</v>
      </c>
      <c r="C259" s="146">
        <v>9.1</v>
      </c>
      <c r="D259" s="176" t="s">
        <v>139</v>
      </c>
      <c r="E259" s="177" t="s">
        <v>99</v>
      </c>
      <c r="F259" s="105">
        <v>104.29</v>
      </c>
      <c r="G259" s="88">
        <f t="shared" si="115"/>
        <v>949.04</v>
      </c>
      <c r="H259" s="77" t="str">
        <f t="shared" si="111"/>
        <v/>
      </c>
      <c r="I259" s="80" t="str">
        <f t="shared" si="116"/>
        <v/>
      </c>
      <c r="J259" s="77" t="str">
        <f t="shared" si="113"/>
        <v/>
      </c>
      <c r="K259" s="89" t="str">
        <f t="shared" si="117"/>
        <v/>
      </c>
    </row>
    <row r="260" spans="1:12" s="12" customFormat="1" ht="12.75" x14ac:dyDescent="0.2">
      <c r="A260" s="145" t="s">
        <v>188</v>
      </c>
      <c r="B260" s="175" t="s">
        <v>130</v>
      </c>
      <c r="C260" s="146">
        <v>668.6</v>
      </c>
      <c r="D260" s="176" t="s">
        <v>93</v>
      </c>
      <c r="E260" s="177" t="s">
        <v>99</v>
      </c>
      <c r="F260" s="105">
        <v>104.29</v>
      </c>
      <c r="G260" s="88">
        <f t="shared" si="115"/>
        <v>69728.289999999994</v>
      </c>
      <c r="H260" s="77" t="str">
        <f t="shared" si="111"/>
        <v/>
      </c>
      <c r="I260" s="80" t="str">
        <f t="shared" si="116"/>
        <v/>
      </c>
      <c r="J260" s="77" t="str">
        <f t="shared" si="113"/>
        <v/>
      </c>
      <c r="K260" s="89" t="str">
        <f t="shared" si="117"/>
        <v/>
      </c>
    </row>
    <row r="261" spans="1:12" s="12" customFormat="1" ht="12.75" x14ac:dyDescent="0.2">
      <c r="A261" s="145" t="s">
        <v>188</v>
      </c>
      <c r="B261" s="175" t="s">
        <v>130</v>
      </c>
      <c r="C261" s="146">
        <v>25.9</v>
      </c>
      <c r="D261" s="176" t="s">
        <v>105</v>
      </c>
      <c r="E261" s="177" t="s">
        <v>99</v>
      </c>
      <c r="F261" s="105">
        <v>104.29</v>
      </c>
      <c r="G261" s="88">
        <f t="shared" si="115"/>
        <v>2701.11</v>
      </c>
      <c r="H261" s="77" t="str">
        <f t="shared" si="111"/>
        <v/>
      </c>
      <c r="I261" s="80" t="str">
        <f t="shared" si="116"/>
        <v/>
      </c>
      <c r="J261" s="77" t="str">
        <f t="shared" si="113"/>
        <v/>
      </c>
      <c r="K261" s="89" t="str">
        <f t="shared" si="117"/>
        <v/>
      </c>
    </row>
    <row r="262" spans="1:12" s="12" customFormat="1" ht="12.75" x14ac:dyDescent="0.2">
      <c r="A262" s="145" t="s">
        <v>122</v>
      </c>
      <c r="B262" s="175" t="s">
        <v>147</v>
      </c>
      <c r="C262" s="146">
        <v>212.7</v>
      </c>
      <c r="D262" s="176" t="s">
        <v>105</v>
      </c>
      <c r="E262" s="177" t="s">
        <v>99</v>
      </c>
      <c r="F262" s="105">
        <v>104.29</v>
      </c>
      <c r="G262" s="88">
        <f t="shared" si="115"/>
        <v>22182.48</v>
      </c>
      <c r="H262" s="77" t="str">
        <f t="shared" si="111"/>
        <v/>
      </c>
      <c r="I262" s="80" t="str">
        <f t="shared" si="116"/>
        <v/>
      </c>
      <c r="J262" s="77" t="str">
        <f t="shared" si="113"/>
        <v/>
      </c>
      <c r="K262" s="89" t="str">
        <f t="shared" si="117"/>
        <v/>
      </c>
    </row>
    <row r="263" spans="1:12" s="12" customFormat="1" ht="12.75" x14ac:dyDescent="0.2">
      <c r="A263" s="145" t="s">
        <v>122</v>
      </c>
      <c r="B263" s="175" t="s">
        <v>147</v>
      </c>
      <c r="C263" s="146">
        <v>24</v>
      </c>
      <c r="D263" s="176" t="s">
        <v>139</v>
      </c>
      <c r="E263" s="177" t="s">
        <v>99</v>
      </c>
      <c r="F263" s="105">
        <v>104.29</v>
      </c>
      <c r="G263" s="88">
        <f t="shared" si="115"/>
        <v>2502.96</v>
      </c>
      <c r="H263" s="77" t="str">
        <f t="shared" si="111"/>
        <v/>
      </c>
      <c r="I263" s="80" t="str">
        <f t="shared" si="116"/>
        <v/>
      </c>
      <c r="J263" s="77" t="str">
        <f t="shared" si="113"/>
        <v/>
      </c>
      <c r="K263" s="89" t="str">
        <f t="shared" si="117"/>
        <v/>
      </c>
    </row>
    <row r="264" spans="1:12" s="12" customFormat="1" ht="12.75" x14ac:dyDescent="0.2">
      <c r="A264" s="145" t="s">
        <v>118</v>
      </c>
      <c r="B264" s="175" t="s">
        <v>148</v>
      </c>
      <c r="C264" s="146">
        <v>254.9</v>
      </c>
      <c r="D264" s="176" t="s">
        <v>125</v>
      </c>
      <c r="E264" s="177" t="s">
        <v>99</v>
      </c>
      <c r="F264" s="105">
        <v>104.29</v>
      </c>
      <c r="G264" s="88">
        <f t="shared" si="115"/>
        <v>26583.52</v>
      </c>
      <c r="H264" s="77" t="str">
        <f t="shared" si="111"/>
        <v/>
      </c>
      <c r="I264" s="80" t="str">
        <f t="shared" si="116"/>
        <v/>
      </c>
      <c r="J264" s="77" t="str">
        <f t="shared" si="113"/>
        <v/>
      </c>
      <c r="K264" s="89" t="str">
        <f t="shared" si="117"/>
        <v/>
      </c>
    </row>
    <row r="265" spans="1:12" s="12" customFormat="1" ht="12.75" x14ac:dyDescent="0.2">
      <c r="A265" s="145" t="s">
        <v>118</v>
      </c>
      <c r="B265" s="175" t="s">
        <v>148</v>
      </c>
      <c r="C265" s="146">
        <v>193.3</v>
      </c>
      <c r="D265" s="176" t="s">
        <v>105</v>
      </c>
      <c r="E265" s="177" t="s">
        <v>99</v>
      </c>
      <c r="F265" s="105">
        <v>104.29</v>
      </c>
      <c r="G265" s="88">
        <f t="shared" si="115"/>
        <v>20159.259999999998</v>
      </c>
      <c r="H265" s="77" t="str">
        <f t="shared" si="111"/>
        <v/>
      </c>
      <c r="I265" s="80" t="str">
        <f t="shared" si="116"/>
        <v/>
      </c>
      <c r="J265" s="77" t="str">
        <f t="shared" si="113"/>
        <v/>
      </c>
      <c r="K265" s="89" t="str">
        <f t="shared" si="117"/>
        <v/>
      </c>
    </row>
    <row r="266" spans="1:12" s="12" customFormat="1" ht="12.75" x14ac:dyDescent="0.2">
      <c r="A266" s="145" t="s">
        <v>113</v>
      </c>
      <c r="B266" s="175" t="s">
        <v>185</v>
      </c>
      <c r="C266" s="146">
        <v>2976</v>
      </c>
      <c r="D266" s="176" t="s">
        <v>125</v>
      </c>
      <c r="E266" s="177" t="s">
        <v>106</v>
      </c>
      <c r="F266" s="105">
        <v>52.14</v>
      </c>
      <c r="G266" s="88">
        <f t="shared" si="115"/>
        <v>155168.64000000001</v>
      </c>
      <c r="H266" s="77" t="str">
        <f t="shared" si="111"/>
        <v/>
      </c>
      <c r="I266" s="80" t="str">
        <f t="shared" si="116"/>
        <v/>
      </c>
      <c r="J266" s="77" t="str">
        <f t="shared" si="113"/>
        <v/>
      </c>
      <c r="K266" s="89" t="str">
        <f t="shared" si="117"/>
        <v/>
      </c>
    </row>
    <row r="267" spans="1:12" s="12" customFormat="1" ht="12.75" x14ac:dyDescent="0.2">
      <c r="A267" s="145" t="s">
        <v>113</v>
      </c>
      <c r="B267" s="175" t="s">
        <v>114</v>
      </c>
      <c r="C267" s="146">
        <v>65</v>
      </c>
      <c r="D267" s="176" t="s">
        <v>93</v>
      </c>
      <c r="E267" s="177" t="s">
        <v>99</v>
      </c>
      <c r="F267" s="105">
        <v>104.29</v>
      </c>
      <c r="G267" s="88">
        <f t="shared" si="115"/>
        <v>6778.85</v>
      </c>
      <c r="H267" s="77" t="str">
        <f t="shared" si="111"/>
        <v/>
      </c>
      <c r="I267" s="80" t="str">
        <f t="shared" si="116"/>
        <v/>
      </c>
      <c r="J267" s="77" t="str">
        <f t="shared" si="113"/>
        <v/>
      </c>
      <c r="K267" s="89" t="str">
        <f t="shared" si="117"/>
        <v/>
      </c>
    </row>
    <row r="268" spans="1:12" s="12" customFormat="1" ht="13.5" thickBot="1" x14ac:dyDescent="0.25">
      <c r="A268" s="145" t="s">
        <v>113</v>
      </c>
      <c r="B268" s="175" t="s">
        <v>114</v>
      </c>
      <c r="C268" s="146">
        <v>169.3</v>
      </c>
      <c r="D268" s="176" t="s">
        <v>105</v>
      </c>
      <c r="E268" s="177" t="s">
        <v>99</v>
      </c>
      <c r="F268" s="105">
        <v>104.29</v>
      </c>
      <c r="G268" s="88">
        <f t="shared" si="115"/>
        <v>17656.3</v>
      </c>
      <c r="H268" s="77" t="str">
        <f t="shared" si="111"/>
        <v/>
      </c>
      <c r="I268" s="80" t="str">
        <f t="shared" si="116"/>
        <v/>
      </c>
      <c r="J268" s="77" t="str">
        <f t="shared" si="113"/>
        <v/>
      </c>
      <c r="K268" s="89" t="str">
        <f t="shared" si="117"/>
        <v/>
      </c>
    </row>
    <row r="269" spans="1:12" s="25" customFormat="1" ht="15.75" thickBot="1" x14ac:dyDescent="0.3">
      <c r="A269" s="78" t="s">
        <v>37</v>
      </c>
      <c r="B269" s="22"/>
      <c r="C269" s="63">
        <f>SUM(C253:C268)</f>
        <v>5924.4</v>
      </c>
      <c r="D269" s="317"/>
      <c r="E269" s="318"/>
      <c r="F269" s="319"/>
      <c r="G269" s="64">
        <f>SUM(G253:G268)</f>
        <v>479678.56</v>
      </c>
      <c r="H269" s="24"/>
      <c r="I269" s="63">
        <f>SUM(I253:I268)</f>
        <v>0</v>
      </c>
      <c r="J269" s="24"/>
      <c r="K269" s="23">
        <f>SUM(K253:K268)</f>
        <v>0</v>
      </c>
      <c r="L269" s="114"/>
    </row>
    <row r="270" spans="1:12" s="11" customFormat="1" ht="34.5" thickBot="1" x14ac:dyDescent="0.25">
      <c r="A270" s="1" t="s">
        <v>157</v>
      </c>
      <c r="B270" s="35"/>
      <c r="C270" s="35" t="s">
        <v>14</v>
      </c>
      <c r="D270" s="35"/>
      <c r="E270" s="35"/>
      <c r="F270" s="46" t="s">
        <v>15</v>
      </c>
      <c r="G270" s="68" t="s">
        <v>14</v>
      </c>
      <c r="H270" s="36" t="s">
        <v>13</v>
      </c>
      <c r="I270" s="36" t="s">
        <v>12</v>
      </c>
      <c r="J270" s="36" t="s">
        <v>25</v>
      </c>
      <c r="K270" s="37" t="s">
        <v>11</v>
      </c>
    </row>
    <row r="271" spans="1:12" s="12" customFormat="1" ht="12" thickBot="1" x14ac:dyDescent="0.3">
      <c r="A271" s="85" t="s">
        <v>10</v>
      </c>
      <c r="B271" s="86" t="s">
        <v>9</v>
      </c>
      <c r="C271" s="86" t="s">
        <v>8</v>
      </c>
      <c r="D271" s="86" t="s">
        <v>7</v>
      </c>
      <c r="E271" s="86" t="s">
        <v>6</v>
      </c>
      <c r="F271" s="87" t="s">
        <v>5</v>
      </c>
      <c r="G271" s="71" t="s">
        <v>4</v>
      </c>
      <c r="H271" s="49" t="s">
        <v>3</v>
      </c>
      <c r="I271" s="49" t="s">
        <v>2</v>
      </c>
      <c r="J271" s="49" t="s">
        <v>1</v>
      </c>
      <c r="K271" s="70" t="s">
        <v>0</v>
      </c>
    </row>
    <row r="272" spans="1:12" s="12" customFormat="1" ht="12.75" x14ac:dyDescent="0.2">
      <c r="A272" s="74" t="s">
        <v>91</v>
      </c>
      <c r="B272" s="75" t="s">
        <v>107</v>
      </c>
      <c r="C272" s="83">
        <v>25.8</v>
      </c>
      <c r="D272" s="76" t="s">
        <v>105</v>
      </c>
      <c r="E272" s="109" t="s">
        <v>99</v>
      </c>
      <c r="F272" s="105">
        <v>104.29</v>
      </c>
      <c r="G272" s="92">
        <f t="shared" ref="G272:G278" si="118">C272*F272</f>
        <v>2690.68</v>
      </c>
      <c r="H272" s="91" t="str">
        <f t="shared" ref="H272:H278" si="119">IF(VLOOKUP(B272,$B$10:$H$37,7,TRUE)=0,"",VLOOKUP(B272,$B$10:$H$37,7,TRUE))</f>
        <v/>
      </c>
      <c r="I272" s="93" t="str">
        <f t="shared" ref="I272:I278" si="120">IF(H272="","",ROUND((G272/H272),2))</f>
        <v/>
      </c>
      <c r="J272" s="91" t="str">
        <f t="shared" ref="J272:J278" si="121">IF($J$10="","",$J$10)</f>
        <v/>
      </c>
      <c r="K272" s="94" t="str">
        <f t="shared" ref="K272:K278" si="122">IF(J272="","",ROUND((I272*J272),2))</f>
        <v/>
      </c>
    </row>
    <row r="273" spans="1:12" s="12" customFormat="1" ht="12.75" x14ac:dyDescent="0.2">
      <c r="A273" s="74" t="s">
        <v>108</v>
      </c>
      <c r="B273" s="75" t="s">
        <v>156</v>
      </c>
      <c r="C273" s="83">
        <v>48.5</v>
      </c>
      <c r="D273" s="76" t="s">
        <v>105</v>
      </c>
      <c r="E273" s="109" t="s">
        <v>94</v>
      </c>
      <c r="F273" s="105">
        <v>252.43</v>
      </c>
      <c r="G273" s="95">
        <f t="shared" si="118"/>
        <v>12242.86</v>
      </c>
      <c r="H273" s="77" t="str">
        <f t="shared" si="119"/>
        <v/>
      </c>
      <c r="I273" s="80" t="str">
        <f t="shared" si="120"/>
        <v/>
      </c>
      <c r="J273" s="77" t="str">
        <f t="shared" si="121"/>
        <v/>
      </c>
      <c r="K273" s="89" t="str">
        <f t="shared" si="122"/>
        <v/>
      </c>
    </row>
    <row r="274" spans="1:12" s="12" customFormat="1" ht="12.75" x14ac:dyDescent="0.2">
      <c r="A274" s="74" t="s">
        <v>95</v>
      </c>
      <c r="B274" s="75" t="s">
        <v>96</v>
      </c>
      <c r="C274" s="83">
        <v>5</v>
      </c>
      <c r="D274" s="76" t="s">
        <v>93</v>
      </c>
      <c r="E274" s="109" t="s">
        <v>94</v>
      </c>
      <c r="F274" s="105">
        <v>252.43</v>
      </c>
      <c r="G274" s="88">
        <f t="shared" si="118"/>
        <v>1262.1500000000001</v>
      </c>
      <c r="H274" s="77" t="str">
        <f t="shared" si="119"/>
        <v/>
      </c>
      <c r="I274" s="80" t="str">
        <f t="shared" si="120"/>
        <v/>
      </c>
      <c r="J274" s="77" t="str">
        <f t="shared" si="121"/>
        <v/>
      </c>
      <c r="K274" s="89" t="str">
        <f t="shared" si="122"/>
        <v/>
      </c>
    </row>
    <row r="275" spans="1:12" s="12" customFormat="1" ht="12.75" x14ac:dyDescent="0.2">
      <c r="A275" s="74" t="s">
        <v>95</v>
      </c>
      <c r="B275" s="75" t="s">
        <v>96</v>
      </c>
      <c r="C275" s="83">
        <v>68.3</v>
      </c>
      <c r="D275" s="76" t="s">
        <v>105</v>
      </c>
      <c r="E275" s="109" t="s">
        <v>94</v>
      </c>
      <c r="F275" s="105">
        <v>252.43</v>
      </c>
      <c r="G275" s="88">
        <f t="shared" si="118"/>
        <v>17240.97</v>
      </c>
      <c r="H275" s="77" t="str">
        <f t="shared" si="119"/>
        <v/>
      </c>
      <c r="I275" s="80" t="str">
        <f t="shared" si="120"/>
        <v/>
      </c>
      <c r="J275" s="77" t="str">
        <f t="shared" si="121"/>
        <v/>
      </c>
      <c r="K275" s="89" t="str">
        <f t="shared" si="122"/>
        <v/>
      </c>
    </row>
    <row r="276" spans="1:12" s="12" customFormat="1" ht="12.75" x14ac:dyDescent="0.2">
      <c r="A276" s="74" t="s">
        <v>100</v>
      </c>
      <c r="B276" s="75" t="s">
        <v>101</v>
      </c>
      <c r="C276" s="83">
        <v>34.6</v>
      </c>
      <c r="D276" s="76" t="s">
        <v>93</v>
      </c>
      <c r="E276" s="109" t="s">
        <v>94</v>
      </c>
      <c r="F276" s="105">
        <v>252.43</v>
      </c>
      <c r="G276" s="88">
        <f t="shared" si="118"/>
        <v>8734.08</v>
      </c>
      <c r="H276" s="77" t="str">
        <f t="shared" si="119"/>
        <v/>
      </c>
      <c r="I276" s="80" t="str">
        <f t="shared" si="120"/>
        <v/>
      </c>
      <c r="J276" s="77" t="str">
        <f t="shared" si="121"/>
        <v/>
      </c>
      <c r="K276" s="89" t="str">
        <f t="shared" si="122"/>
        <v/>
      </c>
    </row>
    <row r="277" spans="1:12" s="12" customFormat="1" ht="12.75" x14ac:dyDescent="0.2">
      <c r="A277" s="145" t="s">
        <v>132</v>
      </c>
      <c r="B277" s="75" t="s">
        <v>136</v>
      </c>
      <c r="C277" s="146">
        <v>27.7</v>
      </c>
      <c r="D277" s="76" t="s">
        <v>93</v>
      </c>
      <c r="E277" s="109" t="s">
        <v>94</v>
      </c>
      <c r="F277" s="110">
        <v>252.43</v>
      </c>
      <c r="G277" s="88">
        <f t="shared" si="118"/>
        <v>6992.31</v>
      </c>
      <c r="H277" s="77" t="str">
        <f t="shared" si="119"/>
        <v/>
      </c>
      <c r="I277" s="80" t="str">
        <f t="shared" si="120"/>
        <v/>
      </c>
      <c r="J277" s="77" t="str">
        <f t="shared" si="121"/>
        <v/>
      </c>
      <c r="K277" s="89" t="str">
        <f t="shared" si="122"/>
        <v/>
      </c>
    </row>
    <row r="278" spans="1:12" s="12" customFormat="1" ht="13.5" thickBot="1" x14ac:dyDescent="0.25">
      <c r="A278" s="74" t="s">
        <v>170</v>
      </c>
      <c r="B278" s="75" t="s">
        <v>102</v>
      </c>
      <c r="C278" s="83">
        <v>3.5</v>
      </c>
      <c r="D278" s="76" t="s">
        <v>93</v>
      </c>
      <c r="E278" s="109" t="s">
        <v>94</v>
      </c>
      <c r="F278" s="105">
        <v>252.43</v>
      </c>
      <c r="G278" s="88">
        <f t="shared" si="118"/>
        <v>883.51</v>
      </c>
      <c r="H278" s="77" t="str">
        <f t="shared" si="119"/>
        <v/>
      </c>
      <c r="I278" s="80" t="str">
        <f t="shared" si="120"/>
        <v/>
      </c>
      <c r="J278" s="77" t="str">
        <f t="shared" si="121"/>
        <v/>
      </c>
      <c r="K278" s="89" t="str">
        <f t="shared" si="122"/>
        <v/>
      </c>
    </row>
    <row r="279" spans="1:12" s="25" customFormat="1" ht="15.75" thickBot="1" x14ac:dyDescent="0.3">
      <c r="A279" s="78" t="s">
        <v>37</v>
      </c>
      <c r="B279" s="22"/>
      <c r="C279" s="63">
        <f>SUM(C272:C278)</f>
        <v>213.4</v>
      </c>
      <c r="D279" s="317"/>
      <c r="E279" s="318"/>
      <c r="F279" s="319"/>
      <c r="G279" s="64">
        <f>SUM(G272:G278)</f>
        <v>50046.559999999998</v>
      </c>
      <c r="H279" s="24"/>
      <c r="I279" s="63">
        <f>SUM(I272:I278)</f>
        <v>0</v>
      </c>
      <c r="J279" s="24"/>
      <c r="K279" s="23">
        <f>SUM(K272:K278)</f>
        <v>0</v>
      </c>
      <c r="L279" s="114"/>
    </row>
    <row r="280" spans="1:12" s="11" customFormat="1" ht="34.5" thickBot="1" x14ac:dyDescent="0.25">
      <c r="A280" s="1" t="s">
        <v>159</v>
      </c>
      <c r="B280" s="35"/>
      <c r="C280" s="35" t="s">
        <v>14</v>
      </c>
      <c r="D280" s="35"/>
      <c r="E280" s="35"/>
      <c r="F280" s="46" t="s">
        <v>15</v>
      </c>
      <c r="G280" s="68" t="s">
        <v>14</v>
      </c>
      <c r="H280" s="36" t="s">
        <v>13</v>
      </c>
      <c r="I280" s="36" t="s">
        <v>12</v>
      </c>
      <c r="J280" s="36" t="s">
        <v>25</v>
      </c>
      <c r="K280" s="37" t="s">
        <v>11</v>
      </c>
    </row>
    <row r="281" spans="1:12" s="12" customFormat="1" ht="12" thickBot="1" x14ac:dyDescent="0.3">
      <c r="A281" s="85" t="s">
        <v>10</v>
      </c>
      <c r="B281" s="86" t="s">
        <v>9</v>
      </c>
      <c r="C281" s="86" t="s">
        <v>8</v>
      </c>
      <c r="D281" s="86" t="s">
        <v>7</v>
      </c>
      <c r="E281" s="86" t="s">
        <v>6</v>
      </c>
      <c r="F281" s="87" t="s">
        <v>5</v>
      </c>
      <c r="G281" s="71" t="s">
        <v>4</v>
      </c>
      <c r="H281" s="49" t="s">
        <v>3</v>
      </c>
      <c r="I281" s="49" t="s">
        <v>2</v>
      </c>
      <c r="J281" s="49" t="s">
        <v>1</v>
      </c>
      <c r="K281" s="70" t="s">
        <v>0</v>
      </c>
    </row>
    <row r="282" spans="1:12" s="12" customFormat="1" ht="12.75" x14ac:dyDescent="0.2">
      <c r="A282" s="74" t="s">
        <v>91</v>
      </c>
      <c r="B282" s="75" t="s">
        <v>104</v>
      </c>
      <c r="C282" s="83">
        <v>585.29999999999995</v>
      </c>
      <c r="D282" s="76" t="s">
        <v>126</v>
      </c>
      <c r="E282" s="109" t="s">
        <v>106</v>
      </c>
      <c r="F282" s="105">
        <v>52.14</v>
      </c>
      <c r="G282" s="92">
        <f t="shared" ref="G282:G294" si="123">C282*F282</f>
        <v>30517.54</v>
      </c>
      <c r="H282" s="91" t="str">
        <f t="shared" ref="H282:H294" si="124">IF(VLOOKUP(B282,$B$10:$H$37,7,TRUE)=0,"",VLOOKUP(B282,$B$10:$H$37,7,TRUE))</f>
        <v/>
      </c>
      <c r="I282" s="93" t="str">
        <f t="shared" ref="I282:I291" si="125">IF(H282="","",ROUND((G282/H282),2))</f>
        <v/>
      </c>
      <c r="J282" s="91" t="str">
        <f t="shared" ref="J282:J294" si="126">IF($J$10="","",$J$10)</f>
        <v/>
      </c>
      <c r="K282" s="94" t="str">
        <f t="shared" ref="K282:K294" si="127">IF(J282="","",ROUND((I282*J282),2))</f>
        <v/>
      </c>
    </row>
    <row r="283" spans="1:12" s="12" customFormat="1" ht="12.75" x14ac:dyDescent="0.2">
      <c r="A283" s="74" t="s">
        <v>91</v>
      </c>
      <c r="B283" s="75" t="s">
        <v>92</v>
      </c>
      <c r="C283" s="83">
        <v>112.77</v>
      </c>
      <c r="D283" s="76" t="s">
        <v>126</v>
      </c>
      <c r="E283" s="109" t="s">
        <v>94</v>
      </c>
      <c r="F283" s="105">
        <v>252.43</v>
      </c>
      <c r="G283" s="95">
        <f t="shared" si="123"/>
        <v>28466.53</v>
      </c>
      <c r="H283" s="77" t="str">
        <f t="shared" si="124"/>
        <v/>
      </c>
      <c r="I283" s="80" t="str">
        <f t="shared" si="125"/>
        <v/>
      </c>
      <c r="J283" s="77" t="str">
        <f t="shared" si="126"/>
        <v/>
      </c>
      <c r="K283" s="89" t="str">
        <f t="shared" si="127"/>
        <v/>
      </c>
    </row>
    <row r="284" spans="1:12" s="12" customFormat="1" ht="12.75" x14ac:dyDescent="0.2">
      <c r="A284" s="74" t="s">
        <v>108</v>
      </c>
      <c r="B284" s="75" t="s">
        <v>117</v>
      </c>
      <c r="C284" s="83">
        <v>258.29000000000002</v>
      </c>
      <c r="D284" s="76" t="s">
        <v>126</v>
      </c>
      <c r="E284" s="109" t="s">
        <v>106</v>
      </c>
      <c r="F284" s="105">
        <v>52.14</v>
      </c>
      <c r="G284" s="88">
        <f t="shared" si="123"/>
        <v>13467.24</v>
      </c>
      <c r="H284" s="77" t="str">
        <f t="shared" si="124"/>
        <v/>
      </c>
      <c r="I284" s="80" t="str">
        <f t="shared" si="125"/>
        <v/>
      </c>
      <c r="J284" s="77" t="str">
        <f t="shared" si="126"/>
        <v/>
      </c>
      <c r="K284" s="89" t="str">
        <f t="shared" si="127"/>
        <v/>
      </c>
    </row>
    <row r="285" spans="1:12" s="12" customFormat="1" ht="12.75" x14ac:dyDescent="0.2">
      <c r="A285" s="74" t="s">
        <v>95</v>
      </c>
      <c r="B285" s="75" t="s">
        <v>96</v>
      </c>
      <c r="C285" s="83">
        <v>32.26</v>
      </c>
      <c r="D285" s="76" t="s">
        <v>93</v>
      </c>
      <c r="E285" s="109" t="s">
        <v>94</v>
      </c>
      <c r="F285" s="105">
        <v>251.43</v>
      </c>
      <c r="G285" s="88">
        <f t="shared" si="123"/>
        <v>8111.13</v>
      </c>
      <c r="H285" s="77" t="str">
        <f t="shared" si="124"/>
        <v/>
      </c>
      <c r="I285" s="80" t="str">
        <f t="shared" si="125"/>
        <v/>
      </c>
      <c r="J285" s="77" t="str">
        <f t="shared" si="126"/>
        <v/>
      </c>
      <c r="K285" s="89" t="str">
        <f t="shared" si="127"/>
        <v/>
      </c>
    </row>
    <row r="286" spans="1:12" s="12" customFormat="1" ht="12.75" x14ac:dyDescent="0.2">
      <c r="A286" s="74" t="s">
        <v>95</v>
      </c>
      <c r="B286" s="75" t="s">
        <v>98</v>
      </c>
      <c r="C286" s="83">
        <v>248.76</v>
      </c>
      <c r="D286" s="76" t="s">
        <v>126</v>
      </c>
      <c r="E286" s="109" t="s">
        <v>99</v>
      </c>
      <c r="F286" s="105">
        <v>104.29</v>
      </c>
      <c r="G286" s="88">
        <f t="shared" si="123"/>
        <v>25943.18</v>
      </c>
      <c r="H286" s="77" t="str">
        <f t="shared" si="124"/>
        <v/>
      </c>
      <c r="I286" s="80" t="str">
        <f t="shared" si="125"/>
        <v/>
      </c>
      <c r="J286" s="77" t="str">
        <f t="shared" si="126"/>
        <v/>
      </c>
      <c r="K286" s="89" t="str">
        <f t="shared" si="127"/>
        <v/>
      </c>
    </row>
    <row r="287" spans="1:12" s="12" customFormat="1" ht="12.75" x14ac:dyDescent="0.2">
      <c r="A287" s="145" t="s">
        <v>95</v>
      </c>
      <c r="B287" s="75" t="s">
        <v>110</v>
      </c>
      <c r="C287" s="146">
        <v>164.99</v>
      </c>
      <c r="D287" s="76" t="s">
        <v>126</v>
      </c>
      <c r="E287" s="109" t="s">
        <v>106</v>
      </c>
      <c r="F287" s="110">
        <v>52.14</v>
      </c>
      <c r="G287" s="88">
        <f t="shared" si="123"/>
        <v>8602.58</v>
      </c>
      <c r="H287" s="77" t="str">
        <f t="shared" si="124"/>
        <v/>
      </c>
      <c r="I287" s="80" t="str">
        <f t="shared" si="125"/>
        <v/>
      </c>
      <c r="J287" s="77" t="str">
        <f t="shared" si="126"/>
        <v/>
      </c>
      <c r="K287" s="89" t="str">
        <f t="shared" si="127"/>
        <v/>
      </c>
    </row>
    <row r="288" spans="1:12" s="12" customFormat="1" ht="12.75" x14ac:dyDescent="0.2">
      <c r="A288" s="74" t="s">
        <v>100</v>
      </c>
      <c r="B288" s="75" t="s">
        <v>101</v>
      </c>
      <c r="C288" s="83">
        <v>244.96</v>
      </c>
      <c r="D288" s="76" t="s">
        <v>93</v>
      </c>
      <c r="E288" s="109" t="s">
        <v>94</v>
      </c>
      <c r="F288" s="105">
        <v>252.43</v>
      </c>
      <c r="G288" s="88">
        <f t="shared" si="123"/>
        <v>61835.25</v>
      </c>
      <c r="H288" s="77" t="str">
        <f t="shared" si="124"/>
        <v/>
      </c>
      <c r="I288" s="80" t="str">
        <f t="shared" si="125"/>
        <v/>
      </c>
      <c r="J288" s="77" t="str">
        <f t="shared" si="126"/>
        <v/>
      </c>
      <c r="K288" s="89" t="str">
        <f t="shared" si="127"/>
        <v/>
      </c>
    </row>
    <row r="289" spans="1:12" s="12" customFormat="1" ht="12.75" x14ac:dyDescent="0.2">
      <c r="A289" s="74" t="s">
        <v>132</v>
      </c>
      <c r="B289" s="75" t="s">
        <v>136</v>
      </c>
      <c r="C289" s="83">
        <v>48.24</v>
      </c>
      <c r="D289" s="76" t="s">
        <v>126</v>
      </c>
      <c r="E289" s="109" t="s">
        <v>94</v>
      </c>
      <c r="F289" s="110">
        <v>252.43</v>
      </c>
      <c r="G289" s="88">
        <f t="shared" si="123"/>
        <v>12177.22</v>
      </c>
      <c r="H289" s="77" t="str">
        <f t="shared" si="124"/>
        <v/>
      </c>
      <c r="I289" s="80" t="str">
        <f t="shared" si="125"/>
        <v/>
      </c>
      <c r="J289" s="77" t="str">
        <f t="shared" si="126"/>
        <v/>
      </c>
      <c r="K289" s="89" t="str">
        <f t="shared" si="127"/>
        <v/>
      </c>
    </row>
    <row r="290" spans="1:12" s="12" customFormat="1" ht="12.75" x14ac:dyDescent="0.2">
      <c r="A290" s="74" t="s">
        <v>188</v>
      </c>
      <c r="B290" s="75" t="s">
        <v>102</v>
      </c>
      <c r="C290" s="83">
        <v>122.11</v>
      </c>
      <c r="D290" s="76" t="s">
        <v>93</v>
      </c>
      <c r="E290" s="109" t="s">
        <v>94</v>
      </c>
      <c r="F290" s="105">
        <v>251.43</v>
      </c>
      <c r="G290" s="88">
        <f t="shared" si="123"/>
        <v>30702.12</v>
      </c>
      <c r="H290" s="77" t="str">
        <f t="shared" si="124"/>
        <v/>
      </c>
      <c r="I290" s="80" t="str">
        <f t="shared" si="125"/>
        <v/>
      </c>
      <c r="J290" s="77" t="str">
        <f t="shared" si="126"/>
        <v/>
      </c>
      <c r="K290" s="89" t="str">
        <f t="shared" si="127"/>
        <v/>
      </c>
    </row>
    <row r="291" spans="1:12" s="12" customFormat="1" ht="12.75" x14ac:dyDescent="0.25">
      <c r="A291" s="147" t="s">
        <v>188</v>
      </c>
      <c r="B291" s="148" t="s">
        <v>102</v>
      </c>
      <c r="C291" s="149">
        <v>528.49</v>
      </c>
      <c r="D291" s="76" t="s">
        <v>126</v>
      </c>
      <c r="E291" s="109" t="s">
        <v>94</v>
      </c>
      <c r="F291" s="105">
        <v>252.43</v>
      </c>
      <c r="G291" s="88">
        <f t="shared" si="123"/>
        <v>133406.73000000001</v>
      </c>
      <c r="H291" s="77" t="str">
        <f t="shared" si="124"/>
        <v/>
      </c>
      <c r="I291" s="80" t="str">
        <f t="shared" si="125"/>
        <v/>
      </c>
      <c r="J291" s="77" t="str">
        <f t="shared" si="126"/>
        <v/>
      </c>
      <c r="K291" s="89" t="str">
        <f t="shared" si="127"/>
        <v/>
      </c>
    </row>
    <row r="292" spans="1:12" s="12" customFormat="1" ht="12.75" x14ac:dyDescent="0.2">
      <c r="A292" s="74" t="s">
        <v>122</v>
      </c>
      <c r="B292" s="75" t="s">
        <v>123</v>
      </c>
      <c r="C292" s="83">
        <v>8.06</v>
      </c>
      <c r="D292" s="76" t="s">
        <v>126</v>
      </c>
      <c r="E292" s="109" t="s">
        <v>106</v>
      </c>
      <c r="F292" s="105">
        <v>52.14</v>
      </c>
      <c r="G292" s="88">
        <f t="shared" si="123"/>
        <v>420.25</v>
      </c>
      <c r="H292" s="77" t="str">
        <f t="shared" si="124"/>
        <v/>
      </c>
      <c r="I292" s="80" t="str">
        <f>IF(H292="","",ROUND((G292/H292),2))</f>
        <v/>
      </c>
      <c r="J292" s="77" t="str">
        <f t="shared" si="126"/>
        <v/>
      </c>
      <c r="K292" s="89" t="str">
        <f t="shared" si="127"/>
        <v/>
      </c>
    </row>
    <row r="293" spans="1:12" s="12" customFormat="1" ht="12.75" x14ac:dyDescent="0.2">
      <c r="A293" s="74" t="s">
        <v>118</v>
      </c>
      <c r="B293" s="75" t="s">
        <v>119</v>
      </c>
      <c r="C293" s="83">
        <v>251.82</v>
      </c>
      <c r="D293" s="76" t="s">
        <v>126</v>
      </c>
      <c r="E293" s="109" t="s">
        <v>106</v>
      </c>
      <c r="F293" s="110">
        <v>52.14</v>
      </c>
      <c r="G293" s="88">
        <f t="shared" si="123"/>
        <v>13129.89</v>
      </c>
      <c r="H293" s="77" t="str">
        <f t="shared" si="124"/>
        <v/>
      </c>
      <c r="I293" s="80" t="str">
        <f t="shared" ref="I293:I294" si="128">IF(H293="","",ROUND((G293/H293),2))</f>
        <v/>
      </c>
      <c r="J293" s="77" t="str">
        <f t="shared" si="126"/>
        <v/>
      </c>
      <c r="K293" s="89" t="str">
        <f t="shared" si="127"/>
        <v/>
      </c>
    </row>
    <row r="294" spans="1:12" s="12" customFormat="1" ht="13.5" thickBot="1" x14ac:dyDescent="0.25">
      <c r="A294" s="74" t="s">
        <v>113</v>
      </c>
      <c r="B294" s="75" t="s">
        <v>185</v>
      </c>
      <c r="C294" s="83">
        <v>63.13</v>
      </c>
      <c r="D294" s="76" t="s">
        <v>126</v>
      </c>
      <c r="E294" s="109" t="s">
        <v>106</v>
      </c>
      <c r="F294" s="110">
        <v>52.14</v>
      </c>
      <c r="G294" s="88">
        <f t="shared" si="123"/>
        <v>3291.6</v>
      </c>
      <c r="H294" s="77" t="str">
        <f t="shared" si="124"/>
        <v/>
      </c>
      <c r="I294" s="80" t="str">
        <f t="shared" si="128"/>
        <v/>
      </c>
      <c r="J294" s="77" t="str">
        <f t="shared" si="126"/>
        <v/>
      </c>
      <c r="K294" s="89" t="str">
        <f t="shared" si="127"/>
        <v/>
      </c>
    </row>
    <row r="295" spans="1:12" s="25" customFormat="1" ht="15.75" thickBot="1" x14ac:dyDescent="0.3">
      <c r="A295" s="78" t="s">
        <v>37</v>
      </c>
      <c r="B295" s="22"/>
      <c r="C295" s="63">
        <f>SUM(C282:C294)</f>
        <v>2669.18</v>
      </c>
      <c r="D295" s="317"/>
      <c r="E295" s="318"/>
      <c r="F295" s="319"/>
      <c r="G295" s="64">
        <f>SUM(G282:G294)</f>
        <v>370071.26</v>
      </c>
      <c r="H295" s="24"/>
      <c r="I295" s="63">
        <f>SUM(I282:I294)</f>
        <v>0</v>
      </c>
      <c r="J295" s="24"/>
      <c r="K295" s="23">
        <f>SUM(K282:K294)</f>
        <v>0</v>
      </c>
      <c r="L295" s="114"/>
    </row>
    <row r="296" spans="1:12" s="11" customFormat="1" ht="34.5" thickBot="1" x14ac:dyDescent="0.25">
      <c r="A296" s="1" t="s">
        <v>158</v>
      </c>
      <c r="B296" s="35"/>
      <c r="C296" s="35" t="s">
        <v>14</v>
      </c>
      <c r="D296" s="35"/>
      <c r="E296" s="35"/>
      <c r="F296" s="46" t="s">
        <v>15</v>
      </c>
      <c r="G296" s="68" t="s">
        <v>14</v>
      </c>
      <c r="H296" s="36" t="s">
        <v>13</v>
      </c>
      <c r="I296" s="36" t="s">
        <v>12</v>
      </c>
      <c r="J296" s="36" t="s">
        <v>25</v>
      </c>
      <c r="K296" s="37" t="s">
        <v>11</v>
      </c>
    </row>
    <row r="297" spans="1:12" s="12" customFormat="1" ht="12" thickBot="1" x14ac:dyDescent="0.3">
      <c r="A297" s="85" t="s">
        <v>10</v>
      </c>
      <c r="B297" s="86" t="s">
        <v>9</v>
      </c>
      <c r="C297" s="86" t="s">
        <v>8</v>
      </c>
      <c r="D297" s="86" t="s">
        <v>7</v>
      </c>
      <c r="E297" s="86" t="s">
        <v>6</v>
      </c>
      <c r="F297" s="87" t="s">
        <v>5</v>
      </c>
      <c r="G297" s="71" t="s">
        <v>4</v>
      </c>
      <c r="H297" s="49" t="s">
        <v>3</v>
      </c>
      <c r="I297" s="49" t="s">
        <v>2</v>
      </c>
      <c r="J297" s="49" t="s">
        <v>1</v>
      </c>
      <c r="K297" s="70" t="s">
        <v>0</v>
      </c>
    </row>
    <row r="298" spans="1:12" s="12" customFormat="1" ht="12.75" x14ac:dyDescent="0.2">
      <c r="A298" s="74" t="s">
        <v>91</v>
      </c>
      <c r="B298" s="75" t="s">
        <v>104</v>
      </c>
      <c r="C298" s="83">
        <v>416.89</v>
      </c>
      <c r="D298" s="76" t="s">
        <v>126</v>
      </c>
      <c r="E298" s="109" t="s">
        <v>106</v>
      </c>
      <c r="F298" s="105">
        <v>52.14</v>
      </c>
      <c r="G298" s="92">
        <f t="shared" ref="G298:G307" si="129">C298*F298</f>
        <v>21736.639999999999</v>
      </c>
      <c r="H298" s="91" t="str">
        <f t="shared" ref="H298:H307" si="130">IF(VLOOKUP(B298,$B$10:$H$37,7,TRUE)=0,"",VLOOKUP(B298,$B$10:$H$37,7,TRUE))</f>
        <v/>
      </c>
      <c r="I298" s="93" t="str">
        <f t="shared" ref="I298:I307" si="131">IF(H298="","",ROUND((G298/H298),2))</f>
        <v/>
      </c>
      <c r="J298" s="91" t="str">
        <f t="shared" ref="J298:J307" si="132">IF($J$10="","",$J$10)</f>
        <v/>
      </c>
      <c r="K298" s="94" t="str">
        <f t="shared" ref="K298:K307" si="133">IF(J298="","",ROUND((I298*J298),2))</f>
        <v/>
      </c>
    </row>
    <row r="299" spans="1:12" s="12" customFormat="1" ht="12.75" x14ac:dyDescent="0.2">
      <c r="A299" s="74" t="s">
        <v>91</v>
      </c>
      <c r="B299" s="75" t="s">
        <v>107</v>
      </c>
      <c r="C299" s="83">
        <v>116.1</v>
      </c>
      <c r="D299" s="76" t="s">
        <v>126</v>
      </c>
      <c r="E299" s="109" t="s">
        <v>99</v>
      </c>
      <c r="F299" s="105">
        <v>104.29</v>
      </c>
      <c r="G299" s="95">
        <f t="shared" si="129"/>
        <v>12108.07</v>
      </c>
      <c r="H299" s="77" t="str">
        <f t="shared" si="130"/>
        <v/>
      </c>
      <c r="I299" s="80" t="str">
        <f t="shared" si="131"/>
        <v/>
      </c>
      <c r="J299" s="77" t="str">
        <f t="shared" si="132"/>
        <v/>
      </c>
      <c r="K299" s="89" t="str">
        <f t="shared" si="133"/>
        <v/>
      </c>
    </row>
    <row r="300" spans="1:12" s="12" customFormat="1" ht="12.75" x14ac:dyDescent="0.2">
      <c r="A300" s="74" t="s">
        <v>108</v>
      </c>
      <c r="B300" s="75" t="s">
        <v>117</v>
      </c>
      <c r="C300" s="83">
        <v>54.88</v>
      </c>
      <c r="D300" s="76" t="s">
        <v>126</v>
      </c>
      <c r="E300" s="109" t="s">
        <v>106</v>
      </c>
      <c r="F300" s="105">
        <v>52.14</v>
      </c>
      <c r="G300" s="88">
        <f t="shared" si="129"/>
        <v>2861.44</v>
      </c>
      <c r="H300" s="77" t="str">
        <f t="shared" si="130"/>
        <v/>
      </c>
      <c r="I300" s="80" t="str">
        <f t="shared" si="131"/>
        <v/>
      </c>
      <c r="J300" s="77" t="str">
        <f t="shared" si="132"/>
        <v/>
      </c>
      <c r="K300" s="89" t="str">
        <f t="shared" si="133"/>
        <v/>
      </c>
    </row>
    <row r="301" spans="1:12" s="12" customFormat="1" ht="12.75" x14ac:dyDescent="0.2">
      <c r="A301" s="74" t="s">
        <v>95</v>
      </c>
      <c r="B301" s="75" t="s">
        <v>96</v>
      </c>
      <c r="C301" s="83">
        <v>20.63</v>
      </c>
      <c r="D301" s="76" t="s">
        <v>126</v>
      </c>
      <c r="E301" s="109" t="s">
        <v>94</v>
      </c>
      <c r="F301" s="105">
        <v>252.43</v>
      </c>
      <c r="G301" s="88">
        <f t="shared" si="129"/>
        <v>5207.63</v>
      </c>
      <c r="H301" s="77" t="str">
        <f t="shared" si="130"/>
        <v/>
      </c>
      <c r="I301" s="80" t="str">
        <f t="shared" si="131"/>
        <v/>
      </c>
      <c r="J301" s="77" t="str">
        <f t="shared" si="132"/>
        <v/>
      </c>
      <c r="K301" s="89" t="str">
        <f t="shared" si="133"/>
        <v/>
      </c>
    </row>
    <row r="302" spans="1:12" s="12" customFormat="1" ht="12.75" x14ac:dyDescent="0.2">
      <c r="A302" s="74" t="s">
        <v>100</v>
      </c>
      <c r="B302" s="75" t="s">
        <v>101</v>
      </c>
      <c r="C302" s="83">
        <v>142.72</v>
      </c>
      <c r="D302" s="76" t="s">
        <v>93</v>
      </c>
      <c r="E302" s="109" t="s">
        <v>94</v>
      </c>
      <c r="F302" s="105">
        <v>252.43</v>
      </c>
      <c r="G302" s="88">
        <f t="shared" si="129"/>
        <v>36026.81</v>
      </c>
      <c r="H302" s="77" t="str">
        <f t="shared" si="130"/>
        <v/>
      </c>
      <c r="I302" s="80" t="str">
        <f t="shared" si="131"/>
        <v/>
      </c>
      <c r="J302" s="77" t="str">
        <f t="shared" si="132"/>
        <v/>
      </c>
      <c r="K302" s="89" t="str">
        <f t="shared" si="133"/>
        <v/>
      </c>
    </row>
    <row r="303" spans="1:12" s="12" customFormat="1" ht="12.75" x14ac:dyDescent="0.2">
      <c r="A303" s="145" t="s">
        <v>132</v>
      </c>
      <c r="B303" s="75" t="s">
        <v>136</v>
      </c>
      <c r="C303" s="146">
        <v>15.98</v>
      </c>
      <c r="D303" s="76" t="s">
        <v>126</v>
      </c>
      <c r="E303" s="109" t="s">
        <v>94</v>
      </c>
      <c r="F303" s="110">
        <v>252.43</v>
      </c>
      <c r="G303" s="88">
        <f t="shared" si="129"/>
        <v>4033.83</v>
      </c>
      <c r="H303" s="77" t="str">
        <f t="shared" si="130"/>
        <v/>
      </c>
      <c r="I303" s="80" t="str">
        <f t="shared" si="131"/>
        <v/>
      </c>
      <c r="J303" s="77" t="str">
        <f t="shared" si="132"/>
        <v/>
      </c>
      <c r="K303" s="89" t="str">
        <f t="shared" si="133"/>
        <v/>
      </c>
    </row>
    <row r="304" spans="1:12" s="12" customFormat="1" ht="12.75" x14ac:dyDescent="0.2">
      <c r="A304" s="74" t="s">
        <v>170</v>
      </c>
      <c r="B304" s="75" t="s">
        <v>102</v>
      </c>
      <c r="C304" s="83">
        <v>236.16</v>
      </c>
      <c r="D304" s="76" t="s">
        <v>93</v>
      </c>
      <c r="E304" s="109" t="s">
        <v>94</v>
      </c>
      <c r="F304" s="105">
        <v>252.43</v>
      </c>
      <c r="G304" s="88">
        <f t="shared" si="129"/>
        <v>59613.87</v>
      </c>
      <c r="H304" s="77" t="str">
        <f t="shared" si="130"/>
        <v/>
      </c>
      <c r="I304" s="80" t="str">
        <f t="shared" si="131"/>
        <v/>
      </c>
      <c r="J304" s="77" t="str">
        <f t="shared" si="132"/>
        <v/>
      </c>
      <c r="K304" s="89" t="str">
        <f t="shared" si="133"/>
        <v/>
      </c>
    </row>
    <row r="305" spans="1:12" s="12" customFormat="1" ht="12.75" x14ac:dyDescent="0.2">
      <c r="A305" s="74" t="s">
        <v>140</v>
      </c>
      <c r="B305" s="75" t="s">
        <v>176</v>
      </c>
      <c r="C305" s="83">
        <v>0</v>
      </c>
      <c r="D305" s="76" t="s">
        <v>93</v>
      </c>
      <c r="E305" s="109" t="s">
        <v>94</v>
      </c>
      <c r="F305" s="110">
        <v>252.43</v>
      </c>
      <c r="G305" s="88">
        <f t="shared" si="129"/>
        <v>0</v>
      </c>
      <c r="H305" s="77" t="str">
        <f t="shared" si="130"/>
        <v/>
      </c>
      <c r="I305" s="80" t="str">
        <f t="shared" si="131"/>
        <v/>
      </c>
      <c r="J305" s="77" t="str">
        <f t="shared" si="132"/>
        <v/>
      </c>
      <c r="K305" s="89" t="str">
        <f t="shared" si="133"/>
        <v/>
      </c>
    </row>
    <row r="306" spans="1:12" s="12" customFormat="1" ht="12.75" x14ac:dyDescent="0.2">
      <c r="A306" s="74" t="s">
        <v>122</v>
      </c>
      <c r="B306" s="75" t="s">
        <v>123</v>
      </c>
      <c r="C306" s="83">
        <v>12.05</v>
      </c>
      <c r="D306" s="76" t="s">
        <v>126</v>
      </c>
      <c r="E306" s="109" t="s">
        <v>106</v>
      </c>
      <c r="F306" s="105">
        <v>52.14</v>
      </c>
      <c r="G306" s="88">
        <f t="shared" si="129"/>
        <v>628.29</v>
      </c>
      <c r="H306" s="77" t="str">
        <f t="shared" si="130"/>
        <v/>
      </c>
      <c r="I306" s="80" t="str">
        <f t="shared" si="131"/>
        <v/>
      </c>
      <c r="J306" s="77" t="str">
        <f t="shared" si="132"/>
        <v/>
      </c>
      <c r="K306" s="89" t="str">
        <f t="shared" si="133"/>
        <v/>
      </c>
    </row>
    <row r="307" spans="1:12" s="12" customFormat="1" ht="13.5" thickBot="1" x14ac:dyDescent="0.3">
      <c r="A307" s="147" t="s">
        <v>118</v>
      </c>
      <c r="B307" s="148" t="s">
        <v>119</v>
      </c>
      <c r="C307" s="149">
        <v>84.27</v>
      </c>
      <c r="D307" s="76" t="s">
        <v>126</v>
      </c>
      <c r="E307" s="109" t="s">
        <v>106</v>
      </c>
      <c r="F307" s="105">
        <v>52.14</v>
      </c>
      <c r="G307" s="88">
        <f t="shared" si="129"/>
        <v>4393.84</v>
      </c>
      <c r="H307" s="77" t="str">
        <f t="shared" si="130"/>
        <v/>
      </c>
      <c r="I307" s="80" t="str">
        <f t="shared" si="131"/>
        <v/>
      </c>
      <c r="J307" s="77" t="str">
        <f t="shared" si="132"/>
        <v/>
      </c>
      <c r="K307" s="89" t="str">
        <f t="shared" si="133"/>
        <v/>
      </c>
    </row>
    <row r="308" spans="1:12" s="25" customFormat="1" ht="15.75" thickBot="1" x14ac:dyDescent="0.3">
      <c r="A308" s="78" t="s">
        <v>37</v>
      </c>
      <c r="B308" s="22"/>
      <c r="C308" s="63">
        <f>SUM(C298:C307)</f>
        <v>1099.68</v>
      </c>
      <c r="D308" s="317"/>
      <c r="E308" s="318"/>
      <c r="F308" s="319"/>
      <c r="G308" s="64">
        <f>SUM(G298:G307)</f>
        <v>146610.42000000001</v>
      </c>
      <c r="H308" s="24"/>
      <c r="I308" s="63">
        <f>SUM(I298:I307)</f>
        <v>0</v>
      </c>
      <c r="J308" s="24"/>
      <c r="K308" s="23">
        <f>SUM(K298:K307)</f>
        <v>0</v>
      </c>
      <c r="L308" s="114"/>
    </row>
    <row r="309" spans="1:12" s="11" customFormat="1" ht="34.5" thickBot="1" x14ac:dyDescent="0.25">
      <c r="A309" s="1" t="s">
        <v>160</v>
      </c>
      <c r="B309" s="35"/>
      <c r="C309" s="35" t="s">
        <v>14</v>
      </c>
      <c r="D309" s="35"/>
      <c r="E309" s="35"/>
      <c r="F309" s="46" t="s">
        <v>15</v>
      </c>
      <c r="G309" s="68" t="s">
        <v>14</v>
      </c>
      <c r="H309" s="36" t="s">
        <v>13</v>
      </c>
      <c r="I309" s="36" t="s">
        <v>12</v>
      </c>
      <c r="J309" s="36" t="s">
        <v>25</v>
      </c>
      <c r="K309" s="37" t="s">
        <v>11</v>
      </c>
    </row>
    <row r="310" spans="1:12" s="12" customFormat="1" ht="12" thickBot="1" x14ac:dyDescent="0.3">
      <c r="A310" s="85" t="s">
        <v>10</v>
      </c>
      <c r="B310" s="86" t="s">
        <v>9</v>
      </c>
      <c r="C310" s="86" t="s">
        <v>8</v>
      </c>
      <c r="D310" s="86" t="s">
        <v>7</v>
      </c>
      <c r="E310" s="86" t="s">
        <v>6</v>
      </c>
      <c r="F310" s="87" t="s">
        <v>5</v>
      </c>
      <c r="G310" s="71" t="s">
        <v>4</v>
      </c>
      <c r="H310" s="49" t="s">
        <v>3</v>
      </c>
      <c r="I310" s="49" t="s">
        <v>2</v>
      </c>
      <c r="J310" s="49" t="s">
        <v>1</v>
      </c>
      <c r="K310" s="70" t="s">
        <v>0</v>
      </c>
    </row>
    <row r="311" spans="1:12" s="12" customFormat="1" ht="12.75" x14ac:dyDescent="0.2">
      <c r="A311" s="74" t="s">
        <v>91</v>
      </c>
      <c r="B311" s="75" t="s">
        <v>104</v>
      </c>
      <c r="C311" s="83">
        <v>373.07</v>
      </c>
      <c r="D311" s="76" t="s">
        <v>126</v>
      </c>
      <c r="E311" s="109" t="s">
        <v>106</v>
      </c>
      <c r="F311" s="105">
        <v>52.14</v>
      </c>
      <c r="G311" s="92">
        <f t="shared" ref="G311:G321" si="134">C311*F311</f>
        <v>19451.87</v>
      </c>
      <c r="H311" s="91" t="str">
        <f t="shared" ref="H311:H321" si="135">IF(VLOOKUP(B311,$B$10:$H$37,7,TRUE)=0,"",VLOOKUP(B311,$B$10:$H$37,7,TRUE))</f>
        <v/>
      </c>
      <c r="I311" s="93" t="str">
        <f t="shared" ref="I311:I320" si="136">IF(H311="","",ROUND((G311/H311),2))</f>
        <v/>
      </c>
      <c r="J311" s="91" t="str">
        <f t="shared" ref="J311:J321" si="137">IF($J$10="","",$J$10)</f>
        <v/>
      </c>
      <c r="K311" s="94" t="str">
        <f t="shared" ref="K311:K321" si="138">IF(J311="","",ROUND((I311*J311),2))</f>
        <v/>
      </c>
    </row>
    <row r="312" spans="1:12" s="12" customFormat="1" ht="12.75" x14ac:dyDescent="0.2">
      <c r="A312" s="74" t="s">
        <v>95</v>
      </c>
      <c r="B312" s="75" t="s">
        <v>110</v>
      </c>
      <c r="C312" s="83">
        <v>27.03</v>
      </c>
      <c r="D312" s="76" t="s">
        <v>126</v>
      </c>
      <c r="E312" s="109" t="s">
        <v>106</v>
      </c>
      <c r="F312" s="105">
        <v>52.14</v>
      </c>
      <c r="G312" s="95">
        <f t="shared" si="134"/>
        <v>1409.34</v>
      </c>
      <c r="H312" s="77" t="str">
        <f t="shared" si="135"/>
        <v/>
      </c>
      <c r="I312" s="80" t="str">
        <f t="shared" si="136"/>
        <v/>
      </c>
      <c r="J312" s="77" t="str">
        <f t="shared" si="137"/>
        <v/>
      </c>
      <c r="K312" s="89" t="str">
        <f t="shared" si="138"/>
        <v/>
      </c>
    </row>
    <row r="313" spans="1:12" s="12" customFormat="1" ht="12.75" x14ac:dyDescent="0.2">
      <c r="A313" s="74" t="s">
        <v>95</v>
      </c>
      <c r="B313" s="75" t="s">
        <v>98</v>
      </c>
      <c r="C313" s="83">
        <v>172.57</v>
      </c>
      <c r="D313" s="76" t="s">
        <v>126</v>
      </c>
      <c r="E313" s="109" t="s">
        <v>99</v>
      </c>
      <c r="F313" s="105">
        <v>104.29</v>
      </c>
      <c r="G313" s="88">
        <f t="shared" si="134"/>
        <v>17997.330000000002</v>
      </c>
      <c r="H313" s="77" t="str">
        <f t="shared" si="135"/>
        <v/>
      </c>
      <c r="I313" s="80" t="str">
        <f t="shared" si="136"/>
        <v/>
      </c>
      <c r="J313" s="77" t="str">
        <f t="shared" si="137"/>
        <v/>
      </c>
      <c r="K313" s="89" t="str">
        <f t="shared" si="138"/>
        <v/>
      </c>
    </row>
    <row r="314" spans="1:12" s="12" customFormat="1" ht="12.75" x14ac:dyDescent="0.2">
      <c r="A314" s="74" t="s">
        <v>95</v>
      </c>
      <c r="B314" s="75" t="s">
        <v>96</v>
      </c>
      <c r="C314" s="83">
        <v>12.46</v>
      </c>
      <c r="D314" s="76" t="s">
        <v>126</v>
      </c>
      <c r="E314" s="109" t="s">
        <v>94</v>
      </c>
      <c r="F314" s="105">
        <v>252.43</v>
      </c>
      <c r="G314" s="88">
        <f t="shared" si="134"/>
        <v>3145.28</v>
      </c>
      <c r="H314" s="77" t="str">
        <f t="shared" si="135"/>
        <v/>
      </c>
      <c r="I314" s="80" t="str">
        <f t="shared" si="136"/>
        <v/>
      </c>
      <c r="J314" s="77" t="str">
        <f t="shared" si="137"/>
        <v/>
      </c>
      <c r="K314" s="89" t="str">
        <f t="shared" si="138"/>
        <v/>
      </c>
    </row>
    <row r="315" spans="1:12" s="12" customFormat="1" ht="12.75" x14ac:dyDescent="0.2">
      <c r="A315" s="74" t="s">
        <v>100</v>
      </c>
      <c r="B315" s="75" t="s">
        <v>101</v>
      </c>
      <c r="C315" s="83">
        <v>127.5</v>
      </c>
      <c r="D315" s="76" t="s">
        <v>93</v>
      </c>
      <c r="E315" s="109" t="s">
        <v>94</v>
      </c>
      <c r="F315" s="105">
        <v>252.43</v>
      </c>
      <c r="G315" s="88">
        <f t="shared" si="134"/>
        <v>32184.83</v>
      </c>
      <c r="H315" s="77" t="str">
        <f t="shared" si="135"/>
        <v/>
      </c>
      <c r="I315" s="80" t="str">
        <f t="shared" si="136"/>
        <v/>
      </c>
      <c r="J315" s="77" t="str">
        <f t="shared" si="137"/>
        <v/>
      </c>
      <c r="K315" s="89" t="str">
        <f t="shared" si="138"/>
        <v/>
      </c>
    </row>
    <row r="316" spans="1:12" s="12" customFormat="1" ht="12.75" x14ac:dyDescent="0.2">
      <c r="A316" s="145" t="s">
        <v>100</v>
      </c>
      <c r="B316" s="75" t="s">
        <v>101</v>
      </c>
      <c r="C316" s="146">
        <v>15.5</v>
      </c>
      <c r="D316" s="76" t="s">
        <v>126</v>
      </c>
      <c r="E316" s="109" t="s">
        <v>94</v>
      </c>
      <c r="F316" s="110">
        <v>252.43</v>
      </c>
      <c r="G316" s="88">
        <f t="shared" si="134"/>
        <v>3912.67</v>
      </c>
      <c r="H316" s="77" t="str">
        <f t="shared" si="135"/>
        <v/>
      </c>
      <c r="I316" s="80" t="str">
        <f t="shared" si="136"/>
        <v/>
      </c>
      <c r="J316" s="77" t="str">
        <f t="shared" si="137"/>
        <v/>
      </c>
      <c r="K316" s="89" t="str">
        <f t="shared" si="138"/>
        <v/>
      </c>
    </row>
    <row r="317" spans="1:12" s="12" customFormat="1" ht="12.75" x14ac:dyDescent="0.2">
      <c r="A317" s="74" t="s">
        <v>132</v>
      </c>
      <c r="B317" s="75" t="s">
        <v>136</v>
      </c>
      <c r="C317" s="83">
        <v>15.98</v>
      </c>
      <c r="D317" s="76" t="s">
        <v>126</v>
      </c>
      <c r="E317" s="109" t="s">
        <v>94</v>
      </c>
      <c r="F317" s="105">
        <v>252.43</v>
      </c>
      <c r="G317" s="88">
        <f t="shared" si="134"/>
        <v>4033.83</v>
      </c>
      <c r="H317" s="77" t="str">
        <f t="shared" si="135"/>
        <v/>
      </c>
      <c r="I317" s="80" t="str">
        <f t="shared" si="136"/>
        <v/>
      </c>
      <c r="J317" s="77" t="str">
        <f t="shared" si="137"/>
        <v/>
      </c>
      <c r="K317" s="89" t="str">
        <f t="shared" si="138"/>
        <v/>
      </c>
    </row>
    <row r="318" spans="1:12" s="12" customFormat="1" ht="12.75" x14ac:dyDescent="0.2">
      <c r="A318" s="74" t="s">
        <v>170</v>
      </c>
      <c r="B318" s="75" t="s">
        <v>102</v>
      </c>
      <c r="C318" s="83">
        <v>45.9</v>
      </c>
      <c r="D318" s="76" t="s">
        <v>93</v>
      </c>
      <c r="E318" s="109" t="s">
        <v>94</v>
      </c>
      <c r="F318" s="110">
        <v>252.43</v>
      </c>
      <c r="G318" s="88">
        <f t="shared" si="134"/>
        <v>11586.54</v>
      </c>
      <c r="H318" s="77" t="str">
        <f t="shared" si="135"/>
        <v/>
      </c>
      <c r="I318" s="80" t="str">
        <f t="shared" si="136"/>
        <v/>
      </c>
      <c r="J318" s="77" t="str">
        <f t="shared" si="137"/>
        <v/>
      </c>
      <c r="K318" s="89" t="str">
        <f t="shared" si="138"/>
        <v/>
      </c>
    </row>
    <row r="319" spans="1:12" s="12" customFormat="1" ht="12.75" x14ac:dyDescent="0.2">
      <c r="A319" s="74" t="s">
        <v>170</v>
      </c>
      <c r="B319" s="75" t="s">
        <v>102</v>
      </c>
      <c r="C319" s="83">
        <v>190.26</v>
      </c>
      <c r="D319" s="76" t="s">
        <v>126</v>
      </c>
      <c r="E319" s="109" t="s">
        <v>94</v>
      </c>
      <c r="F319" s="105">
        <v>252.43</v>
      </c>
      <c r="G319" s="88">
        <f t="shared" si="134"/>
        <v>48027.33</v>
      </c>
      <c r="H319" s="77" t="str">
        <f t="shared" si="135"/>
        <v/>
      </c>
      <c r="I319" s="80" t="str">
        <f t="shared" si="136"/>
        <v/>
      </c>
      <c r="J319" s="77" t="str">
        <f t="shared" si="137"/>
        <v/>
      </c>
      <c r="K319" s="89" t="str">
        <f t="shared" si="138"/>
        <v/>
      </c>
    </row>
    <row r="320" spans="1:12" s="12" customFormat="1" ht="12.75" x14ac:dyDescent="0.25">
      <c r="A320" s="147" t="s">
        <v>122</v>
      </c>
      <c r="B320" s="148" t="s">
        <v>123</v>
      </c>
      <c r="C320" s="149">
        <v>12.06</v>
      </c>
      <c r="D320" s="76" t="s">
        <v>126</v>
      </c>
      <c r="E320" s="109" t="s">
        <v>106</v>
      </c>
      <c r="F320" s="105">
        <v>52.14</v>
      </c>
      <c r="G320" s="88">
        <f t="shared" si="134"/>
        <v>628.80999999999995</v>
      </c>
      <c r="H320" s="77" t="str">
        <f t="shared" si="135"/>
        <v/>
      </c>
      <c r="I320" s="80" t="str">
        <f t="shared" si="136"/>
        <v/>
      </c>
      <c r="J320" s="77" t="str">
        <f t="shared" si="137"/>
        <v/>
      </c>
      <c r="K320" s="89" t="str">
        <f t="shared" si="138"/>
        <v/>
      </c>
    </row>
    <row r="321" spans="1:12" s="12" customFormat="1" ht="13.5" thickBot="1" x14ac:dyDescent="0.25">
      <c r="A321" s="74" t="s">
        <v>118</v>
      </c>
      <c r="B321" s="75" t="s">
        <v>119</v>
      </c>
      <c r="C321" s="83">
        <v>109.39</v>
      </c>
      <c r="D321" s="76" t="s">
        <v>126</v>
      </c>
      <c r="E321" s="109" t="s">
        <v>106</v>
      </c>
      <c r="F321" s="105">
        <v>52.14</v>
      </c>
      <c r="G321" s="88">
        <f t="shared" si="134"/>
        <v>5703.59</v>
      </c>
      <c r="H321" s="77" t="str">
        <f t="shared" si="135"/>
        <v/>
      </c>
      <c r="I321" s="80" t="str">
        <f>IF(H321="","",ROUND((G321/H321),2))</f>
        <v/>
      </c>
      <c r="J321" s="77" t="str">
        <f t="shared" si="137"/>
        <v/>
      </c>
      <c r="K321" s="89" t="str">
        <f t="shared" si="138"/>
        <v/>
      </c>
    </row>
    <row r="322" spans="1:12" s="25" customFormat="1" ht="15.75" thickBot="1" x14ac:dyDescent="0.3">
      <c r="A322" s="78" t="s">
        <v>37</v>
      </c>
      <c r="B322" s="22"/>
      <c r="C322" s="63">
        <f>SUM(C311:C321)</f>
        <v>1101.72</v>
      </c>
      <c r="D322" s="317"/>
      <c r="E322" s="318"/>
      <c r="F322" s="319"/>
      <c r="G322" s="64">
        <f>SUM(G311:G321)</f>
        <v>148081.42000000001</v>
      </c>
      <c r="H322" s="24"/>
      <c r="I322" s="63">
        <f>SUM(I311:I321)</f>
        <v>0</v>
      </c>
      <c r="J322" s="24"/>
      <c r="K322" s="23">
        <f>SUM(K311:K321)</f>
        <v>0</v>
      </c>
      <c r="L322" s="114"/>
    </row>
    <row r="323" spans="1:12" s="25" customFormat="1" ht="15.75" thickBot="1" x14ac:dyDescent="0.3">
      <c r="A323" s="178" t="s">
        <v>37</v>
      </c>
      <c r="B323" s="179"/>
      <c r="C323" s="180">
        <f>C47+C62+C83+C103+C123+C137+C150+C156+C170+C185+C195+C205+C212+C228+C233+C250+C269+C279+C295+C308+C322</f>
        <v>43039.6</v>
      </c>
      <c r="D323" s="181"/>
      <c r="E323" s="182"/>
      <c r="F323" s="182"/>
      <c r="G323" s="183">
        <f>G47+G62+G83+G103+G123+G137+G150+G156+G170+G185+G195+G205+G212+G228+G233+G250+G269+G279+G295+G308+G322</f>
        <v>5396479.4000000004</v>
      </c>
      <c r="H323" s="184"/>
      <c r="I323" s="63">
        <f>I47+I62+I83+I103+I123+I137+I150+I156+I170+I185+I195+I205+I212+I228+I233+I250+I269+I279+I295+I308+I322</f>
        <v>0</v>
      </c>
      <c r="J323" s="184"/>
      <c r="K323" s="185">
        <f>K47+K62+K83+K103+K123+K137+K150+K156+K170+K185+K195+K205+K212+K228+K233+K250+K269+K279+K295+K308+K322</f>
        <v>0</v>
      </c>
      <c r="L323" s="114"/>
    </row>
    <row r="324" spans="1:12" s="25" customFormat="1" ht="15.75" thickBot="1" x14ac:dyDescent="0.3">
      <c r="A324" s="178" t="s">
        <v>161</v>
      </c>
      <c r="B324" s="179"/>
      <c r="C324" s="180"/>
      <c r="D324" s="181"/>
      <c r="E324" s="182"/>
      <c r="F324" s="182"/>
      <c r="G324" s="183"/>
      <c r="H324" s="184"/>
      <c r="I324" s="180"/>
      <c r="J324" s="184"/>
      <c r="K324" s="185"/>
      <c r="L324" s="114"/>
    </row>
    <row r="325" spans="1:12" s="11" customFormat="1" ht="34.5" thickBot="1" x14ac:dyDescent="0.25">
      <c r="A325" s="1" t="s">
        <v>162</v>
      </c>
      <c r="B325" s="35"/>
      <c r="C325" s="35" t="s">
        <v>14</v>
      </c>
      <c r="D325" s="35"/>
      <c r="E325" s="35"/>
      <c r="F325" s="46" t="s">
        <v>15</v>
      </c>
      <c r="G325" s="68" t="s">
        <v>14</v>
      </c>
      <c r="H325" s="36" t="s">
        <v>13</v>
      </c>
      <c r="I325" s="36" t="s">
        <v>12</v>
      </c>
      <c r="J325" s="36" t="s">
        <v>25</v>
      </c>
      <c r="K325" s="37" t="s">
        <v>11</v>
      </c>
    </row>
    <row r="326" spans="1:12" s="12" customFormat="1" ht="12" thickBot="1" x14ac:dyDescent="0.3">
      <c r="A326" s="85" t="s">
        <v>10</v>
      </c>
      <c r="B326" s="86" t="s">
        <v>9</v>
      </c>
      <c r="C326" s="86" t="s">
        <v>8</v>
      </c>
      <c r="D326" s="86" t="s">
        <v>7</v>
      </c>
      <c r="E326" s="86" t="s">
        <v>6</v>
      </c>
      <c r="F326" s="87" t="s">
        <v>5</v>
      </c>
      <c r="G326" s="71" t="s">
        <v>4</v>
      </c>
      <c r="H326" s="49" t="s">
        <v>3</v>
      </c>
      <c r="I326" s="49" t="s">
        <v>2</v>
      </c>
      <c r="J326" s="49" t="s">
        <v>1</v>
      </c>
      <c r="K326" s="70" t="s">
        <v>0</v>
      </c>
    </row>
    <row r="327" spans="1:12" s="12" customFormat="1" ht="12.75" x14ac:dyDescent="0.2">
      <c r="A327" s="74" t="s">
        <v>91</v>
      </c>
      <c r="B327" s="75" t="s">
        <v>92</v>
      </c>
      <c r="C327" s="83">
        <v>23.9</v>
      </c>
      <c r="D327" s="76" t="s">
        <v>126</v>
      </c>
      <c r="E327" s="109" t="s">
        <v>94</v>
      </c>
      <c r="F327" s="105">
        <v>252.43</v>
      </c>
      <c r="G327" s="92">
        <f t="shared" ref="G327:G332" si="139">C327*F327</f>
        <v>6033.08</v>
      </c>
      <c r="H327" s="91" t="str">
        <f t="shared" ref="H327:H332" si="140">IF(VLOOKUP(B327,$B$10:$H$37,7,TRUE)=0,"",VLOOKUP(B327,$B$10:$H$37,7,TRUE))</f>
        <v/>
      </c>
      <c r="I327" s="93" t="str">
        <f t="shared" ref="I327:I332" si="141">IF(H327="","",ROUND((G327/H327),2))</f>
        <v/>
      </c>
      <c r="J327" s="91" t="str">
        <f t="shared" ref="J327:J332" si="142">IF($J$10="","",$J$10)</f>
        <v/>
      </c>
      <c r="K327" s="94" t="str">
        <f t="shared" ref="K327:K332" si="143">IF(J327="","",ROUND((I327*J327),2))</f>
        <v/>
      </c>
    </row>
    <row r="328" spans="1:12" s="12" customFormat="1" ht="12.75" x14ac:dyDescent="0.2">
      <c r="A328" s="74" t="s">
        <v>95</v>
      </c>
      <c r="B328" s="75" t="s">
        <v>96</v>
      </c>
      <c r="C328" s="83">
        <v>10.01</v>
      </c>
      <c r="D328" s="76" t="s">
        <v>126</v>
      </c>
      <c r="E328" s="109" t="s">
        <v>94</v>
      </c>
      <c r="F328" s="105">
        <v>252.43</v>
      </c>
      <c r="G328" s="95">
        <f t="shared" si="139"/>
        <v>2526.8200000000002</v>
      </c>
      <c r="H328" s="77" t="str">
        <f t="shared" si="140"/>
        <v/>
      </c>
      <c r="I328" s="80" t="str">
        <f t="shared" si="141"/>
        <v/>
      </c>
      <c r="J328" s="77" t="str">
        <f t="shared" si="142"/>
        <v/>
      </c>
      <c r="K328" s="89" t="str">
        <f t="shared" si="143"/>
        <v/>
      </c>
    </row>
    <row r="329" spans="1:12" s="12" customFormat="1" ht="12.75" x14ac:dyDescent="0.2">
      <c r="A329" s="74" t="s">
        <v>95</v>
      </c>
      <c r="B329" s="75" t="s">
        <v>98</v>
      </c>
      <c r="C329" s="83">
        <v>12.04</v>
      </c>
      <c r="D329" s="76" t="s">
        <v>126</v>
      </c>
      <c r="E329" s="109" t="s">
        <v>99</v>
      </c>
      <c r="F329" s="105">
        <v>104.29</v>
      </c>
      <c r="G329" s="88">
        <f t="shared" si="139"/>
        <v>1255.6500000000001</v>
      </c>
      <c r="H329" s="77" t="str">
        <f t="shared" si="140"/>
        <v/>
      </c>
      <c r="I329" s="80" t="str">
        <f t="shared" si="141"/>
        <v/>
      </c>
      <c r="J329" s="77" t="str">
        <f t="shared" si="142"/>
        <v/>
      </c>
      <c r="K329" s="89" t="str">
        <f t="shared" si="143"/>
        <v/>
      </c>
      <c r="L329" s="204"/>
    </row>
    <row r="330" spans="1:12" s="12" customFormat="1" ht="12.75" x14ac:dyDescent="0.2">
      <c r="A330" s="74" t="s">
        <v>100</v>
      </c>
      <c r="B330" s="75" t="s">
        <v>101</v>
      </c>
      <c r="C330" s="83">
        <v>8.4700000000000006</v>
      </c>
      <c r="D330" s="76" t="s">
        <v>93</v>
      </c>
      <c r="E330" s="109" t="s">
        <v>94</v>
      </c>
      <c r="F330" s="105">
        <v>252.43</v>
      </c>
      <c r="G330" s="88">
        <f t="shared" si="139"/>
        <v>2138.08</v>
      </c>
      <c r="H330" s="77" t="str">
        <f t="shared" si="140"/>
        <v/>
      </c>
      <c r="I330" s="80" t="str">
        <f t="shared" si="141"/>
        <v/>
      </c>
      <c r="J330" s="77" t="str">
        <f t="shared" si="142"/>
        <v/>
      </c>
      <c r="K330" s="89" t="str">
        <f t="shared" si="143"/>
        <v/>
      </c>
    </row>
    <row r="331" spans="1:12" s="12" customFormat="1" ht="12.75" x14ac:dyDescent="0.2">
      <c r="A331" s="74" t="s">
        <v>132</v>
      </c>
      <c r="B331" s="75" t="s">
        <v>136</v>
      </c>
      <c r="C331" s="83">
        <v>10.4</v>
      </c>
      <c r="D331" s="76" t="s">
        <v>126</v>
      </c>
      <c r="E331" s="109" t="s">
        <v>94</v>
      </c>
      <c r="F331" s="105">
        <v>252.43</v>
      </c>
      <c r="G331" s="88">
        <f t="shared" si="139"/>
        <v>2625.27</v>
      </c>
      <c r="H331" s="77" t="str">
        <f t="shared" si="140"/>
        <v/>
      </c>
      <c r="I331" s="80" t="str">
        <f t="shared" si="141"/>
        <v/>
      </c>
      <c r="J331" s="77" t="str">
        <f t="shared" si="142"/>
        <v/>
      </c>
      <c r="K331" s="89" t="str">
        <f t="shared" si="143"/>
        <v/>
      </c>
    </row>
    <row r="332" spans="1:12" s="12" customFormat="1" ht="13.5" thickBot="1" x14ac:dyDescent="0.25">
      <c r="A332" s="145" t="s">
        <v>170</v>
      </c>
      <c r="B332" s="75" t="s">
        <v>102</v>
      </c>
      <c r="C332" s="146">
        <v>23.81</v>
      </c>
      <c r="D332" s="76" t="s">
        <v>126</v>
      </c>
      <c r="E332" s="109" t="s">
        <v>94</v>
      </c>
      <c r="F332" s="110">
        <v>252.43</v>
      </c>
      <c r="G332" s="88">
        <f t="shared" si="139"/>
        <v>6010.36</v>
      </c>
      <c r="H332" s="77" t="str">
        <f t="shared" si="140"/>
        <v/>
      </c>
      <c r="I332" s="80" t="str">
        <f t="shared" si="141"/>
        <v/>
      </c>
      <c r="J332" s="77" t="str">
        <f t="shared" si="142"/>
        <v/>
      </c>
      <c r="K332" s="89" t="str">
        <f t="shared" si="143"/>
        <v/>
      </c>
    </row>
    <row r="333" spans="1:12" s="25" customFormat="1" ht="15.75" thickBot="1" x14ac:dyDescent="0.3">
      <c r="A333" s="78" t="s">
        <v>37</v>
      </c>
      <c r="B333" s="22"/>
      <c r="C333" s="63">
        <f>SUM(C327:C332)</f>
        <v>88.63</v>
      </c>
      <c r="D333" s="317"/>
      <c r="E333" s="318"/>
      <c r="F333" s="319"/>
      <c r="G333" s="64">
        <f>SUM(G327:G332)</f>
        <v>20589.259999999998</v>
      </c>
      <c r="H333" s="24"/>
      <c r="I333" s="63">
        <f>SUM(I327:I332)</f>
        <v>0</v>
      </c>
      <c r="J333" s="24"/>
      <c r="K333" s="23">
        <f>SUM(K327:K332)</f>
        <v>0</v>
      </c>
      <c r="L333" s="114"/>
    </row>
    <row r="334" spans="1:12" s="11" customFormat="1" ht="34.5" thickBot="1" x14ac:dyDescent="0.25">
      <c r="A334" s="1" t="s">
        <v>163</v>
      </c>
      <c r="B334" s="35"/>
      <c r="C334" s="35" t="s">
        <v>14</v>
      </c>
      <c r="D334" s="35"/>
      <c r="E334" s="35"/>
      <c r="F334" s="46" t="s">
        <v>15</v>
      </c>
      <c r="G334" s="68" t="s">
        <v>14</v>
      </c>
      <c r="H334" s="36" t="s">
        <v>13</v>
      </c>
      <c r="I334" s="36" t="s">
        <v>12</v>
      </c>
      <c r="J334" s="36" t="s">
        <v>25</v>
      </c>
      <c r="K334" s="37" t="s">
        <v>11</v>
      </c>
    </row>
    <row r="335" spans="1:12" s="12" customFormat="1" ht="12" thickBot="1" x14ac:dyDescent="0.3">
      <c r="A335" s="85" t="s">
        <v>10</v>
      </c>
      <c r="B335" s="86" t="s">
        <v>9</v>
      </c>
      <c r="C335" s="86" t="s">
        <v>8</v>
      </c>
      <c r="D335" s="86" t="s">
        <v>7</v>
      </c>
      <c r="E335" s="86" t="s">
        <v>6</v>
      </c>
      <c r="F335" s="87" t="s">
        <v>5</v>
      </c>
      <c r="G335" s="71" t="s">
        <v>4</v>
      </c>
      <c r="H335" s="49" t="s">
        <v>3</v>
      </c>
      <c r="I335" s="49" t="s">
        <v>2</v>
      </c>
      <c r="J335" s="49" t="s">
        <v>1</v>
      </c>
      <c r="K335" s="70" t="s">
        <v>0</v>
      </c>
    </row>
    <row r="336" spans="1:12" s="12" customFormat="1" ht="12.75" x14ac:dyDescent="0.2">
      <c r="A336" s="74" t="s">
        <v>108</v>
      </c>
      <c r="B336" s="75" t="s">
        <v>109</v>
      </c>
      <c r="C336" s="83">
        <v>75.78</v>
      </c>
      <c r="D336" s="76" t="s">
        <v>126</v>
      </c>
      <c r="E336" s="109" t="s">
        <v>99</v>
      </c>
      <c r="F336" s="105">
        <v>104.29</v>
      </c>
      <c r="G336" s="92">
        <f t="shared" ref="G336:G340" si="144">C336*F336</f>
        <v>7903.1</v>
      </c>
      <c r="H336" s="91" t="str">
        <f>IF(VLOOKUP(B336,$B$10:$H$37,7,TRUE)=0,"",VLOOKUP(B336,$B$10:$H$37,7,TRUE))</f>
        <v/>
      </c>
      <c r="I336" s="93" t="str">
        <f t="shared" ref="I336:I340" si="145">IF(H336="","",ROUND((G336/H336),2))</f>
        <v/>
      </c>
      <c r="J336" s="91" t="str">
        <f>IF($J$10="","",$J$10)</f>
        <v/>
      </c>
      <c r="K336" s="94" t="str">
        <f t="shared" ref="K336:K340" si="146">IF(J336="","",ROUND((I336*J336),2))</f>
        <v/>
      </c>
    </row>
    <row r="337" spans="1:12" s="12" customFormat="1" ht="12.75" x14ac:dyDescent="0.2">
      <c r="A337" s="74" t="s">
        <v>100</v>
      </c>
      <c r="B337" s="75" t="s">
        <v>101</v>
      </c>
      <c r="C337" s="83">
        <v>25.7</v>
      </c>
      <c r="D337" s="76" t="s">
        <v>93</v>
      </c>
      <c r="E337" s="109" t="s">
        <v>94</v>
      </c>
      <c r="F337" s="105">
        <v>252.43</v>
      </c>
      <c r="G337" s="95">
        <f t="shared" si="144"/>
        <v>6487.45</v>
      </c>
      <c r="H337" s="77" t="str">
        <f>IF(VLOOKUP(B337,$B$10:$H$37,7,TRUE)=0,"",VLOOKUP(B337,$B$10:$H$37,7,TRUE))</f>
        <v/>
      </c>
      <c r="I337" s="80" t="str">
        <f t="shared" si="145"/>
        <v/>
      </c>
      <c r="J337" s="77" t="str">
        <f>IF($J$10="","",$J$10)</f>
        <v/>
      </c>
      <c r="K337" s="89" t="str">
        <f t="shared" si="146"/>
        <v/>
      </c>
    </row>
    <row r="338" spans="1:12" s="12" customFormat="1" ht="12.75" x14ac:dyDescent="0.2">
      <c r="A338" s="74" t="s">
        <v>188</v>
      </c>
      <c r="B338" s="75" t="s">
        <v>130</v>
      </c>
      <c r="C338" s="83">
        <v>54.68</v>
      </c>
      <c r="D338" s="76" t="s">
        <v>126</v>
      </c>
      <c r="E338" s="109" t="s">
        <v>99</v>
      </c>
      <c r="F338" s="105">
        <v>104.29</v>
      </c>
      <c r="G338" s="88">
        <f t="shared" si="144"/>
        <v>5702.58</v>
      </c>
      <c r="H338" s="77" t="str">
        <f>IF(VLOOKUP(B338,$B$10:$H$37,7,TRUE)=0,"",VLOOKUP(B338,$B$10:$H$37,7,TRUE))</f>
        <v/>
      </c>
      <c r="I338" s="80" t="str">
        <f t="shared" si="145"/>
        <v/>
      </c>
      <c r="J338" s="77" t="str">
        <f>IF($J$10="","",$J$10)</f>
        <v/>
      </c>
      <c r="K338" s="89" t="str">
        <f t="shared" si="146"/>
        <v/>
      </c>
    </row>
    <row r="339" spans="1:12" s="12" customFormat="1" ht="12.75" x14ac:dyDescent="0.2">
      <c r="A339" s="74" t="s">
        <v>118</v>
      </c>
      <c r="B339" s="75" t="s">
        <v>119</v>
      </c>
      <c r="C339" s="83">
        <v>21.65</v>
      </c>
      <c r="D339" s="76" t="s">
        <v>126</v>
      </c>
      <c r="E339" s="109" t="s">
        <v>106</v>
      </c>
      <c r="F339" s="105">
        <v>52.14</v>
      </c>
      <c r="G339" s="88">
        <f t="shared" si="144"/>
        <v>1128.83</v>
      </c>
      <c r="H339" s="77" t="str">
        <f>IF(VLOOKUP(B339,$B$10:$H$37,7,TRUE)=0,"",VLOOKUP(B339,$B$10:$H$37,7,TRUE))</f>
        <v/>
      </c>
      <c r="I339" s="80" t="str">
        <f t="shared" si="145"/>
        <v/>
      </c>
      <c r="J339" s="77" t="str">
        <f>IF($J$10="","",$J$10)</f>
        <v/>
      </c>
      <c r="K339" s="89" t="str">
        <f t="shared" si="146"/>
        <v/>
      </c>
    </row>
    <row r="340" spans="1:12" s="12" customFormat="1" ht="13.5" thickBot="1" x14ac:dyDescent="0.25">
      <c r="A340" s="74" t="s">
        <v>113</v>
      </c>
      <c r="B340" s="75" t="s">
        <v>114</v>
      </c>
      <c r="C340" s="83">
        <v>174.12</v>
      </c>
      <c r="D340" s="76" t="s">
        <v>126</v>
      </c>
      <c r="E340" s="109" t="s">
        <v>99</v>
      </c>
      <c r="F340" s="105">
        <v>104.29</v>
      </c>
      <c r="G340" s="88">
        <f t="shared" si="144"/>
        <v>18158.97</v>
      </c>
      <c r="H340" s="77" t="str">
        <f>IF(VLOOKUP(B340,$B$10:$H$37,7,TRUE)=0,"",VLOOKUP(B340,$B$10:$H$37,7,TRUE))</f>
        <v/>
      </c>
      <c r="I340" s="80" t="str">
        <f t="shared" si="145"/>
        <v/>
      </c>
      <c r="J340" s="77" t="str">
        <f>IF($J$10="","",$J$10)</f>
        <v/>
      </c>
      <c r="K340" s="89" t="str">
        <f t="shared" si="146"/>
        <v/>
      </c>
    </row>
    <row r="341" spans="1:12" s="25" customFormat="1" ht="15.75" thickBot="1" x14ac:dyDescent="0.3">
      <c r="A341" s="78" t="s">
        <v>37</v>
      </c>
      <c r="B341" s="22"/>
      <c r="C341" s="63">
        <f>SUM(C336:C340)</f>
        <v>351.93</v>
      </c>
      <c r="D341" s="317"/>
      <c r="E341" s="318"/>
      <c r="F341" s="319"/>
      <c r="G341" s="64">
        <f>SUM(G336:G340)</f>
        <v>39380.93</v>
      </c>
      <c r="H341" s="24"/>
      <c r="I341" s="63">
        <f>SUM(I336:I340)</f>
        <v>0</v>
      </c>
      <c r="J341" s="24"/>
      <c r="K341" s="23">
        <f>SUM(K336:K340)</f>
        <v>0</v>
      </c>
      <c r="L341" s="114"/>
    </row>
    <row r="342" spans="1:12" s="11" customFormat="1" ht="34.5" thickBot="1" x14ac:dyDescent="0.25">
      <c r="A342" s="1" t="s">
        <v>164</v>
      </c>
      <c r="B342" s="35"/>
      <c r="C342" s="35" t="s">
        <v>14</v>
      </c>
      <c r="D342" s="35"/>
      <c r="E342" s="35"/>
      <c r="F342" s="46" t="s">
        <v>15</v>
      </c>
      <c r="G342" s="68" t="s">
        <v>14</v>
      </c>
      <c r="H342" s="36" t="s">
        <v>13</v>
      </c>
      <c r="I342" s="36" t="s">
        <v>12</v>
      </c>
      <c r="J342" s="36" t="s">
        <v>25</v>
      </c>
      <c r="K342" s="37" t="s">
        <v>11</v>
      </c>
    </row>
    <row r="343" spans="1:12" s="12" customFormat="1" ht="12" thickBot="1" x14ac:dyDescent="0.3">
      <c r="A343" s="85" t="s">
        <v>10</v>
      </c>
      <c r="B343" s="86" t="s">
        <v>9</v>
      </c>
      <c r="C343" s="86" t="s">
        <v>8</v>
      </c>
      <c r="D343" s="86" t="s">
        <v>7</v>
      </c>
      <c r="E343" s="86" t="s">
        <v>6</v>
      </c>
      <c r="F343" s="87" t="s">
        <v>5</v>
      </c>
      <c r="G343" s="71" t="s">
        <v>4</v>
      </c>
      <c r="H343" s="49" t="s">
        <v>3</v>
      </c>
      <c r="I343" s="49" t="s">
        <v>2</v>
      </c>
      <c r="J343" s="49" t="s">
        <v>1</v>
      </c>
      <c r="K343" s="70" t="s">
        <v>0</v>
      </c>
    </row>
    <row r="344" spans="1:12" s="12" customFormat="1" ht="12.75" x14ac:dyDescent="0.2">
      <c r="A344" s="74" t="s">
        <v>100</v>
      </c>
      <c r="B344" s="75" t="s">
        <v>101</v>
      </c>
      <c r="C344" s="83">
        <v>24.9</v>
      </c>
      <c r="D344" s="76" t="s">
        <v>93</v>
      </c>
      <c r="E344" s="109" t="s">
        <v>94</v>
      </c>
      <c r="F344" s="105">
        <v>252.43</v>
      </c>
      <c r="G344" s="92">
        <f t="shared" ref="G344:G345" si="147">C344*F344</f>
        <v>6285.51</v>
      </c>
      <c r="H344" s="91" t="str">
        <f>IF(VLOOKUP(B344,$B$10:$H$37,7,TRUE)=0,"",VLOOKUP(B344,$B$10:$H$37,7,TRUE))</f>
        <v/>
      </c>
      <c r="I344" s="93" t="str">
        <f t="shared" ref="I344:I345" si="148">IF(H344="","",ROUND((G344/H344),2))</f>
        <v/>
      </c>
      <c r="J344" s="91" t="str">
        <f>IF($J$10="","",$J$10)</f>
        <v/>
      </c>
      <c r="K344" s="94" t="str">
        <f t="shared" ref="K344:K345" si="149">IF(J344="","",ROUND((I344*J344),2))</f>
        <v/>
      </c>
    </row>
    <row r="345" spans="1:12" s="12" customFormat="1" ht="13.5" thickBot="1" x14ac:dyDescent="0.25">
      <c r="A345" s="74" t="s">
        <v>170</v>
      </c>
      <c r="B345" s="75" t="s">
        <v>130</v>
      </c>
      <c r="C345" s="83">
        <v>18.32</v>
      </c>
      <c r="D345" s="76" t="s">
        <v>126</v>
      </c>
      <c r="E345" s="109" t="s">
        <v>99</v>
      </c>
      <c r="F345" s="105">
        <v>104.29</v>
      </c>
      <c r="G345" s="95">
        <f t="shared" si="147"/>
        <v>1910.59</v>
      </c>
      <c r="H345" s="77" t="str">
        <f>IF(VLOOKUP(B345,$B$10:$H$37,7,TRUE)=0,"",VLOOKUP(B345,$B$10:$H$37,7,TRUE))</f>
        <v/>
      </c>
      <c r="I345" s="80" t="str">
        <f t="shared" si="148"/>
        <v/>
      </c>
      <c r="J345" s="77" t="str">
        <f>IF($J$10="","",$J$10)</f>
        <v/>
      </c>
      <c r="K345" s="89" t="str">
        <f t="shared" si="149"/>
        <v/>
      </c>
    </row>
    <row r="346" spans="1:12" s="25" customFormat="1" ht="15.75" thickBot="1" x14ac:dyDescent="0.3">
      <c r="A346" s="78" t="s">
        <v>37</v>
      </c>
      <c r="B346" s="22"/>
      <c r="C346" s="63">
        <f>SUM(C344:C345)</f>
        <v>43.22</v>
      </c>
      <c r="D346" s="317"/>
      <c r="E346" s="318"/>
      <c r="F346" s="319"/>
      <c r="G346" s="64">
        <f>SUM(G344:G345)</f>
        <v>8196.1</v>
      </c>
      <c r="H346" s="24"/>
      <c r="I346" s="63">
        <f>SUM(I344:I345)</f>
        <v>0</v>
      </c>
      <c r="J346" s="24"/>
      <c r="K346" s="23">
        <f>SUM(K344:K345)</f>
        <v>0</v>
      </c>
      <c r="L346" s="114"/>
    </row>
    <row r="347" spans="1:12" s="11" customFormat="1" ht="34.5" thickBot="1" x14ac:dyDescent="0.25">
      <c r="A347" s="1" t="s">
        <v>165</v>
      </c>
      <c r="B347" s="35"/>
      <c r="C347" s="35" t="s">
        <v>14</v>
      </c>
      <c r="D347" s="35"/>
      <c r="E347" s="35"/>
      <c r="F347" s="46" t="s">
        <v>15</v>
      </c>
      <c r="G347" s="68" t="s">
        <v>14</v>
      </c>
      <c r="H347" s="36" t="s">
        <v>13</v>
      </c>
      <c r="I347" s="36" t="s">
        <v>12</v>
      </c>
      <c r="J347" s="36" t="s">
        <v>25</v>
      </c>
      <c r="K347" s="37" t="s">
        <v>11</v>
      </c>
    </row>
    <row r="348" spans="1:12" s="12" customFormat="1" ht="12" thickBot="1" x14ac:dyDescent="0.3">
      <c r="A348" s="85" t="s">
        <v>10</v>
      </c>
      <c r="B348" s="86" t="s">
        <v>9</v>
      </c>
      <c r="C348" s="86" t="s">
        <v>8</v>
      </c>
      <c r="D348" s="86" t="s">
        <v>7</v>
      </c>
      <c r="E348" s="86" t="s">
        <v>6</v>
      </c>
      <c r="F348" s="87" t="s">
        <v>5</v>
      </c>
      <c r="G348" s="71" t="s">
        <v>4</v>
      </c>
      <c r="H348" s="49" t="s">
        <v>3</v>
      </c>
      <c r="I348" s="49" t="s">
        <v>2</v>
      </c>
      <c r="J348" s="49" t="s">
        <v>1</v>
      </c>
      <c r="K348" s="70" t="s">
        <v>0</v>
      </c>
    </row>
    <row r="349" spans="1:12" s="12" customFormat="1" ht="12.75" x14ac:dyDescent="0.2">
      <c r="A349" s="74" t="s">
        <v>100</v>
      </c>
      <c r="B349" s="75" t="s">
        <v>101</v>
      </c>
      <c r="C349" s="83">
        <v>4.3</v>
      </c>
      <c r="D349" s="76" t="s">
        <v>93</v>
      </c>
      <c r="E349" s="109" t="s">
        <v>94</v>
      </c>
      <c r="F349" s="105">
        <v>252.43</v>
      </c>
      <c r="G349" s="92">
        <f t="shared" ref="G349:G352" si="150">C349*F349</f>
        <v>1085.45</v>
      </c>
      <c r="H349" s="91" t="str">
        <f>IF(VLOOKUP(B349,$B$10:$H$37,7,TRUE)=0,"",VLOOKUP(B349,$B$10:$H$37,7,TRUE))</f>
        <v/>
      </c>
      <c r="I349" s="93" t="str">
        <f t="shared" ref="I349:I352" si="151">IF(H349="","",ROUND((G349/H349),2))</f>
        <v/>
      </c>
      <c r="J349" s="91" t="str">
        <f>IF($J$10="","",$J$10)</f>
        <v/>
      </c>
      <c r="K349" s="94" t="str">
        <f t="shared" ref="K349:K352" si="152">IF(J349="","",ROUND((I349*J349),2))</f>
        <v/>
      </c>
    </row>
    <row r="350" spans="1:12" s="12" customFormat="1" ht="12.75" x14ac:dyDescent="0.2">
      <c r="A350" s="74" t="s">
        <v>188</v>
      </c>
      <c r="B350" s="75" t="s">
        <v>130</v>
      </c>
      <c r="C350" s="83">
        <v>57.2</v>
      </c>
      <c r="D350" s="76" t="s">
        <v>126</v>
      </c>
      <c r="E350" s="109" t="s">
        <v>99</v>
      </c>
      <c r="F350" s="105">
        <v>104.29</v>
      </c>
      <c r="G350" s="95">
        <f t="shared" si="150"/>
        <v>5965.39</v>
      </c>
      <c r="H350" s="77" t="str">
        <f>IF(VLOOKUP(B350,$B$10:$H$37,7,TRUE)=0,"",VLOOKUP(B350,$B$10:$H$37,7,TRUE))</f>
        <v/>
      </c>
      <c r="I350" s="80" t="str">
        <f t="shared" si="151"/>
        <v/>
      </c>
      <c r="J350" s="77" t="str">
        <f>IF($J$10="","",$J$10)</f>
        <v/>
      </c>
      <c r="K350" s="89" t="str">
        <f t="shared" si="152"/>
        <v/>
      </c>
    </row>
    <row r="351" spans="1:12" s="12" customFormat="1" ht="12.75" x14ac:dyDescent="0.2">
      <c r="A351" s="74" t="s">
        <v>118</v>
      </c>
      <c r="B351" s="75" t="s">
        <v>119</v>
      </c>
      <c r="C351" s="83">
        <v>72.8</v>
      </c>
      <c r="D351" s="76" t="s">
        <v>126</v>
      </c>
      <c r="E351" s="109" t="s">
        <v>106</v>
      </c>
      <c r="F351" s="105">
        <v>52.14</v>
      </c>
      <c r="G351" s="88">
        <f t="shared" si="150"/>
        <v>3795.79</v>
      </c>
      <c r="H351" s="77" t="str">
        <f>IF(VLOOKUP(B351,$B$10:$H$37,7,TRUE)=0,"",VLOOKUP(B351,$B$10:$H$37,7,TRUE))</f>
        <v/>
      </c>
      <c r="I351" s="80" t="str">
        <f t="shared" si="151"/>
        <v/>
      </c>
      <c r="J351" s="77" t="str">
        <f>IF($J$10="","",$J$10)</f>
        <v/>
      </c>
      <c r="K351" s="89" t="str">
        <f t="shared" si="152"/>
        <v/>
      </c>
    </row>
    <row r="352" spans="1:12" s="12" customFormat="1" ht="13.5" thickBot="1" x14ac:dyDescent="0.25">
      <c r="A352" s="74" t="s">
        <v>113</v>
      </c>
      <c r="B352" s="75" t="s">
        <v>185</v>
      </c>
      <c r="C352" s="83">
        <v>111.4</v>
      </c>
      <c r="D352" s="76" t="s">
        <v>125</v>
      </c>
      <c r="E352" s="109" t="s">
        <v>106</v>
      </c>
      <c r="F352" s="105">
        <v>52.14</v>
      </c>
      <c r="G352" s="88">
        <f t="shared" si="150"/>
        <v>5808.4</v>
      </c>
      <c r="H352" s="77" t="str">
        <f>IF(VLOOKUP(B352,$B$10:$H$37,7,TRUE)=0,"",VLOOKUP(B352,$B$10:$H$37,7,TRUE))</f>
        <v/>
      </c>
      <c r="I352" s="80" t="str">
        <f t="shared" si="151"/>
        <v/>
      </c>
      <c r="J352" s="77" t="str">
        <f>IF($J$10="","",$J$10)</f>
        <v/>
      </c>
      <c r="K352" s="89" t="str">
        <f t="shared" si="152"/>
        <v/>
      </c>
    </row>
    <row r="353" spans="1:12" s="25" customFormat="1" ht="15.75" thickBot="1" x14ac:dyDescent="0.3">
      <c r="A353" s="78" t="s">
        <v>37</v>
      </c>
      <c r="B353" s="22"/>
      <c r="C353" s="63">
        <f>SUM(C349:C352)</f>
        <v>245.7</v>
      </c>
      <c r="D353" s="317"/>
      <c r="E353" s="318"/>
      <c r="F353" s="319"/>
      <c r="G353" s="64">
        <f>SUM(G349:G352)</f>
        <v>16655.03</v>
      </c>
      <c r="H353" s="24"/>
      <c r="I353" s="63">
        <f>SUM(I349:I352)</f>
        <v>0</v>
      </c>
      <c r="J353" s="24"/>
      <c r="K353" s="23">
        <f>SUM(K349:K352)</f>
        <v>0</v>
      </c>
      <c r="L353" s="114"/>
    </row>
    <row r="354" spans="1:12" s="11" customFormat="1" ht="34.5" thickBot="1" x14ac:dyDescent="0.25">
      <c r="A354" s="1" t="s">
        <v>166</v>
      </c>
      <c r="B354" s="35"/>
      <c r="C354" s="35" t="s">
        <v>14</v>
      </c>
      <c r="D354" s="35"/>
      <c r="E354" s="35"/>
      <c r="F354" s="46" t="s">
        <v>15</v>
      </c>
      <c r="G354" s="68" t="s">
        <v>14</v>
      </c>
      <c r="H354" s="36" t="s">
        <v>13</v>
      </c>
      <c r="I354" s="36" t="s">
        <v>12</v>
      </c>
      <c r="J354" s="36" t="s">
        <v>25</v>
      </c>
      <c r="K354" s="37" t="s">
        <v>11</v>
      </c>
    </row>
    <row r="355" spans="1:12" s="12" customFormat="1" ht="11.25" x14ac:dyDescent="0.25">
      <c r="A355" s="85" t="s">
        <v>10</v>
      </c>
      <c r="B355" s="86" t="s">
        <v>9</v>
      </c>
      <c r="C355" s="86" t="s">
        <v>8</v>
      </c>
      <c r="D355" s="86" t="s">
        <v>7</v>
      </c>
      <c r="E355" s="86" t="s">
        <v>6</v>
      </c>
      <c r="F355" s="87" t="s">
        <v>5</v>
      </c>
      <c r="G355" s="71" t="s">
        <v>4</v>
      </c>
      <c r="H355" s="49" t="s">
        <v>3</v>
      </c>
      <c r="I355" s="49" t="s">
        <v>2</v>
      </c>
      <c r="J355" s="49" t="s">
        <v>1</v>
      </c>
      <c r="K355" s="70" t="s">
        <v>0</v>
      </c>
    </row>
    <row r="356" spans="1:12" s="12" customFormat="1" ht="12.75" x14ac:dyDescent="0.2">
      <c r="A356" s="74" t="s">
        <v>118</v>
      </c>
      <c r="B356" s="75" t="s">
        <v>119</v>
      </c>
      <c r="C356" s="83">
        <v>521.5</v>
      </c>
      <c r="D356" s="76" t="s">
        <v>126</v>
      </c>
      <c r="E356" s="109" t="s">
        <v>106</v>
      </c>
      <c r="F356" s="105">
        <v>52.14</v>
      </c>
      <c r="G356" s="88">
        <f t="shared" ref="G356" si="153">C356*F356</f>
        <v>27191.01</v>
      </c>
      <c r="H356" s="77" t="str">
        <f>IF(VLOOKUP(B356,$B$10:$H$37,7,TRUE)=0,"",VLOOKUP(B356,$B$10:$H$37,7,TRUE))</f>
        <v/>
      </c>
      <c r="I356" s="80" t="str">
        <f t="shared" ref="I356" si="154">IF(H356="","",ROUND((G356/H356),2))</f>
        <v/>
      </c>
      <c r="J356" s="77" t="str">
        <f>IF($J$10="","",$J$10)</f>
        <v/>
      </c>
      <c r="K356" s="89" t="str">
        <f t="shared" ref="K356:K357" si="155">IF(J356="","",ROUND((I356*J356),2))</f>
        <v/>
      </c>
    </row>
    <row r="357" spans="1:12" s="12" customFormat="1" ht="13.5" thickBot="1" x14ac:dyDescent="0.25">
      <c r="A357" s="74" t="s">
        <v>113</v>
      </c>
      <c r="B357" s="75" t="s">
        <v>185</v>
      </c>
      <c r="C357" s="83">
        <v>50.9</v>
      </c>
      <c r="D357" s="76" t="s">
        <v>125</v>
      </c>
      <c r="E357" s="109" t="s">
        <v>106</v>
      </c>
      <c r="F357" s="105">
        <v>52.14</v>
      </c>
      <c r="G357" s="88">
        <f>C357*F357</f>
        <v>2653.93</v>
      </c>
      <c r="H357" s="77" t="str">
        <f>IF(VLOOKUP(B357,$B$10:$H$37,7,TRUE)=0,"",VLOOKUP(B357,$B$10:$H$37,7,TRUE))</f>
        <v/>
      </c>
      <c r="I357" s="80" t="str">
        <f>IF(H357="","",ROUND((G357/H357),2))</f>
        <v/>
      </c>
      <c r="J357" s="77" t="str">
        <f>IF($J$10="","",$J$10)</f>
        <v/>
      </c>
      <c r="K357" s="89" t="str">
        <f t="shared" si="155"/>
        <v/>
      </c>
    </row>
    <row r="358" spans="1:12" s="25" customFormat="1" ht="15.75" thickBot="1" x14ac:dyDescent="0.3">
      <c r="A358" s="78" t="s">
        <v>169</v>
      </c>
      <c r="B358" s="22"/>
      <c r="C358" s="63">
        <f>SUM(C356:C357)</f>
        <v>572.4</v>
      </c>
      <c r="D358" s="317"/>
      <c r="E358" s="318"/>
      <c r="F358" s="319"/>
      <c r="G358" s="64">
        <f>SUM(G356:G357)</f>
        <v>29844.94</v>
      </c>
      <c r="H358" s="24"/>
      <c r="I358" s="63">
        <f>SUM(I356:I357)</f>
        <v>0</v>
      </c>
      <c r="J358" s="24"/>
      <c r="K358" s="23">
        <f>SUM(K356:K357)</f>
        <v>0</v>
      </c>
      <c r="L358" s="114"/>
    </row>
    <row r="359" spans="1:12" s="25" customFormat="1" ht="30.75" thickBot="1" x14ac:dyDescent="0.3">
      <c r="A359" s="78" t="s">
        <v>168</v>
      </c>
      <c r="B359" s="22"/>
      <c r="C359" s="63">
        <f>C333+C341+C346+C353+C358</f>
        <v>1301.8800000000001</v>
      </c>
      <c r="D359" s="317"/>
      <c r="E359" s="318"/>
      <c r="F359" s="319"/>
      <c r="G359" s="64">
        <f>G333+G341+G346+G353+G358</f>
        <v>114666.26</v>
      </c>
      <c r="H359" s="24"/>
      <c r="I359" s="63">
        <f>I333+I341+I346+I353+I358</f>
        <v>0</v>
      </c>
      <c r="J359" s="24"/>
      <c r="K359" s="23">
        <f>K333+K341+K346+K353+K358</f>
        <v>0</v>
      </c>
      <c r="L359" s="114"/>
    </row>
    <row r="360" spans="1:12" s="25" customFormat="1" ht="15" x14ac:dyDescent="0.25">
      <c r="A360" s="186" t="s">
        <v>167</v>
      </c>
      <c r="B360" s="187"/>
      <c r="C360" s="191">
        <f>C323+C359</f>
        <v>44341.48</v>
      </c>
      <c r="D360" s="188"/>
      <c r="E360" s="189"/>
      <c r="F360" s="189"/>
      <c r="G360" s="191">
        <f>G323+G359</f>
        <v>5511145.6600000001</v>
      </c>
      <c r="H360" s="190"/>
      <c r="I360" s="191">
        <f>I323+I359</f>
        <v>0</v>
      </c>
      <c r="J360" s="190"/>
      <c r="K360" s="191">
        <f>K323+K359</f>
        <v>0</v>
      </c>
      <c r="L360" s="114"/>
    </row>
    <row r="361" spans="1:12" ht="13.5" thickBot="1" x14ac:dyDescent="0.3">
      <c r="I361" s="72"/>
    </row>
    <row r="362" spans="1:12" ht="91.5" x14ac:dyDescent="0.2">
      <c r="A362" s="29" t="s">
        <v>183</v>
      </c>
      <c r="B362" s="4" t="s">
        <v>22</v>
      </c>
      <c r="C362" s="4" t="s">
        <v>21</v>
      </c>
      <c r="D362" s="4" t="s">
        <v>20</v>
      </c>
      <c r="E362" s="4" t="s">
        <v>19</v>
      </c>
      <c r="F362" s="19" t="s">
        <v>18</v>
      </c>
      <c r="G362" s="67" t="s">
        <v>17</v>
      </c>
      <c r="H362" s="5" t="s">
        <v>53</v>
      </c>
      <c r="I362" s="5" t="s">
        <v>16</v>
      </c>
      <c r="J362" s="5" t="s">
        <v>39</v>
      </c>
      <c r="K362" s="6" t="s">
        <v>26</v>
      </c>
    </row>
    <row r="363" spans="1:12" ht="34.5" thickBot="1" x14ac:dyDescent="0.25">
      <c r="A363" s="1"/>
      <c r="B363" s="79"/>
      <c r="C363" s="79" t="s">
        <v>14</v>
      </c>
      <c r="D363" s="79"/>
      <c r="E363" s="79"/>
      <c r="F363" s="46" t="s">
        <v>15</v>
      </c>
      <c r="G363" s="68" t="s">
        <v>14</v>
      </c>
      <c r="H363" s="81" t="s">
        <v>13</v>
      </c>
      <c r="I363" s="81" t="s">
        <v>12</v>
      </c>
      <c r="J363" s="81" t="s">
        <v>25</v>
      </c>
      <c r="K363" s="90" t="s">
        <v>11</v>
      </c>
    </row>
    <row r="364" spans="1:12" ht="13.5" thickBot="1" x14ac:dyDescent="0.3">
      <c r="A364" s="7" t="s">
        <v>10</v>
      </c>
      <c r="B364" s="8" t="s">
        <v>9</v>
      </c>
      <c r="C364" s="8" t="s">
        <v>8</v>
      </c>
      <c r="D364" s="8" t="s">
        <v>7</v>
      </c>
      <c r="E364" s="8" t="s">
        <v>6</v>
      </c>
      <c r="F364" s="115" t="s">
        <v>5</v>
      </c>
      <c r="G364" s="116" t="s">
        <v>4</v>
      </c>
      <c r="H364" s="117" t="s">
        <v>3</v>
      </c>
      <c r="I364" s="117" t="s">
        <v>2</v>
      </c>
      <c r="J364" s="117" t="s">
        <v>1</v>
      </c>
      <c r="K364" s="9" t="s">
        <v>0</v>
      </c>
    </row>
    <row r="365" spans="1:12" ht="12.75" x14ac:dyDescent="0.2">
      <c r="A365" s="118" t="s">
        <v>91</v>
      </c>
      <c r="B365" s="119" t="s">
        <v>171</v>
      </c>
      <c r="C365" s="125">
        <f>7093.11-C379-C384-C396</f>
        <v>5127.43</v>
      </c>
      <c r="D365" s="120"/>
      <c r="E365" s="121" t="s">
        <v>185</v>
      </c>
      <c r="F365" s="122">
        <v>1</v>
      </c>
      <c r="G365" s="123">
        <f t="shared" ref="G365:G373" si="156">C365*F365</f>
        <v>5127.43</v>
      </c>
      <c r="H365" s="124"/>
      <c r="I365" s="123" t="str">
        <f t="shared" ref="I365:I373" si="157">IF(H365="","",ROUND((G365/H365),2))</f>
        <v/>
      </c>
      <c r="J365" s="124"/>
      <c r="K365" s="123" t="str">
        <f t="shared" ref="K365:K373" si="158">IF(J365="","",ROUND((I365*J365),2))</f>
        <v/>
      </c>
    </row>
    <row r="366" spans="1:12" ht="12.75" x14ac:dyDescent="0.2">
      <c r="A366" s="118" t="s">
        <v>108</v>
      </c>
      <c r="B366" s="119" t="s">
        <v>172</v>
      </c>
      <c r="C366" s="125">
        <f>2049.32-C385-C397</f>
        <v>1699.96</v>
      </c>
      <c r="D366" s="120"/>
      <c r="E366" s="121" t="s">
        <v>185</v>
      </c>
      <c r="F366" s="122">
        <v>1</v>
      </c>
      <c r="G366" s="123">
        <f t="shared" si="156"/>
        <v>1699.96</v>
      </c>
      <c r="H366" s="124"/>
      <c r="I366" s="123" t="str">
        <f t="shared" si="157"/>
        <v/>
      </c>
      <c r="J366" s="124"/>
      <c r="K366" s="123" t="str">
        <f t="shared" si="158"/>
        <v/>
      </c>
    </row>
    <row r="367" spans="1:12" ht="12.75" x14ac:dyDescent="0.2">
      <c r="A367" s="118" t="s">
        <v>95</v>
      </c>
      <c r="B367" s="119" t="s">
        <v>173</v>
      </c>
      <c r="C367" s="125">
        <f>7964.55-C380-C386-C398</f>
        <v>6715.39</v>
      </c>
      <c r="D367" s="120"/>
      <c r="E367" s="121" t="s">
        <v>185</v>
      </c>
      <c r="F367" s="122">
        <v>1</v>
      </c>
      <c r="G367" s="123">
        <f t="shared" si="156"/>
        <v>6715.39</v>
      </c>
      <c r="H367" s="124"/>
      <c r="I367" s="123" t="str">
        <f t="shared" si="157"/>
        <v/>
      </c>
      <c r="J367" s="124"/>
      <c r="K367" s="123" t="str">
        <f t="shared" si="158"/>
        <v/>
      </c>
    </row>
    <row r="368" spans="1:12" ht="12.75" x14ac:dyDescent="0.2">
      <c r="A368" s="118" t="s">
        <v>100</v>
      </c>
      <c r="B368" s="119" t="s">
        <v>174</v>
      </c>
      <c r="C368" s="125">
        <f>3952.7-C381-C387-C399</f>
        <v>3305.24</v>
      </c>
      <c r="D368" s="120"/>
      <c r="E368" s="121" t="s">
        <v>185</v>
      </c>
      <c r="F368" s="122">
        <v>1</v>
      </c>
      <c r="G368" s="123">
        <f t="shared" si="156"/>
        <v>3305.24</v>
      </c>
      <c r="H368" s="124"/>
      <c r="I368" s="123" t="str">
        <f t="shared" si="157"/>
        <v/>
      </c>
      <c r="J368" s="124"/>
      <c r="K368" s="123" t="str">
        <f t="shared" si="158"/>
        <v/>
      </c>
    </row>
    <row r="369" spans="1:12" ht="12.75" x14ac:dyDescent="0.2">
      <c r="A369" s="118" t="s">
        <v>132</v>
      </c>
      <c r="B369" s="119" t="s">
        <v>175</v>
      </c>
      <c r="C369" s="125">
        <f>406.1-C400</f>
        <v>299.39999999999998</v>
      </c>
      <c r="D369" s="120"/>
      <c r="E369" s="121" t="s">
        <v>185</v>
      </c>
      <c r="F369" s="122">
        <v>1</v>
      </c>
      <c r="G369" s="123">
        <f t="shared" si="156"/>
        <v>299.39999999999998</v>
      </c>
      <c r="H369" s="124"/>
      <c r="I369" s="123" t="str">
        <f t="shared" si="157"/>
        <v/>
      </c>
      <c r="J369" s="124"/>
      <c r="K369" s="123" t="str">
        <f t="shared" si="158"/>
        <v/>
      </c>
    </row>
    <row r="370" spans="1:12" ht="12.75" x14ac:dyDescent="0.2">
      <c r="A370" s="145" t="s">
        <v>170</v>
      </c>
      <c r="B370" s="119" t="s">
        <v>176</v>
      </c>
      <c r="C370" s="146">
        <f>9758.24-C382-C388-C401</f>
        <v>7973.51</v>
      </c>
      <c r="D370" s="76"/>
      <c r="E370" s="121" t="s">
        <v>185</v>
      </c>
      <c r="F370" s="122">
        <v>1</v>
      </c>
      <c r="G370" s="123">
        <f t="shared" si="156"/>
        <v>7973.51</v>
      </c>
      <c r="H370" s="124"/>
      <c r="I370" s="123" t="str">
        <f t="shared" si="157"/>
        <v/>
      </c>
      <c r="J370" s="124"/>
      <c r="K370" s="123" t="str">
        <f t="shared" si="158"/>
        <v/>
      </c>
    </row>
    <row r="371" spans="1:12" ht="12.75" x14ac:dyDescent="0.2">
      <c r="A371" s="118" t="s">
        <v>122</v>
      </c>
      <c r="B371" s="119" t="s">
        <v>177</v>
      </c>
      <c r="C371" s="125">
        <f>402.89-C389-C402</f>
        <v>112.37</v>
      </c>
      <c r="D371" s="120"/>
      <c r="E371" s="121" t="s">
        <v>185</v>
      </c>
      <c r="F371" s="122">
        <v>1</v>
      </c>
      <c r="G371" s="123">
        <f t="shared" si="156"/>
        <v>112.37</v>
      </c>
      <c r="H371" s="124"/>
      <c r="I371" s="123" t="str">
        <f t="shared" si="157"/>
        <v/>
      </c>
      <c r="J371" s="124"/>
      <c r="K371" s="123" t="str">
        <f t="shared" si="158"/>
        <v/>
      </c>
    </row>
    <row r="372" spans="1:12" ht="12.75" x14ac:dyDescent="0.2">
      <c r="A372" s="118" t="s">
        <v>118</v>
      </c>
      <c r="B372" s="119" t="s">
        <v>178</v>
      </c>
      <c r="C372" s="125">
        <f>1959.02-C390-C403</f>
        <v>1474.04</v>
      </c>
      <c r="D372" s="120"/>
      <c r="E372" s="121" t="s">
        <v>185</v>
      </c>
      <c r="F372" s="122">
        <v>1</v>
      </c>
      <c r="G372" s="123">
        <f t="shared" si="156"/>
        <v>1474.04</v>
      </c>
      <c r="H372" s="124"/>
      <c r="I372" s="123" t="str">
        <f t="shared" si="157"/>
        <v/>
      </c>
      <c r="J372" s="124"/>
      <c r="K372" s="123" t="str">
        <f t="shared" si="158"/>
        <v/>
      </c>
    </row>
    <row r="373" spans="1:12" ht="13.5" thickBot="1" x14ac:dyDescent="0.3">
      <c r="A373" s="147" t="s">
        <v>113</v>
      </c>
      <c r="B373" s="150" t="s">
        <v>154</v>
      </c>
      <c r="C373" s="151">
        <f>9570.02-C391-C404</f>
        <v>6081.88</v>
      </c>
      <c r="D373" s="120"/>
      <c r="E373" s="121" t="s">
        <v>185</v>
      </c>
      <c r="F373" s="122">
        <v>1</v>
      </c>
      <c r="G373" s="123">
        <f t="shared" si="156"/>
        <v>6081.88</v>
      </c>
      <c r="H373" s="124"/>
      <c r="I373" s="123" t="str">
        <f t="shared" si="157"/>
        <v/>
      </c>
      <c r="J373" s="124"/>
      <c r="K373" s="123" t="str">
        <f t="shared" si="158"/>
        <v/>
      </c>
    </row>
    <row r="374" spans="1:12" ht="22.5" customHeight="1" thickBot="1" x14ac:dyDescent="0.3">
      <c r="A374" s="78" t="s">
        <v>54</v>
      </c>
      <c r="B374" s="22"/>
      <c r="C374" s="63">
        <f>SUM(C365:C373)</f>
        <v>32789.22</v>
      </c>
      <c r="D374" s="346"/>
      <c r="E374" s="347"/>
      <c r="F374" s="348"/>
      <c r="G374" s="64">
        <f>SUM(G365:G373)</f>
        <v>32789.22</v>
      </c>
      <c r="H374" s="24"/>
      <c r="I374" s="63">
        <f>SUM(I365:I373)</f>
        <v>0</v>
      </c>
      <c r="J374" s="24"/>
      <c r="K374" s="23">
        <f>SUM(K365:K373)</f>
        <v>0</v>
      </c>
    </row>
    <row r="375" spans="1:12" ht="80.25" x14ac:dyDescent="0.2">
      <c r="A375" s="29" t="s">
        <v>179</v>
      </c>
      <c r="B375" s="4" t="s">
        <v>22</v>
      </c>
      <c r="C375" s="4" t="s">
        <v>21</v>
      </c>
      <c r="D375" s="4" t="s">
        <v>20</v>
      </c>
      <c r="E375" s="4" t="s">
        <v>19</v>
      </c>
      <c r="F375" s="19" t="s">
        <v>18</v>
      </c>
      <c r="G375" s="67" t="s">
        <v>17</v>
      </c>
      <c r="H375" s="5" t="s">
        <v>53</v>
      </c>
      <c r="I375" s="5" t="s">
        <v>16</v>
      </c>
      <c r="J375" s="5" t="s">
        <v>39</v>
      </c>
      <c r="K375" s="6" t="s">
        <v>26</v>
      </c>
    </row>
    <row r="376" spans="1:12" ht="34.5" thickBot="1" x14ac:dyDescent="0.25">
      <c r="A376" s="1"/>
      <c r="B376" s="79"/>
      <c r="C376" s="79" t="s">
        <v>14</v>
      </c>
      <c r="D376" s="79"/>
      <c r="E376" s="79"/>
      <c r="F376" s="46" t="s">
        <v>15</v>
      </c>
      <c r="G376" s="68" t="s">
        <v>14</v>
      </c>
      <c r="H376" s="81" t="s">
        <v>13</v>
      </c>
      <c r="I376" s="81" t="s">
        <v>12</v>
      </c>
      <c r="J376" s="81" t="s">
        <v>25</v>
      </c>
      <c r="K376" s="90" t="s">
        <v>11</v>
      </c>
    </row>
    <row r="377" spans="1:12" ht="13.5" thickBot="1" x14ac:dyDescent="0.3">
      <c r="A377" s="7" t="s">
        <v>10</v>
      </c>
      <c r="B377" s="8" t="s">
        <v>9</v>
      </c>
      <c r="C377" s="8" t="s">
        <v>8</v>
      </c>
      <c r="D377" s="8" t="s">
        <v>7</v>
      </c>
      <c r="E377" s="8" t="s">
        <v>6</v>
      </c>
      <c r="F377" s="115" t="s">
        <v>5</v>
      </c>
      <c r="G377" s="116" t="s">
        <v>4</v>
      </c>
      <c r="H377" s="117" t="s">
        <v>3</v>
      </c>
      <c r="I377" s="117" t="s">
        <v>2</v>
      </c>
      <c r="J377" s="117" t="s">
        <v>1</v>
      </c>
      <c r="K377" s="9" t="s">
        <v>0</v>
      </c>
    </row>
    <row r="378" spans="1:12" ht="12.75" x14ac:dyDescent="0.25">
      <c r="A378" s="118" t="s">
        <v>180</v>
      </c>
      <c r="B378" s="198"/>
      <c r="C378" s="198"/>
      <c r="D378" s="198"/>
      <c r="E378" s="198"/>
      <c r="F378" s="199"/>
      <c r="G378" s="200"/>
      <c r="H378" s="201"/>
      <c r="I378" s="201"/>
      <c r="J378" s="201"/>
      <c r="K378" s="202"/>
    </row>
    <row r="379" spans="1:12" ht="12.75" x14ac:dyDescent="0.2">
      <c r="A379" s="118" t="s">
        <v>91</v>
      </c>
      <c r="B379" s="119" t="s">
        <v>171</v>
      </c>
      <c r="C379" s="125">
        <v>27.9</v>
      </c>
      <c r="D379" s="120"/>
      <c r="E379" s="121" t="s">
        <v>129</v>
      </c>
      <c r="F379" s="122">
        <v>4</v>
      </c>
      <c r="G379" s="123">
        <f t="shared" ref="G379:G384" si="159">C379*F379</f>
        <v>111.6</v>
      </c>
      <c r="H379" s="124"/>
      <c r="I379" s="123" t="str">
        <f t="shared" ref="I379:I384" si="160">IF(H379="","",ROUND((G379/H379),2))</f>
        <v/>
      </c>
      <c r="J379" s="124"/>
      <c r="K379" s="123" t="str">
        <f t="shared" ref="K379:K384" si="161">IF(J379="","",ROUND((I379*J379),2))</f>
        <v/>
      </c>
    </row>
    <row r="380" spans="1:12" ht="12.75" x14ac:dyDescent="0.2">
      <c r="A380" s="118" t="s">
        <v>95</v>
      </c>
      <c r="B380" s="119" t="s">
        <v>173</v>
      </c>
      <c r="C380" s="125">
        <v>70.849999999999994</v>
      </c>
      <c r="D380" s="120"/>
      <c r="E380" s="121" t="s">
        <v>129</v>
      </c>
      <c r="F380" s="122">
        <v>4</v>
      </c>
      <c r="G380" s="123">
        <f t="shared" si="159"/>
        <v>283.39999999999998</v>
      </c>
      <c r="H380" s="124"/>
      <c r="I380" s="123" t="str">
        <f t="shared" si="160"/>
        <v/>
      </c>
      <c r="J380" s="124"/>
      <c r="K380" s="123" t="str">
        <f t="shared" si="161"/>
        <v/>
      </c>
    </row>
    <row r="381" spans="1:12" ht="12.75" x14ac:dyDescent="0.2">
      <c r="A381" s="118" t="s">
        <v>100</v>
      </c>
      <c r="B381" s="119" t="s">
        <v>174</v>
      </c>
      <c r="C381" s="125">
        <v>23.2</v>
      </c>
      <c r="D381" s="120"/>
      <c r="E381" s="121" t="s">
        <v>129</v>
      </c>
      <c r="F381" s="122">
        <v>4</v>
      </c>
      <c r="G381" s="123">
        <f t="shared" si="159"/>
        <v>92.8</v>
      </c>
      <c r="H381" s="124"/>
      <c r="I381" s="123" t="str">
        <f t="shared" si="160"/>
        <v/>
      </c>
      <c r="J381" s="124"/>
      <c r="K381" s="123" t="str">
        <f t="shared" si="161"/>
        <v/>
      </c>
    </row>
    <row r="382" spans="1:12" ht="12.75" x14ac:dyDescent="0.2">
      <c r="A382" s="145" t="s">
        <v>170</v>
      </c>
      <c r="B382" s="119" t="s">
        <v>176</v>
      </c>
      <c r="C382" s="146">
        <v>31.8</v>
      </c>
      <c r="D382" s="76"/>
      <c r="E382" s="121" t="s">
        <v>129</v>
      </c>
      <c r="F382" s="122">
        <v>4</v>
      </c>
      <c r="G382" s="123">
        <f t="shared" si="159"/>
        <v>127.2</v>
      </c>
      <c r="H382" s="124"/>
      <c r="I382" s="123" t="str">
        <f t="shared" si="160"/>
        <v/>
      </c>
      <c r="J382" s="124"/>
      <c r="K382" s="123" t="str">
        <f t="shared" si="161"/>
        <v/>
      </c>
    </row>
    <row r="383" spans="1:12" ht="12.75" x14ac:dyDescent="0.2">
      <c r="A383" s="118" t="s">
        <v>181</v>
      </c>
      <c r="B383" s="119"/>
      <c r="C383" s="125"/>
      <c r="D383" s="120"/>
      <c r="E383" s="121"/>
      <c r="F383" s="122"/>
      <c r="G383" s="123">
        <f t="shared" si="159"/>
        <v>0</v>
      </c>
      <c r="H383" s="124"/>
      <c r="I383" s="123" t="str">
        <f t="shared" si="160"/>
        <v/>
      </c>
      <c r="J383" s="124"/>
      <c r="K383" s="123" t="str">
        <f t="shared" si="161"/>
        <v/>
      </c>
    </row>
    <row r="384" spans="1:12" ht="12.75" x14ac:dyDescent="0.2">
      <c r="A384" s="118" t="s">
        <v>91</v>
      </c>
      <c r="B384" s="119" t="s">
        <v>171</v>
      </c>
      <c r="C384" s="125">
        <v>1177.78</v>
      </c>
      <c r="D384" s="120"/>
      <c r="E384" s="121" t="s">
        <v>129</v>
      </c>
      <c r="F384" s="122">
        <v>4</v>
      </c>
      <c r="G384" s="123">
        <f t="shared" si="159"/>
        <v>4711.12</v>
      </c>
      <c r="H384" s="124"/>
      <c r="I384" s="123" t="str">
        <f t="shared" si="160"/>
        <v/>
      </c>
      <c r="J384" s="124"/>
      <c r="K384" s="123" t="str">
        <f t="shared" si="161"/>
        <v/>
      </c>
      <c r="L384" s="203"/>
    </row>
    <row r="385" spans="1:12 16384:16384" ht="12.75" x14ac:dyDescent="0.2">
      <c r="A385" s="192" t="s">
        <v>108</v>
      </c>
      <c r="B385" s="193" t="s">
        <v>172</v>
      </c>
      <c r="C385" s="194">
        <v>233.06</v>
      </c>
      <c r="D385" s="195"/>
      <c r="E385" s="196" t="s">
        <v>129</v>
      </c>
      <c r="F385" s="197">
        <v>4</v>
      </c>
      <c r="G385" s="123">
        <f t="shared" ref="G385:G391" si="162">C385*F385</f>
        <v>932.24</v>
      </c>
      <c r="H385" s="124"/>
      <c r="I385" s="123" t="str">
        <f t="shared" ref="I385:I391" si="163">IF(H385="","",ROUND((G385/H385),2))</f>
        <v/>
      </c>
      <c r="J385" s="124"/>
      <c r="K385" s="123" t="str">
        <f t="shared" ref="K385:K391" si="164">IF(J385="","",ROUND((I385*J385),2))</f>
        <v/>
      </c>
    </row>
    <row r="386" spans="1:12 16384:16384" ht="12.75" x14ac:dyDescent="0.2">
      <c r="A386" s="192" t="s">
        <v>95</v>
      </c>
      <c r="B386" s="193" t="s">
        <v>173</v>
      </c>
      <c r="C386" s="194">
        <v>941.51</v>
      </c>
      <c r="D386" s="195"/>
      <c r="E386" s="196" t="s">
        <v>129</v>
      </c>
      <c r="F386" s="197">
        <v>4</v>
      </c>
      <c r="G386" s="123">
        <f t="shared" si="162"/>
        <v>3766.04</v>
      </c>
      <c r="H386" s="124"/>
      <c r="I386" s="123" t="str">
        <f t="shared" si="163"/>
        <v/>
      </c>
      <c r="J386" s="124"/>
      <c r="K386" s="123" t="str">
        <f t="shared" si="164"/>
        <v/>
      </c>
      <c r="L386" s="203"/>
    </row>
    <row r="387" spans="1:12 16384:16384" ht="12.75" x14ac:dyDescent="0.2">
      <c r="A387" s="192" t="s">
        <v>100</v>
      </c>
      <c r="B387" s="193" t="s">
        <v>174</v>
      </c>
      <c r="C387" s="194">
        <v>509.36</v>
      </c>
      <c r="D387" s="195"/>
      <c r="E387" s="196" t="s">
        <v>129</v>
      </c>
      <c r="F387" s="197">
        <v>4</v>
      </c>
      <c r="G387" s="123">
        <f t="shared" si="162"/>
        <v>2037.44</v>
      </c>
      <c r="H387" s="124"/>
      <c r="I387" s="123" t="str">
        <f t="shared" si="163"/>
        <v/>
      </c>
      <c r="J387" s="124"/>
      <c r="K387" s="123" t="str">
        <f t="shared" si="164"/>
        <v/>
      </c>
      <c r="L387" s="203"/>
    </row>
    <row r="388" spans="1:12 16384:16384" ht="12.75" x14ac:dyDescent="0.2">
      <c r="A388" s="192" t="s">
        <v>170</v>
      </c>
      <c r="B388" s="193" t="s">
        <v>176</v>
      </c>
      <c r="C388" s="194">
        <v>1058.43</v>
      </c>
      <c r="D388" s="195"/>
      <c r="E388" s="196" t="s">
        <v>129</v>
      </c>
      <c r="F388" s="197">
        <v>4</v>
      </c>
      <c r="G388" s="123">
        <f t="shared" si="162"/>
        <v>4233.72</v>
      </c>
      <c r="H388" s="124"/>
      <c r="I388" s="123" t="str">
        <f t="shared" si="163"/>
        <v/>
      </c>
      <c r="J388" s="124"/>
      <c r="K388" s="123" t="str">
        <f t="shared" si="164"/>
        <v/>
      </c>
      <c r="XFD388" s="203">
        <f>SUM(C388:XFC388)</f>
        <v>5296.15</v>
      </c>
    </row>
    <row r="389" spans="1:12 16384:16384" ht="12.75" x14ac:dyDescent="0.2">
      <c r="A389" s="192" t="s">
        <v>122</v>
      </c>
      <c r="B389" s="193" t="s">
        <v>177</v>
      </c>
      <c r="C389" s="194">
        <v>53.82</v>
      </c>
      <c r="D389" s="195"/>
      <c r="E389" s="196" t="s">
        <v>129</v>
      </c>
      <c r="F389" s="197">
        <v>4</v>
      </c>
      <c r="G389" s="123">
        <f t="shared" si="162"/>
        <v>215.28</v>
      </c>
      <c r="H389" s="124"/>
      <c r="I389" s="123" t="str">
        <f t="shared" si="163"/>
        <v/>
      </c>
      <c r="J389" s="124"/>
      <c r="K389" s="123" t="str">
        <f t="shared" si="164"/>
        <v/>
      </c>
      <c r="L389" s="203"/>
    </row>
    <row r="390" spans="1:12 16384:16384" ht="12.75" x14ac:dyDescent="0.2">
      <c r="A390" s="192" t="s">
        <v>118</v>
      </c>
      <c r="B390" s="193" t="s">
        <v>178</v>
      </c>
      <c r="C390" s="194">
        <v>36.78</v>
      </c>
      <c r="D390" s="195"/>
      <c r="E390" s="196" t="s">
        <v>129</v>
      </c>
      <c r="F390" s="197">
        <v>4</v>
      </c>
      <c r="G390" s="123">
        <f t="shared" si="162"/>
        <v>147.12</v>
      </c>
      <c r="H390" s="124"/>
      <c r="I390" s="123" t="str">
        <f t="shared" si="163"/>
        <v/>
      </c>
      <c r="J390" s="124"/>
      <c r="K390" s="123" t="str">
        <f t="shared" si="164"/>
        <v/>
      </c>
    </row>
    <row r="391" spans="1:12 16384:16384" ht="13.5" thickBot="1" x14ac:dyDescent="0.25">
      <c r="A391" s="192" t="s">
        <v>113</v>
      </c>
      <c r="B391" s="193" t="s">
        <v>154</v>
      </c>
      <c r="C391" s="194">
        <v>277.83999999999997</v>
      </c>
      <c r="D391" s="195"/>
      <c r="E391" s="196" t="s">
        <v>129</v>
      </c>
      <c r="F391" s="197">
        <v>4</v>
      </c>
      <c r="G391" s="123">
        <f t="shared" si="162"/>
        <v>1111.3599999999999</v>
      </c>
      <c r="H391" s="124"/>
      <c r="I391" s="123" t="str">
        <f t="shared" si="163"/>
        <v/>
      </c>
      <c r="J391" s="124"/>
      <c r="K391" s="123" t="str">
        <f t="shared" si="164"/>
        <v/>
      </c>
    </row>
    <row r="392" spans="1:12 16384:16384" ht="22.5" customHeight="1" thickBot="1" x14ac:dyDescent="0.3">
      <c r="A392" s="78" t="s">
        <v>54</v>
      </c>
      <c r="B392" s="22"/>
      <c r="C392" s="63">
        <f>SUM(C379:C391)</f>
        <v>4442.33</v>
      </c>
      <c r="D392" s="346"/>
      <c r="E392" s="347"/>
      <c r="F392" s="348"/>
      <c r="G392" s="64">
        <f>SUM(G379:G391)</f>
        <v>17769.32</v>
      </c>
      <c r="H392" s="24"/>
      <c r="I392" s="63">
        <f>SUM(I379:I391)</f>
        <v>0</v>
      </c>
      <c r="J392" s="24"/>
      <c r="K392" s="23">
        <f>SUM(K379:K391)</f>
        <v>0</v>
      </c>
    </row>
    <row r="393" spans="1:12 16384:16384" ht="80.25" x14ac:dyDescent="0.2">
      <c r="A393" s="29" t="s">
        <v>182</v>
      </c>
      <c r="B393" s="4" t="s">
        <v>22</v>
      </c>
      <c r="C393" s="4" t="s">
        <v>21</v>
      </c>
      <c r="D393" s="4" t="s">
        <v>20</v>
      </c>
      <c r="E393" s="4" t="s">
        <v>19</v>
      </c>
      <c r="F393" s="19" t="s">
        <v>18</v>
      </c>
      <c r="G393" s="67" t="s">
        <v>17</v>
      </c>
      <c r="H393" s="5" t="s">
        <v>53</v>
      </c>
      <c r="I393" s="5" t="s">
        <v>16</v>
      </c>
      <c r="J393" s="5" t="s">
        <v>39</v>
      </c>
      <c r="K393" s="6" t="s">
        <v>26</v>
      </c>
    </row>
    <row r="394" spans="1:12 16384:16384" ht="34.5" thickBot="1" x14ac:dyDescent="0.25">
      <c r="A394" s="1"/>
      <c r="B394" s="79"/>
      <c r="C394" s="79" t="s">
        <v>14</v>
      </c>
      <c r="D394" s="79"/>
      <c r="E394" s="79"/>
      <c r="F394" s="46" t="s">
        <v>15</v>
      </c>
      <c r="G394" s="68" t="s">
        <v>14</v>
      </c>
      <c r="H394" s="81" t="s">
        <v>13</v>
      </c>
      <c r="I394" s="81" t="s">
        <v>12</v>
      </c>
      <c r="J394" s="81" t="s">
        <v>25</v>
      </c>
      <c r="K394" s="90" t="s">
        <v>11</v>
      </c>
    </row>
    <row r="395" spans="1:12 16384:16384" ht="13.5" thickBot="1" x14ac:dyDescent="0.3">
      <c r="A395" s="7" t="s">
        <v>10</v>
      </c>
      <c r="B395" s="8" t="s">
        <v>9</v>
      </c>
      <c r="C395" s="8" t="s">
        <v>8</v>
      </c>
      <c r="D395" s="8" t="s">
        <v>7</v>
      </c>
      <c r="E395" s="8" t="s">
        <v>6</v>
      </c>
      <c r="F395" s="115" t="s">
        <v>5</v>
      </c>
      <c r="G395" s="116" t="s">
        <v>4</v>
      </c>
      <c r="H395" s="117" t="s">
        <v>3</v>
      </c>
      <c r="I395" s="117" t="s">
        <v>2</v>
      </c>
      <c r="J395" s="117" t="s">
        <v>1</v>
      </c>
      <c r="K395" s="9" t="s">
        <v>0</v>
      </c>
    </row>
    <row r="396" spans="1:12 16384:16384" ht="12.75" x14ac:dyDescent="0.2">
      <c r="A396" s="118" t="s">
        <v>91</v>
      </c>
      <c r="B396" s="119" t="s">
        <v>171</v>
      </c>
      <c r="C396" s="125">
        <v>760</v>
      </c>
      <c r="D396" s="120"/>
      <c r="E396" s="121" t="s">
        <v>114</v>
      </c>
      <c r="F396" s="122">
        <v>2</v>
      </c>
      <c r="G396" s="123">
        <f t="shared" ref="G396:G398" si="165">C396*F396</f>
        <v>1520</v>
      </c>
      <c r="H396" s="124"/>
      <c r="I396" s="123" t="str">
        <f t="shared" ref="I396:I398" si="166">IF(H396="","",ROUND((G396/H396),2))</f>
        <v/>
      </c>
      <c r="J396" s="124"/>
      <c r="K396" s="123" t="str">
        <f t="shared" ref="K396:K398" si="167">IF(J396="","",ROUND((I396*J396),2))</f>
        <v/>
      </c>
    </row>
    <row r="397" spans="1:12 16384:16384" ht="12.75" x14ac:dyDescent="0.2">
      <c r="A397" s="118" t="s">
        <v>108</v>
      </c>
      <c r="B397" s="119" t="s">
        <v>172</v>
      </c>
      <c r="C397" s="125">
        <v>116.3</v>
      </c>
      <c r="D397" s="120"/>
      <c r="E397" s="121" t="s">
        <v>114</v>
      </c>
      <c r="F397" s="122">
        <v>2</v>
      </c>
      <c r="G397" s="123">
        <f t="shared" si="165"/>
        <v>232.6</v>
      </c>
      <c r="H397" s="124"/>
      <c r="I397" s="123" t="str">
        <f t="shared" si="166"/>
        <v/>
      </c>
      <c r="J397" s="124"/>
      <c r="K397" s="123" t="str">
        <f t="shared" si="167"/>
        <v/>
      </c>
    </row>
    <row r="398" spans="1:12 16384:16384" ht="12.75" x14ac:dyDescent="0.2">
      <c r="A398" s="118" t="s">
        <v>95</v>
      </c>
      <c r="B398" s="119" t="s">
        <v>173</v>
      </c>
      <c r="C398" s="125">
        <v>236.8</v>
      </c>
      <c r="D398" s="120"/>
      <c r="E398" s="121" t="s">
        <v>114</v>
      </c>
      <c r="F398" s="122">
        <v>2</v>
      </c>
      <c r="G398" s="123">
        <f t="shared" si="165"/>
        <v>473.6</v>
      </c>
      <c r="H398" s="124"/>
      <c r="I398" s="123" t="str">
        <f t="shared" si="166"/>
        <v/>
      </c>
      <c r="J398" s="124"/>
      <c r="K398" s="123" t="str">
        <f t="shared" si="167"/>
        <v/>
      </c>
    </row>
    <row r="399" spans="1:12 16384:16384" ht="12.75" x14ac:dyDescent="0.2">
      <c r="A399" s="192" t="s">
        <v>100</v>
      </c>
      <c r="B399" s="193" t="s">
        <v>174</v>
      </c>
      <c r="C399" s="194">
        <v>114.9</v>
      </c>
      <c r="D399" s="195"/>
      <c r="E399" s="196" t="s">
        <v>114</v>
      </c>
      <c r="F399" s="197">
        <v>2</v>
      </c>
      <c r="G399" s="123">
        <f t="shared" ref="G399:G403" si="168">C399*F399</f>
        <v>229.8</v>
      </c>
      <c r="H399" s="124"/>
      <c r="I399" s="123" t="str">
        <f t="shared" ref="I399:I403" si="169">IF(H399="","",ROUND((G399/H399),2))</f>
        <v/>
      </c>
      <c r="J399" s="124"/>
      <c r="K399" s="123" t="str">
        <f t="shared" ref="K399:K403" si="170">IF(J399="","",ROUND((I399*J399),2))</f>
        <v/>
      </c>
    </row>
    <row r="400" spans="1:12 16384:16384" ht="12.75" x14ac:dyDescent="0.2">
      <c r="A400" s="192" t="s">
        <v>132</v>
      </c>
      <c r="B400" s="193" t="s">
        <v>175</v>
      </c>
      <c r="C400" s="194">
        <v>106.7</v>
      </c>
      <c r="D400" s="195"/>
      <c r="E400" s="196" t="s">
        <v>114</v>
      </c>
      <c r="F400" s="197">
        <v>2</v>
      </c>
      <c r="G400" s="123">
        <f t="shared" si="168"/>
        <v>213.4</v>
      </c>
      <c r="H400" s="124"/>
      <c r="I400" s="123" t="str">
        <f t="shared" si="169"/>
        <v/>
      </c>
      <c r="J400" s="124"/>
      <c r="K400" s="123" t="str">
        <f t="shared" si="170"/>
        <v/>
      </c>
    </row>
    <row r="401" spans="1:12 16384:16384" ht="12.75" x14ac:dyDescent="0.2">
      <c r="A401" s="192" t="s">
        <v>170</v>
      </c>
      <c r="B401" s="193" t="s">
        <v>176</v>
      </c>
      <c r="C401" s="194">
        <v>694.5</v>
      </c>
      <c r="D401" s="195"/>
      <c r="E401" s="196" t="s">
        <v>114</v>
      </c>
      <c r="F401" s="197">
        <v>2</v>
      </c>
      <c r="G401" s="123">
        <f t="shared" si="168"/>
        <v>1389</v>
      </c>
      <c r="H401" s="124"/>
      <c r="I401" s="123" t="str">
        <f t="shared" si="169"/>
        <v/>
      </c>
      <c r="J401" s="124"/>
      <c r="K401" s="123" t="str">
        <f t="shared" si="170"/>
        <v/>
      </c>
      <c r="L401" s="203"/>
    </row>
    <row r="402" spans="1:12 16384:16384" ht="12.75" x14ac:dyDescent="0.2">
      <c r="A402" s="192" t="s">
        <v>122</v>
      </c>
      <c r="B402" s="193" t="s">
        <v>177</v>
      </c>
      <c r="C402" s="194">
        <v>236.7</v>
      </c>
      <c r="D402" s="195"/>
      <c r="E402" s="196" t="s">
        <v>114</v>
      </c>
      <c r="F402" s="197">
        <v>2</v>
      </c>
      <c r="G402" s="123">
        <f t="shared" si="168"/>
        <v>473.4</v>
      </c>
      <c r="H402" s="124"/>
      <c r="I402" s="123" t="str">
        <f t="shared" si="169"/>
        <v/>
      </c>
      <c r="J402" s="124"/>
      <c r="K402" s="123" t="str">
        <f t="shared" si="170"/>
        <v/>
      </c>
      <c r="XFD402" s="203">
        <f>SUM(C402:XFC402)</f>
        <v>712.1</v>
      </c>
    </row>
    <row r="403" spans="1:12 16384:16384" ht="12.75" x14ac:dyDescent="0.2">
      <c r="A403" s="192" t="s">
        <v>118</v>
      </c>
      <c r="B403" s="193" t="s">
        <v>178</v>
      </c>
      <c r="C403" s="194">
        <v>448.2</v>
      </c>
      <c r="D403" s="195"/>
      <c r="E403" s="196" t="s">
        <v>114</v>
      </c>
      <c r="F403" s="197">
        <v>2</v>
      </c>
      <c r="G403" s="123">
        <f t="shared" si="168"/>
        <v>896.4</v>
      </c>
      <c r="H403" s="124"/>
      <c r="I403" s="123" t="str">
        <f t="shared" si="169"/>
        <v/>
      </c>
      <c r="J403" s="124"/>
      <c r="K403" s="123" t="str">
        <f t="shared" si="170"/>
        <v/>
      </c>
      <c r="L403" s="203"/>
      <c r="XFD403" s="203">
        <f>SUM(C403:XFC403)</f>
        <v>1346.6</v>
      </c>
    </row>
    <row r="404" spans="1:12 16384:16384" ht="13.5" thickBot="1" x14ac:dyDescent="0.25">
      <c r="A404" s="145" t="s">
        <v>113</v>
      </c>
      <c r="B404" s="119" t="s">
        <v>154</v>
      </c>
      <c r="C404" s="146">
        <v>3210.3</v>
      </c>
      <c r="D404" s="76"/>
      <c r="E404" s="121" t="s">
        <v>114</v>
      </c>
      <c r="F404" s="122">
        <v>2</v>
      </c>
      <c r="G404" s="123">
        <f t="shared" ref="G404" si="171">C404*F404</f>
        <v>6420.6</v>
      </c>
      <c r="H404" s="124"/>
      <c r="I404" s="123" t="str">
        <f t="shared" ref="I404" si="172">IF(H404="","",ROUND((G404/H404),2))</f>
        <v/>
      </c>
      <c r="J404" s="124"/>
      <c r="K404" s="123" t="str">
        <f t="shared" ref="K404" si="173">IF(J404="","",ROUND((I404*J404),2))</f>
        <v/>
      </c>
      <c r="L404" s="203"/>
    </row>
    <row r="405" spans="1:12 16384:16384" ht="22.5" customHeight="1" thickBot="1" x14ac:dyDescent="0.3">
      <c r="A405" s="78" t="s">
        <v>54</v>
      </c>
      <c r="B405" s="22"/>
      <c r="C405" s="63">
        <f>SUM(C396:C404)</f>
        <v>5924.4</v>
      </c>
      <c r="D405" s="346"/>
      <c r="E405" s="347"/>
      <c r="F405" s="348"/>
      <c r="G405" s="64">
        <f>SUM(G396:G404)</f>
        <v>11848.8</v>
      </c>
      <c r="H405" s="24"/>
      <c r="I405" s="63">
        <f>SUM(I396:I404)</f>
        <v>0</v>
      </c>
      <c r="J405" s="24"/>
      <c r="K405" s="23">
        <f>SUM(K396:K404)</f>
        <v>0</v>
      </c>
    </row>
    <row r="406" spans="1:12 16384:16384" ht="22.5" customHeight="1" thickBot="1" x14ac:dyDescent="0.3">
      <c r="A406" s="78" t="s">
        <v>184</v>
      </c>
      <c r="B406" s="22"/>
      <c r="C406" s="63">
        <f>C374+C392+C405</f>
        <v>43155.95</v>
      </c>
      <c r="D406" s="346"/>
      <c r="E406" s="347"/>
      <c r="F406" s="348"/>
      <c r="G406" s="63">
        <f>G374+G392+G405</f>
        <v>62407.34</v>
      </c>
      <c r="H406" s="24"/>
      <c r="I406" s="63">
        <f>I374+I392+I405</f>
        <v>0</v>
      </c>
      <c r="J406" s="24"/>
      <c r="K406" s="23">
        <f>K374+K392+K405</f>
        <v>0</v>
      </c>
    </row>
    <row r="407" spans="1:12 16384:16384" ht="15.75" thickBot="1" x14ac:dyDescent="0.3">
      <c r="A407" s="126"/>
      <c r="B407" s="127"/>
      <c r="C407" s="128"/>
      <c r="D407" s="129"/>
      <c r="E407" s="130"/>
      <c r="F407" s="130"/>
      <c r="G407" s="128"/>
      <c r="H407" s="131"/>
      <c r="I407" s="128"/>
      <c r="J407" s="131"/>
      <c r="K407" s="128"/>
    </row>
    <row r="408" spans="1:12 16384:16384" s="20" customFormat="1" ht="102" customHeight="1" x14ac:dyDescent="0.2">
      <c r="A408" s="26" t="s">
        <v>85</v>
      </c>
      <c r="B408" s="40"/>
      <c r="C408" s="41"/>
      <c r="D408" s="40"/>
      <c r="E408" s="42"/>
      <c r="F408" s="19" t="s">
        <v>18</v>
      </c>
      <c r="G408" s="43"/>
      <c r="H408" s="44"/>
      <c r="I408" s="45"/>
      <c r="J408" s="5" t="s">
        <v>33</v>
      </c>
      <c r="K408" s="6" t="s">
        <v>26</v>
      </c>
    </row>
    <row r="409" spans="1:12 16384:16384" s="12" customFormat="1" ht="25.5" customHeight="1" thickBot="1" x14ac:dyDescent="0.25">
      <c r="A409" s="54"/>
      <c r="B409" s="55"/>
      <c r="C409" s="55"/>
      <c r="D409" s="55"/>
      <c r="E409" s="56"/>
      <c r="F409" s="65" t="s">
        <v>41</v>
      </c>
      <c r="G409" s="57"/>
      <c r="H409" s="58"/>
      <c r="I409" s="59"/>
      <c r="J409" s="60" t="s">
        <v>25</v>
      </c>
      <c r="K409" s="61" t="s">
        <v>11</v>
      </c>
    </row>
    <row r="410" spans="1:12 16384:16384" s="12" customFormat="1" ht="12" thickBot="1" x14ac:dyDescent="0.3">
      <c r="A410" s="7" t="s">
        <v>10</v>
      </c>
      <c r="B410" s="8" t="s">
        <v>9</v>
      </c>
      <c r="C410" s="8" t="s">
        <v>8</v>
      </c>
      <c r="D410" s="21" t="s">
        <v>7</v>
      </c>
      <c r="E410" s="8" t="s">
        <v>6</v>
      </c>
      <c r="F410" s="69" t="s">
        <v>5</v>
      </c>
      <c r="G410" s="7" t="s">
        <v>34</v>
      </c>
      <c r="H410" s="8" t="s">
        <v>3</v>
      </c>
      <c r="I410" s="8" t="s">
        <v>35</v>
      </c>
      <c r="J410" s="21" t="s">
        <v>1</v>
      </c>
      <c r="K410" s="9" t="s">
        <v>36</v>
      </c>
    </row>
    <row r="411" spans="1:12 16384:16384" ht="18" customHeight="1" x14ac:dyDescent="0.25">
      <c r="A411" s="66" t="s">
        <v>40</v>
      </c>
      <c r="B411" s="47"/>
      <c r="C411" s="3"/>
      <c r="D411" s="13"/>
      <c r="E411" s="2"/>
      <c r="F411" s="84">
        <v>20</v>
      </c>
      <c r="G411" s="152"/>
      <c r="H411" s="152"/>
      <c r="I411" s="153"/>
      <c r="J411" s="32" t="str">
        <f t="shared" ref="J411" si="174">IF($J$10="","",$J$10)</f>
        <v/>
      </c>
      <c r="K411" s="33" t="str">
        <f>IF(J411="","",ROUND((F411*J411),2))</f>
        <v/>
      </c>
    </row>
    <row r="412" spans="1:12 16384:16384" ht="18" customHeight="1" x14ac:dyDescent="0.25">
      <c r="A412" s="154" t="s">
        <v>78</v>
      </c>
      <c r="B412" s="155"/>
      <c r="C412" s="156"/>
      <c r="D412" s="157"/>
      <c r="E412" s="158"/>
      <c r="F412" s="159">
        <v>20</v>
      </c>
      <c r="G412" s="160"/>
      <c r="H412" s="160"/>
      <c r="I412" s="161"/>
      <c r="J412" s="32" t="str">
        <f>IF($J$10="","",$J$10)</f>
        <v/>
      </c>
      <c r="K412" s="33" t="str">
        <f t="shared" ref="K412:K413" si="175">IF(J412="","",ROUND((F412*J412),2))</f>
        <v/>
      </c>
    </row>
    <row r="413" spans="1:12 16384:16384" ht="18" customHeight="1" x14ac:dyDescent="0.25">
      <c r="A413" s="205" t="s">
        <v>79</v>
      </c>
      <c r="B413" s="162"/>
      <c r="C413" s="163"/>
      <c r="D413" s="164"/>
      <c r="E413" s="165"/>
      <c r="F413" s="206">
        <v>10</v>
      </c>
      <c r="G413" s="207"/>
      <c r="H413" s="166"/>
      <c r="I413" s="167"/>
      <c r="J413" s="32" t="str">
        <f>IF($J$10="","",$J$10)</f>
        <v/>
      </c>
      <c r="K413" s="33" t="str">
        <f t="shared" si="175"/>
        <v/>
      </c>
    </row>
    <row r="414" spans="1:12 16384:16384" ht="18" customHeight="1" x14ac:dyDescent="0.25">
      <c r="A414" s="205" t="s">
        <v>80</v>
      </c>
      <c r="B414" s="163"/>
      <c r="C414" s="163"/>
      <c r="D414" s="164"/>
      <c r="E414" s="165"/>
      <c r="F414" s="208">
        <v>10</v>
      </c>
      <c r="G414" s="166"/>
      <c r="H414" s="166"/>
      <c r="I414" s="167"/>
      <c r="J414" s="32" t="str">
        <f>IF($J$10="","",$J$10)</f>
        <v/>
      </c>
      <c r="K414" s="33" t="str">
        <f>IF(J414="","",ROUND((F414*J414),2))</f>
        <v/>
      </c>
    </row>
    <row r="415" spans="1:12 16384:16384" ht="18" customHeight="1" x14ac:dyDescent="0.25">
      <c r="A415" s="272" t="s">
        <v>236</v>
      </c>
      <c r="B415" s="353" t="s">
        <v>151</v>
      </c>
      <c r="C415" s="354"/>
      <c r="D415" s="354"/>
      <c r="E415" s="355"/>
      <c r="F415" s="270">
        <v>198</v>
      </c>
      <c r="G415" s="160"/>
      <c r="H415" s="160"/>
      <c r="I415" s="160"/>
      <c r="J415" s="32" t="str">
        <f>IF($J$10="","",$J$10)</f>
        <v/>
      </c>
      <c r="K415" s="33" t="str">
        <f t="shared" ref="K415" si="176">IF(J415="","",ROUND((F415*J415),2))</f>
        <v/>
      </c>
    </row>
    <row r="416" spans="1:12 16384:16384" ht="18" customHeight="1" x14ac:dyDescent="0.25">
      <c r="A416" s="273" t="s">
        <v>237</v>
      </c>
      <c r="B416" s="353" t="s">
        <v>151</v>
      </c>
      <c r="C416" s="354"/>
      <c r="D416" s="354"/>
      <c r="E416" s="355"/>
      <c r="F416" s="275">
        <v>75</v>
      </c>
      <c r="G416" s="166"/>
      <c r="H416" s="166"/>
      <c r="I416" s="167"/>
      <c r="J416" s="32" t="str">
        <f t="shared" ref="J416:J419" si="177">IF($J$10="","",$J$10)</f>
        <v/>
      </c>
      <c r="K416" s="33" t="str">
        <f t="shared" ref="K416:K417" si="178">IF(J416="","",ROUND((F416*J416),2))</f>
        <v/>
      </c>
    </row>
    <row r="417" spans="1:11" ht="18" customHeight="1" x14ac:dyDescent="0.25">
      <c r="A417" s="274" t="s">
        <v>238</v>
      </c>
      <c r="B417" s="353" t="s">
        <v>151</v>
      </c>
      <c r="C417" s="354"/>
      <c r="D417" s="354"/>
      <c r="E417" s="355"/>
      <c r="F417" s="159">
        <v>132</v>
      </c>
      <c r="G417" s="276"/>
      <c r="H417" s="277"/>
      <c r="I417" s="167"/>
      <c r="J417" s="32" t="str">
        <f t="shared" si="177"/>
        <v/>
      </c>
      <c r="K417" s="33" t="str">
        <f t="shared" si="178"/>
        <v/>
      </c>
    </row>
    <row r="418" spans="1:11" ht="18" customHeight="1" x14ac:dyDescent="0.25">
      <c r="A418" s="282" t="s">
        <v>234</v>
      </c>
      <c r="B418" s="350" t="s">
        <v>235</v>
      </c>
      <c r="C418" s="351"/>
      <c r="D418" s="351"/>
      <c r="E418" s="352"/>
      <c r="F418" s="289">
        <v>400</v>
      </c>
      <c r="G418" s="283"/>
      <c r="H418" s="283"/>
      <c r="I418" s="283"/>
      <c r="J418" s="284" t="str">
        <f t="shared" si="177"/>
        <v/>
      </c>
      <c r="K418" s="287" t="str">
        <f t="shared" ref="K418" si="179">IF(J418="","",ROUND((F418*J418),2))</f>
        <v/>
      </c>
    </row>
    <row r="419" spans="1:11" ht="18" customHeight="1" thickBot="1" x14ac:dyDescent="0.3">
      <c r="A419" s="285" t="s">
        <v>239</v>
      </c>
      <c r="B419" s="356" t="s">
        <v>114</v>
      </c>
      <c r="C419" s="357"/>
      <c r="D419" s="357"/>
      <c r="E419" s="358"/>
      <c r="F419" s="290">
        <v>12</v>
      </c>
      <c r="G419" s="288"/>
      <c r="H419" s="280"/>
      <c r="I419" s="280"/>
      <c r="J419" s="286" t="str">
        <f t="shared" si="177"/>
        <v/>
      </c>
      <c r="K419" s="281" t="str">
        <f t="shared" ref="K419" si="180">IF(J419="","",ROUND((F419*J419),2))</f>
        <v/>
      </c>
    </row>
    <row r="420" spans="1:11" s="25" customFormat="1" ht="15.75" thickBot="1" x14ac:dyDescent="0.3">
      <c r="A420" s="334" t="s">
        <v>55</v>
      </c>
      <c r="B420" s="349"/>
      <c r="C420" s="349"/>
      <c r="D420" s="349"/>
      <c r="E420" s="349"/>
      <c r="F420" s="336"/>
      <c r="G420" s="278"/>
      <c r="H420" s="278"/>
      <c r="I420" s="278"/>
      <c r="J420" s="271"/>
      <c r="K420" s="23">
        <f>SUM(K411:K419)</f>
        <v>0</v>
      </c>
    </row>
    <row r="421" spans="1:11" ht="13.5" thickBot="1" x14ac:dyDescent="0.25">
      <c r="A421" s="38"/>
      <c r="B421" s="39"/>
      <c r="C421" s="39"/>
      <c r="D421" s="39"/>
      <c r="E421" s="39"/>
      <c r="F421" s="39"/>
      <c r="G421" s="39"/>
      <c r="H421" s="39"/>
      <c r="I421" s="73"/>
      <c r="J421" s="39"/>
      <c r="K421" s="39"/>
    </row>
    <row r="422" spans="1:11" ht="80.25" x14ac:dyDescent="0.2">
      <c r="A422" s="26" t="s">
        <v>87</v>
      </c>
      <c r="B422" s="4"/>
      <c r="C422" s="4" t="s">
        <v>43</v>
      </c>
      <c r="D422" s="4"/>
      <c r="E422" s="4" t="s">
        <v>19</v>
      </c>
      <c r="F422" s="19" t="s">
        <v>18</v>
      </c>
      <c r="G422" s="296"/>
      <c r="H422" s="44"/>
      <c r="I422" s="5" t="s">
        <v>16</v>
      </c>
      <c r="J422" s="5" t="s">
        <v>33</v>
      </c>
      <c r="K422" s="6" t="s">
        <v>26</v>
      </c>
    </row>
    <row r="423" spans="1:11" ht="23.25" thickBot="1" x14ac:dyDescent="0.25">
      <c r="A423" s="297" t="s">
        <v>28</v>
      </c>
      <c r="B423" s="79"/>
      <c r="C423" s="79" t="s">
        <v>44</v>
      </c>
      <c r="D423" s="79"/>
      <c r="E423" s="298"/>
      <c r="F423" s="299" t="s">
        <v>45</v>
      </c>
      <c r="G423" s="300"/>
      <c r="H423" s="301"/>
      <c r="I423" s="81" t="s">
        <v>42</v>
      </c>
      <c r="J423" s="81" t="s">
        <v>25</v>
      </c>
      <c r="K423" s="90" t="s">
        <v>11</v>
      </c>
    </row>
    <row r="424" spans="1:11" ht="12.75" x14ac:dyDescent="0.25">
      <c r="A424" s="85" t="s">
        <v>10</v>
      </c>
      <c r="B424" s="86" t="s">
        <v>9</v>
      </c>
      <c r="C424" s="86" t="s">
        <v>8</v>
      </c>
      <c r="D424" s="302" t="s">
        <v>7</v>
      </c>
      <c r="E424" s="86" t="s">
        <v>6</v>
      </c>
      <c r="F424" s="303" t="s">
        <v>5</v>
      </c>
      <c r="G424" s="85" t="s">
        <v>34</v>
      </c>
      <c r="H424" s="86" t="s">
        <v>3</v>
      </c>
      <c r="I424" s="86" t="s">
        <v>46</v>
      </c>
      <c r="J424" s="302" t="s">
        <v>1</v>
      </c>
      <c r="K424" s="70" t="s">
        <v>0</v>
      </c>
    </row>
    <row r="425" spans="1:11" ht="29.25" customHeight="1" x14ac:dyDescent="0.25">
      <c r="A425" s="273" t="s">
        <v>243</v>
      </c>
      <c r="B425" s="292"/>
      <c r="C425" s="293">
        <f>3*8.5</f>
        <v>25.5</v>
      </c>
      <c r="D425" s="293"/>
      <c r="E425" s="294" t="s">
        <v>94</v>
      </c>
      <c r="F425" s="304">
        <v>252.43</v>
      </c>
      <c r="G425" s="295"/>
      <c r="H425" s="295"/>
      <c r="I425" s="254">
        <f>IF(C425="","",ROUND((C425*F425),2))</f>
        <v>6436.97</v>
      </c>
      <c r="J425" s="255"/>
      <c r="K425" s="256" t="str">
        <f>IF(J425="","",ROUND((I425*J425),2))</f>
        <v/>
      </c>
    </row>
    <row r="426" spans="1:11" ht="29.25" customHeight="1" x14ac:dyDescent="0.25">
      <c r="A426" s="273" t="s">
        <v>245</v>
      </c>
      <c r="B426" s="292"/>
      <c r="C426" s="293">
        <f>3*8.5</f>
        <v>25.5</v>
      </c>
      <c r="D426" s="293"/>
      <c r="E426" s="109" t="s">
        <v>106</v>
      </c>
      <c r="F426" s="105">
        <v>15</v>
      </c>
      <c r="G426" s="295"/>
      <c r="H426" s="295"/>
      <c r="I426" s="254">
        <f>IF(C426="","",ROUND((C426*F426),2))</f>
        <v>382.5</v>
      </c>
      <c r="J426" s="255"/>
      <c r="K426" s="256" t="str">
        <f>IF(J426="","",ROUND((I426*J426),2))</f>
        <v/>
      </c>
    </row>
    <row r="427" spans="1:11" ht="29.25" customHeight="1" x14ac:dyDescent="0.25">
      <c r="A427" s="273" t="s">
        <v>244</v>
      </c>
      <c r="B427" s="292"/>
      <c r="C427" s="293">
        <f>3*8.5</f>
        <v>25.5</v>
      </c>
      <c r="D427" s="293"/>
      <c r="E427" s="109" t="s">
        <v>106</v>
      </c>
      <c r="F427" s="105">
        <v>15</v>
      </c>
      <c r="G427" s="295"/>
      <c r="H427" s="295"/>
      <c r="I427" s="254">
        <f>IF(C427="","",ROUND((C427*F427),2))</f>
        <v>382.5</v>
      </c>
      <c r="J427" s="255"/>
      <c r="K427" s="256" t="str">
        <f>IF(J427="","",ROUND((I427*J427),2))</f>
        <v/>
      </c>
    </row>
    <row r="428" spans="1:11" ht="15.75" thickBot="1" x14ac:dyDescent="0.3">
      <c r="A428" s="334" t="s">
        <v>47</v>
      </c>
      <c r="B428" s="335"/>
      <c r="C428" s="335"/>
      <c r="D428" s="335"/>
      <c r="E428" s="335"/>
      <c r="F428" s="336"/>
      <c r="G428" s="278"/>
      <c r="H428" s="278"/>
      <c r="I428" s="291">
        <f>SUM(I425:I427)</f>
        <v>7201.97</v>
      </c>
      <c r="J428" s="291"/>
      <c r="K428" s="185">
        <f>SUM(K425:K427)</f>
        <v>0</v>
      </c>
    </row>
    <row r="429" spans="1:11" ht="13.5" thickBot="1" x14ac:dyDescent="0.25">
      <c r="A429" s="38"/>
      <c r="B429" s="39"/>
      <c r="C429" s="39"/>
      <c r="D429" s="39"/>
      <c r="E429" s="39"/>
      <c r="F429" s="39"/>
      <c r="G429" s="39"/>
      <c r="H429" s="39"/>
      <c r="I429" s="73"/>
      <c r="J429" s="39"/>
      <c r="K429" s="39"/>
    </row>
    <row r="430" spans="1:11" ht="80.25" x14ac:dyDescent="0.2">
      <c r="A430" s="26" t="s">
        <v>88</v>
      </c>
      <c r="B430" s="4"/>
      <c r="C430" s="4" t="s">
        <v>43</v>
      </c>
      <c r="D430" s="4"/>
      <c r="E430" s="4" t="s">
        <v>19</v>
      </c>
      <c r="F430" s="19" t="s">
        <v>18</v>
      </c>
      <c r="G430" s="296"/>
      <c r="H430" s="44"/>
      <c r="I430" s="5" t="s">
        <v>16</v>
      </c>
      <c r="J430" s="5" t="s">
        <v>33</v>
      </c>
      <c r="K430" s="6" t="s">
        <v>26</v>
      </c>
    </row>
    <row r="431" spans="1:11" ht="23.25" thickBot="1" x14ac:dyDescent="0.25">
      <c r="A431" s="297" t="s">
        <v>28</v>
      </c>
      <c r="B431" s="79"/>
      <c r="C431" s="79" t="s">
        <v>44</v>
      </c>
      <c r="D431" s="79"/>
      <c r="E431" s="298"/>
      <c r="F431" s="299" t="s">
        <v>45</v>
      </c>
      <c r="G431" s="300"/>
      <c r="H431" s="301"/>
      <c r="I431" s="81" t="s">
        <v>42</v>
      </c>
      <c r="J431" s="81" t="s">
        <v>25</v>
      </c>
      <c r="K431" s="90" t="s">
        <v>11</v>
      </c>
    </row>
    <row r="432" spans="1:11" ht="12.75" x14ac:dyDescent="0.25">
      <c r="A432" s="85" t="s">
        <v>10</v>
      </c>
      <c r="B432" s="86" t="s">
        <v>9</v>
      </c>
      <c r="C432" s="86" t="s">
        <v>8</v>
      </c>
      <c r="D432" s="302" t="s">
        <v>7</v>
      </c>
      <c r="E432" s="86" t="s">
        <v>6</v>
      </c>
      <c r="F432" s="303" t="s">
        <v>5</v>
      </c>
      <c r="G432" s="85" t="s">
        <v>34</v>
      </c>
      <c r="H432" s="86" t="s">
        <v>3</v>
      </c>
      <c r="I432" s="86" t="s">
        <v>46</v>
      </c>
      <c r="J432" s="302" t="s">
        <v>1</v>
      </c>
      <c r="K432" s="70" t="s">
        <v>0</v>
      </c>
    </row>
    <row r="433" spans="1:11" ht="36" customHeight="1" x14ac:dyDescent="0.25">
      <c r="A433" s="273" t="s">
        <v>246</v>
      </c>
      <c r="B433" s="292"/>
      <c r="C433" s="293">
        <f>4*8.5</f>
        <v>34</v>
      </c>
      <c r="D433" s="293"/>
      <c r="E433" s="294" t="s">
        <v>94</v>
      </c>
      <c r="F433" s="105">
        <v>252.43</v>
      </c>
      <c r="G433" s="295"/>
      <c r="H433" s="295"/>
      <c r="I433" s="254">
        <f>IF(C433="","",ROUND((C433*F433),2))</f>
        <v>8582.6200000000008</v>
      </c>
      <c r="J433" s="255"/>
      <c r="K433" s="256" t="str">
        <f>IF(J433="","",ROUND((I433*J433),2))</f>
        <v/>
      </c>
    </row>
    <row r="434" spans="1:11" ht="36" customHeight="1" x14ac:dyDescent="0.25">
      <c r="A434" s="273" t="s">
        <v>241</v>
      </c>
      <c r="B434" s="292"/>
      <c r="C434" s="293">
        <f>4*8.5</f>
        <v>34</v>
      </c>
      <c r="D434" s="293"/>
      <c r="E434" s="109" t="s">
        <v>106</v>
      </c>
      <c r="F434" s="105">
        <v>15</v>
      </c>
      <c r="G434" s="295"/>
      <c r="H434" s="295"/>
      <c r="I434" s="254">
        <f>IF(C434="","",ROUND((C434*F434),2))</f>
        <v>510</v>
      </c>
      <c r="J434" s="255"/>
      <c r="K434" s="256" t="str">
        <f>IF(J434="","",ROUND((I434*J434),2))</f>
        <v/>
      </c>
    </row>
    <row r="435" spans="1:11" ht="36" customHeight="1" x14ac:dyDescent="0.25">
      <c r="A435" s="273" t="s">
        <v>242</v>
      </c>
      <c r="B435" s="292"/>
      <c r="C435" s="293">
        <f>4*8.5</f>
        <v>34</v>
      </c>
      <c r="D435" s="293"/>
      <c r="E435" s="109" t="s">
        <v>106</v>
      </c>
      <c r="F435" s="105">
        <v>15</v>
      </c>
      <c r="G435" s="295"/>
      <c r="H435" s="295"/>
      <c r="I435" s="254">
        <f>IF(C435="","",ROUND((C435*F435),2))</f>
        <v>510</v>
      </c>
      <c r="J435" s="255"/>
      <c r="K435" s="256" t="str">
        <f>IF(J435="","",ROUND((I435*J435),2))</f>
        <v/>
      </c>
    </row>
    <row r="436" spans="1:11" ht="15.75" thickBot="1" x14ac:dyDescent="0.3">
      <c r="A436" s="334" t="s">
        <v>48</v>
      </c>
      <c r="B436" s="335"/>
      <c r="C436" s="335"/>
      <c r="D436" s="335"/>
      <c r="E436" s="335"/>
      <c r="F436" s="336"/>
      <c r="G436" s="278"/>
      <c r="H436" s="278"/>
      <c r="I436" s="291">
        <f>SUM(I433:I435)</f>
        <v>9602.6200000000008</v>
      </c>
      <c r="J436" s="291"/>
      <c r="K436" s="185">
        <f>SUM(K433:K435)</f>
        <v>0</v>
      </c>
    </row>
    <row r="437" spans="1:11" ht="13.5" thickBot="1" x14ac:dyDescent="0.25">
      <c r="A437" s="38"/>
      <c r="B437" s="39"/>
      <c r="C437" s="39"/>
      <c r="D437" s="39"/>
      <c r="E437" s="39"/>
      <c r="F437" s="39"/>
      <c r="G437" s="39"/>
      <c r="H437" s="39"/>
      <c r="I437" s="73"/>
      <c r="J437" s="39"/>
      <c r="K437" s="39"/>
    </row>
    <row r="438" spans="1:11" ht="112.5" customHeight="1" x14ac:dyDescent="0.2">
      <c r="A438" s="29" t="s">
        <v>240</v>
      </c>
      <c r="B438" s="4" t="s">
        <v>58</v>
      </c>
      <c r="C438" s="4" t="s">
        <v>59</v>
      </c>
      <c r="D438" s="4" t="s">
        <v>71</v>
      </c>
      <c r="E438" s="4" t="s">
        <v>19</v>
      </c>
      <c r="F438" s="135" t="s">
        <v>60</v>
      </c>
      <c r="G438" s="42" t="s">
        <v>72</v>
      </c>
      <c r="H438" s="4" t="s">
        <v>53</v>
      </c>
      <c r="I438" s="4" t="s">
        <v>61</v>
      </c>
      <c r="J438" s="4" t="s">
        <v>73</v>
      </c>
      <c r="K438" s="135" t="s">
        <v>77</v>
      </c>
    </row>
    <row r="439" spans="1:11" ht="50.25" customHeight="1" x14ac:dyDescent="0.2">
      <c r="A439" s="136"/>
      <c r="B439" s="134"/>
      <c r="C439" s="133"/>
      <c r="D439" s="139" t="s">
        <v>14</v>
      </c>
      <c r="E439" s="140"/>
      <c r="F439" s="141" t="s">
        <v>62</v>
      </c>
      <c r="G439" s="140" t="s">
        <v>14</v>
      </c>
      <c r="H439" s="139" t="s">
        <v>63</v>
      </c>
      <c r="I439" s="140" t="s">
        <v>64</v>
      </c>
      <c r="J439" s="139" t="s">
        <v>65</v>
      </c>
      <c r="K439" s="141" t="s">
        <v>66</v>
      </c>
    </row>
    <row r="440" spans="1:11" ht="12.75" x14ac:dyDescent="0.25">
      <c r="A440" s="137" t="s">
        <v>10</v>
      </c>
      <c r="B440" s="247" t="s">
        <v>9</v>
      </c>
      <c r="C440" s="247" t="s">
        <v>8</v>
      </c>
      <c r="D440" s="248" t="s">
        <v>7</v>
      </c>
      <c r="E440" s="247" t="s">
        <v>5</v>
      </c>
      <c r="F440" s="249" t="s">
        <v>34</v>
      </c>
      <c r="G440" s="250" t="s">
        <v>67</v>
      </c>
      <c r="H440" s="247" t="s">
        <v>35</v>
      </c>
      <c r="I440" s="248" t="s">
        <v>68</v>
      </c>
      <c r="J440" s="251" t="s">
        <v>69</v>
      </c>
      <c r="K440" s="249" t="s">
        <v>70</v>
      </c>
    </row>
    <row r="441" spans="1:11" ht="57" customHeight="1" x14ac:dyDescent="0.25">
      <c r="A441" s="143" t="s">
        <v>224</v>
      </c>
      <c r="B441" s="253" t="s">
        <v>225</v>
      </c>
      <c r="C441" s="253" t="s">
        <v>75</v>
      </c>
      <c r="D441" s="252">
        <v>105.12</v>
      </c>
      <c r="E441" s="253" t="s">
        <v>106</v>
      </c>
      <c r="F441" s="253">
        <v>52.14</v>
      </c>
      <c r="G441" s="254">
        <f>D441*F441</f>
        <v>5480.96</v>
      </c>
      <c r="H441" s="255"/>
      <c r="I441" s="254" t="str">
        <f>IF(H441="","",ROUND((G441/H441),2))</f>
        <v/>
      </c>
      <c r="J441" s="255"/>
      <c r="K441" s="256" t="str">
        <f>IF(J441="","",ROUND((I441*J441),2))</f>
        <v/>
      </c>
    </row>
    <row r="442" spans="1:11" ht="57" customHeight="1" x14ac:dyDescent="0.25">
      <c r="A442" s="257" t="s">
        <v>224</v>
      </c>
      <c r="B442" s="253" t="s">
        <v>74</v>
      </c>
      <c r="C442" s="253" t="s">
        <v>75</v>
      </c>
      <c r="D442" s="252">
        <v>220.78</v>
      </c>
      <c r="E442" s="253" t="s">
        <v>99</v>
      </c>
      <c r="F442" s="253">
        <v>104.29</v>
      </c>
      <c r="G442" s="254">
        <f>D442*F442</f>
        <v>23025.15</v>
      </c>
      <c r="H442" s="255"/>
      <c r="I442" s="254" t="str">
        <f t="shared" ref="I442:I444" si="181">IF(H442="","",ROUND((G442/H442),2))</f>
        <v/>
      </c>
      <c r="J442" s="255"/>
      <c r="K442" s="256" t="str">
        <f t="shared" ref="K442:K444" si="182">IF(J442="","",ROUND((I442*J442),2))</f>
        <v/>
      </c>
    </row>
    <row r="443" spans="1:11" ht="57" customHeight="1" x14ac:dyDescent="0.25">
      <c r="A443" s="257" t="s">
        <v>226</v>
      </c>
      <c r="B443" s="253" t="s">
        <v>227</v>
      </c>
      <c r="C443" s="253" t="s">
        <v>75</v>
      </c>
      <c r="D443" s="252">
        <v>17.22</v>
      </c>
      <c r="E443" s="253" t="s">
        <v>106</v>
      </c>
      <c r="F443" s="253">
        <v>52.14</v>
      </c>
      <c r="G443" s="254">
        <f>D443*F443</f>
        <v>897.85</v>
      </c>
      <c r="H443" s="255"/>
      <c r="I443" s="254" t="str">
        <f t="shared" si="181"/>
        <v/>
      </c>
      <c r="J443" s="255"/>
      <c r="K443" s="256" t="str">
        <f t="shared" si="182"/>
        <v/>
      </c>
    </row>
    <row r="444" spans="1:11" ht="57" customHeight="1" x14ac:dyDescent="0.25">
      <c r="A444" s="257" t="s">
        <v>226</v>
      </c>
      <c r="B444" s="253" t="s">
        <v>228</v>
      </c>
      <c r="C444" s="253" t="s">
        <v>75</v>
      </c>
      <c r="D444" s="252">
        <v>317.08</v>
      </c>
      <c r="E444" s="253" t="s">
        <v>99</v>
      </c>
      <c r="F444" s="253">
        <v>104.29</v>
      </c>
      <c r="G444" s="254">
        <f>D444*F444</f>
        <v>33068.269999999997</v>
      </c>
      <c r="H444" s="255"/>
      <c r="I444" s="254" t="str">
        <f t="shared" si="181"/>
        <v/>
      </c>
      <c r="J444" s="255"/>
      <c r="K444" s="256" t="str">
        <f t="shared" si="182"/>
        <v/>
      </c>
    </row>
    <row r="445" spans="1:11" s="203" customFormat="1" ht="20.25" customHeight="1" thickBot="1" x14ac:dyDescent="0.3">
      <c r="A445" s="307" t="s">
        <v>76</v>
      </c>
      <c r="B445" s="308"/>
      <c r="C445" s="142"/>
      <c r="D445" s="309">
        <f>SUM(D441:D444)</f>
        <v>660.2</v>
      </c>
      <c r="E445" s="310"/>
      <c r="F445" s="311"/>
      <c r="G445" s="309">
        <f>SUM(G441:G444)</f>
        <v>62472.23</v>
      </c>
      <c r="H445" s="312"/>
      <c r="I445" s="309">
        <f>SUM(I441:I444)</f>
        <v>0</v>
      </c>
      <c r="J445" s="313"/>
      <c r="K445" s="138">
        <f>SUM(K441:K444)</f>
        <v>0</v>
      </c>
    </row>
    <row r="446" spans="1:11" ht="12.75" x14ac:dyDescent="0.2">
      <c r="A446" s="38"/>
      <c r="B446" s="39"/>
      <c r="C446" s="39"/>
      <c r="D446" s="39"/>
      <c r="E446" s="39"/>
      <c r="F446" s="39"/>
      <c r="G446" s="39"/>
      <c r="H446" s="39"/>
      <c r="I446" s="73"/>
      <c r="J446" s="39"/>
      <c r="K446" s="39"/>
    </row>
    <row r="447" spans="1:11" ht="13.5" thickBot="1" x14ac:dyDescent="0.25">
      <c r="A447" s="38"/>
      <c r="B447" s="39"/>
      <c r="C447" s="39"/>
      <c r="D447" s="39"/>
      <c r="E447" s="39"/>
      <c r="F447" s="39"/>
      <c r="G447" s="39"/>
      <c r="H447" s="39"/>
      <c r="I447" s="73"/>
      <c r="J447" s="39"/>
      <c r="K447" s="39"/>
    </row>
    <row r="448" spans="1:11" ht="25.5" customHeight="1" x14ac:dyDescent="0.2">
      <c r="A448" s="169" t="s">
        <v>81</v>
      </c>
      <c r="B448" s="170" t="s">
        <v>82</v>
      </c>
      <c r="C448" s="16"/>
      <c r="D448" s="359"/>
      <c r="E448" s="359"/>
      <c r="F448" s="359"/>
      <c r="H448" s="340" t="s">
        <v>37</v>
      </c>
      <c r="I448" s="341"/>
      <c r="J448" s="342"/>
      <c r="K448" s="48">
        <f>K360</f>
        <v>0</v>
      </c>
    </row>
    <row r="449" spans="1:11" ht="25.5" customHeight="1" x14ac:dyDescent="0.2">
      <c r="A449" s="143" t="s">
        <v>83</v>
      </c>
      <c r="B449" s="305"/>
      <c r="C449" s="16"/>
      <c r="D449" s="27"/>
      <c r="E449" s="16"/>
      <c r="F449" s="314"/>
      <c r="H449" s="340" t="s">
        <v>56</v>
      </c>
      <c r="I449" s="341"/>
      <c r="J449" s="342"/>
      <c r="K449" s="132">
        <f>K406</f>
        <v>0</v>
      </c>
    </row>
    <row r="450" spans="1:11" ht="25.5" customHeight="1" thickBot="1" x14ac:dyDescent="0.25">
      <c r="A450" s="168" t="s">
        <v>84</v>
      </c>
      <c r="B450" s="306"/>
      <c r="C450" s="16"/>
      <c r="D450" s="27"/>
      <c r="E450" s="16"/>
      <c r="F450" s="16"/>
      <c r="H450" s="340" t="s">
        <v>55</v>
      </c>
      <c r="I450" s="341"/>
      <c r="J450" s="342"/>
      <c r="K450" s="48">
        <f>K420</f>
        <v>0</v>
      </c>
    </row>
    <row r="451" spans="1:11" ht="25.5" customHeight="1" x14ac:dyDescent="0.2">
      <c r="A451" s="16"/>
      <c r="B451" s="16"/>
      <c r="C451" s="16"/>
      <c r="D451" s="27"/>
      <c r="E451" s="16"/>
      <c r="F451" s="16"/>
      <c r="H451" s="343" t="s">
        <v>47</v>
      </c>
      <c r="I451" s="344"/>
      <c r="J451" s="345"/>
      <c r="K451" s="82">
        <f>K428</f>
        <v>0</v>
      </c>
    </row>
    <row r="452" spans="1:11" ht="25.5" customHeight="1" x14ac:dyDescent="0.2">
      <c r="A452" s="16"/>
      <c r="B452" s="16"/>
      <c r="C452" s="16"/>
      <c r="D452" s="27"/>
      <c r="E452" s="16"/>
      <c r="F452" s="16"/>
      <c r="H452" s="343" t="s">
        <v>48</v>
      </c>
      <c r="I452" s="344"/>
      <c r="J452" s="345"/>
      <c r="K452" s="82">
        <f>K436</f>
        <v>0</v>
      </c>
    </row>
    <row r="453" spans="1:11" ht="25.5" customHeight="1" x14ac:dyDescent="0.2">
      <c r="A453" s="16"/>
      <c r="B453" s="16"/>
      <c r="C453" s="16"/>
      <c r="D453" s="27"/>
      <c r="E453" s="16"/>
      <c r="F453" s="16"/>
      <c r="H453" s="343" t="s">
        <v>57</v>
      </c>
      <c r="I453" s="344"/>
      <c r="J453" s="345"/>
      <c r="K453" s="132">
        <f>K445</f>
        <v>0</v>
      </c>
    </row>
    <row r="454" spans="1:11" ht="25.5" customHeight="1" x14ac:dyDescent="0.2">
      <c r="A454" s="16"/>
      <c r="B454" s="16"/>
      <c r="C454" s="16"/>
      <c r="D454" s="27"/>
      <c r="E454" s="16"/>
      <c r="F454" s="16"/>
      <c r="H454" s="331" t="s">
        <v>49</v>
      </c>
      <c r="I454" s="332"/>
      <c r="J454" s="333"/>
      <c r="K454" s="31">
        <f>SUM(K448:K453)</f>
        <v>0</v>
      </c>
    </row>
    <row r="455" spans="1:11" ht="25.5" customHeight="1" x14ac:dyDescent="0.2">
      <c r="B455" s="16"/>
      <c r="C455" s="16"/>
      <c r="D455" s="27"/>
      <c r="E455" s="16"/>
      <c r="F455" s="16"/>
      <c r="H455" s="30"/>
      <c r="I455" s="106" t="s">
        <v>23</v>
      </c>
      <c r="J455" s="279">
        <v>0.19</v>
      </c>
      <c r="K455" s="107">
        <f>ROUND(K454*19%,2)</f>
        <v>0</v>
      </c>
    </row>
    <row r="456" spans="1:11" ht="25.5" customHeight="1" thickBot="1" x14ac:dyDescent="0.25">
      <c r="B456" s="16"/>
      <c r="C456" s="16"/>
      <c r="D456" s="27"/>
      <c r="E456" s="16"/>
      <c r="F456" s="16"/>
      <c r="H456" s="337" t="s">
        <v>24</v>
      </c>
      <c r="I456" s="338"/>
      <c r="J456" s="339"/>
      <c r="K456" s="108">
        <f>SUM(K454:K455)</f>
        <v>0</v>
      </c>
    </row>
  </sheetData>
  <sheetProtection selectLockedCells="1"/>
  <autoFilter ref="A38:K360" xr:uid="{00000000-0009-0000-0000-000000000000}"/>
  <mergeCells count="53">
    <mergeCell ref="D392:F392"/>
    <mergeCell ref="D374:F374"/>
    <mergeCell ref="D406:F406"/>
    <mergeCell ref="D405:F405"/>
    <mergeCell ref="H449:J449"/>
    <mergeCell ref="A420:F420"/>
    <mergeCell ref="A428:F428"/>
    <mergeCell ref="B418:E418"/>
    <mergeCell ref="B415:E415"/>
    <mergeCell ref="B416:E416"/>
    <mergeCell ref="B417:E417"/>
    <mergeCell ref="B419:E419"/>
    <mergeCell ref="D448:F448"/>
    <mergeCell ref="H454:J454"/>
    <mergeCell ref="A436:F436"/>
    <mergeCell ref="H456:J456"/>
    <mergeCell ref="H450:J450"/>
    <mergeCell ref="H451:J451"/>
    <mergeCell ref="H448:J448"/>
    <mergeCell ref="H452:J452"/>
    <mergeCell ref="H453:J453"/>
    <mergeCell ref="D47:F47"/>
    <mergeCell ref="A6:K6"/>
    <mergeCell ref="A8:K8"/>
    <mergeCell ref="C9:G9"/>
    <mergeCell ref="A10:A37"/>
    <mergeCell ref="I13:K37"/>
    <mergeCell ref="D62:F62"/>
    <mergeCell ref="D83:F83"/>
    <mergeCell ref="D103:F103"/>
    <mergeCell ref="D123:F123"/>
    <mergeCell ref="D137:F137"/>
    <mergeCell ref="D150:F150"/>
    <mergeCell ref="D156:F156"/>
    <mergeCell ref="D170:F170"/>
    <mergeCell ref="D185:F185"/>
    <mergeCell ref="D195:F195"/>
    <mergeCell ref="D205:F205"/>
    <mergeCell ref="D212:F212"/>
    <mergeCell ref="D228:F228"/>
    <mergeCell ref="D233:F233"/>
    <mergeCell ref="D250:F250"/>
    <mergeCell ref="D359:F359"/>
    <mergeCell ref="D269:F269"/>
    <mergeCell ref="D358:F358"/>
    <mergeCell ref="D322:F322"/>
    <mergeCell ref="D308:F308"/>
    <mergeCell ref="D295:F295"/>
    <mergeCell ref="D279:F279"/>
    <mergeCell ref="D346:F346"/>
    <mergeCell ref="D333:F333"/>
    <mergeCell ref="D353:F353"/>
    <mergeCell ref="D341:F341"/>
  </mergeCells>
  <printOptions horizontalCentered="1"/>
  <pageMargins left="0.39370078740157483" right="0.39370078740157483" top="0.59055118110236227" bottom="0.39370078740157483" header="0.11811023622047245" footer="0.11811023622047245"/>
  <pageSetup paperSize="9" scale="10" fitToHeight="0" orientation="landscape" horizontalDpi="4294967294" verticalDpi="4294967294" r:id="rId1"/>
  <headerFooter>
    <oddFooter>&amp;L&amp;A&amp;R&amp;"Calibri,Standard"Seite &amp;P von &amp;N</oddFooter>
  </headerFooter>
  <rowBreaks count="1" manualBreakCount="1">
    <brk id="37" max="16383" man="1"/>
  </rowBreak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9"/>
  <sheetViews>
    <sheetView zoomScaleNormal="100" workbookViewId="0"/>
  </sheetViews>
  <sheetFormatPr baseColWidth="10" defaultColWidth="11.5703125" defaultRowHeight="12.75" x14ac:dyDescent="0.25"/>
  <cols>
    <col min="1" max="1" width="11.5703125" style="17"/>
    <col min="2" max="2" width="55.7109375" style="17" bestFit="1" customWidth="1"/>
    <col min="3" max="4" width="25.7109375" style="213" customWidth="1"/>
    <col min="5" max="5" width="117" style="17" customWidth="1"/>
    <col min="6" max="16384" width="11.5703125" style="17"/>
  </cols>
  <sheetData>
    <row r="1" spans="1:5" x14ac:dyDescent="0.25">
      <c r="A1" s="17" t="s">
        <v>247</v>
      </c>
    </row>
    <row r="2" spans="1:5" ht="13.5" thickBot="1" x14ac:dyDescent="0.3"/>
    <row r="3" spans="1:5" s="216" customFormat="1" ht="38.25" x14ac:dyDescent="0.25">
      <c r="B3" s="214" t="s">
        <v>223</v>
      </c>
      <c r="C3" s="215" t="s">
        <v>229</v>
      </c>
      <c r="D3" s="258" t="s">
        <v>230</v>
      </c>
      <c r="E3" s="242" t="s">
        <v>192</v>
      </c>
    </row>
    <row r="4" spans="1:5" x14ac:dyDescent="0.25">
      <c r="B4" s="217">
        <v>2</v>
      </c>
      <c r="C4" s="218">
        <v>153.75</v>
      </c>
      <c r="D4" s="259"/>
      <c r="E4" s="243"/>
    </row>
    <row r="5" spans="1:5" ht="25.5" x14ac:dyDescent="0.25">
      <c r="B5" s="217">
        <v>7</v>
      </c>
      <c r="C5" s="218">
        <v>4317.4699999999993</v>
      </c>
      <c r="D5" s="259"/>
      <c r="E5" s="244" t="s">
        <v>193</v>
      </c>
    </row>
    <row r="6" spans="1:5" ht="25.5" x14ac:dyDescent="0.25">
      <c r="B6" s="217">
        <v>8</v>
      </c>
      <c r="C6" s="218">
        <v>4605.41</v>
      </c>
      <c r="D6" s="259"/>
      <c r="E6" s="244" t="s">
        <v>193</v>
      </c>
    </row>
    <row r="7" spans="1:5" x14ac:dyDescent="0.25">
      <c r="B7" s="217">
        <v>9</v>
      </c>
      <c r="C7" s="218">
        <v>4288.579999999999</v>
      </c>
      <c r="D7" s="259"/>
      <c r="E7" s="243"/>
    </row>
    <row r="8" spans="1:5" x14ac:dyDescent="0.25">
      <c r="B8" s="217">
        <v>10</v>
      </c>
      <c r="C8" s="218">
        <v>5281.5000000000009</v>
      </c>
      <c r="D8" s="259"/>
      <c r="E8" s="243"/>
    </row>
    <row r="9" spans="1:5" x14ac:dyDescent="0.25">
      <c r="B9" s="217">
        <v>12</v>
      </c>
      <c r="C9" s="218">
        <v>3452.55</v>
      </c>
      <c r="D9" s="259"/>
      <c r="E9" s="243"/>
    </row>
    <row r="10" spans="1:5" x14ac:dyDescent="0.25">
      <c r="B10" s="217">
        <v>13</v>
      </c>
      <c r="C10" s="218">
        <v>4178.92</v>
      </c>
      <c r="D10" s="259"/>
      <c r="E10" s="243"/>
    </row>
    <row r="11" spans="1:5" x14ac:dyDescent="0.25">
      <c r="B11" s="217">
        <v>14</v>
      </c>
      <c r="C11" s="218">
        <v>237</v>
      </c>
      <c r="D11" s="259"/>
      <c r="E11" s="243"/>
    </row>
    <row r="12" spans="1:5" x14ac:dyDescent="0.25">
      <c r="B12" s="217">
        <v>15</v>
      </c>
      <c r="C12" s="218">
        <v>559.87999999999988</v>
      </c>
      <c r="D12" s="259"/>
      <c r="E12" s="245" t="s">
        <v>194</v>
      </c>
    </row>
    <row r="13" spans="1:5" x14ac:dyDescent="0.25">
      <c r="B13" s="217">
        <v>17</v>
      </c>
      <c r="C13" s="218">
        <v>396.36</v>
      </c>
      <c r="D13" s="259"/>
      <c r="E13" s="245" t="s">
        <v>194</v>
      </c>
    </row>
    <row r="14" spans="1:5" x14ac:dyDescent="0.25">
      <c r="B14" s="217">
        <v>53</v>
      </c>
      <c r="C14" s="218">
        <v>741.87</v>
      </c>
      <c r="D14" s="259"/>
      <c r="E14" s="243"/>
    </row>
    <row r="15" spans="1:5" x14ac:dyDescent="0.25">
      <c r="B15" s="217">
        <v>54</v>
      </c>
      <c r="C15" s="218">
        <v>186.21</v>
      </c>
      <c r="D15" s="259"/>
      <c r="E15" s="246"/>
    </row>
    <row r="16" spans="1:5" x14ac:dyDescent="0.25">
      <c r="B16" s="217">
        <v>55</v>
      </c>
      <c r="C16" s="218">
        <v>158.26</v>
      </c>
      <c r="D16" s="259"/>
      <c r="E16" s="246"/>
    </row>
    <row r="17" spans="2:5" x14ac:dyDescent="0.25">
      <c r="B17" s="217">
        <v>58</v>
      </c>
      <c r="C17" s="218">
        <v>1138.8499999999999</v>
      </c>
      <c r="D17" s="259"/>
      <c r="E17" s="246"/>
    </row>
    <row r="18" spans="2:5" x14ac:dyDescent="0.25">
      <c r="B18" s="217">
        <v>61</v>
      </c>
      <c r="C18" s="218">
        <v>15.01</v>
      </c>
      <c r="D18" s="259"/>
      <c r="E18" s="246"/>
    </row>
    <row r="19" spans="2:5" x14ac:dyDescent="0.25">
      <c r="B19" s="217">
        <v>63</v>
      </c>
      <c r="C19" s="218">
        <v>2319.6</v>
      </c>
      <c r="D19" s="259"/>
      <c r="E19" s="246"/>
    </row>
    <row r="20" spans="2:5" x14ac:dyDescent="0.25">
      <c r="B20" s="217">
        <v>100</v>
      </c>
      <c r="C20" s="218">
        <v>5924.4</v>
      </c>
      <c r="D20" s="259"/>
      <c r="E20" s="246"/>
    </row>
    <row r="21" spans="2:5" x14ac:dyDescent="0.25">
      <c r="B21" s="217">
        <v>101</v>
      </c>
      <c r="C21" s="218">
        <v>213.39999999999998</v>
      </c>
      <c r="D21" s="259"/>
      <c r="E21" s="246"/>
    </row>
    <row r="22" spans="2:5" x14ac:dyDescent="0.25">
      <c r="B22" s="217" t="s">
        <v>195</v>
      </c>
      <c r="C22" s="218">
        <v>2669.1800000000003</v>
      </c>
      <c r="D22" s="259"/>
      <c r="E22" s="246"/>
    </row>
    <row r="23" spans="2:5" x14ac:dyDescent="0.25">
      <c r="B23" s="217" t="s">
        <v>196</v>
      </c>
      <c r="C23" s="218">
        <v>1099.68</v>
      </c>
      <c r="D23" s="259"/>
      <c r="E23" s="246"/>
    </row>
    <row r="24" spans="2:5" ht="13.5" thickBot="1" x14ac:dyDescent="0.3">
      <c r="B24" s="221" t="s">
        <v>197</v>
      </c>
      <c r="C24" s="263">
        <v>1101.72</v>
      </c>
      <c r="D24" s="264"/>
      <c r="E24" s="223"/>
    </row>
    <row r="25" spans="2:5" ht="13.5" thickBot="1" x14ac:dyDescent="0.3">
      <c r="B25" s="224" t="s">
        <v>198</v>
      </c>
      <c r="C25" s="262">
        <f>SUM(C4:C24)</f>
        <v>43039.6</v>
      </c>
      <c r="D25" s="266">
        <v>660.18</v>
      </c>
    </row>
    <row r="26" spans="2:5" ht="13.5" thickTop="1" x14ac:dyDescent="0.25">
      <c r="B26" s="240"/>
      <c r="C26" s="232"/>
      <c r="D26" s="232"/>
    </row>
    <row r="27" spans="2:5" ht="13.5" thickBot="1" x14ac:dyDescent="0.3">
      <c r="B27" s="241" t="s">
        <v>221</v>
      </c>
      <c r="C27" s="17"/>
      <c r="D27" s="17"/>
    </row>
    <row r="28" spans="2:5" ht="13.5" thickBot="1" x14ac:dyDescent="0.3">
      <c r="B28" s="226" t="s">
        <v>199</v>
      </c>
      <c r="C28" s="227">
        <v>351.93</v>
      </c>
      <c r="D28" s="260"/>
      <c r="E28" s="228" t="s">
        <v>200</v>
      </c>
    </row>
    <row r="29" spans="2:5" ht="13.5" thickBot="1" x14ac:dyDescent="0.3">
      <c r="B29" s="226" t="s">
        <v>201</v>
      </c>
      <c r="C29" s="227">
        <v>43.22</v>
      </c>
      <c r="D29" s="260"/>
      <c r="E29" s="228" t="s">
        <v>202</v>
      </c>
    </row>
    <row r="30" spans="2:5" x14ac:dyDescent="0.25">
      <c r="B30" s="230" t="s">
        <v>203</v>
      </c>
      <c r="C30" s="219">
        <v>245.7</v>
      </c>
      <c r="D30" s="219"/>
      <c r="E30" s="267" t="s">
        <v>232</v>
      </c>
    </row>
    <row r="31" spans="2:5" ht="13.5" thickBot="1" x14ac:dyDescent="0.3">
      <c r="B31" s="231" t="s">
        <v>204</v>
      </c>
      <c r="C31" s="222">
        <v>572.4</v>
      </c>
      <c r="D31" s="222"/>
      <c r="E31" s="268" t="s">
        <v>232</v>
      </c>
    </row>
    <row r="32" spans="2:5" ht="13.5" thickBot="1" x14ac:dyDescent="0.3">
      <c r="B32" s="226" t="s">
        <v>205</v>
      </c>
      <c r="C32" s="227">
        <v>88.63</v>
      </c>
      <c r="D32" s="227"/>
      <c r="E32" s="228" t="s">
        <v>206</v>
      </c>
    </row>
    <row r="33" spans="2:5" ht="13.5" thickBot="1" x14ac:dyDescent="0.3">
      <c r="B33" s="236" t="s">
        <v>218</v>
      </c>
      <c r="C33" s="235">
        <f>SUM(C28:C32)</f>
        <v>1301.8800000000001</v>
      </c>
      <c r="D33" s="235"/>
      <c r="E33" s="269"/>
    </row>
    <row r="34" spans="2:5" ht="13.5" thickBot="1" x14ac:dyDescent="0.3">
      <c r="B34" s="231" t="s">
        <v>207</v>
      </c>
      <c r="C34" s="222">
        <v>2395.1999999999998</v>
      </c>
      <c r="D34" s="222"/>
      <c r="E34" s="268" t="s">
        <v>233</v>
      </c>
    </row>
    <row r="35" spans="2:5" ht="13.5" thickBot="1" x14ac:dyDescent="0.3">
      <c r="B35" s="226" t="s">
        <v>208</v>
      </c>
      <c r="C35" s="227">
        <v>317.3</v>
      </c>
      <c r="D35" s="260"/>
      <c r="E35" s="228" t="s">
        <v>209</v>
      </c>
    </row>
    <row r="36" spans="2:5" ht="13.5" thickBot="1" x14ac:dyDescent="0.3">
      <c r="B36" s="226" t="s">
        <v>210</v>
      </c>
      <c r="C36" s="227">
        <v>379.65999999999997</v>
      </c>
      <c r="D36" s="260"/>
      <c r="E36" s="233" t="s">
        <v>211</v>
      </c>
    </row>
    <row r="37" spans="2:5" ht="13.5" thickBot="1" x14ac:dyDescent="0.3">
      <c r="B37" s="226" t="s">
        <v>212</v>
      </c>
      <c r="C37" s="227">
        <v>1141</v>
      </c>
      <c r="D37" s="260"/>
      <c r="E37" s="228" t="s">
        <v>213</v>
      </c>
    </row>
    <row r="38" spans="2:5" ht="13.5" thickBot="1" x14ac:dyDescent="0.3">
      <c r="B38" s="226" t="s">
        <v>214</v>
      </c>
      <c r="C38" s="227">
        <v>3367</v>
      </c>
      <c r="D38" s="260"/>
      <c r="E38" s="228" t="s">
        <v>215</v>
      </c>
    </row>
    <row r="39" spans="2:5" ht="13.5" thickBot="1" x14ac:dyDescent="0.3">
      <c r="B39" s="226" t="s">
        <v>216</v>
      </c>
      <c r="C39" s="227">
        <v>3023.5</v>
      </c>
      <c r="D39" s="227"/>
      <c r="E39" s="234" t="s">
        <v>215</v>
      </c>
    </row>
    <row r="40" spans="2:5" ht="13.5" thickBot="1" x14ac:dyDescent="0.3">
      <c r="B40" s="237" t="s">
        <v>220</v>
      </c>
      <c r="C40" s="238">
        <f>SUM(C34:C39)</f>
        <v>10623.66</v>
      </c>
      <c r="E40" s="239"/>
    </row>
    <row r="41" spans="2:5" ht="13.5" thickBot="1" x14ac:dyDescent="0.3">
      <c r="B41" s="229" t="s">
        <v>219</v>
      </c>
      <c r="C41" s="225">
        <f>SUM(C33:C39)</f>
        <v>11925.54</v>
      </c>
      <c r="D41" s="232"/>
    </row>
    <row r="42" spans="2:5" ht="13.5" thickTop="1" x14ac:dyDescent="0.25">
      <c r="B42" s="240"/>
      <c r="C42" s="232"/>
      <c r="D42" s="232"/>
    </row>
    <row r="43" spans="2:5" ht="13.5" thickBot="1" x14ac:dyDescent="0.3">
      <c r="B43" s="241" t="s">
        <v>222</v>
      </c>
      <c r="C43" s="203"/>
      <c r="D43" s="203"/>
    </row>
    <row r="44" spans="2:5" x14ac:dyDescent="0.25">
      <c r="B44" s="230">
        <v>15</v>
      </c>
      <c r="C44" s="219">
        <v>559.87999999999988</v>
      </c>
      <c r="D44" s="219">
        <v>0</v>
      </c>
      <c r="E44" s="265" t="s">
        <v>231</v>
      </c>
    </row>
    <row r="45" spans="2:5" ht="13.5" thickBot="1" x14ac:dyDescent="0.3">
      <c r="B45" s="231">
        <v>17</v>
      </c>
      <c r="C45" s="222">
        <v>396.36</v>
      </c>
      <c r="D45" s="261">
        <v>74.48</v>
      </c>
      <c r="E45" s="265" t="s">
        <v>231</v>
      </c>
    </row>
    <row r="46" spans="2:5" ht="25.5" x14ac:dyDescent="0.25">
      <c r="B46" s="217">
        <v>7</v>
      </c>
      <c r="C46" s="218">
        <v>4317.4699999999993</v>
      </c>
      <c r="D46" s="218">
        <v>116.62</v>
      </c>
      <c r="E46" s="220" t="s">
        <v>193</v>
      </c>
    </row>
    <row r="47" spans="2:5" ht="26.25" thickBot="1" x14ac:dyDescent="0.3">
      <c r="B47" s="217">
        <v>8</v>
      </c>
      <c r="C47" s="218">
        <v>4605.41</v>
      </c>
      <c r="D47" s="218">
        <v>32.479999999999997</v>
      </c>
      <c r="E47" s="220" t="s">
        <v>193</v>
      </c>
    </row>
    <row r="48" spans="2:5" ht="13.5" thickBot="1" x14ac:dyDescent="0.3">
      <c r="B48" s="229" t="s">
        <v>217</v>
      </c>
      <c r="C48" s="225">
        <f>SUM(C44:C47)</f>
        <v>9879.1200000000008</v>
      </c>
      <c r="D48" s="235">
        <f>SUM(D44:D47)</f>
        <v>223.58</v>
      </c>
    </row>
    <row r="49" ht="13.5" thickTop="1" x14ac:dyDescent="0.25"/>
  </sheetData>
  <sheetProtection algorithmName="SHA-512" hashValue="dUD7sCIGDwEzwy0xOmKqRiefyKBuP9ISynwca4ol3M9910/UYm1ymkddpWuKIUsBRA+Pc3ODtvmAWqTk3daUUw==" saltValue="3X8qVt8Rxc28TCKOKnvxog==" spinCount="100000"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0DA3BC893760648BE13FDBACCDC00F3" ma:contentTypeVersion="17" ma:contentTypeDescription="Ein neues Dokument erstellen." ma:contentTypeScope="" ma:versionID="90d16446a125a87e933986c14f068a68">
  <xsd:schema xmlns:xsd="http://www.w3.org/2001/XMLSchema" xmlns:xs="http://www.w3.org/2001/XMLSchema" xmlns:p="http://schemas.microsoft.com/office/2006/metadata/properties" xmlns:ns2="f7859bb4-527b-4084-821b-94e2f50a2a13" xmlns:ns3="4c6482e0-af5d-4f0d-8f80-172ac3ccbc4b" targetNamespace="http://schemas.microsoft.com/office/2006/metadata/properties" ma:root="true" ma:fieldsID="bbc14db51b5fc81491f1dd2caeb8d1f6" ns2:_="" ns3:_="">
    <xsd:import namespace="f7859bb4-527b-4084-821b-94e2f50a2a13"/>
    <xsd:import namespace="4c6482e0-af5d-4f0d-8f80-172ac3ccbc4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859bb4-527b-4084-821b-94e2f50a2a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Bildmarkierungen" ma:readOnly="false" ma:fieldId="{5cf76f15-5ced-4ddc-b409-7134ff3c332f}" ma:taxonomyMulti="true" ma:sspId="63edab82-a7a6-41f6-a607-05928cc3e032"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6482e0-af5d-4f0d-8f80-172ac3ccbc4b"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element name="TaxCatchAll" ma:index="20" nillable="true" ma:displayName="Taxonomy Catch All Column" ma:hidden="true" ma:list="{cb048ecc-d83d-41d3-a9bf-b35d3cfa436e}" ma:internalName="TaxCatchAll" ma:showField="CatchAllData" ma:web="4c6482e0-af5d-4f0d-8f80-172ac3ccbc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7859bb4-527b-4084-821b-94e2f50a2a13">
      <Terms xmlns="http://schemas.microsoft.com/office/infopath/2007/PartnerControls"/>
    </lcf76f155ced4ddcb4097134ff3c332f>
    <TaxCatchAll xmlns="4c6482e0-af5d-4f0d-8f80-172ac3ccbc4b" xsi:nil="true"/>
  </documentManagement>
</p:properties>
</file>

<file path=customXml/itemProps1.xml><?xml version="1.0" encoding="utf-8"?>
<ds:datastoreItem xmlns:ds="http://schemas.openxmlformats.org/officeDocument/2006/customXml" ds:itemID="{C6F051E5-AD5C-47E5-8E1D-3FF0CB0B54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859bb4-527b-4084-821b-94e2f50a2a13"/>
    <ds:schemaRef ds:uri="4c6482e0-af5d-4f0d-8f80-172ac3ccbc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6AABBC-1553-46A1-AA37-36C3847C576C}">
  <ds:schemaRefs>
    <ds:schemaRef ds:uri="http://schemas.microsoft.com/sharepoint/v3/contenttype/forms"/>
  </ds:schemaRefs>
</ds:datastoreItem>
</file>

<file path=customXml/itemProps3.xml><?xml version="1.0" encoding="utf-8"?>
<ds:datastoreItem xmlns:ds="http://schemas.openxmlformats.org/officeDocument/2006/customXml" ds:itemID="{20609F1C-D0F8-4649-BADF-B793A6C673C8}">
  <ds:schemaRefs>
    <ds:schemaRef ds:uri="http://schemas.microsoft.com/office/2006/metadata/properties"/>
    <ds:schemaRef ds:uri="http://schemas.microsoft.com/office/infopath/2007/PartnerControls"/>
    <ds:schemaRef ds:uri="f7859bb4-527b-4084-821b-94e2f50a2a13"/>
    <ds:schemaRef ds:uri="4c6482e0-af5d-4f0d-8f80-172ac3ccbc4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Anl B-02 WE 141115 Los 1</vt:lpstr>
      <vt:lpstr>Ablaufplan Flächen</vt:lpstr>
      <vt:lpstr>'Anl B-02 WE 141115 Los 1'!Druckbereich</vt:lpstr>
      <vt:lpstr>'Anl B-02 WE 141115 Los 1'!Drucktitel</vt:lpstr>
    </vt:vector>
  </TitlesOfParts>
  <Company>Bundesanstalt für Immobilienaufgaben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Schulze</dc:creator>
  <cp:lastModifiedBy>Nathalie Bruns</cp:lastModifiedBy>
  <cp:lastPrinted>2021-01-25T11:53:59Z</cp:lastPrinted>
  <dcterms:created xsi:type="dcterms:W3CDTF">2016-11-29T11:01:49Z</dcterms:created>
  <dcterms:modified xsi:type="dcterms:W3CDTF">2026-03-12T09:04:19Z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0x01010060DA3BC893760648BE13FDBACCDC00F3</vt:lpwstr>
  </property>
</Properties>
</file>