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B:\VOEK\Abt4\43_IGM_Außenbereich\1_Verf\4305_WM\1_V43\h_WM_27_25_WS__405_25\1_Erstellung_VU\5_Entwürfe\x_L5\"/>
    </mc:Choice>
  </mc:AlternateContent>
  <bookViews>
    <workbookView xWindow="0" yWindow="0" windowWidth="23040" windowHeight="9390" tabRatio="656"/>
  </bookViews>
  <sheets>
    <sheet name="VOEK 405-25 Los 5" sheetId="10" r:id="rId1"/>
  </sheets>
  <definedNames>
    <definedName name="_xlnm.Print_Area" localSheetId="0">'VOEK 405-25 Los 5'!$A$1:$H$39</definedName>
    <definedName name="_xlnm.Print_Titles" localSheetId="0">'VOEK 405-25 Los 5'!$4:$9</definedName>
  </definedNames>
  <calcPr calcId="162913"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33" i="10" l="1"/>
  <c r="H33" i="10" s="1"/>
  <c r="F28" i="10"/>
  <c r="H28" i="10" s="1"/>
  <c r="F18" i="10"/>
  <c r="H18" i="10" s="1"/>
  <c r="F29" i="10" l="1"/>
  <c r="H29" i="10" s="1"/>
  <c r="A39" i="10" l="1"/>
  <c r="F34" i="10" l="1"/>
  <c r="H34" i="10" s="1"/>
  <c r="A20" i="10"/>
  <c r="A35" i="10" l="1"/>
  <c r="F32" i="10"/>
  <c r="H32" i="10" s="1"/>
  <c r="F27" i="10"/>
  <c r="H27" i="10" s="1"/>
  <c r="F19" i="10"/>
  <c r="H19" i="10" s="1"/>
  <c r="F17" i="10"/>
  <c r="F20" i="10" l="1"/>
  <c r="H35" i="10"/>
  <c r="H17" i="10"/>
  <c r="H20" i="10" s="1"/>
  <c r="B10" i="10"/>
  <c r="A36" i="10" s="1"/>
  <c r="H36" i="10" l="1"/>
  <c r="G39" i="10" l="1"/>
</calcChain>
</file>

<file path=xl/sharedStrings.xml><?xml version="1.0" encoding="utf-8"?>
<sst xmlns="http://schemas.openxmlformats.org/spreadsheetml/2006/main" count="86" uniqueCount="50">
  <si>
    <t>Leistungstext (kurz)</t>
  </si>
  <si>
    <t>Einheit</t>
  </si>
  <si>
    <t>m²</t>
  </si>
  <si>
    <t>a</t>
  </si>
  <si>
    <t>b</t>
  </si>
  <si>
    <t>c</t>
  </si>
  <si>
    <t>d</t>
  </si>
  <si>
    <t>e</t>
  </si>
  <si>
    <t>f = c * e</t>
  </si>
  <si>
    <t>g</t>
  </si>
  <si>
    <t>h = f * g</t>
  </si>
  <si>
    <t>01.11. - 31.03.</t>
  </si>
  <si>
    <t>Räumen und Streuen</t>
  </si>
  <si>
    <t>1.1</t>
  </si>
  <si>
    <t xml:space="preserve">1. </t>
  </si>
  <si>
    <t xml:space="preserve">kalk. Menge 
ca. </t>
  </si>
  <si>
    <t>Grundleistungen</t>
  </si>
  <si>
    <t>WINTERDIENST</t>
  </si>
  <si>
    <t>Teil B - Anlage B-02</t>
  </si>
  <si>
    <r>
      <rPr>
        <b/>
        <sz val="12"/>
        <rFont val="Calibri"/>
        <family val="2"/>
        <scheme val="minor"/>
      </rPr>
      <t xml:space="preserve">Vom Bieter sind alle Felder dieser Farbe zwingend auszufüllen. </t>
    </r>
    <r>
      <rPr>
        <sz val="10"/>
        <rFont val="Calibri"/>
        <family val="2"/>
        <scheme val="minor"/>
      </rPr>
      <t xml:space="preserve">
</t>
    </r>
    <r>
      <rPr>
        <i/>
        <sz val="10"/>
        <rFont val="Arial"/>
        <family val="2"/>
      </rPr>
      <t/>
    </r>
  </si>
  <si>
    <t>Streuen</t>
  </si>
  <si>
    <t>kalk. Anzahl Einsätze
/ p. a.</t>
  </si>
  <si>
    <r>
      <t xml:space="preserve">Einsatzpauschalen </t>
    </r>
    <r>
      <rPr>
        <b/>
        <u/>
        <sz val="11"/>
        <color theme="1"/>
        <rFont val="Calibri"/>
        <family val="2"/>
        <scheme val="minor"/>
      </rPr>
      <t>außerhalb</t>
    </r>
    <r>
      <rPr>
        <b/>
        <sz val="11"/>
        <color theme="1"/>
        <rFont val="Calibri"/>
        <family val="2"/>
        <scheme val="minor"/>
      </rPr>
      <t xml:space="preserve"> der Winterdienstsaison </t>
    </r>
  </si>
  <si>
    <t xml:space="preserve">Position
Leistungs-beschreib. </t>
  </si>
  <si>
    <t>Monats- / Saisonpauschale</t>
  </si>
  <si>
    <t>Die Pauschale beinhaltet die Kosten für alle Winterdienstleistungen, die gemäß der Leistungsbeschreibung innerhalb der Saison zu erbringen sind. Eine zusätzliche Bezahlung nach Einsätzen erfolgt nicht.</t>
  </si>
  <si>
    <t>Menge</t>
  </si>
  <si>
    <t>Einheitspreis
in € / m² / Monat
(netto)</t>
  </si>
  <si>
    <t>Gesamtpreis (Pauschale)
in € / Monat
(netto)</t>
  </si>
  <si>
    <t>Monate / Saison</t>
  </si>
  <si>
    <t>Gesamtpreis (Pauschale)
in € / Saison
(netto)</t>
  </si>
  <si>
    <t>Die Pauschale beinhaltet die Kosten für alle Winterdienstleistungen, die gemäß der Leistungsbeschreibung außerhalb der Saison zu erbringen sind. Muss an einem Tag aufgrund der Witterungsverhältnisse mehrfach gestreut und/oder geräumt werden, kann die Einsatzpauschale mehrfach abgerechnet werden.</t>
  </si>
  <si>
    <r>
      <t xml:space="preserve">Monatspauschale </t>
    </r>
    <r>
      <rPr>
        <b/>
        <u/>
        <sz val="11"/>
        <color theme="1"/>
        <rFont val="Calibri"/>
        <family val="2"/>
        <scheme val="minor"/>
      </rPr>
      <t>innerhalb</t>
    </r>
    <r>
      <rPr>
        <b/>
        <sz val="11"/>
        <color theme="1"/>
        <rFont val="Calibri"/>
        <family val="2"/>
        <scheme val="minor"/>
      </rPr>
      <t xml:space="preserve"> der Winterdienstsaison</t>
    </r>
  </si>
  <si>
    <t>Einheitspreis 
in € / m² / Einsatz
(netto)</t>
  </si>
  <si>
    <t>Gesamtpreis
in € / Einsatz
(netto)</t>
  </si>
  <si>
    <t>kalk. Gesamtpreis (Pauschale) 
in € / p. a.
(netto)</t>
  </si>
  <si>
    <t>01.04. - 31.10.</t>
  </si>
  <si>
    <t>Nicht öffentliche Flächen</t>
  </si>
  <si>
    <t>1.1.2</t>
  </si>
  <si>
    <t>1.1.2.10 a)</t>
  </si>
  <si>
    <t>1.1.2.10 b)</t>
  </si>
  <si>
    <r>
      <rPr>
        <sz val="10"/>
        <color theme="1"/>
        <rFont val="Calibri"/>
        <family val="2"/>
        <scheme val="minor"/>
      </rPr>
      <t xml:space="preserve">Maschineller Winterdienst – </t>
    </r>
    <r>
      <rPr>
        <sz val="10"/>
        <color rgb="FF000000"/>
        <rFont val="Calibri"/>
        <family val="2"/>
        <scheme val="minor"/>
      </rPr>
      <t>befestigte Flächen mit Fugen</t>
    </r>
  </si>
  <si>
    <t>* Rein zu Wertungszwecken wird bei diesen Positionen von der oben genannten Anzahl an Einsätzen und Menge pro Jahr ausgegangen. Die Angaben dienen lediglich der Preiskalkulation der Auftragnehmerin und können sowohl nach oben als auch nach unter variieren. Auf die Beauftragung und Vergütung dieser Positionen besteht kein Anspruch; die Abrechnung erfolgt nach den tatsächlich abgenommenen Leistungen auf Nachweis.</t>
  </si>
  <si>
    <t>WE 106778</t>
  </si>
  <si>
    <t>Bundesforstbetrieb Havel-Oder-Spree – Wasserburger Str. 5 in 15748 Münchehofe Ortsteil Klein Wasserburg</t>
  </si>
  <si>
    <t>1.1.2.10 c)</t>
  </si>
  <si>
    <r>
      <rPr>
        <sz val="10"/>
        <color theme="1"/>
        <rFont val="Calibri"/>
        <family val="2"/>
        <scheme val="minor"/>
      </rPr>
      <t>Maschineller Winterdienst – un</t>
    </r>
    <r>
      <rPr>
        <sz val="10"/>
        <color rgb="FF000000"/>
        <rFont val="Calibri"/>
        <family val="2"/>
        <scheme val="minor"/>
      </rPr>
      <t>befestigte Flächen</t>
    </r>
  </si>
  <si>
    <r>
      <rPr>
        <sz val="10"/>
        <color theme="1"/>
        <rFont val="Calibri"/>
        <family val="2"/>
        <scheme val="minor"/>
      </rPr>
      <t xml:space="preserve">Händischer Winterdienst – </t>
    </r>
    <r>
      <rPr>
        <sz val="10"/>
        <color rgb="FF000000"/>
        <rFont val="Calibri"/>
        <family val="2"/>
        <scheme val="minor"/>
      </rPr>
      <t>befestigte Flächen - Treppen, Aufgänge, Kellerniedergänge</t>
    </r>
  </si>
  <si>
    <t>Preisblatt</t>
  </si>
  <si>
    <t>VOEK 405-25, Los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</si>
</sst>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quot;_-;\-* #,##0.00\ &quot;€&quot;_-;_-* &quot;-&quot;??\ &quot;€&quot;_-;_-@_-"/>
    <numFmt numFmtId="164" formatCode="0\ &quot;*&quot;"/>
  </numFmts>
  <fonts count="31" x14ac:knownFonts="1">
    <font>
      <sz val="11"/>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i/>
      <sz val="10"/>
      <name val="Arial"/>
      <family val="2"/>
    </font>
    <font>
      <sz val="11"/>
      <color theme="1"/>
      <name val="Arial"/>
      <family val="2"/>
    </font>
    <font>
      <b/>
      <sz val="11"/>
      <color theme="1"/>
      <name val="Calibri"/>
      <family val="2"/>
      <scheme val="minor"/>
    </font>
    <font>
      <sz val="11"/>
      <color theme="1"/>
      <name val="BundesSans"/>
      <family val="2"/>
    </font>
    <font>
      <b/>
      <sz val="12"/>
      <color theme="1"/>
      <name val="Calibri"/>
      <family val="2"/>
      <scheme val="minor"/>
    </font>
    <font>
      <b/>
      <sz val="12"/>
      <color rgb="FFC00000"/>
      <name val="Calibri"/>
      <family val="2"/>
      <scheme val="minor"/>
    </font>
    <font>
      <sz val="12"/>
      <color theme="1"/>
      <name val="Calibri"/>
      <family val="2"/>
      <scheme val="minor"/>
    </font>
    <font>
      <b/>
      <sz val="11"/>
      <name val="Calibri"/>
      <family val="2"/>
      <scheme val="minor"/>
    </font>
    <font>
      <sz val="10"/>
      <color theme="1"/>
      <name val="Calibri"/>
      <family val="2"/>
      <scheme val="minor"/>
    </font>
    <font>
      <sz val="9"/>
      <name val="Calibri"/>
      <family val="2"/>
      <scheme val="minor"/>
    </font>
    <font>
      <b/>
      <sz val="10"/>
      <color theme="1"/>
      <name val="Calibri"/>
      <family val="2"/>
      <scheme val="minor"/>
    </font>
    <font>
      <i/>
      <sz val="8"/>
      <color theme="1"/>
      <name val="Calibri"/>
      <family val="2"/>
      <scheme val="minor"/>
    </font>
    <font>
      <sz val="10"/>
      <color rgb="FF000000"/>
      <name val="Calibri"/>
      <family val="2"/>
      <scheme val="minor"/>
    </font>
    <font>
      <sz val="10"/>
      <name val="Calibri"/>
      <family val="2"/>
      <scheme val="minor"/>
    </font>
    <font>
      <b/>
      <i/>
      <sz val="10"/>
      <name val="Calibri"/>
      <family val="2"/>
      <scheme val="minor"/>
    </font>
    <font>
      <sz val="10"/>
      <color rgb="FF0070C0"/>
      <name val="Calibri"/>
      <family val="2"/>
      <scheme val="minor"/>
    </font>
    <font>
      <b/>
      <sz val="12"/>
      <color theme="0"/>
      <name val="Calibri"/>
      <family val="2"/>
      <scheme val="minor"/>
    </font>
    <font>
      <i/>
      <sz val="10"/>
      <color theme="8"/>
      <name val="Calibri"/>
      <family val="2"/>
      <scheme val="minor"/>
    </font>
    <font>
      <b/>
      <sz val="14"/>
      <name val="Calibri"/>
      <family val="2"/>
      <scheme val="minor"/>
    </font>
    <font>
      <b/>
      <sz val="11"/>
      <color rgb="FFFF0000"/>
      <name val="Calibri"/>
      <family val="2"/>
      <scheme val="minor"/>
    </font>
    <font>
      <b/>
      <sz val="18"/>
      <color theme="1"/>
      <name val="Calibri"/>
      <family val="2"/>
      <scheme val="minor"/>
    </font>
    <font>
      <b/>
      <sz val="12"/>
      <name val="Calibri"/>
      <family val="2"/>
      <scheme val="minor"/>
    </font>
    <font>
      <b/>
      <i/>
      <sz val="10"/>
      <color theme="1"/>
      <name val="Calibri"/>
      <family val="2"/>
      <scheme val="minor"/>
    </font>
    <font>
      <b/>
      <u/>
      <sz val="11"/>
      <color theme="1"/>
      <name val="Calibri"/>
      <family val="2"/>
      <scheme val="minor"/>
    </font>
    <font>
      <b/>
      <i/>
      <sz val="12"/>
      <color theme="1"/>
      <name val="Calibri"/>
      <family val="2"/>
      <scheme val="minor"/>
    </font>
    <font>
      <b/>
      <sz val="14"/>
      <color theme="1"/>
      <name val="Calibri"/>
      <family val="2"/>
      <scheme val="minor"/>
    </font>
  </fonts>
  <fills count="8">
    <fill>
      <patternFill patternType="none"/>
    </fill>
    <fill>
      <patternFill patternType="gray125"/>
    </fill>
    <fill>
      <patternFill patternType="solid">
        <fgColor theme="0"/>
        <bgColor indexed="64"/>
      </patternFill>
    </fill>
    <fill>
      <patternFill patternType="solid">
        <fgColor rgb="FFC8E1A6"/>
        <bgColor indexed="64"/>
      </patternFill>
    </fill>
    <fill>
      <patternFill patternType="solid">
        <fgColor rgb="FFC3C8C3"/>
        <bgColor indexed="64"/>
      </patternFill>
    </fill>
    <fill>
      <patternFill patternType="solid">
        <fgColor rgb="FFDCE1DC"/>
        <bgColor indexed="64"/>
      </patternFill>
    </fill>
    <fill>
      <patternFill patternType="solid">
        <fgColor rgb="FFEBF0EB"/>
        <bgColor indexed="64"/>
      </patternFill>
    </fill>
    <fill>
      <patternFill patternType="solid">
        <fgColor rgb="FF00414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3">
    <xf numFmtId="0" fontId="0" fillId="0" borderId="0"/>
    <xf numFmtId="0" fontId="4" fillId="0" borderId="0"/>
    <xf numFmtId="44" fontId="6" fillId="0" borderId="0" applyFont="0" applyFill="0" applyBorder="0" applyAlignment="0" applyProtection="0"/>
  </cellStyleXfs>
  <cellXfs count="84">
    <xf numFmtId="0" fontId="0" fillId="0" borderId="0" xfId="0"/>
    <xf numFmtId="0" fontId="8" fillId="0" borderId="0" xfId="0" applyFont="1" applyProtection="1"/>
    <xf numFmtId="0" fontId="8" fillId="0" borderId="0" xfId="0" applyFont="1" applyAlignment="1" applyProtection="1">
      <alignment horizontal="center"/>
    </xf>
    <xf numFmtId="0" fontId="11" fillId="0" borderId="0" xfId="0" applyFont="1" applyFill="1" applyProtection="1"/>
    <xf numFmtId="4" fontId="18" fillId="0" borderId="1" xfId="0" applyNumberFormat="1" applyFont="1" applyFill="1" applyBorder="1" applyAlignment="1" applyProtection="1">
      <alignment horizontal="right" vertical="center"/>
    </xf>
    <xf numFmtId="4" fontId="19" fillId="0" borderId="1" xfId="0" applyNumberFormat="1" applyFont="1" applyFill="1" applyBorder="1" applyAlignment="1" applyProtection="1">
      <alignment horizontal="right" vertical="center"/>
    </xf>
    <xf numFmtId="0" fontId="3" fillId="0" borderId="0" xfId="0" applyFont="1" applyProtection="1"/>
    <xf numFmtId="0" fontId="3" fillId="0" borderId="0" xfId="0" applyFont="1" applyAlignment="1" applyProtection="1">
      <alignment horizontal="center"/>
    </xf>
    <xf numFmtId="0" fontId="24" fillId="0" borderId="0" xfId="0" applyFont="1" applyFill="1" applyAlignment="1" applyProtection="1">
      <alignment horizontal="center" vertical="center"/>
    </xf>
    <xf numFmtId="0" fontId="3" fillId="0" borderId="0" xfId="0" applyFont="1"/>
    <xf numFmtId="49" fontId="9" fillId="0" borderId="0" xfId="0" applyNumberFormat="1" applyFont="1" applyFill="1" applyBorder="1" applyAlignment="1" applyProtection="1">
      <alignment vertical="center" wrapText="1"/>
    </xf>
    <xf numFmtId="49" fontId="27" fillId="0" borderId="1" xfId="0" applyNumberFormat="1" applyFont="1" applyFill="1" applyBorder="1" applyAlignment="1" applyProtection="1">
      <alignment horizontal="left" vertical="center" wrapText="1"/>
    </xf>
    <xf numFmtId="4" fontId="13" fillId="3" borderId="1" xfId="0" applyNumberFormat="1" applyFont="1" applyFill="1" applyBorder="1" applyAlignment="1" applyProtection="1">
      <alignment horizontal="right" vertical="center"/>
      <protection locked="0"/>
    </xf>
    <xf numFmtId="0" fontId="15" fillId="6" borderId="1" xfId="0" applyFont="1" applyFill="1" applyBorder="1" applyAlignment="1" applyProtection="1">
      <alignment horizontal="center" vertical="center" wrapText="1"/>
    </xf>
    <xf numFmtId="0" fontId="16" fillId="6" borderId="1" xfId="0" applyFont="1" applyFill="1" applyBorder="1" applyAlignment="1" applyProtection="1">
      <alignment horizontal="center" vertical="center" wrapText="1"/>
    </xf>
    <xf numFmtId="0" fontId="21" fillId="7" borderId="1" xfId="0" applyFont="1" applyFill="1" applyBorder="1" applyAlignment="1" applyProtection="1">
      <alignment vertical="center" wrapText="1"/>
    </xf>
    <xf numFmtId="4" fontId="15" fillId="4" borderId="1" xfId="0" applyNumberFormat="1" applyFont="1" applyFill="1" applyBorder="1" applyAlignment="1" applyProtection="1">
      <alignment horizontal="right" vertical="center"/>
    </xf>
    <xf numFmtId="0" fontId="15" fillId="6" borderId="1" xfId="0" applyFont="1" applyFill="1" applyBorder="1" applyAlignment="1" applyProtection="1">
      <alignment horizontal="center" vertical="center"/>
    </xf>
    <xf numFmtId="1" fontId="13" fillId="0" borderId="1" xfId="0" applyNumberFormat="1" applyFont="1" applyFill="1" applyBorder="1" applyAlignment="1" applyProtection="1">
      <alignment horizontal="center" vertical="center" wrapText="1"/>
    </xf>
    <xf numFmtId="4" fontId="18" fillId="0" borderId="1" xfId="0" applyNumberFormat="1" applyFont="1" applyFill="1" applyBorder="1" applyAlignment="1" applyProtection="1">
      <alignment vertical="center" wrapText="1"/>
    </xf>
    <xf numFmtId="1" fontId="27" fillId="0" borderId="3" xfId="0" applyNumberFormat="1" applyFont="1" applyFill="1" applyBorder="1" applyAlignment="1" applyProtection="1">
      <alignment horizontal="center" vertical="center" wrapText="1"/>
    </xf>
    <xf numFmtId="49" fontId="29" fillId="0" borderId="0" xfId="0" applyNumberFormat="1" applyFont="1" applyFill="1" applyBorder="1" applyAlignment="1" applyProtection="1">
      <alignment vertical="center" wrapText="1"/>
    </xf>
    <xf numFmtId="0" fontId="16" fillId="6" borderId="1" xfId="0" applyFont="1" applyFill="1" applyBorder="1" applyAlignment="1" applyProtection="1">
      <alignment horizontal="center" vertical="center"/>
    </xf>
    <xf numFmtId="49" fontId="13" fillId="0" borderId="1" xfId="0" applyNumberFormat="1"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4" fontId="18" fillId="0" borderId="1" xfId="0" applyNumberFormat="1" applyFont="1" applyFill="1" applyBorder="1" applyAlignment="1" applyProtection="1">
      <alignment horizontal="right" vertical="center"/>
    </xf>
    <xf numFmtId="4" fontId="19" fillId="0" borderId="1" xfId="0" applyNumberFormat="1" applyFont="1" applyFill="1" applyBorder="1" applyAlignment="1" applyProtection="1">
      <alignment horizontal="right" vertical="center"/>
    </xf>
    <xf numFmtId="0" fontId="1" fillId="0" borderId="0" xfId="0" applyFont="1" applyProtection="1"/>
    <xf numFmtId="0" fontId="24" fillId="0" borderId="0" xfId="0" applyFont="1" applyFill="1" applyAlignment="1" applyProtection="1">
      <alignment horizontal="center" vertical="center"/>
    </xf>
    <xf numFmtId="49" fontId="9" fillId="0" borderId="0" xfId="0" applyNumberFormat="1" applyFont="1" applyFill="1" applyBorder="1" applyAlignment="1" applyProtection="1">
      <alignment vertical="center" wrapText="1"/>
    </xf>
    <xf numFmtId="49" fontId="27" fillId="0" borderId="1" xfId="0" applyNumberFormat="1" applyFont="1" applyFill="1" applyBorder="1" applyAlignment="1" applyProtection="1">
      <alignment horizontal="left" vertical="center" wrapText="1"/>
    </xf>
    <xf numFmtId="0" fontId="17" fillId="0" borderId="1" xfId="0" applyFont="1" applyBorder="1" applyAlignment="1">
      <alignment vertical="center" wrapText="1"/>
    </xf>
    <xf numFmtId="4" fontId="13" fillId="3" borderId="1" xfId="0" applyNumberFormat="1" applyFont="1" applyFill="1" applyBorder="1" applyAlignment="1" applyProtection="1">
      <alignment horizontal="right" vertical="center"/>
      <protection locked="0"/>
    </xf>
    <xf numFmtId="0" fontId="16" fillId="6" borderId="1" xfId="0" applyFont="1" applyFill="1" applyBorder="1" applyAlignment="1" applyProtection="1">
      <alignment horizontal="center" vertical="center" wrapText="1"/>
    </xf>
    <xf numFmtId="0" fontId="15" fillId="6" borderId="1" xfId="0" applyFont="1" applyFill="1" applyBorder="1" applyAlignment="1" applyProtection="1">
      <alignment horizontal="left" vertical="center" wrapText="1"/>
    </xf>
    <xf numFmtId="0" fontId="21" fillId="7" borderId="1" xfId="0" applyFont="1" applyFill="1" applyBorder="1" applyAlignment="1" applyProtection="1">
      <alignment vertical="center" wrapText="1"/>
    </xf>
    <xf numFmtId="49" fontId="9" fillId="4" borderId="1" xfId="0" applyNumberFormat="1" applyFont="1" applyFill="1" applyBorder="1" applyAlignment="1" applyProtection="1">
      <alignment vertical="center" wrapText="1"/>
    </xf>
    <xf numFmtId="0" fontId="9" fillId="4" borderId="1" xfId="0" applyFont="1" applyFill="1" applyBorder="1" applyAlignment="1" applyProtection="1">
      <alignment vertical="center" wrapText="1"/>
    </xf>
    <xf numFmtId="164" fontId="20" fillId="0" borderId="1" xfId="0" applyNumberFormat="1" applyFont="1" applyFill="1" applyBorder="1" applyAlignment="1" applyProtection="1">
      <alignment horizontal="center" vertical="center" wrapText="1"/>
    </xf>
    <xf numFmtId="0" fontId="23" fillId="0" borderId="0" xfId="0" applyFont="1" applyFill="1" applyAlignment="1" applyProtection="1">
      <alignment horizontal="center" vertical="center"/>
    </xf>
    <xf numFmtId="0" fontId="7" fillId="0" borderId="0" xfId="0" applyFont="1" applyFill="1" applyAlignment="1" applyProtection="1">
      <alignment horizontal="center" vertical="center"/>
    </xf>
    <xf numFmtId="49" fontId="9" fillId="5" borderId="2" xfId="0" applyNumberFormat="1" applyFont="1" applyFill="1" applyBorder="1" applyAlignment="1" applyProtection="1">
      <alignment horizontal="left" vertical="center" wrapText="1"/>
    </xf>
    <xf numFmtId="49" fontId="9" fillId="5" borderId="3" xfId="0" applyNumberFormat="1" applyFont="1" applyFill="1" applyBorder="1" applyAlignment="1" applyProtection="1">
      <alignment horizontal="left" vertical="center" wrapText="1"/>
    </xf>
    <xf numFmtId="49" fontId="9" fillId="5" borderId="4" xfId="0" applyNumberFormat="1" applyFont="1" applyFill="1" applyBorder="1" applyAlignment="1" applyProtection="1">
      <alignment horizontal="left" vertical="center" wrapText="1"/>
    </xf>
    <xf numFmtId="0" fontId="19" fillId="6" borderId="2" xfId="0" applyFont="1" applyFill="1" applyBorder="1" applyAlignment="1" applyProtection="1">
      <alignment horizontal="left" vertical="center" wrapText="1"/>
    </xf>
    <xf numFmtId="0" fontId="19" fillId="6" borderId="3" xfId="0" applyFont="1" applyFill="1" applyBorder="1" applyAlignment="1" applyProtection="1">
      <alignment horizontal="left" vertical="center" wrapText="1"/>
    </xf>
    <xf numFmtId="0" fontId="19" fillId="6" borderId="4" xfId="0" applyFont="1" applyFill="1" applyBorder="1" applyAlignment="1" applyProtection="1">
      <alignment horizontal="left" vertical="center" wrapText="1"/>
    </xf>
    <xf numFmtId="0" fontId="9" fillId="4" borderId="1" xfId="0" applyFont="1" applyFill="1" applyBorder="1" applyAlignment="1" applyProtection="1">
      <alignment horizontal="left" vertical="center" wrapText="1"/>
    </xf>
    <xf numFmtId="0" fontId="10" fillId="4" borderId="1" xfId="0" applyFont="1" applyFill="1" applyBorder="1" applyAlignment="1" applyProtection="1">
      <alignment horizontal="center" vertical="center" wrapText="1"/>
    </xf>
    <xf numFmtId="4" fontId="18" fillId="3" borderId="0" xfId="0" applyNumberFormat="1" applyFont="1" applyFill="1" applyBorder="1" applyAlignment="1" applyProtection="1">
      <alignment horizontal="center" vertical="center" wrapText="1"/>
    </xf>
    <xf numFmtId="0" fontId="25" fillId="0" borderId="0" xfId="0" applyFont="1" applyAlignment="1" applyProtection="1">
      <alignment horizontal="center" vertical="center" wrapText="1"/>
    </xf>
    <xf numFmtId="0" fontId="7" fillId="6" borderId="2" xfId="0" applyFont="1" applyFill="1" applyBorder="1" applyAlignment="1" applyProtection="1">
      <alignment horizontal="left" vertical="center"/>
    </xf>
    <xf numFmtId="0" fontId="7" fillId="6" borderId="3" xfId="0" applyFont="1" applyFill="1" applyBorder="1" applyAlignment="1" applyProtection="1">
      <alignment horizontal="left" vertical="center"/>
    </xf>
    <xf numFmtId="0" fontId="7" fillId="6" borderId="4" xfId="0" applyFont="1" applyFill="1" applyBorder="1" applyAlignment="1" applyProtection="1">
      <alignment horizontal="left" vertical="center"/>
    </xf>
    <xf numFmtId="0" fontId="12" fillId="6" borderId="2" xfId="0" applyFont="1" applyFill="1" applyBorder="1" applyAlignment="1" applyProtection="1">
      <alignment horizontal="center" vertical="center"/>
    </xf>
    <xf numFmtId="0" fontId="12" fillId="6" borderId="4" xfId="0" applyFont="1" applyFill="1" applyBorder="1" applyAlignment="1" applyProtection="1">
      <alignment horizontal="center" vertical="center"/>
    </xf>
    <xf numFmtId="0" fontId="2" fillId="6" borderId="2" xfId="0" applyFont="1" applyFill="1" applyBorder="1" applyAlignment="1" applyProtection="1">
      <alignment horizontal="left" vertical="center" wrapText="1"/>
    </xf>
    <xf numFmtId="0" fontId="2" fillId="6" borderId="3" xfId="0" applyFont="1" applyFill="1" applyBorder="1" applyAlignment="1" applyProtection="1">
      <alignment horizontal="left" vertical="center" wrapText="1"/>
    </xf>
    <xf numFmtId="0" fontId="2" fillId="6" borderId="4" xfId="0" applyFont="1" applyFill="1" applyBorder="1" applyAlignment="1" applyProtection="1">
      <alignment horizontal="left" vertical="center" wrapText="1"/>
    </xf>
    <xf numFmtId="0" fontId="27" fillId="0" borderId="2" xfId="0" applyNumberFormat="1" applyFont="1" applyFill="1" applyBorder="1" applyAlignment="1" applyProtection="1">
      <alignment horizontal="right" vertical="center" wrapText="1"/>
    </xf>
    <xf numFmtId="0" fontId="27" fillId="0" borderId="3" xfId="0" applyNumberFormat="1" applyFont="1" applyFill="1" applyBorder="1" applyAlignment="1" applyProtection="1">
      <alignment horizontal="right" vertical="center" wrapText="1"/>
    </xf>
    <xf numFmtId="0" fontId="19" fillId="0" borderId="2" xfId="0" applyFont="1" applyFill="1" applyBorder="1" applyAlignment="1" applyProtection="1">
      <alignment horizontal="left" vertical="center" wrapText="1"/>
    </xf>
    <xf numFmtId="0" fontId="19" fillId="0" borderId="3" xfId="0" applyFont="1" applyFill="1" applyBorder="1" applyAlignment="1" applyProtection="1">
      <alignment horizontal="left" vertical="center" wrapText="1"/>
    </xf>
    <xf numFmtId="0" fontId="19" fillId="0" borderId="4" xfId="0" applyFont="1" applyFill="1" applyBorder="1" applyAlignment="1" applyProtection="1">
      <alignment horizontal="left" vertical="center" wrapText="1"/>
    </xf>
    <xf numFmtId="0" fontId="7" fillId="5" borderId="2" xfId="0" applyFont="1" applyFill="1" applyBorder="1" applyAlignment="1" applyProtection="1">
      <alignment horizontal="left" vertical="center"/>
    </xf>
    <xf numFmtId="0" fontId="7" fillId="5" borderId="3" xfId="0" applyFont="1" applyFill="1" applyBorder="1" applyAlignment="1" applyProtection="1">
      <alignment horizontal="left" vertical="center"/>
    </xf>
    <xf numFmtId="0" fontId="7" fillId="5" borderId="4" xfId="0" applyFont="1" applyFill="1" applyBorder="1" applyAlignment="1" applyProtection="1">
      <alignment horizontal="left" vertical="center"/>
    </xf>
    <xf numFmtId="0" fontId="12" fillId="5" borderId="2" xfId="0" applyFont="1" applyFill="1" applyBorder="1" applyAlignment="1" applyProtection="1">
      <alignment horizontal="center" vertical="center"/>
    </xf>
    <xf numFmtId="0" fontId="12" fillId="5" borderId="4" xfId="0" applyFont="1" applyFill="1" applyBorder="1" applyAlignment="1" applyProtection="1">
      <alignment horizontal="center" vertical="center"/>
    </xf>
    <xf numFmtId="0" fontId="14" fillId="0" borderId="2" xfId="1" applyFont="1" applyFill="1" applyBorder="1" applyAlignment="1" applyProtection="1">
      <alignment horizontal="left" vertical="center" wrapText="1"/>
    </xf>
    <xf numFmtId="0" fontId="14" fillId="0" borderId="3" xfId="1" applyFont="1" applyFill="1" applyBorder="1" applyAlignment="1" applyProtection="1">
      <alignment horizontal="left" vertical="center" wrapText="1"/>
    </xf>
    <xf numFmtId="0" fontId="14" fillId="0" borderId="4" xfId="1" applyFont="1" applyFill="1" applyBorder="1" applyAlignment="1" applyProtection="1">
      <alignment horizontal="left" vertical="center" wrapText="1"/>
    </xf>
    <xf numFmtId="1" fontId="9" fillId="4" borderId="1" xfId="0" applyNumberFormat="1" applyFont="1" applyFill="1" applyBorder="1" applyAlignment="1" applyProtection="1">
      <alignment horizontal="right" vertical="center" wrapText="1"/>
    </xf>
    <xf numFmtId="4" fontId="30" fillId="4" borderId="1" xfId="0" applyNumberFormat="1" applyFont="1" applyFill="1" applyBorder="1" applyAlignment="1" applyProtection="1">
      <alignment horizontal="right" vertical="center"/>
    </xf>
    <xf numFmtId="0" fontId="15" fillId="4" borderId="2" xfId="0" applyFont="1" applyFill="1" applyBorder="1" applyAlignment="1" applyProtection="1">
      <alignment horizontal="right" vertical="center" wrapText="1"/>
    </xf>
    <xf numFmtId="0" fontId="15" fillId="4" borderId="3" xfId="0" applyFont="1" applyFill="1" applyBorder="1" applyAlignment="1" applyProtection="1">
      <alignment horizontal="right" vertical="center" wrapText="1"/>
    </xf>
    <xf numFmtId="0" fontId="15" fillId="4" borderId="4" xfId="0" applyFont="1" applyFill="1" applyBorder="1" applyAlignment="1" applyProtection="1">
      <alignment horizontal="right" vertical="center" wrapText="1"/>
    </xf>
    <xf numFmtId="0" fontId="22" fillId="2" borderId="5" xfId="0" applyFont="1" applyFill="1" applyBorder="1" applyAlignment="1" applyProtection="1">
      <alignment horizontal="left" vertical="top" wrapText="1"/>
    </xf>
    <xf numFmtId="0" fontId="21" fillId="7" borderId="2" xfId="0" applyFont="1" applyFill="1" applyBorder="1" applyAlignment="1" applyProtection="1">
      <alignment horizontal="left" vertical="center" wrapText="1"/>
    </xf>
    <xf numFmtId="0" fontId="21" fillId="7" borderId="3" xfId="0" applyFont="1" applyFill="1" applyBorder="1" applyAlignment="1" applyProtection="1">
      <alignment horizontal="left" vertical="center" wrapText="1"/>
    </xf>
    <xf numFmtId="0" fontId="21" fillId="7" borderId="4" xfId="0" applyFont="1" applyFill="1" applyBorder="1" applyAlignment="1" applyProtection="1">
      <alignment horizontal="left" vertical="center" wrapText="1"/>
    </xf>
    <xf numFmtId="1" fontId="19" fillId="0" borderId="2" xfId="0" applyNumberFormat="1" applyFont="1" applyFill="1" applyBorder="1" applyAlignment="1" applyProtection="1">
      <alignment horizontal="right" vertical="center"/>
    </xf>
    <xf numFmtId="1" fontId="19" fillId="0" borderId="3" xfId="0" applyNumberFormat="1" applyFont="1" applyFill="1" applyBorder="1" applyAlignment="1" applyProtection="1">
      <alignment horizontal="right" vertical="center"/>
    </xf>
    <xf numFmtId="1" fontId="19" fillId="0" borderId="4" xfId="0" applyNumberFormat="1" applyFont="1" applyFill="1" applyBorder="1" applyAlignment="1" applyProtection="1">
      <alignment horizontal="right" vertical="center"/>
    </xf>
  </cellXfs>
  <cellStyles count="3">
    <cellStyle name="Standard" xfId="0" builtinId="0"/>
    <cellStyle name="Standard 2" xfId="1"/>
    <cellStyle name="Währung 2" xfId="2"/>
  </cellStyles>
  <dxfs count="0"/>
  <tableStyles count="0" defaultTableStyle="TableStyleMedium2" defaultPivotStyle="PivotStyleLight16"/>
  <colors>
    <mruColors>
      <color rgb="FFE9A4BE"/>
      <color rgb="FFC4F20C"/>
      <color rgb="FFC3C8C3"/>
      <color rgb="FFEBF0EB"/>
      <color rgb="FFDCE1DC"/>
      <color rgb="FFC8E1A6"/>
      <color rgb="FF004141"/>
      <color rgb="FF9EDCFF"/>
      <color rgb="FFC4F27B"/>
      <color rgb="FFDBF3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115956</xdr:colOff>
      <xdr:row>0</xdr:row>
      <xdr:rowOff>49696</xdr:rowOff>
    </xdr:from>
    <xdr:to>
      <xdr:col>1</xdr:col>
      <xdr:colOff>1187333</xdr:colOff>
      <xdr:row>0</xdr:row>
      <xdr:rowOff>376744</xdr:rowOff>
    </xdr:to>
    <xdr:pic>
      <xdr:nvPicPr>
        <xdr:cNvPr id="2" name="Grafik 1"/>
        <xdr:cNvPicPr/>
      </xdr:nvPicPr>
      <xdr:blipFill>
        <a:blip xmlns:r="http://schemas.openxmlformats.org/officeDocument/2006/relationships" r:embed="rId1"/>
        <a:stretch>
          <a:fillRect/>
        </a:stretch>
      </xdr:blipFill>
      <xdr:spPr>
        <a:xfrm>
          <a:off x="115956" y="49696"/>
          <a:ext cx="1883073" cy="327048"/>
        </a:xfrm>
        <a:prstGeom prst="rect">
          <a:avLst/>
        </a:prstGeom>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0"/>
  <sheetViews>
    <sheetView showGridLines="0" tabSelected="1" zoomScaleNormal="100" zoomScaleSheetLayoutView="115" workbookViewId="0">
      <selection activeCell="A22" sqref="A22:H22"/>
    </sheetView>
  </sheetViews>
  <sheetFormatPr baseColWidth="10" defaultColWidth="11" defaultRowHeight="15" x14ac:dyDescent="0.25"/>
  <cols>
    <col min="1" max="1" width="10.625" style="1" customWidth="1"/>
    <col min="2" max="2" width="36.875" style="27" customWidth="1"/>
    <col min="3" max="3" width="13" style="1" customWidth="1"/>
    <col min="4" max="4" width="9" style="1" customWidth="1"/>
    <col min="5" max="5" width="13.625" style="2" customWidth="1"/>
    <col min="6" max="6" width="13.625" style="1" customWidth="1"/>
    <col min="7" max="7" width="11.875" style="1" customWidth="1"/>
    <col min="8" max="8" width="13.625" style="1" customWidth="1"/>
    <col min="9" max="16384" width="11" style="1"/>
  </cols>
  <sheetData>
    <row r="1" spans="1:8" s="6" customFormat="1" ht="30" customHeight="1" x14ac:dyDescent="0.25">
      <c r="B1" s="27"/>
      <c r="E1" s="7"/>
    </row>
    <row r="2" spans="1:8" s="6" customFormat="1" ht="9.9499999999999993" customHeight="1" x14ac:dyDescent="0.25">
      <c r="A2" s="8"/>
      <c r="B2" s="28"/>
      <c r="C2" s="8"/>
      <c r="D2" s="8"/>
      <c r="E2" s="8"/>
      <c r="F2" s="8"/>
      <c r="G2" s="8"/>
      <c r="H2" s="8"/>
    </row>
    <row r="3" spans="1:8" s="6" customFormat="1" ht="18.75" x14ac:dyDescent="0.25">
      <c r="A3" s="39" t="s">
        <v>18</v>
      </c>
      <c r="B3" s="39"/>
      <c r="C3" s="39"/>
      <c r="D3" s="39"/>
      <c r="E3" s="39"/>
      <c r="F3" s="39"/>
      <c r="G3" s="39"/>
      <c r="H3" s="39"/>
    </row>
    <row r="4" spans="1:8" s="6" customFormat="1" x14ac:dyDescent="0.25">
      <c r="A4" s="40" t="s">
        <v>49</v>
      </c>
      <c r="B4" s="40"/>
      <c r="C4" s="40"/>
      <c r="D4" s="40"/>
      <c r="E4" s="40"/>
      <c r="F4" s="40"/>
      <c r="G4" s="40"/>
      <c r="H4" s="40"/>
    </row>
    <row r="5" spans="1:8" s="9" customFormat="1" ht="23.25" x14ac:dyDescent="0.25">
      <c r="A5" s="50" t="s">
        <v>48</v>
      </c>
      <c r="B5" s="50"/>
      <c r="C5" s="50"/>
      <c r="D5" s="50"/>
      <c r="E5" s="50"/>
      <c r="F5" s="50"/>
      <c r="G5" s="50"/>
      <c r="H5" s="50"/>
    </row>
    <row r="6" spans="1:8" s="6" customFormat="1" ht="9.9499999999999993" customHeight="1" x14ac:dyDescent="0.25">
      <c r="A6" s="8"/>
      <c r="B6" s="28"/>
      <c r="C6" s="8"/>
      <c r="D6" s="8"/>
      <c r="E6" s="8"/>
      <c r="F6" s="8"/>
      <c r="G6" s="8"/>
      <c r="H6" s="8"/>
    </row>
    <row r="7" spans="1:8" s="9" customFormat="1" ht="14.25" customHeight="1" x14ac:dyDescent="0.25">
      <c r="A7" s="49" t="s">
        <v>19</v>
      </c>
      <c r="B7" s="49"/>
      <c r="C7" s="49"/>
      <c r="D7" s="49"/>
      <c r="E7" s="49"/>
      <c r="F7" s="49"/>
      <c r="G7" s="49"/>
      <c r="H7" s="49"/>
    </row>
    <row r="8" spans="1:8" s="6" customFormat="1" ht="22.5" customHeight="1" x14ac:dyDescent="0.25">
      <c r="A8" s="8"/>
      <c r="B8" s="28"/>
      <c r="C8" s="8"/>
      <c r="D8" s="8"/>
      <c r="E8" s="8"/>
      <c r="F8" s="8"/>
      <c r="G8" s="8"/>
      <c r="H8" s="8"/>
    </row>
    <row r="9" spans="1:8" s="3" customFormat="1" ht="39.950000000000003" customHeight="1" x14ac:dyDescent="0.25">
      <c r="A9" s="15" t="s">
        <v>14</v>
      </c>
      <c r="B9" s="35" t="s">
        <v>43</v>
      </c>
      <c r="C9" s="78" t="s">
        <v>44</v>
      </c>
      <c r="D9" s="79"/>
      <c r="E9" s="79"/>
      <c r="F9" s="79"/>
      <c r="G9" s="79"/>
      <c r="H9" s="80"/>
    </row>
    <row r="10" spans="1:8" s="3" customFormat="1" ht="30.75" customHeight="1" x14ac:dyDescent="0.25">
      <c r="A10" s="36" t="s">
        <v>13</v>
      </c>
      <c r="B10" s="37" t="str">
        <f>B9</f>
        <v>WE 106778</v>
      </c>
      <c r="C10" s="47" t="s">
        <v>17</v>
      </c>
      <c r="D10" s="47"/>
      <c r="E10" s="48" t="s">
        <v>24</v>
      </c>
      <c r="F10" s="48"/>
      <c r="G10" s="48"/>
      <c r="H10" s="48"/>
    </row>
    <row r="11" spans="1:8" s="3" customFormat="1" ht="30" customHeight="1" x14ac:dyDescent="0.25">
      <c r="A11" s="41" t="s">
        <v>16</v>
      </c>
      <c r="B11" s="42"/>
      <c r="C11" s="42"/>
      <c r="D11" s="42"/>
      <c r="E11" s="42"/>
      <c r="F11" s="42"/>
      <c r="G11" s="42"/>
      <c r="H11" s="43"/>
    </row>
    <row r="12" spans="1:8" s="10" customFormat="1" ht="30" customHeight="1" x14ac:dyDescent="0.2">
      <c r="A12" s="51" t="s">
        <v>32</v>
      </c>
      <c r="B12" s="52"/>
      <c r="C12" s="52"/>
      <c r="D12" s="52"/>
      <c r="E12" s="52"/>
      <c r="F12" s="53"/>
      <c r="G12" s="54" t="s">
        <v>11</v>
      </c>
      <c r="H12" s="55"/>
    </row>
    <row r="13" spans="1:8" s="10" customFormat="1" ht="34.5" customHeight="1" x14ac:dyDescent="0.2">
      <c r="A13" s="56" t="s">
        <v>25</v>
      </c>
      <c r="B13" s="57"/>
      <c r="C13" s="57"/>
      <c r="D13" s="57"/>
      <c r="E13" s="57"/>
      <c r="F13" s="57"/>
      <c r="G13" s="57"/>
      <c r="H13" s="58"/>
    </row>
    <row r="14" spans="1:8" s="10" customFormat="1" ht="51" x14ac:dyDescent="0.2">
      <c r="A14" s="13" t="s">
        <v>23</v>
      </c>
      <c r="B14" s="34" t="s">
        <v>0</v>
      </c>
      <c r="C14" s="13" t="s">
        <v>26</v>
      </c>
      <c r="D14" s="17" t="s">
        <v>1</v>
      </c>
      <c r="E14" s="13" t="s">
        <v>27</v>
      </c>
      <c r="F14" s="13" t="s">
        <v>28</v>
      </c>
      <c r="G14" s="13" t="s">
        <v>29</v>
      </c>
      <c r="H14" s="13" t="s">
        <v>30</v>
      </c>
    </row>
    <row r="15" spans="1:8" s="10" customFormat="1" ht="15.75" x14ac:dyDescent="0.2">
      <c r="A15" s="14" t="s">
        <v>3</v>
      </c>
      <c r="B15" s="33" t="s">
        <v>4</v>
      </c>
      <c r="C15" s="14" t="s">
        <v>5</v>
      </c>
      <c r="D15" s="22" t="s">
        <v>6</v>
      </c>
      <c r="E15" s="14" t="s">
        <v>7</v>
      </c>
      <c r="F15" s="14" t="s">
        <v>8</v>
      </c>
      <c r="G15" s="14" t="s">
        <v>9</v>
      </c>
      <c r="H15" s="14" t="s">
        <v>10</v>
      </c>
    </row>
    <row r="16" spans="1:8" s="10" customFormat="1" ht="15.75" x14ac:dyDescent="0.2">
      <c r="A16" s="11" t="s">
        <v>38</v>
      </c>
      <c r="B16" s="61" t="s">
        <v>37</v>
      </c>
      <c r="C16" s="62"/>
      <c r="D16" s="62"/>
      <c r="E16" s="62"/>
      <c r="F16" s="62"/>
      <c r="G16" s="62"/>
      <c r="H16" s="63"/>
    </row>
    <row r="17" spans="1:8" s="29" customFormat="1" ht="25.5" x14ac:dyDescent="0.2">
      <c r="A17" s="23" t="s">
        <v>39</v>
      </c>
      <c r="B17" s="31" t="s">
        <v>41</v>
      </c>
      <c r="C17" s="19">
        <v>1196</v>
      </c>
      <c r="D17" s="24" t="s">
        <v>2</v>
      </c>
      <c r="E17" s="32"/>
      <c r="F17" s="25" t="str">
        <f>IF(E17="","",C17*E17)</f>
        <v/>
      </c>
      <c r="G17" s="18">
        <v>5</v>
      </c>
      <c r="H17" s="25" t="str">
        <f>IF(E17="","",F17*G17)</f>
        <v/>
      </c>
    </row>
    <row r="18" spans="1:8" s="29" customFormat="1" ht="15.75" x14ac:dyDescent="0.2">
      <c r="A18" s="23" t="s">
        <v>40</v>
      </c>
      <c r="B18" s="31" t="s">
        <v>46</v>
      </c>
      <c r="C18" s="19">
        <v>440</v>
      </c>
      <c r="D18" s="24" t="s">
        <v>2</v>
      </c>
      <c r="E18" s="32"/>
      <c r="F18" s="25" t="str">
        <f t="shared" ref="F18" si="0">IF(E18="","",C18*E18)</f>
        <v/>
      </c>
      <c r="G18" s="18">
        <v>5</v>
      </c>
      <c r="H18" s="25" t="str">
        <f t="shared" ref="H18" si="1">IF(E18="","",F18*G18)</f>
        <v/>
      </c>
    </row>
    <row r="19" spans="1:8" s="29" customFormat="1" ht="25.5" x14ac:dyDescent="0.2">
      <c r="A19" s="23" t="s">
        <v>45</v>
      </c>
      <c r="B19" s="31" t="s">
        <v>47</v>
      </c>
      <c r="C19" s="19">
        <v>81</v>
      </c>
      <c r="D19" s="24" t="s">
        <v>2</v>
      </c>
      <c r="E19" s="32"/>
      <c r="F19" s="25" t="str">
        <f t="shared" ref="F19" si="2">IF(E19="","",C19*E19)</f>
        <v/>
      </c>
      <c r="G19" s="18">
        <v>5</v>
      </c>
      <c r="H19" s="25" t="str">
        <f t="shared" ref="H19" si="3">IF(E19="","",F19*G19)</f>
        <v/>
      </c>
    </row>
    <row r="20" spans="1:8" s="21" customFormat="1" ht="15.75" x14ac:dyDescent="0.2">
      <c r="A20" s="59" t="str">
        <f>A12&amp;" - Teilsumme"</f>
        <v>Monatspauschale innerhalb der Winterdienstsaison - Teilsumme</v>
      </c>
      <c r="B20" s="60"/>
      <c r="C20" s="60"/>
      <c r="D20" s="60"/>
      <c r="E20" s="60"/>
      <c r="F20" s="5" t="str">
        <f>IF(SUM(F16:F19)=0,"",SUM(F16:F19))</f>
        <v/>
      </c>
      <c r="G20" s="20"/>
      <c r="H20" s="26" t="str">
        <f>IF(SUM(H16:H19)=0,"",SUM(H16:H19))</f>
        <v/>
      </c>
    </row>
    <row r="21" spans="1:8" s="10" customFormat="1" ht="30" customHeight="1" x14ac:dyDescent="0.2">
      <c r="A21" s="64" t="s">
        <v>22</v>
      </c>
      <c r="B21" s="65"/>
      <c r="C21" s="65"/>
      <c r="D21" s="65"/>
      <c r="E21" s="65"/>
      <c r="F21" s="66"/>
      <c r="G21" s="67" t="s">
        <v>36</v>
      </c>
      <c r="H21" s="68"/>
    </row>
    <row r="22" spans="1:8" s="10" customFormat="1" ht="30" customHeight="1" x14ac:dyDescent="0.2">
      <c r="A22" s="69" t="s">
        <v>31</v>
      </c>
      <c r="B22" s="70"/>
      <c r="C22" s="70"/>
      <c r="D22" s="70"/>
      <c r="E22" s="70"/>
      <c r="F22" s="70"/>
      <c r="G22" s="70"/>
      <c r="H22" s="71"/>
    </row>
    <row r="23" spans="1:8" s="10" customFormat="1" ht="51" x14ac:dyDescent="0.2">
      <c r="A23" s="13" t="s">
        <v>23</v>
      </c>
      <c r="B23" s="34" t="s">
        <v>0</v>
      </c>
      <c r="C23" s="13" t="s">
        <v>15</v>
      </c>
      <c r="D23" s="17" t="s">
        <v>1</v>
      </c>
      <c r="E23" s="13" t="s">
        <v>33</v>
      </c>
      <c r="F23" s="13" t="s">
        <v>34</v>
      </c>
      <c r="G23" s="13" t="s">
        <v>21</v>
      </c>
      <c r="H23" s="13" t="s">
        <v>35</v>
      </c>
    </row>
    <row r="24" spans="1:8" s="10" customFormat="1" ht="15.75" x14ac:dyDescent="0.2">
      <c r="A24" s="14" t="s">
        <v>3</v>
      </c>
      <c r="B24" s="33" t="s">
        <v>4</v>
      </c>
      <c r="C24" s="14" t="s">
        <v>5</v>
      </c>
      <c r="D24" s="22" t="s">
        <v>6</v>
      </c>
      <c r="E24" s="14" t="s">
        <v>7</v>
      </c>
      <c r="F24" s="14" t="s">
        <v>8</v>
      </c>
      <c r="G24" s="14" t="s">
        <v>9</v>
      </c>
      <c r="H24" s="14" t="s">
        <v>10</v>
      </c>
    </row>
    <row r="25" spans="1:8" s="10" customFormat="1" ht="15.75" customHeight="1" x14ac:dyDescent="0.2">
      <c r="A25" s="44" t="s">
        <v>12</v>
      </c>
      <c r="B25" s="45"/>
      <c r="C25" s="45"/>
      <c r="D25" s="45"/>
      <c r="E25" s="45"/>
      <c r="F25" s="45"/>
      <c r="G25" s="45"/>
      <c r="H25" s="46"/>
    </row>
    <row r="26" spans="1:8" s="29" customFormat="1" ht="15.75" x14ac:dyDescent="0.2">
      <c r="A26" s="30" t="s">
        <v>38</v>
      </c>
      <c r="B26" s="61" t="s">
        <v>37</v>
      </c>
      <c r="C26" s="62"/>
      <c r="D26" s="62"/>
      <c r="E26" s="62"/>
      <c r="F26" s="62"/>
      <c r="G26" s="62"/>
      <c r="H26" s="63"/>
    </row>
    <row r="27" spans="1:8" s="10" customFormat="1" ht="25.5" x14ac:dyDescent="0.2">
      <c r="A27" s="23" t="s">
        <v>39</v>
      </c>
      <c r="B27" s="31" t="s">
        <v>41</v>
      </c>
      <c r="C27" s="19">
        <v>1196</v>
      </c>
      <c r="D27" s="24" t="s">
        <v>2</v>
      </c>
      <c r="E27" s="12"/>
      <c r="F27" s="4" t="str">
        <f>IF(E27="","",C27*E27)</f>
        <v/>
      </c>
      <c r="G27" s="38">
        <v>1</v>
      </c>
      <c r="H27" s="4" t="str">
        <f>IF(E27="","",F27*G27)</f>
        <v/>
      </c>
    </row>
    <row r="28" spans="1:8" s="29" customFormat="1" ht="15.75" x14ac:dyDescent="0.2">
      <c r="A28" s="23" t="s">
        <v>40</v>
      </c>
      <c r="B28" s="31" t="s">
        <v>46</v>
      </c>
      <c r="C28" s="19">
        <v>440</v>
      </c>
      <c r="D28" s="24" t="s">
        <v>2</v>
      </c>
      <c r="E28" s="32"/>
      <c r="F28" s="25" t="str">
        <f>IF(E28="","",C28*E28)</f>
        <v/>
      </c>
      <c r="G28" s="38">
        <v>1</v>
      </c>
      <c r="H28" s="25" t="str">
        <f>IF(E28="","",F28*G28)</f>
        <v/>
      </c>
    </row>
    <row r="29" spans="1:8" s="10" customFormat="1" ht="25.5" x14ac:dyDescent="0.2">
      <c r="A29" s="23" t="s">
        <v>45</v>
      </c>
      <c r="B29" s="31" t="s">
        <v>47</v>
      </c>
      <c r="C29" s="19">
        <v>81</v>
      </c>
      <c r="D29" s="24" t="s">
        <v>2</v>
      </c>
      <c r="E29" s="12"/>
      <c r="F29" s="4" t="str">
        <f t="shared" ref="F29" si="4">IF(E29="","",C29*E29)</f>
        <v/>
      </c>
      <c r="G29" s="38">
        <v>1</v>
      </c>
      <c r="H29" s="4" t="str">
        <f t="shared" ref="H29" si="5">IF(E29="","",F29*G29)</f>
        <v/>
      </c>
    </row>
    <row r="30" spans="1:8" s="10" customFormat="1" ht="15.75" x14ac:dyDescent="0.2">
      <c r="A30" s="44" t="s">
        <v>20</v>
      </c>
      <c r="B30" s="45" t="s">
        <v>20</v>
      </c>
      <c r="C30" s="45"/>
      <c r="D30" s="45"/>
      <c r="E30" s="45"/>
      <c r="F30" s="45"/>
      <c r="G30" s="45"/>
      <c r="H30" s="46"/>
    </row>
    <row r="31" spans="1:8" s="29" customFormat="1" ht="15.75" x14ac:dyDescent="0.2">
      <c r="A31" s="30" t="s">
        <v>38</v>
      </c>
      <c r="B31" s="61" t="s">
        <v>37</v>
      </c>
      <c r="C31" s="62"/>
      <c r="D31" s="62"/>
      <c r="E31" s="62"/>
      <c r="F31" s="62"/>
      <c r="G31" s="62"/>
      <c r="H31" s="63"/>
    </row>
    <row r="32" spans="1:8" s="10" customFormat="1" ht="25.5" x14ac:dyDescent="0.2">
      <c r="A32" s="23" t="s">
        <v>39</v>
      </c>
      <c r="B32" s="31" t="s">
        <v>41</v>
      </c>
      <c r="C32" s="19">
        <v>1196</v>
      </c>
      <c r="D32" s="24" t="s">
        <v>2</v>
      </c>
      <c r="E32" s="32"/>
      <c r="F32" s="4" t="str">
        <f>IF(E32="","",C32*E32)</f>
        <v/>
      </c>
      <c r="G32" s="38">
        <v>1</v>
      </c>
      <c r="H32" s="4" t="str">
        <f>IF(E32="","",F32*G32)</f>
        <v/>
      </c>
    </row>
    <row r="33" spans="1:8" s="29" customFormat="1" ht="15.75" x14ac:dyDescent="0.2">
      <c r="A33" s="23" t="s">
        <v>40</v>
      </c>
      <c r="B33" s="31" t="s">
        <v>46</v>
      </c>
      <c r="C33" s="19">
        <v>440</v>
      </c>
      <c r="D33" s="24" t="s">
        <v>2</v>
      </c>
      <c r="E33" s="32"/>
      <c r="F33" s="25" t="str">
        <f>IF(E33="","",C33*E33)</f>
        <v/>
      </c>
      <c r="G33" s="38">
        <v>1</v>
      </c>
      <c r="H33" s="25" t="str">
        <f>IF(E33="","",F33*G33)</f>
        <v/>
      </c>
    </row>
    <row r="34" spans="1:8" s="10" customFormat="1" ht="25.5" x14ac:dyDescent="0.2">
      <c r="A34" s="23" t="s">
        <v>45</v>
      </c>
      <c r="B34" s="31" t="s">
        <v>47</v>
      </c>
      <c r="C34" s="19">
        <v>81</v>
      </c>
      <c r="D34" s="24" t="s">
        <v>2</v>
      </c>
      <c r="E34" s="32"/>
      <c r="F34" s="4" t="str">
        <f t="shared" ref="F34" si="6">IF(E34="","",C34*E34)</f>
        <v/>
      </c>
      <c r="G34" s="38">
        <v>1</v>
      </c>
      <c r="H34" s="4" t="str">
        <f t="shared" ref="H34" si="7">IF(E34="","",F34*G34)</f>
        <v/>
      </c>
    </row>
    <row r="35" spans="1:8" s="10" customFormat="1" ht="15.75" x14ac:dyDescent="0.2">
      <c r="A35" s="81" t="str">
        <f>A21&amp;" - Teilsumme "</f>
        <v xml:space="preserve">Einsatzpauschalen außerhalb der Winterdienstsaison  - Teilsumme </v>
      </c>
      <c r="B35" s="82"/>
      <c r="C35" s="82"/>
      <c r="D35" s="82"/>
      <c r="E35" s="82"/>
      <c r="F35" s="82"/>
      <c r="G35" s="83"/>
      <c r="H35" s="5" t="str">
        <f>IF(SUM(H26:H34)=0,"",SUM(H26:H34))</f>
        <v/>
      </c>
    </row>
    <row r="36" spans="1:8" s="10" customFormat="1" ht="24.95" customHeight="1" x14ac:dyDescent="0.2">
      <c r="A36" s="74" t="str">
        <f>A9&amp;" "&amp;B10&amp;" "&amp;C10&amp;" - Gesamtsumme"</f>
        <v>1.  WE 106778 WINTERDIENST - Gesamtsumme</v>
      </c>
      <c r="B36" s="75"/>
      <c r="C36" s="75"/>
      <c r="D36" s="75"/>
      <c r="E36" s="75"/>
      <c r="F36" s="75"/>
      <c r="G36" s="76"/>
      <c r="H36" s="16" t="str">
        <f>IFERROR(H20+H35,"")</f>
        <v/>
      </c>
    </row>
    <row r="37" spans="1:8" s="10" customFormat="1" ht="43.5" customHeight="1" x14ac:dyDescent="0.2">
      <c r="A37" s="77" t="s">
        <v>42</v>
      </c>
      <c r="B37" s="77"/>
      <c r="C37" s="77"/>
      <c r="D37" s="77"/>
      <c r="E37" s="77"/>
      <c r="F37" s="77"/>
      <c r="G37" s="77"/>
      <c r="H37" s="77"/>
    </row>
    <row r="38" spans="1:8" s="6" customFormat="1" x14ac:dyDescent="0.25">
      <c r="B38" s="27"/>
      <c r="E38" s="7"/>
    </row>
    <row r="39" spans="1:8" s="6" customFormat="1" ht="39.75" customHeight="1" x14ac:dyDescent="0.25">
      <c r="A39" s="72" t="str">
        <f>A4&amp;": kalk. Wertungssumme in € / Jahr (netto)"</f>
        <v>VOEK 405-25, Los 5: kalk. Wertungssumme in € / Jahr (netto)</v>
      </c>
      <c r="B39" s="72"/>
      <c r="C39" s="72"/>
      <c r="D39" s="72"/>
      <c r="E39" s="72"/>
      <c r="F39" s="72"/>
      <c r="G39" s="73" t="str">
        <f>IF(H36=0,"",H36)</f>
        <v/>
      </c>
      <c r="H39" s="73"/>
    </row>
    <row r="40" spans="1:8" s="6" customFormat="1" ht="39.75" customHeight="1" x14ac:dyDescent="0.25">
      <c r="B40" s="27"/>
      <c r="E40" s="7"/>
    </row>
  </sheetData>
  <sheetProtection algorithmName="SHA-512" hashValue="yiaMeKim4qnNN9ryQztde9Szf4NQryp224QOa8VZkGaDCKU8LoE0UHj1TShedPKnYQaSKkhWvlev4CLhLX7KXA==" saltValue="xElfaj/SS5O/VydHyZKFrg==" spinCount="100000" sheet="1" objects="1" scenarios="1"/>
  <mergeCells count="25">
    <mergeCell ref="A39:F39"/>
    <mergeCell ref="G39:H39"/>
    <mergeCell ref="A36:G36"/>
    <mergeCell ref="A37:H37"/>
    <mergeCell ref="C9:H9"/>
    <mergeCell ref="B31:H31"/>
    <mergeCell ref="A35:G35"/>
    <mergeCell ref="A30:H30"/>
    <mergeCell ref="B26:H26"/>
    <mergeCell ref="A3:H3"/>
    <mergeCell ref="A4:H4"/>
    <mergeCell ref="A11:H11"/>
    <mergeCell ref="A25:H25"/>
    <mergeCell ref="C10:D10"/>
    <mergeCell ref="E10:H10"/>
    <mergeCell ref="A7:H7"/>
    <mergeCell ref="A5:H5"/>
    <mergeCell ref="A12:F12"/>
    <mergeCell ref="G12:H12"/>
    <mergeCell ref="A13:H13"/>
    <mergeCell ref="A20:E20"/>
    <mergeCell ref="B16:H16"/>
    <mergeCell ref="A21:F21"/>
    <mergeCell ref="G21:H21"/>
    <mergeCell ref="A22:H22"/>
  </mergeCells>
  <dataValidations count="3">
    <dataValidation type="list" allowBlank="1" showInputMessage="1" showErrorMessage="1" sqref="G35">
      <formula1>"5,7"</formula1>
    </dataValidation>
    <dataValidation type="list" allowBlank="1" showInputMessage="1" showErrorMessage="1" sqref="G21:H21">
      <formula1>"01.04. - 31.10., 01.05. - 30.09."</formula1>
    </dataValidation>
    <dataValidation type="list" allowBlank="1" showInputMessage="1" showErrorMessage="1" sqref="F21 G12">
      <formula1>"01.11. - 31.03.,01.10. - 30.04."</formula1>
    </dataValidation>
  </dataValidations>
  <pageMargins left="0.78740157480314965" right="0.47244094488188981" top="0.19685039370078741" bottom="0.59055118110236227" header="0" footer="0.19685039370078741"/>
  <pageSetup paperSize="9" scale="67" orientation="portrait" r:id="rId1"/>
  <headerFooter>
    <oddFooter>&amp;CSeite &amp;P von &amp;N</oddFooter>
  </headerFooter>
  <rowBreaks count="2" manualBreakCount="2">
    <brk id="9" max="7" man="1"/>
    <brk id="38" max="7" man="1"/>
  </rowBreaks>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2</vt:i4>
      </vt:variant>
    </vt:vector>
  </HeadingPairs>
  <TitlesOfParts>
    <vt:vector size="3" baseType="lpstr">
      <vt:lpstr>VOEK 405-25 Los 5</vt:lpstr>
      <vt:lpstr>'VOEK 405-25 Los 5'!Druckbereich</vt:lpstr>
      <vt:lpstr>'VOEK 405-25 Los 5'!Drucktitel</vt:lpstr>
    </vt:vector>
  </TitlesOfParts>
  <Company>Bundesanstalt für Immobilienaufgaben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Mittag, Wenke</cp:lastModifiedBy>
  <cp:lastPrinted>2025-11-11T09:02:32Z</cp:lastPrinted>
  <dcterms:created xsi:type="dcterms:W3CDTF">2021-01-19T08:45:11Z</dcterms:created>
  <dcterms:modified xsi:type="dcterms:W3CDTF">2026-01-20T12:37:00Z</dcterms:modified>
</cp:coreProperties>
</file>