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B:\VOEK\Abt1\Verdingung\2026\01_VOEK 2026\25-405 B-Gal\2_Vergabeunterlagen\Uploader\Los 4\"/>
    </mc:Choice>
  </mc:AlternateContent>
  <xr:revisionPtr revIDLastSave="0" documentId="13_ncr:1_{39B01A6F-D01F-498B-A654-ABAF8C3F6DF9}" xr6:coauthVersionLast="47" xr6:coauthVersionMax="47" xr10:uidLastSave="{00000000-0000-0000-0000-000000000000}"/>
  <bookViews>
    <workbookView xWindow="-120" yWindow="-120" windowWidth="29040" windowHeight="15240" tabRatio="656" xr2:uid="{00000000-000D-0000-FFFF-FFFF00000000}"/>
  </bookViews>
  <sheets>
    <sheet name="VOEK 405-25 Los 4" sheetId="10" r:id="rId1"/>
  </sheets>
  <definedNames>
    <definedName name="_xlnm.Print_Area" localSheetId="0">'VOEK 405-25 Los 4'!$A$1:$H$70</definedName>
    <definedName name="_xlnm.Print_Titles" localSheetId="0">'VOEK 405-25 Los 4'!$6:$9</definedName>
  </definedNames>
  <calcPr calcId="191029"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70" i="10" l="1"/>
  <c r="D69" i="10" l="1"/>
  <c r="B38" i="10"/>
  <c r="A64" i="10" s="1"/>
  <c r="A69" i="10" s="1"/>
  <c r="A63" i="10"/>
  <c r="A48" i="10"/>
  <c r="F60" i="10" l="1"/>
  <c r="H60" i="10" s="1"/>
  <c r="F55" i="10"/>
  <c r="H55" i="10" s="1"/>
  <c r="F45" i="10"/>
  <c r="H45" i="10" l="1"/>
  <c r="F57" i="10"/>
  <c r="H57" i="10" s="1"/>
  <c r="F62" i="10"/>
  <c r="H62" i="10" s="1"/>
  <c r="F47" i="10"/>
  <c r="F48" i="10" s="1"/>
  <c r="A20" i="10"/>
  <c r="D68" i="10"/>
  <c r="H63" i="10" l="1"/>
  <c r="H47" i="10"/>
  <c r="H48" i="10" s="1"/>
  <c r="H64" i="10" l="1"/>
  <c r="A33" i="10"/>
  <c r="F32" i="10"/>
  <c r="H32" i="10" s="1"/>
  <c r="F31" i="10"/>
  <c r="H31" i="10" s="1"/>
  <c r="F28" i="10"/>
  <c r="H28" i="10" s="1"/>
  <c r="F27" i="10"/>
  <c r="H27" i="10" s="1"/>
  <c r="F19" i="10"/>
  <c r="H19" i="10" s="1"/>
  <c r="F18" i="10"/>
  <c r="F20" i="10" s="1"/>
  <c r="H33" i="10" l="1"/>
  <c r="H69" i="10"/>
  <c r="H18" i="10"/>
  <c r="H20" i="10" s="1"/>
  <c r="B11" i="10"/>
  <c r="A34" i="10" s="1"/>
  <c r="A68" i="10" s="1"/>
  <c r="H34" i="10" l="1"/>
  <c r="H68" i="10" s="1"/>
  <c r="G70" i="10" l="1"/>
</calcChain>
</file>

<file path=xl/sharedStrings.xml><?xml version="1.0" encoding="utf-8"?>
<sst xmlns="http://schemas.openxmlformats.org/spreadsheetml/2006/main" count="159" uniqueCount="65">
  <si>
    <t>Leistungstext (kurz)</t>
  </si>
  <si>
    <t>Einheit</t>
  </si>
  <si>
    <t>m²</t>
  </si>
  <si>
    <t>a</t>
  </si>
  <si>
    <t>b</t>
  </si>
  <si>
    <t>c</t>
  </si>
  <si>
    <t>d</t>
  </si>
  <si>
    <t>e</t>
  </si>
  <si>
    <t>f = c * e</t>
  </si>
  <si>
    <t>g</t>
  </si>
  <si>
    <t>h = f * g</t>
  </si>
  <si>
    <t>01.11. - 31.03.</t>
  </si>
  <si>
    <t>Räumen und Streuen</t>
  </si>
  <si>
    <t>1.1</t>
  </si>
  <si>
    <t xml:space="preserve">1. </t>
  </si>
  <si>
    <t>* Rein zu Wertungszwecken wird bei diesen Positionen von der oben genannten Anzahl an Einsätzen und Menge pro Jahr ausgegangen. Die Angaben dienen lediglich der Preiskalkulation der Auftragnehmerin und können sowohl nach oben als auch nach unter variieren. Auf die Beauftragung und Vergütung dieser Positionen besteht kein Anspruch; die Abrechnung erfolgt nach den tatsächlich abgenommenen Leistungen auf Nachweis.</t>
  </si>
  <si>
    <t xml:space="preserve">kalk. Menge 
ca. </t>
  </si>
  <si>
    <t>Grundleistungen</t>
  </si>
  <si>
    <t>WINTERDIENST</t>
  </si>
  <si>
    <t>Teil B - Anlage B-02</t>
  </si>
  <si>
    <r>
      <rPr>
        <b/>
        <sz val="12"/>
        <rFont val="Calibri"/>
        <family val="2"/>
        <scheme val="minor"/>
      </rPr>
      <t xml:space="preserve">Vom Bieter sind alle Felder dieser Farbe zwingend auszufüllen. </t>
    </r>
    <r>
      <rPr>
        <sz val="10"/>
        <rFont val="Calibri"/>
        <family val="2"/>
        <scheme val="minor"/>
      </rPr>
      <t xml:space="preserve">
</t>
    </r>
    <r>
      <rPr>
        <i/>
        <sz val="10"/>
        <rFont val="Arial"/>
        <family val="2"/>
      </rPr>
      <t/>
    </r>
  </si>
  <si>
    <t>Streuen</t>
  </si>
  <si>
    <t>kalk. Anzahl Einsätze
/ p. a.</t>
  </si>
  <si>
    <t>1.1.2</t>
  </si>
  <si>
    <r>
      <t xml:space="preserve">Einsatzpauschalen </t>
    </r>
    <r>
      <rPr>
        <b/>
        <u/>
        <sz val="11"/>
        <color theme="1"/>
        <rFont val="Calibri"/>
        <family val="2"/>
        <scheme val="minor"/>
      </rPr>
      <t>außerhalb</t>
    </r>
    <r>
      <rPr>
        <b/>
        <sz val="11"/>
        <color theme="1"/>
        <rFont val="Calibri"/>
        <family val="2"/>
        <scheme val="minor"/>
      </rPr>
      <t xml:space="preserve"> der Winterdienstsaison </t>
    </r>
  </si>
  <si>
    <t xml:space="preserve">Position
Leistungs-beschreib. </t>
  </si>
  <si>
    <t>Monats- / Saisonpauschale</t>
  </si>
  <si>
    <t>Die Pauschale beinhaltet die Kosten für alle Winterdienstleistungen, die gemäß der Leistungsbeschreibung innerhalb der Saison zu erbringen sind. Eine zusätzliche Bezahlung nach Einsätzen erfolgt nicht.</t>
  </si>
  <si>
    <t>Menge</t>
  </si>
  <si>
    <t>Einheitspreis
in € / m² / Monat
(netto)</t>
  </si>
  <si>
    <t>Gesamtpreis (Pauschale)
in € / Monat
(netto)</t>
  </si>
  <si>
    <t>Monate / Saison</t>
  </si>
  <si>
    <t>Gesamtpreis (Pauschale)
in € / Saison
(netto)</t>
  </si>
  <si>
    <t>Winterdienst nicht öffentliche Flächen</t>
  </si>
  <si>
    <t>1.1.2.10 a</t>
  </si>
  <si>
    <t>1.1.2.10 b</t>
  </si>
  <si>
    <t>Die Pauschale beinhaltet die Kosten für alle Winterdienstleistungen, die gemäß der Leistungsbeschreibung außerhalb der Saison zu erbringen sind. Muss an einem Tag aufgrund der Witterungsverhältnisse mehrfach gestreut und/oder geräumt werden, kann die Einsatzpauschale mehrfach abgerechnet werden.</t>
  </si>
  <si>
    <r>
      <t xml:space="preserve">Monatspauschale </t>
    </r>
    <r>
      <rPr>
        <b/>
        <u/>
        <sz val="11"/>
        <color theme="1"/>
        <rFont val="Calibri"/>
        <family val="2"/>
        <scheme val="minor"/>
      </rPr>
      <t>innerhalb</t>
    </r>
    <r>
      <rPr>
        <b/>
        <sz val="11"/>
        <color theme="1"/>
        <rFont val="Calibri"/>
        <family val="2"/>
        <scheme val="minor"/>
      </rPr>
      <t xml:space="preserve"> der Winterdienstsaison</t>
    </r>
  </si>
  <si>
    <t>Einheitspreis 
in € / m² / Einsatz
(netto)</t>
  </si>
  <si>
    <t>Gesamtpreis
in € / Einsatz
(netto)</t>
  </si>
  <si>
    <t>kalk. Gesamtpreis (Pauschale) 
in € / p. a.
(netto)</t>
  </si>
  <si>
    <t>01.04. - 31.10.</t>
  </si>
  <si>
    <t>Vergabenummer VOEK 405-25, Los 4</t>
  </si>
  <si>
    <t>Betriebs-/Geschäftsgebäude - Kastanienallee 44 in 15344 Strausberg</t>
  </si>
  <si>
    <t>Maschineller Winterdienst - befestigte Verkehrsflächen ohne Fugen</t>
  </si>
  <si>
    <t>Maschineller Winterdienst - befestigte Verkehrsflächen mit Fugen</t>
  </si>
  <si>
    <t>Nicht öffentliche Flächen</t>
  </si>
  <si>
    <t>Befestigte Verkehrsflächen ohne Fugen</t>
  </si>
  <si>
    <t>Befestigte Verkehrsflächen mit Fugen</t>
  </si>
  <si>
    <t xml:space="preserve"> </t>
  </si>
  <si>
    <t>2.</t>
  </si>
  <si>
    <t>2.1</t>
  </si>
  <si>
    <t>2.1.2</t>
  </si>
  <si>
    <t>2.1.2.10 a</t>
  </si>
  <si>
    <t>Maschineller Winterdienst - befestigte Wegeflächen ohne Fugen</t>
  </si>
  <si>
    <t>Winterdienst öffentliche Flächen</t>
  </si>
  <si>
    <t>2.1.3</t>
  </si>
  <si>
    <t>2.1.3.10 a</t>
  </si>
  <si>
    <t>Öffentliche Flächen</t>
  </si>
  <si>
    <t>Befestigte Wegeflächen ohne Fugen</t>
  </si>
  <si>
    <t>ZUSAMMENFASSUNG</t>
  </si>
  <si>
    <t>WE 102848</t>
  </si>
  <si>
    <t>Preisblatt</t>
  </si>
  <si>
    <t>WE 103661</t>
  </si>
  <si>
    <t>Garagenkomplex (34) - Karl-Lehnert-Str. in 15344 Strausberg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</si>
</sst>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quot;"/>
  </numFmts>
  <fonts count="31"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i/>
      <sz val="10"/>
      <name val="Arial"/>
      <family val="2"/>
    </font>
    <font>
      <b/>
      <sz val="11"/>
      <color theme="1"/>
      <name val="Calibri"/>
      <family val="2"/>
      <scheme val="minor"/>
    </font>
    <font>
      <sz val="11"/>
      <color theme="1"/>
      <name val="BundesSans"/>
      <family val="2"/>
    </font>
    <font>
      <b/>
      <sz val="12"/>
      <color theme="1"/>
      <name val="Calibri"/>
      <family val="2"/>
      <scheme val="minor"/>
    </font>
    <font>
      <b/>
      <sz val="12"/>
      <color rgb="FFC00000"/>
      <name val="Calibri"/>
      <family val="2"/>
      <scheme val="minor"/>
    </font>
    <font>
      <sz val="12"/>
      <color theme="1"/>
      <name val="Calibri"/>
      <family val="2"/>
      <scheme val="minor"/>
    </font>
    <font>
      <b/>
      <sz val="11"/>
      <name val="Calibri"/>
      <family val="2"/>
      <scheme val="minor"/>
    </font>
    <font>
      <sz val="10"/>
      <color theme="1"/>
      <name val="Calibri"/>
      <family val="2"/>
      <scheme val="minor"/>
    </font>
    <font>
      <sz val="9"/>
      <name val="Calibri"/>
      <family val="2"/>
      <scheme val="minor"/>
    </font>
    <font>
      <b/>
      <sz val="10"/>
      <color theme="1"/>
      <name val="Calibri"/>
      <family val="2"/>
      <scheme val="minor"/>
    </font>
    <font>
      <i/>
      <sz val="8"/>
      <color theme="1"/>
      <name val="Calibri"/>
      <family val="2"/>
      <scheme val="minor"/>
    </font>
    <font>
      <sz val="10"/>
      <color rgb="FF000000"/>
      <name val="Calibri"/>
      <family val="2"/>
      <scheme val="minor"/>
    </font>
    <font>
      <sz val="10"/>
      <name val="Calibri"/>
      <family val="2"/>
      <scheme val="minor"/>
    </font>
    <font>
      <b/>
      <i/>
      <sz val="10"/>
      <name val="Calibri"/>
      <family val="2"/>
      <scheme val="minor"/>
    </font>
    <font>
      <sz val="10"/>
      <color rgb="FF0070C0"/>
      <name val="Calibri"/>
      <family val="2"/>
      <scheme val="minor"/>
    </font>
    <font>
      <b/>
      <sz val="12"/>
      <color theme="0"/>
      <name val="Calibri"/>
      <family val="2"/>
      <scheme val="minor"/>
    </font>
    <font>
      <i/>
      <sz val="10"/>
      <color theme="8"/>
      <name val="Calibri"/>
      <family val="2"/>
      <scheme val="minor"/>
    </font>
    <font>
      <b/>
      <sz val="14"/>
      <name val="Calibri"/>
      <family val="2"/>
      <scheme val="minor"/>
    </font>
    <font>
      <b/>
      <sz val="11"/>
      <color rgb="FFFF0000"/>
      <name val="Calibri"/>
      <family val="2"/>
      <scheme val="minor"/>
    </font>
    <font>
      <b/>
      <sz val="18"/>
      <color theme="1"/>
      <name val="Calibri"/>
      <family val="2"/>
      <scheme val="minor"/>
    </font>
    <font>
      <b/>
      <sz val="12"/>
      <name val="Calibri"/>
      <family val="2"/>
      <scheme val="minor"/>
    </font>
    <font>
      <b/>
      <i/>
      <sz val="10"/>
      <color theme="1"/>
      <name val="Calibri"/>
      <family val="2"/>
      <scheme val="minor"/>
    </font>
    <font>
      <b/>
      <u/>
      <sz val="11"/>
      <color theme="1"/>
      <name val="Calibri"/>
      <family val="2"/>
      <scheme val="minor"/>
    </font>
    <font>
      <b/>
      <i/>
      <sz val="12"/>
      <color theme="1"/>
      <name val="Calibri"/>
      <family val="2"/>
      <scheme val="minor"/>
    </font>
    <font>
      <b/>
      <sz val="10"/>
      <name val="Calibri"/>
      <family val="2"/>
      <scheme val="minor"/>
    </font>
    <font>
      <b/>
      <sz val="14"/>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C8E1A6"/>
        <bgColor indexed="64"/>
      </patternFill>
    </fill>
    <fill>
      <patternFill patternType="solid">
        <fgColor rgb="FFC3C8C3"/>
        <bgColor indexed="64"/>
      </patternFill>
    </fill>
    <fill>
      <patternFill patternType="solid">
        <fgColor rgb="FFDCE1DC"/>
        <bgColor indexed="64"/>
      </patternFill>
    </fill>
    <fill>
      <patternFill patternType="solid">
        <fgColor rgb="FFEBF0EB"/>
        <bgColor indexed="64"/>
      </patternFill>
    </fill>
    <fill>
      <patternFill patternType="solid">
        <fgColor rgb="FF00414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81">
    <xf numFmtId="0" fontId="0" fillId="0" borderId="0" xfId="0"/>
    <xf numFmtId="0" fontId="7" fillId="0" borderId="0" xfId="0" applyFont="1" applyProtection="1"/>
    <xf numFmtId="0" fontId="7" fillId="0" borderId="0" xfId="0" applyFont="1" applyAlignment="1" applyProtection="1">
      <alignment horizontal="center"/>
    </xf>
    <xf numFmtId="0" fontId="10" fillId="0" borderId="0" xfId="0" applyFont="1" applyFill="1" applyProtection="1"/>
    <xf numFmtId="49" fontId="12" fillId="0" borderId="1" xfId="0" applyNumberFormat="1"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xf>
    <xf numFmtId="4" fontId="17" fillId="0" borderId="1" xfId="0" applyNumberFormat="1" applyFont="1" applyFill="1" applyBorder="1" applyAlignment="1" applyProtection="1">
      <alignment horizontal="right" vertical="center"/>
    </xf>
    <xf numFmtId="4" fontId="18" fillId="0" borderId="1" xfId="0" applyNumberFormat="1" applyFont="1" applyFill="1" applyBorder="1" applyAlignment="1" applyProtection="1">
      <alignment horizontal="right" vertical="center"/>
    </xf>
    <xf numFmtId="164" fontId="19" fillId="0" borderId="1" xfId="0" applyNumberFormat="1" applyFont="1" applyFill="1" applyBorder="1" applyAlignment="1" applyProtection="1">
      <alignment horizontal="center" vertical="center" wrapText="1"/>
    </xf>
    <xf numFmtId="0" fontId="3" fillId="0" borderId="0" xfId="0" applyFont="1" applyProtection="1"/>
    <xf numFmtId="0" fontId="3" fillId="0" borderId="0" xfId="0" applyFont="1" applyAlignment="1" applyProtection="1">
      <alignment horizontal="center"/>
    </xf>
    <xf numFmtId="0" fontId="23" fillId="0" borderId="0" xfId="0" applyFont="1" applyFill="1" applyAlignment="1" applyProtection="1">
      <alignment horizontal="center" vertical="center"/>
    </xf>
    <xf numFmtId="0" fontId="3" fillId="0" borderId="0" xfId="0" applyFont="1"/>
    <xf numFmtId="49" fontId="8" fillId="0" borderId="0" xfId="0" applyNumberFormat="1" applyFont="1" applyFill="1" applyBorder="1" applyAlignment="1" applyProtection="1">
      <alignment vertical="center" wrapText="1"/>
    </xf>
    <xf numFmtId="49" fontId="26" fillId="0" borderId="1" xfId="0" applyNumberFormat="1" applyFont="1" applyFill="1" applyBorder="1" applyAlignment="1" applyProtection="1">
      <alignment horizontal="left" vertical="center" wrapText="1"/>
    </xf>
    <xf numFmtId="0" fontId="16" fillId="0" borderId="1" xfId="0" applyFont="1" applyBorder="1" applyAlignment="1">
      <alignment vertical="center" wrapText="1"/>
    </xf>
    <xf numFmtId="4" fontId="12" fillId="3" borderId="1" xfId="0" applyNumberFormat="1" applyFont="1" applyFill="1" applyBorder="1" applyAlignment="1" applyProtection="1">
      <alignment horizontal="right" vertical="center"/>
      <protection locked="0"/>
    </xf>
    <xf numFmtId="0" fontId="14" fillId="6" borderId="1" xfId="0" applyFont="1" applyFill="1" applyBorder="1" applyAlignment="1" applyProtection="1">
      <alignment horizontal="center" vertical="center" wrapText="1"/>
    </xf>
    <xf numFmtId="0" fontId="15" fillId="6" borderId="1" xfId="0" applyFont="1" applyFill="1" applyBorder="1" applyAlignment="1" applyProtection="1">
      <alignment horizontal="center" vertical="center" wrapText="1"/>
    </xf>
    <xf numFmtId="0" fontId="14" fillId="6" borderId="1" xfId="0" applyFont="1" applyFill="1" applyBorder="1" applyAlignment="1" applyProtection="1">
      <alignment horizontal="left" vertical="center" wrapText="1"/>
    </xf>
    <xf numFmtId="49" fontId="8" fillId="4" borderId="6" xfId="0" applyNumberFormat="1" applyFont="1" applyFill="1" applyBorder="1" applyAlignment="1" applyProtection="1">
      <alignment vertical="center" wrapText="1"/>
    </xf>
    <xf numFmtId="0" fontId="8" fillId="4" borderId="6" xfId="0" applyFont="1" applyFill="1" applyBorder="1" applyAlignment="1" applyProtection="1">
      <alignment vertical="center" wrapText="1"/>
    </xf>
    <xf numFmtId="0" fontId="20" fillId="7" borderId="1" xfId="0" applyFont="1" applyFill="1" applyBorder="1" applyAlignment="1" applyProtection="1">
      <alignment vertical="center" wrapText="1"/>
    </xf>
    <xf numFmtId="4" fontId="14" fillId="4" borderId="1" xfId="0" applyNumberFormat="1" applyFont="1" applyFill="1" applyBorder="1" applyAlignment="1" applyProtection="1">
      <alignment horizontal="right" vertical="center"/>
    </xf>
    <xf numFmtId="0" fontId="14" fillId="6" borderId="1" xfId="0" applyFont="1" applyFill="1" applyBorder="1" applyAlignment="1" applyProtection="1">
      <alignment horizontal="center" vertical="center"/>
    </xf>
    <xf numFmtId="1" fontId="12" fillId="0" borderId="1" xfId="0" applyNumberFormat="1" applyFont="1" applyFill="1" applyBorder="1" applyAlignment="1" applyProtection="1">
      <alignment horizontal="center" vertical="center" wrapText="1"/>
    </xf>
    <xf numFmtId="4" fontId="17" fillId="0" borderId="1" xfId="0" applyNumberFormat="1" applyFont="1" applyFill="1" applyBorder="1" applyAlignment="1" applyProtection="1">
      <alignment vertical="center" wrapText="1"/>
    </xf>
    <xf numFmtId="1" fontId="26" fillId="0" borderId="3" xfId="0" applyNumberFormat="1" applyFont="1" applyFill="1" applyBorder="1" applyAlignment="1" applyProtection="1">
      <alignment horizontal="center" vertical="center" wrapText="1"/>
    </xf>
    <xf numFmtId="49" fontId="28" fillId="0" borderId="0" xfId="0" applyNumberFormat="1" applyFont="1" applyFill="1" applyBorder="1" applyAlignment="1" applyProtection="1">
      <alignment vertical="center" wrapText="1"/>
    </xf>
    <xf numFmtId="0" fontId="15" fillId="6" borderId="1" xfId="0" applyFont="1" applyFill="1" applyBorder="1" applyAlignment="1" applyProtection="1">
      <alignment horizontal="center" vertical="center"/>
    </xf>
    <xf numFmtId="0" fontId="14" fillId="6" borderId="1" xfId="0" applyFont="1" applyFill="1" applyBorder="1" applyAlignment="1" applyProtection="1">
      <alignment horizontal="left" vertical="center" wrapText="1"/>
    </xf>
    <xf numFmtId="4" fontId="29" fillId="0" borderId="1" xfId="0" applyNumberFormat="1" applyFont="1" applyFill="1" applyBorder="1" applyAlignment="1" applyProtection="1">
      <alignment horizontal="right" vertical="center" wrapText="1"/>
    </xf>
    <xf numFmtId="0" fontId="1" fillId="0" borderId="0" xfId="0" applyFont="1" applyProtection="1"/>
    <xf numFmtId="1" fontId="8" fillId="4" borderId="1" xfId="0" applyNumberFormat="1" applyFont="1" applyFill="1" applyBorder="1" applyAlignment="1" applyProtection="1">
      <alignment horizontal="right" vertical="center" wrapText="1"/>
    </xf>
    <xf numFmtId="4" fontId="30" fillId="4" borderId="1" xfId="0" applyNumberFormat="1" applyFont="1" applyFill="1" applyBorder="1" applyAlignment="1" applyProtection="1">
      <alignment horizontal="right" vertical="center"/>
    </xf>
    <xf numFmtId="0" fontId="20" fillId="7" borderId="1" xfId="0" applyFont="1" applyFill="1" applyBorder="1" applyAlignment="1" applyProtection="1">
      <alignment horizontal="left" vertical="center" wrapText="1"/>
    </xf>
    <xf numFmtId="1" fontId="29" fillId="0" borderId="1" xfId="0" applyNumberFormat="1" applyFont="1" applyFill="1" applyBorder="1" applyAlignment="1" applyProtection="1">
      <alignment horizontal="left" vertical="center" wrapText="1"/>
    </xf>
    <xf numFmtId="0" fontId="14" fillId="4" borderId="2" xfId="0" applyFont="1" applyFill="1" applyBorder="1" applyAlignment="1" applyProtection="1">
      <alignment horizontal="right" vertical="center" wrapText="1"/>
    </xf>
    <xf numFmtId="0" fontId="14" fillId="4" borderId="3" xfId="0" applyFont="1" applyFill="1" applyBorder="1" applyAlignment="1" applyProtection="1">
      <alignment horizontal="right" vertical="center" wrapText="1"/>
    </xf>
    <xf numFmtId="0" fontId="14" fillId="4" borderId="4" xfId="0" applyFont="1" applyFill="1" applyBorder="1" applyAlignment="1" applyProtection="1">
      <alignment horizontal="right" vertical="center" wrapText="1"/>
    </xf>
    <xf numFmtId="0" fontId="21" fillId="2" borderId="5" xfId="0" applyFont="1" applyFill="1" applyBorder="1" applyAlignment="1" applyProtection="1">
      <alignment horizontal="left" vertical="top" wrapText="1"/>
    </xf>
    <xf numFmtId="0" fontId="18" fillId="0" borderId="2" xfId="0" applyFont="1" applyFill="1" applyBorder="1" applyAlignment="1" applyProtection="1">
      <alignment horizontal="left" vertical="center" wrapText="1"/>
    </xf>
    <xf numFmtId="0" fontId="18" fillId="0" borderId="3" xfId="0" applyFont="1" applyFill="1" applyBorder="1" applyAlignment="1" applyProtection="1">
      <alignment horizontal="left" vertical="center" wrapText="1"/>
    </xf>
    <xf numFmtId="0" fontId="18" fillId="0" borderId="4" xfId="0" applyFont="1" applyFill="1" applyBorder="1" applyAlignment="1" applyProtection="1">
      <alignment horizontal="left" vertical="center" wrapText="1"/>
    </xf>
    <xf numFmtId="0" fontId="18" fillId="6" borderId="2" xfId="0" applyFont="1" applyFill="1" applyBorder="1" applyAlignment="1" applyProtection="1">
      <alignment horizontal="left" vertical="center" wrapText="1"/>
    </xf>
    <xf numFmtId="0" fontId="18" fillId="6" borderId="3" xfId="0" applyFont="1" applyFill="1" applyBorder="1" applyAlignment="1" applyProtection="1">
      <alignment horizontal="left" vertical="center" wrapText="1"/>
    </xf>
    <xf numFmtId="0" fontId="18" fillId="6" borderId="4" xfId="0" applyFont="1" applyFill="1" applyBorder="1" applyAlignment="1" applyProtection="1">
      <alignment horizontal="left" vertical="center" wrapText="1"/>
    </xf>
    <xf numFmtId="1" fontId="18" fillId="0" borderId="2" xfId="0" applyNumberFormat="1" applyFont="1" applyFill="1" applyBorder="1" applyAlignment="1" applyProtection="1">
      <alignment horizontal="right" vertical="center"/>
    </xf>
    <xf numFmtId="1" fontId="18" fillId="0" borderId="3" xfId="0" applyNumberFormat="1" applyFont="1" applyFill="1" applyBorder="1" applyAlignment="1" applyProtection="1">
      <alignment horizontal="right" vertical="center"/>
    </xf>
    <xf numFmtId="1" fontId="18" fillId="0" borderId="4" xfId="0" applyNumberFormat="1" applyFont="1" applyFill="1" applyBorder="1" applyAlignment="1" applyProtection="1">
      <alignment horizontal="right" vertical="center"/>
    </xf>
    <xf numFmtId="0" fontId="13" fillId="0" borderId="2" xfId="1" applyFont="1" applyFill="1" applyBorder="1" applyAlignment="1" applyProtection="1">
      <alignment horizontal="left" vertical="center" wrapText="1"/>
    </xf>
    <xf numFmtId="0" fontId="13" fillId="0" borderId="3" xfId="1" applyFont="1" applyFill="1" applyBorder="1" applyAlignment="1" applyProtection="1">
      <alignment horizontal="left" vertical="center" wrapText="1"/>
    </xf>
    <xf numFmtId="0" fontId="13" fillId="0" borderId="4" xfId="1" applyFont="1" applyFill="1" applyBorder="1" applyAlignment="1" applyProtection="1">
      <alignment horizontal="left" vertical="center" wrapText="1"/>
    </xf>
    <xf numFmtId="0" fontId="26" fillId="0" borderId="2" xfId="0" applyNumberFormat="1" applyFont="1" applyFill="1" applyBorder="1" applyAlignment="1" applyProtection="1">
      <alignment horizontal="right" vertical="center" wrapText="1"/>
    </xf>
    <xf numFmtId="0" fontId="26" fillId="0" borderId="3" xfId="0" applyNumberFormat="1" applyFont="1" applyFill="1" applyBorder="1" applyAlignment="1" applyProtection="1">
      <alignment horizontal="right" vertical="center" wrapText="1"/>
    </xf>
    <xf numFmtId="0" fontId="6" fillId="5" borderId="2" xfId="0" applyFont="1" applyFill="1" applyBorder="1" applyAlignment="1" applyProtection="1">
      <alignment horizontal="left" vertical="center"/>
    </xf>
    <xf numFmtId="0" fontId="6" fillId="5" borderId="3" xfId="0" applyFont="1" applyFill="1" applyBorder="1" applyAlignment="1" applyProtection="1">
      <alignment horizontal="left" vertical="center"/>
    </xf>
    <xf numFmtId="0" fontId="6" fillId="5" borderId="4" xfId="0" applyFont="1" applyFill="1" applyBorder="1" applyAlignment="1" applyProtection="1">
      <alignment horizontal="left" vertical="center"/>
    </xf>
    <xf numFmtId="0" fontId="11" fillId="5" borderId="2" xfId="0" applyFont="1" applyFill="1" applyBorder="1" applyAlignment="1" applyProtection="1">
      <alignment horizontal="center" vertical="center"/>
    </xf>
    <xf numFmtId="0" fontId="11" fillId="5" borderId="4" xfId="0" applyFont="1" applyFill="1" applyBorder="1" applyAlignment="1" applyProtection="1">
      <alignment horizontal="center" vertical="center"/>
    </xf>
    <xf numFmtId="0" fontId="20" fillId="7" borderId="2" xfId="0" applyFont="1" applyFill="1" applyBorder="1" applyAlignment="1" applyProtection="1">
      <alignment horizontal="left" vertical="center" wrapText="1"/>
    </xf>
    <xf numFmtId="0" fontId="20" fillId="7" borderId="3" xfId="0" applyFont="1" applyFill="1" applyBorder="1" applyAlignment="1" applyProtection="1">
      <alignment horizontal="left" vertical="center" wrapText="1"/>
    </xf>
    <xf numFmtId="0" fontId="20" fillId="7" borderId="4" xfId="0" applyFont="1" applyFill="1" applyBorder="1" applyAlignment="1" applyProtection="1">
      <alignment horizontal="left" vertical="center" wrapText="1"/>
    </xf>
    <xf numFmtId="0" fontId="22" fillId="0" borderId="0" xfId="0" applyFont="1" applyFill="1" applyAlignment="1" applyProtection="1">
      <alignment horizontal="center" vertical="center"/>
    </xf>
    <xf numFmtId="0" fontId="6" fillId="0" borderId="0" xfId="0" applyFont="1" applyFill="1" applyAlignment="1" applyProtection="1">
      <alignment horizontal="center" vertical="center"/>
    </xf>
    <xf numFmtId="49" fontId="8" fillId="5" borderId="2" xfId="0" applyNumberFormat="1" applyFont="1" applyFill="1" applyBorder="1" applyAlignment="1" applyProtection="1">
      <alignment horizontal="left" vertical="center" wrapText="1"/>
    </xf>
    <xf numFmtId="49" fontId="8" fillId="5" borderId="3" xfId="0" applyNumberFormat="1" applyFont="1" applyFill="1" applyBorder="1" applyAlignment="1" applyProtection="1">
      <alignment horizontal="left" vertical="center" wrapText="1"/>
    </xf>
    <xf numFmtId="49" fontId="8" fillId="5" borderId="4" xfId="0" applyNumberFormat="1" applyFont="1" applyFill="1" applyBorder="1" applyAlignment="1" applyProtection="1">
      <alignment horizontal="left" vertical="center" wrapText="1"/>
    </xf>
    <xf numFmtId="0" fontId="8" fillId="4" borderId="2" xfId="0" applyFont="1" applyFill="1" applyBorder="1" applyAlignment="1" applyProtection="1">
      <alignment horizontal="left" vertical="center" wrapText="1"/>
    </xf>
    <xf numFmtId="0" fontId="8" fillId="4" borderId="3" xfId="0" applyFont="1" applyFill="1" applyBorder="1" applyAlignment="1" applyProtection="1">
      <alignment horizontal="left" vertical="center" wrapText="1"/>
    </xf>
    <xf numFmtId="0" fontId="9" fillId="4" borderId="1" xfId="0" applyFont="1" applyFill="1" applyBorder="1" applyAlignment="1" applyProtection="1">
      <alignment horizontal="center" vertical="center" wrapText="1"/>
    </xf>
    <xf numFmtId="4" fontId="17" fillId="3" borderId="0" xfId="0" applyNumberFormat="1" applyFont="1" applyFill="1" applyBorder="1" applyAlignment="1" applyProtection="1">
      <alignment horizontal="center" vertical="center" wrapText="1"/>
    </xf>
    <xf numFmtId="0" fontId="24" fillId="0" borderId="0" xfId="0" applyFont="1" applyAlignment="1" applyProtection="1">
      <alignment horizontal="center" vertical="center" wrapText="1"/>
    </xf>
    <xf numFmtId="0" fontId="6" fillId="6" borderId="2" xfId="0" applyFont="1" applyFill="1" applyBorder="1" applyAlignment="1" applyProtection="1">
      <alignment horizontal="left" vertical="center"/>
    </xf>
    <xf numFmtId="0" fontId="6" fillId="6" borderId="3" xfId="0" applyFont="1" applyFill="1" applyBorder="1" applyAlignment="1" applyProtection="1">
      <alignment horizontal="left" vertical="center"/>
    </xf>
    <xf numFmtId="0" fontId="6" fillId="6" borderId="4" xfId="0" applyFont="1" applyFill="1" applyBorder="1" applyAlignment="1" applyProtection="1">
      <alignment horizontal="left" vertical="center"/>
    </xf>
    <xf numFmtId="0" fontId="11" fillId="6" borderId="2" xfId="0" applyFont="1" applyFill="1" applyBorder="1" applyAlignment="1" applyProtection="1">
      <alignment horizontal="center" vertical="center"/>
    </xf>
    <xf numFmtId="0" fontId="11" fillId="6" borderId="4" xfId="0" applyFont="1" applyFill="1" applyBorder="1" applyAlignment="1" applyProtection="1">
      <alignment horizontal="center" vertical="center"/>
    </xf>
    <xf numFmtId="0" fontId="2" fillId="6" borderId="2" xfId="0" applyFont="1" applyFill="1" applyBorder="1" applyAlignment="1" applyProtection="1">
      <alignment horizontal="left" vertical="center" wrapText="1"/>
    </xf>
    <xf numFmtId="0" fontId="2" fillId="6" borderId="3" xfId="0" applyFont="1" applyFill="1" applyBorder="1" applyAlignment="1" applyProtection="1">
      <alignment horizontal="left" vertical="center" wrapText="1"/>
    </xf>
    <xf numFmtId="0" fontId="2" fillId="6" borderId="4" xfId="0" applyFont="1" applyFill="1" applyBorder="1" applyAlignment="1" applyProtection="1">
      <alignment horizontal="left" vertical="center" wrapText="1"/>
    </xf>
  </cellXfs>
  <cellStyles count="2">
    <cellStyle name="Standard" xfId="0" builtinId="0"/>
    <cellStyle name="Standard 2" xfId="1" xr:uid="{00000000-0005-0000-0000-000001000000}"/>
  </cellStyles>
  <dxfs count="0"/>
  <tableStyles count="0" defaultTableStyle="TableStyleMedium2" defaultPivotStyle="PivotStyleLight16"/>
  <colors>
    <mruColors>
      <color rgb="FFE9A4BE"/>
      <color rgb="FFC4F20C"/>
      <color rgb="FFC3C8C3"/>
      <color rgb="FFEBF0EB"/>
      <color rgb="FFDCE1DC"/>
      <color rgb="FFC8E1A6"/>
      <color rgb="FF004141"/>
      <color rgb="FF9EDCFF"/>
      <color rgb="FFC4F27B"/>
      <color rgb="FFDBF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115956</xdr:colOff>
      <xdr:row>0</xdr:row>
      <xdr:rowOff>49696</xdr:rowOff>
    </xdr:from>
    <xdr:to>
      <xdr:col>1</xdr:col>
      <xdr:colOff>1187333</xdr:colOff>
      <xdr:row>0</xdr:row>
      <xdr:rowOff>376744</xdr:rowOff>
    </xdr:to>
    <xdr:pic>
      <xdr:nvPicPr>
        <xdr:cNvPr id="2" name="Grafi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a:fillRect/>
        </a:stretch>
      </xdr:blipFill>
      <xdr:spPr>
        <a:xfrm>
          <a:off x="115956" y="49696"/>
          <a:ext cx="1883073" cy="3270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0"/>
  <sheetViews>
    <sheetView showGridLines="0" tabSelected="1" zoomScaleNormal="100" zoomScaleSheetLayoutView="115" workbookViewId="0">
      <selection activeCell="E62" sqref="E62"/>
    </sheetView>
  </sheetViews>
  <sheetFormatPr baseColWidth="10" defaultColWidth="11" defaultRowHeight="15" x14ac:dyDescent="0.25"/>
  <cols>
    <col min="1" max="1" width="10.625" style="1" customWidth="1"/>
    <col min="2" max="2" width="36.875" style="1" customWidth="1"/>
    <col min="3" max="3" width="13" style="1" customWidth="1"/>
    <col min="4" max="4" width="9" style="1" customWidth="1"/>
    <col min="5" max="5" width="13.625" style="2" customWidth="1"/>
    <col min="6" max="6" width="13.625" style="1" customWidth="1"/>
    <col min="7" max="7" width="11.875" style="1" customWidth="1"/>
    <col min="8" max="8" width="13.625" style="1" customWidth="1"/>
    <col min="9" max="16384" width="11" style="1"/>
  </cols>
  <sheetData>
    <row r="1" spans="1:8" s="9" customFormat="1" ht="30" customHeight="1" x14ac:dyDescent="0.25">
      <c r="E1" s="10"/>
    </row>
    <row r="2" spans="1:8" s="9" customFormat="1" ht="9.9499999999999993" customHeight="1" x14ac:dyDescent="0.25">
      <c r="A2" s="11"/>
      <c r="B2" s="11"/>
      <c r="C2" s="11"/>
      <c r="D2" s="11"/>
      <c r="E2" s="11"/>
      <c r="F2" s="11"/>
      <c r="G2" s="11"/>
      <c r="H2" s="11"/>
    </row>
    <row r="3" spans="1:8" s="9" customFormat="1" ht="18.75" x14ac:dyDescent="0.25">
      <c r="A3" s="63" t="s">
        <v>19</v>
      </c>
      <c r="B3" s="63"/>
      <c r="C3" s="63"/>
      <c r="D3" s="63"/>
      <c r="E3" s="63"/>
      <c r="F3" s="63"/>
      <c r="G3" s="63"/>
      <c r="H3" s="63"/>
    </row>
    <row r="4" spans="1:8" s="9" customFormat="1" x14ac:dyDescent="0.25">
      <c r="A4" s="64" t="s">
        <v>42</v>
      </c>
      <c r="B4" s="64"/>
      <c r="C4" s="64"/>
      <c r="D4" s="64"/>
      <c r="E4" s="64"/>
      <c r="F4" s="64"/>
      <c r="G4" s="64"/>
      <c r="H4" s="64"/>
    </row>
    <row r="5" spans="1:8" s="9" customFormat="1" ht="9.9499999999999993" customHeight="1" x14ac:dyDescent="0.25">
      <c r="A5" s="11"/>
      <c r="B5" s="11"/>
      <c r="C5" s="11"/>
      <c r="D5" s="11"/>
      <c r="E5" s="11"/>
      <c r="F5" s="11"/>
      <c r="G5" s="11"/>
      <c r="H5" s="11"/>
    </row>
    <row r="6" spans="1:8" s="12" customFormat="1" ht="23.25" x14ac:dyDescent="0.25">
      <c r="A6" s="72" t="s">
        <v>62</v>
      </c>
      <c r="B6" s="72"/>
      <c r="C6" s="72"/>
      <c r="D6" s="72"/>
      <c r="E6" s="72"/>
      <c r="F6" s="72"/>
      <c r="G6" s="72"/>
      <c r="H6" s="72"/>
    </row>
    <row r="7" spans="1:8" s="9" customFormat="1" ht="9.9499999999999993" customHeight="1" x14ac:dyDescent="0.25">
      <c r="A7" s="11"/>
      <c r="B7" s="11"/>
      <c r="C7" s="11"/>
      <c r="D7" s="11"/>
      <c r="E7" s="11"/>
      <c r="F7" s="11"/>
      <c r="G7" s="11"/>
      <c r="H7" s="11"/>
    </row>
    <row r="8" spans="1:8" s="12" customFormat="1" ht="14.25" customHeight="1" x14ac:dyDescent="0.25">
      <c r="A8" s="71" t="s">
        <v>20</v>
      </c>
      <c r="B8" s="71"/>
      <c r="C8" s="71"/>
      <c r="D8" s="71"/>
      <c r="E8" s="71"/>
      <c r="F8" s="71"/>
      <c r="G8" s="71"/>
      <c r="H8" s="71"/>
    </row>
    <row r="9" spans="1:8" s="9" customFormat="1" ht="9.9499999999999993" customHeight="1" x14ac:dyDescent="0.25">
      <c r="A9" s="11"/>
      <c r="B9" s="11"/>
      <c r="C9" s="11"/>
      <c r="D9" s="11"/>
      <c r="E9" s="11"/>
      <c r="F9" s="11"/>
      <c r="G9" s="11"/>
      <c r="H9" s="11"/>
    </row>
    <row r="10" spans="1:8" s="3" customFormat="1" ht="39.950000000000003" customHeight="1" x14ac:dyDescent="0.25">
      <c r="A10" s="22" t="s">
        <v>14</v>
      </c>
      <c r="B10" s="22" t="s">
        <v>61</v>
      </c>
      <c r="C10" s="60" t="s">
        <v>43</v>
      </c>
      <c r="D10" s="61"/>
      <c r="E10" s="61"/>
      <c r="F10" s="61"/>
      <c r="G10" s="61"/>
      <c r="H10" s="62"/>
    </row>
    <row r="11" spans="1:8" s="3" customFormat="1" ht="30.75" customHeight="1" x14ac:dyDescent="0.25">
      <c r="A11" s="20" t="s">
        <v>13</v>
      </c>
      <c r="B11" s="21" t="str">
        <f>B10</f>
        <v>WE 102848</v>
      </c>
      <c r="C11" s="68" t="s">
        <v>18</v>
      </c>
      <c r="D11" s="69"/>
      <c r="E11" s="70" t="s">
        <v>26</v>
      </c>
      <c r="F11" s="70"/>
      <c r="G11" s="70"/>
      <c r="H11" s="70"/>
    </row>
    <row r="12" spans="1:8" s="3" customFormat="1" ht="30" customHeight="1" x14ac:dyDescent="0.25">
      <c r="A12" s="65" t="s">
        <v>17</v>
      </c>
      <c r="B12" s="66"/>
      <c r="C12" s="66"/>
      <c r="D12" s="66"/>
      <c r="E12" s="66"/>
      <c r="F12" s="66"/>
      <c r="G12" s="66"/>
      <c r="H12" s="67"/>
    </row>
    <row r="13" spans="1:8" s="13" customFormat="1" ht="30" customHeight="1" x14ac:dyDescent="0.2">
      <c r="A13" s="73" t="s">
        <v>37</v>
      </c>
      <c r="B13" s="74"/>
      <c r="C13" s="74"/>
      <c r="D13" s="74"/>
      <c r="E13" s="74"/>
      <c r="F13" s="75"/>
      <c r="G13" s="76" t="s">
        <v>11</v>
      </c>
      <c r="H13" s="77"/>
    </row>
    <row r="14" spans="1:8" s="13" customFormat="1" ht="34.5" customHeight="1" x14ac:dyDescent="0.2">
      <c r="A14" s="78" t="s">
        <v>27</v>
      </c>
      <c r="B14" s="79"/>
      <c r="C14" s="79"/>
      <c r="D14" s="79"/>
      <c r="E14" s="79"/>
      <c r="F14" s="79"/>
      <c r="G14" s="79"/>
      <c r="H14" s="80"/>
    </row>
    <row r="15" spans="1:8" s="13" customFormat="1" ht="51" x14ac:dyDescent="0.2">
      <c r="A15" s="17" t="s">
        <v>25</v>
      </c>
      <c r="B15" s="19" t="s">
        <v>0</v>
      </c>
      <c r="C15" s="17" t="s">
        <v>28</v>
      </c>
      <c r="D15" s="24" t="s">
        <v>1</v>
      </c>
      <c r="E15" s="17" t="s">
        <v>29</v>
      </c>
      <c r="F15" s="17" t="s">
        <v>30</v>
      </c>
      <c r="G15" s="17" t="s">
        <v>31</v>
      </c>
      <c r="H15" s="17" t="s">
        <v>32</v>
      </c>
    </row>
    <row r="16" spans="1:8" s="13" customFormat="1" ht="15.75" x14ac:dyDescent="0.2">
      <c r="A16" s="18" t="s">
        <v>3</v>
      </c>
      <c r="B16" s="18" t="s">
        <v>4</v>
      </c>
      <c r="C16" s="18" t="s">
        <v>5</v>
      </c>
      <c r="D16" s="29" t="s">
        <v>6</v>
      </c>
      <c r="E16" s="18" t="s">
        <v>7</v>
      </c>
      <c r="F16" s="18" t="s">
        <v>8</v>
      </c>
      <c r="G16" s="18" t="s">
        <v>9</v>
      </c>
      <c r="H16" s="18" t="s">
        <v>10</v>
      </c>
    </row>
    <row r="17" spans="1:9" s="13" customFormat="1" ht="15.75" x14ac:dyDescent="0.2">
      <c r="A17" s="14" t="s">
        <v>23</v>
      </c>
      <c r="B17" s="41" t="s">
        <v>33</v>
      </c>
      <c r="C17" s="42"/>
      <c r="D17" s="42"/>
      <c r="E17" s="42"/>
      <c r="F17" s="42"/>
      <c r="G17" s="42"/>
      <c r="H17" s="43"/>
    </row>
    <row r="18" spans="1:9" s="13" customFormat="1" ht="25.5" x14ac:dyDescent="0.2">
      <c r="A18" s="4" t="s">
        <v>34</v>
      </c>
      <c r="B18" s="15" t="s">
        <v>44</v>
      </c>
      <c r="C18" s="26">
        <v>325</v>
      </c>
      <c r="D18" s="5" t="s">
        <v>2</v>
      </c>
      <c r="E18" s="16"/>
      <c r="F18" s="6" t="str">
        <f>IF(E18="","",C18*E18)</f>
        <v/>
      </c>
      <c r="G18" s="25">
        <v>5</v>
      </c>
      <c r="H18" s="6" t="str">
        <f>IF(E18="","",F18*G18)</f>
        <v/>
      </c>
    </row>
    <row r="19" spans="1:9" s="13" customFormat="1" ht="25.5" x14ac:dyDescent="0.2">
      <c r="A19" s="4" t="s">
        <v>35</v>
      </c>
      <c r="B19" s="15" t="s">
        <v>45</v>
      </c>
      <c r="C19" s="26">
        <v>300</v>
      </c>
      <c r="D19" s="5" t="s">
        <v>2</v>
      </c>
      <c r="E19" s="16"/>
      <c r="F19" s="6" t="str">
        <f t="shared" ref="F19" si="0">IF(E19="","",C19*E19)</f>
        <v/>
      </c>
      <c r="G19" s="25">
        <v>5</v>
      </c>
      <c r="H19" s="6" t="str">
        <f t="shared" ref="H19" si="1">IF(E19="","",F19*G19)</f>
        <v/>
      </c>
    </row>
    <row r="20" spans="1:9" s="28" customFormat="1" ht="15.75" x14ac:dyDescent="0.2">
      <c r="A20" s="53" t="str">
        <f>A13&amp;" - Teilsumme"</f>
        <v>Monatspauschale innerhalb der Winterdienstsaison - Teilsumme</v>
      </c>
      <c r="B20" s="54"/>
      <c r="C20" s="54"/>
      <c r="D20" s="54"/>
      <c r="E20" s="54"/>
      <c r="F20" s="7" t="str">
        <f>IF(SUM(F18:F19)=0,"",SUM(F18:F19))</f>
        <v/>
      </c>
      <c r="G20" s="27"/>
      <c r="H20" s="7" t="str">
        <f>IF(SUM(H18:H19)=0,"",SUM(H18:H19))</f>
        <v/>
      </c>
      <c r="I20" s="28" t="s">
        <v>49</v>
      </c>
    </row>
    <row r="21" spans="1:9" s="13" customFormat="1" ht="30" customHeight="1" x14ac:dyDescent="0.2">
      <c r="A21" s="55" t="s">
        <v>24</v>
      </c>
      <c r="B21" s="56"/>
      <c r="C21" s="56"/>
      <c r="D21" s="56"/>
      <c r="E21" s="56"/>
      <c r="F21" s="57"/>
      <c r="G21" s="58" t="s">
        <v>41</v>
      </c>
      <c r="H21" s="59"/>
    </row>
    <row r="22" spans="1:9" s="13" customFormat="1" ht="30" customHeight="1" x14ac:dyDescent="0.2">
      <c r="A22" s="50" t="s">
        <v>36</v>
      </c>
      <c r="B22" s="51"/>
      <c r="C22" s="51"/>
      <c r="D22" s="51"/>
      <c r="E22" s="51"/>
      <c r="F22" s="51"/>
      <c r="G22" s="51"/>
      <c r="H22" s="52"/>
    </row>
    <row r="23" spans="1:9" s="13" customFormat="1" ht="51" x14ac:dyDescent="0.2">
      <c r="A23" s="17" t="s">
        <v>25</v>
      </c>
      <c r="B23" s="19" t="s">
        <v>0</v>
      </c>
      <c r="C23" s="17" t="s">
        <v>16</v>
      </c>
      <c r="D23" s="24" t="s">
        <v>1</v>
      </c>
      <c r="E23" s="17" t="s">
        <v>38</v>
      </c>
      <c r="F23" s="17" t="s">
        <v>39</v>
      </c>
      <c r="G23" s="17" t="s">
        <v>22</v>
      </c>
      <c r="H23" s="17" t="s">
        <v>40</v>
      </c>
    </row>
    <row r="24" spans="1:9" s="13" customFormat="1" ht="15.75" x14ac:dyDescent="0.2">
      <c r="A24" s="18" t="s">
        <v>3</v>
      </c>
      <c r="B24" s="18" t="s">
        <v>4</v>
      </c>
      <c r="C24" s="18" t="s">
        <v>5</v>
      </c>
      <c r="D24" s="29" t="s">
        <v>6</v>
      </c>
      <c r="E24" s="18" t="s">
        <v>7</v>
      </c>
      <c r="F24" s="18" t="s">
        <v>8</v>
      </c>
      <c r="G24" s="18" t="s">
        <v>9</v>
      </c>
      <c r="H24" s="18" t="s">
        <v>10</v>
      </c>
    </row>
    <row r="25" spans="1:9" s="13" customFormat="1" ht="15.75" customHeight="1" x14ac:dyDescent="0.2">
      <c r="A25" s="44" t="s">
        <v>12</v>
      </c>
      <c r="B25" s="45"/>
      <c r="C25" s="45"/>
      <c r="D25" s="45"/>
      <c r="E25" s="45"/>
      <c r="F25" s="45"/>
      <c r="G25" s="45"/>
      <c r="H25" s="46"/>
    </row>
    <row r="26" spans="1:9" s="13" customFormat="1" ht="15.75" x14ac:dyDescent="0.2">
      <c r="A26" s="14" t="s">
        <v>23</v>
      </c>
      <c r="B26" s="41" t="s">
        <v>46</v>
      </c>
      <c r="C26" s="42"/>
      <c r="D26" s="42"/>
      <c r="E26" s="42"/>
      <c r="F26" s="42"/>
      <c r="G26" s="42"/>
      <c r="H26" s="43"/>
    </row>
    <row r="27" spans="1:9" s="13" customFormat="1" ht="15.75" x14ac:dyDescent="0.2">
      <c r="A27" s="4" t="s">
        <v>34</v>
      </c>
      <c r="B27" s="15" t="s">
        <v>47</v>
      </c>
      <c r="C27" s="26">
        <v>325</v>
      </c>
      <c r="D27" s="5" t="s">
        <v>2</v>
      </c>
      <c r="E27" s="16"/>
      <c r="F27" s="6" t="str">
        <f>IF(E27="","",C27*E27)</f>
        <v/>
      </c>
      <c r="G27" s="8">
        <v>1</v>
      </c>
      <c r="H27" s="6" t="str">
        <f>IF(E27="","",F27*G27)</f>
        <v/>
      </c>
    </row>
    <row r="28" spans="1:9" s="13" customFormat="1" ht="15.75" x14ac:dyDescent="0.2">
      <c r="A28" s="4" t="s">
        <v>35</v>
      </c>
      <c r="B28" s="15" t="s">
        <v>48</v>
      </c>
      <c r="C28" s="26">
        <v>300</v>
      </c>
      <c r="D28" s="5" t="s">
        <v>2</v>
      </c>
      <c r="E28" s="16"/>
      <c r="F28" s="6" t="str">
        <f t="shared" ref="F28" si="2">IF(E28="","",C28*E28)</f>
        <v/>
      </c>
      <c r="G28" s="8">
        <v>1</v>
      </c>
      <c r="H28" s="6" t="str">
        <f t="shared" ref="H28" si="3">IF(E28="","",F28*G28)</f>
        <v/>
      </c>
    </row>
    <row r="29" spans="1:9" s="13" customFormat="1" ht="15.75" x14ac:dyDescent="0.2">
      <c r="A29" s="44" t="s">
        <v>21</v>
      </c>
      <c r="B29" s="45" t="s">
        <v>21</v>
      </c>
      <c r="C29" s="45"/>
      <c r="D29" s="45"/>
      <c r="E29" s="45"/>
      <c r="F29" s="45"/>
      <c r="G29" s="45"/>
      <c r="H29" s="46"/>
    </row>
    <row r="30" spans="1:9" s="13" customFormat="1" ht="15.75" x14ac:dyDescent="0.2">
      <c r="A30" s="14" t="s">
        <v>23</v>
      </c>
      <c r="B30" s="41" t="s">
        <v>46</v>
      </c>
      <c r="C30" s="42"/>
      <c r="D30" s="42"/>
      <c r="E30" s="42"/>
      <c r="F30" s="42"/>
      <c r="G30" s="42"/>
      <c r="H30" s="43"/>
    </row>
    <row r="31" spans="1:9" s="13" customFormat="1" ht="15.75" x14ac:dyDescent="0.2">
      <c r="A31" s="4" t="s">
        <v>34</v>
      </c>
      <c r="B31" s="15" t="s">
        <v>47</v>
      </c>
      <c r="C31" s="26">
        <v>325</v>
      </c>
      <c r="D31" s="5" t="s">
        <v>2</v>
      </c>
      <c r="E31" s="16"/>
      <c r="F31" s="6" t="str">
        <f>IF(E31="","",C31*E31)</f>
        <v/>
      </c>
      <c r="G31" s="8">
        <v>1</v>
      </c>
      <c r="H31" s="6" t="str">
        <f>IF(E31="","",F31*G31)</f>
        <v/>
      </c>
    </row>
    <row r="32" spans="1:9" s="13" customFormat="1" ht="15.75" x14ac:dyDescent="0.2">
      <c r="A32" s="4" t="s">
        <v>35</v>
      </c>
      <c r="B32" s="15" t="s">
        <v>48</v>
      </c>
      <c r="C32" s="26">
        <v>300</v>
      </c>
      <c r="D32" s="5" t="s">
        <v>2</v>
      </c>
      <c r="E32" s="16"/>
      <c r="F32" s="6" t="str">
        <f t="shared" ref="F32" si="4">IF(E32="","",C32*E32)</f>
        <v/>
      </c>
      <c r="G32" s="8">
        <v>1</v>
      </c>
      <c r="H32" s="6" t="str">
        <f t="shared" ref="H32" si="5">IF(E32="","",F32*G32)</f>
        <v/>
      </c>
    </row>
    <row r="33" spans="1:9" s="13" customFormat="1" ht="15.75" x14ac:dyDescent="0.2">
      <c r="A33" s="47" t="str">
        <f>A21&amp;" - Teilsumme "</f>
        <v xml:space="preserve">Einsatzpauschalen außerhalb der Winterdienstsaison  - Teilsumme </v>
      </c>
      <c r="B33" s="48"/>
      <c r="C33" s="48"/>
      <c r="D33" s="48"/>
      <c r="E33" s="48"/>
      <c r="F33" s="48"/>
      <c r="G33" s="49"/>
      <c r="H33" s="7" t="str">
        <f>IF(SUM(H26:H32)=0,"",SUM(H26:H32))</f>
        <v/>
      </c>
    </row>
    <row r="34" spans="1:9" s="13" customFormat="1" ht="24.95" customHeight="1" x14ac:dyDescent="0.2">
      <c r="A34" s="37" t="str">
        <f>A11&amp;" "&amp;B11&amp;" "&amp;C11&amp;" Gesamtsumme"</f>
        <v>1.1 WE 102848 WINTERDIENST Gesamtsumme</v>
      </c>
      <c r="B34" s="38"/>
      <c r="C34" s="38"/>
      <c r="D34" s="38"/>
      <c r="E34" s="38"/>
      <c r="F34" s="38"/>
      <c r="G34" s="39"/>
      <c r="H34" s="23" t="str">
        <f>IFERROR(H20+H33,"")</f>
        <v/>
      </c>
    </row>
    <row r="35" spans="1:9" s="13" customFormat="1" ht="43.5" customHeight="1" x14ac:dyDescent="0.2">
      <c r="A35" s="40" t="s">
        <v>15</v>
      </c>
      <c r="B35" s="40"/>
      <c r="C35" s="40"/>
      <c r="D35" s="40"/>
      <c r="E35" s="40"/>
      <c r="F35" s="40"/>
      <c r="G35" s="40"/>
      <c r="H35" s="40"/>
    </row>
    <row r="36" spans="1:9" s="9" customFormat="1" x14ac:dyDescent="0.25">
      <c r="E36" s="10"/>
    </row>
    <row r="37" spans="1:9" s="3" customFormat="1" ht="39.950000000000003" customHeight="1" x14ac:dyDescent="0.25">
      <c r="A37" s="22" t="s">
        <v>50</v>
      </c>
      <c r="B37" s="22" t="s">
        <v>63</v>
      </c>
      <c r="C37" s="60" t="s">
        <v>64</v>
      </c>
      <c r="D37" s="61"/>
      <c r="E37" s="61"/>
      <c r="F37" s="61"/>
      <c r="G37" s="61"/>
      <c r="H37" s="62"/>
    </row>
    <row r="38" spans="1:9" s="3" customFormat="1" ht="30.75" customHeight="1" x14ac:dyDescent="0.25">
      <c r="A38" s="20" t="s">
        <v>51</v>
      </c>
      <c r="B38" s="21" t="str">
        <f>B37</f>
        <v>WE 103661</v>
      </c>
      <c r="C38" s="68" t="s">
        <v>18</v>
      </c>
      <c r="D38" s="69"/>
      <c r="E38" s="70" t="s">
        <v>26</v>
      </c>
      <c r="F38" s="70"/>
      <c r="G38" s="70"/>
      <c r="H38" s="70"/>
    </row>
    <row r="39" spans="1:9" s="3" customFormat="1" ht="30" customHeight="1" x14ac:dyDescent="0.25">
      <c r="A39" s="65" t="s">
        <v>17</v>
      </c>
      <c r="B39" s="66"/>
      <c r="C39" s="66"/>
      <c r="D39" s="66"/>
      <c r="E39" s="66"/>
      <c r="F39" s="66"/>
      <c r="G39" s="66"/>
      <c r="H39" s="67"/>
    </row>
    <row r="40" spans="1:9" s="13" customFormat="1" ht="30" customHeight="1" x14ac:dyDescent="0.2">
      <c r="A40" s="73" t="s">
        <v>37</v>
      </c>
      <c r="B40" s="74"/>
      <c r="C40" s="74"/>
      <c r="D40" s="74"/>
      <c r="E40" s="74"/>
      <c r="F40" s="75"/>
      <c r="G40" s="76" t="s">
        <v>11</v>
      </c>
      <c r="H40" s="77"/>
    </row>
    <row r="41" spans="1:9" s="13" customFormat="1" ht="34.5" customHeight="1" x14ac:dyDescent="0.2">
      <c r="A41" s="78" t="s">
        <v>27</v>
      </c>
      <c r="B41" s="79"/>
      <c r="C41" s="79"/>
      <c r="D41" s="79"/>
      <c r="E41" s="79"/>
      <c r="F41" s="79"/>
      <c r="G41" s="79"/>
      <c r="H41" s="80"/>
    </row>
    <row r="42" spans="1:9" s="13" customFormat="1" ht="51" x14ac:dyDescent="0.2">
      <c r="A42" s="17" t="s">
        <v>25</v>
      </c>
      <c r="B42" s="30" t="s">
        <v>0</v>
      </c>
      <c r="C42" s="17" t="s">
        <v>28</v>
      </c>
      <c r="D42" s="24" t="s">
        <v>1</v>
      </c>
      <c r="E42" s="17" t="s">
        <v>29</v>
      </c>
      <c r="F42" s="17" t="s">
        <v>30</v>
      </c>
      <c r="G42" s="17" t="s">
        <v>31</v>
      </c>
      <c r="H42" s="17" t="s">
        <v>32</v>
      </c>
    </row>
    <row r="43" spans="1:9" s="13" customFormat="1" ht="15.75" x14ac:dyDescent="0.2">
      <c r="A43" s="18" t="s">
        <v>3</v>
      </c>
      <c r="B43" s="18" t="s">
        <v>4</v>
      </c>
      <c r="C43" s="18" t="s">
        <v>5</v>
      </c>
      <c r="D43" s="29" t="s">
        <v>6</v>
      </c>
      <c r="E43" s="18" t="s">
        <v>7</v>
      </c>
      <c r="F43" s="18" t="s">
        <v>8</v>
      </c>
      <c r="G43" s="18" t="s">
        <v>9</v>
      </c>
      <c r="H43" s="18" t="s">
        <v>10</v>
      </c>
    </row>
    <row r="44" spans="1:9" s="13" customFormat="1" ht="15.75" x14ac:dyDescent="0.2">
      <c r="A44" s="14" t="s">
        <v>52</v>
      </c>
      <c r="B44" s="41" t="s">
        <v>55</v>
      </c>
      <c r="C44" s="42"/>
      <c r="D44" s="42"/>
      <c r="E44" s="42"/>
      <c r="F44" s="42"/>
      <c r="G44" s="42"/>
      <c r="H44" s="43"/>
    </row>
    <row r="45" spans="1:9" s="13" customFormat="1" ht="25.5" x14ac:dyDescent="0.2">
      <c r="A45" s="4" t="s">
        <v>53</v>
      </c>
      <c r="B45" s="15" t="s">
        <v>54</v>
      </c>
      <c r="C45" s="26">
        <v>21</v>
      </c>
      <c r="D45" s="5" t="s">
        <v>2</v>
      </c>
      <c r="E45" s="16"/>
      <c r="F45" s="6" t="str">
        <f>IF(E45="","",C45*E45)</f>
        <v/>
      </c>
      <c r="G45" s="25">
        <v>5</v>
      </c>
      <c r="H45" s="6" t="str">
        <f>IF(E45="","",F45*G45)</f>
        <v/>
      </c>
    </row>
    <row r="46" spans="1:9" s="13" customFormat="1" ht="15.75" x14ac:dyDescent="0.2">
      <c r="A46" s="14" t="s">
        <v>56</v>
      </c>
      <c r="B46" s="41" t="s">
        <v>33</v>
      </c>
      <c r="C46" s="42"/>
      <c r="D46" s="42"/>
      <c r="E46" s="42"/>
      <c r="F46" s="42"/>
      <c r="G46" s="42"/>
      <c r="H46" s="43"/>
    </row>
    <row r="47" spans="1:9" s="13" customFormat="1" ht="25.5" x14ac:dyDescent="0.2">
      <c r="A47" s="4" t="s">
        <v>57</v>
      </c>
      <c r="B47" s="15" t="s">
        <v>44</v>
      </c>
      <c r="C47" s="26">
        <v>270</v>
      </c>
      <c r="D47" s="5" t="s">
        <v>2</v>
      </c>
      <c r="E47" s="16"/>
      <c r="F47" s="6" t="str">
        <f>IF(E47="","",C47*E47)</f>
        <v/>
      </c>
      <c r="G47" s="25">
        <v>5</v>
      </c>
      <c r="H47" s="6" t="str">
        <f>IF(E47="","",F47*G47)</f>
        <v/>
      </c>
    </row>
    <row r="48" spans="1:9" s="28" customFormat="1" ht="15.75" x14ac:dyDescent="0.2">
      <c r="A48" s="53" t="str">
        <f>A40&amp;" - Teilsumme"</f>
        <v>Monatspauschale innerhalb der Winterdienstsaison - Teilsumme</v>
      </c>
      <c r="B48" s="54"/>
      <c r="C48" s="54"/>
      <c r="D48" s="54"/>
      <c r="E48" s="54"/>
      <c r="F48" s="7" t="str">
        <f>IF(SUM(F44:F47)=0,"",SUM(F44:F47))</f>
        <v/>
      </c>
      <c r="G48" s="27"/>
      <c r="H48" s="7" t="str">
        <f>IF(SUM(H44:H47)=0,"",SUM(H44:H47))</f>
        <v/>
      </c>
      <c r="I48" s="28" t="s">
        <v>49</v>
      </c>
    </row>
    <row r="49" spans="1:8" s="13" customFormat="1" ht="30" customHeight="1" x14ac:dyDescent="0.2">
      <c r="A49" s="55" t="s">
        <v>24</v>
      </c>
      <c r="B49" s="56"/>
      <c r="C49" s="56"/>
      <c r="D49" s="56"/>
      <c r="E49" s="56"/>
      <c r="F49" s="57"/>
      <c r="G49" s="58" t="s">
        <v>41</v>
      </c>
      <c r="H49" s="59"/>
    </row>
    <row r="50" spans="1:8" s="13" customFormat="1" ht="30" customHeight="1" x14ac:dyDescent="0.2">
      <c r="A50" s="50" t="s">
        <v>36</v>
      </c>
      <c r="B50" s="51"/>
      <c r="C50" s="51"/>
      <c r="D50" s="51"/>
      <c r="E50" s="51"/>
      <c r="F50" s="51"/>
      <c r="G50" s="51"/>
      <c r="H50" s="52"/>
    </row>
    <row r="51" spans="1:8" s="13" customFormat="1" ht="51" x14ac:dyDescent="0.2">
      <c r="A51" s="17" t="s">
        <v>25</v>
      </c>
      <c r="B51" s="30" t="s">
        <v>0</v>
      </c>
      <c r="C51" s="17" t="s">
        <v>16</v>
      </c>
      <c r="D51" s="24" t="s">
        <v>1</v>
      </c>
      <c r="E51" s="17" t="s">
        <v>38</v>
      </c>
      <c r="F51" s="17" t="s">
        <v>39</v>
      </c>
      <c r="G51" s="17" t="s">
        <v>22</v>
      </c>
      <c r="H51" s="17" t="s">
        <v>40</v>
      </c>
    </row>
    <row r="52" spans="1:8" s="13" customFormat="1" ht="15.75" x14ac:dyDescent="0.2">
      <c r="A52" s="18" t="s">
        <v>3</v>
      </c>
      <c r="B52" s="18" t="s">
        <v>4</v>
      </c>
      <c r="C52" s="18" t="s">
        <v>5</v>
      </c>
      <c r="D52" s="29" t="s">
        <v>6</v>
      </c>
      <c r="E52" s="18" t="s">
        <v>7</v>
      </c>
      <c r="F52" s="18" t="s">
        <v>8</v>
      </c>
      <c r="G52" s="18" t="s">
        <v>9</v>
      </c>
      <c r="H52" s="18" t="s">
        <v>10</v>
      </c>
    </row>
    <row r="53" spans="1:8" s="13" customFormat="1" ht="15.75" customHeight="1" x14ac:dyDescent="0.2">
      <c r="A53" s="44" t="s">
        <v>12</v>
      </c>
      <c r="B53" s="45"/>
      <c r="C53" s="45"/>
      <c r="D53" s="45"/>
      <c r="E53" s="45"/>
      <c r="F53" s="45"/>
      <c r="G53" s="45"/>
      <c r="H53" s="46"/>
    </row>
    <row r="54" spans="1:8" s="13" customFormat="1" ht="15.75" x14ac:dyDescent="0.2">
      <c r="A54" s="14" t="s">
        <v>52</v>
      </c>
      <c r="B54" s="41" t="s">
        <v>58</v>
      </c>
      <c r="C54" s="42"/>
      <c r="D54" s="42"/>
      <c r="E54" s="42"/>
      <c r="F54" s="42"/>
      <c r="G54" s="42"/>
      <c r="H54" s="43"/>
    </row>
    <row r="55" spans="1:8" s="13" customFormat="1" ht="15.75" x14ac:dyDescent="0.2">
      <c r="A55" s="4" t="s">
        <v>53</v>
      </c>
      <c r="B55" s="15" t="s">
        <v>59</v>
      </c>
      <c r="C55" s="26">
        <v>21</v>
      </c>
      <c r="D55" s="5" t="s">
        <v>2</v>
      </c>
      <c r="E55" s="16"/>
      <c r="F55" s="6" t="str">
        <f>IF(E55="","",C55*E55)</f>
        <v/>
      </c>
      <c r="G55" s="8">
        <v>1</v>
      </c>
      <c r="H55" s="6" t="str">
        <f>IF(E55="","",F55*G55)</f>
        <v/>
      </c>
    </row>
    <row r="56" spans="1:8" s="13" customFormat="1" ht="15.75" x14ac:dyDescent="0.2">
      <c r="A56" s="14" t="s">
        <v>56</v>
      </c>
      <c r="B56" s="41" t="s">
        <v>46</v>
      </c>
      <c r="C56" s="42"/>
      <c r="D56" s="42"/>
      <c r="E56" s="42"/>
      <c r="F56" s="42"/>
      <c r="G56" s="42"/>
      <c r="H56" s="43"/>
    </row>
    <row r="57" spans="1:8" s="13" customFormat="1" ht="15.75" x14ac:dyDescent="0.2">
      <c r="A57" s="4" t="s">
        <v>57</v>
      </c>
      <c r="B57" s="15" t="s">
        <v>47</v>
      </c>
      <c r="C57" s="26">
        <v>270</v>
      </c>
      <c r="D57" s="5" t="s">
        <v>2</v>
      </c>
      <c r="E57" s="16"/>
      <c r="F57" s="6" t="str">
        <f>IF(E57="","",C57*E57)</f>
        <v/>
      </c>
      <c r="G57" s="8">
        <v>1</v>
      </c>
      <c r="H57" s="6" t="str">
        <f>IF(E57="","",F57*G57)</f>
        <v/>
      </c>
    </row>
    <row r="58" spans="1:8" s="13" customFormat="1" ht="15.75" x14ac:dyDescent="0.2">
      <c r="A58" s="44" t="s">
        <v>21</v>
      </c>
      <c r="B58" s="45" t="s">
        <v>21</v>
      </c>
      <c r="C58" s="45"/>
      <c r="D58" s="45"/>
      <c r="E58" s="45"/>
      <c r="F58" s="45"/>
      <c r="G58" s="45"/>
      <c r="H58" s="46"/>
    </row>
    <row r="59" spans="1:8" s="13" customFormat="1" ht="15.75" x14ac:dyDescent="0.2">
      <c r="A59" s="14" t="s">
        <v>52</v>
      </c>
      <c r="B59" s="41" t="s">
        <v>58</v>
      </c>
      <c r="C59" s="42"/>
      <c r="D59" s="42"/>
      <c r="E59" s="42"/>
      <c r="F59" s="42"/>
      <c r="G59" s="42"/>
      <c r="H59" s="43"/>
    </row>
    <row r="60" spans="1:8" s="13" customFormat="1" ht="15.75" x14ac:dyDescent="0.2">
      <c r="A60" s="4" t="s">
        <v>53</v>
      </c>
      <c r="B60" s="15" t="s">
        <v>59</v>
      </c>
      <c r="C60" s="26">
        <v>21</v>
      </c>
      <c r="D60" s="5" t="s">
        <v>2</v>
      </c>
      <c r="E60" s="16"/>
      <c r="F60" s="6" t="str">
        <f>IF(E60="","",C60*E60)</f>
        <v/>
      </c>
      <c r="G60" s="8">
        <v>1</v>
      </c>
      <c r="H60" s="6" t="str">
        <f>IF(E60="","",F60*G60)</f>
        <v/>
      </c>
    </row>
    <row r="61" spans="1:8" s="13" customFormat="1" ht="15.75" x14ac:dyDescent="0.2">
      <c r="A61" s="14" t="s">
        <v>56</v>
      </c>
      <c r="B61" s="41" t="s">
        <v>46</v>
      </c>
      <c r="C61" s="42"/>
      <c r="D61" s="42"/>
      <c r="E61" s="42"/>
      <c r="F61" s="42"/>
      <c r="G61" s="42"/>
      <c r="H61" s="43"/>
    </row>
    <row r="62" spans="1:8" s="13" customFormat="1" ht="15.75" x14ac:dyDescent="0.2">
      <c r="A62" s="4" t="s">
        <v>57</v>
      </c>
      <c r="B62" s="15" t="s">
        <v>47</v>
      </c>
      <c r="C62" s="26">
        <v>270</v>
      </c>
      <c r="D62" s="5" t="s">
        <v>2</v>
      </c>
      <c r="E62" s="16"/>
      <c r="F62" s="6" t="str">
        <f>IF(E62="","",C62*E62)</f>
        <v/>
      </c>
      <c r="G62" s="8">
        <v>1</v>
      </c>
      <c r="H62" s="6" t="str">
        <f>IF(E62="","",F62*G62)</f>
        <v/>
      </c>
    </row>
    <row r="63" spans="1:8" s="13" customFormat="1" ht="15.75" x14ac:dyDescent="0.2">
      <c r="A63" s="47" t="str">
        <f>A49&amp;" - Teilsumme "</f>
        <v xml:space="preserve">Einsatzpauschalen außerhalb der Winterdienstsaison  - Teilsumme </v>
      </c>
      <c r="B63" s="48"/>
      <c r="C63" s="48"/>
      <c r="D63" s="48"/>
      <c r="E63" s="48"/>
      <c r="F63" s="48"/>
      <c r="G63" s="49"/>
      <c r="H63" s="7" t="str">
        <f>IF(SUM(H54:H62)=0,"",SUM(H54:H62))</f>
        <v/>
      </c>
    </row>
    <row r="64" spans="1:8" s="13" customFormat="1" ht="24.95" customHeight="1" x14ac:dyDescent="0.2">
      <c r="A64" s="37" t="str">
        <f>A38&amp;" "&amp;B38&amp;" "&amp;C38&amp;" Gesamtsumme"</f>
        <v>2.1 WE 103661 WINTERDIENST Gesamtsumme</v>
      </c>
      <c r="B64" s="38"/>
      <c r="C64" s="38"/>
      <c r="D64" s="38"/>
      <c r="E64" s="38"/>
      <c r="F64" s="38"/>
      <c r="G64" s="39"/>
      <c r="H64" s="23" t="str">
        <f>IFERROR(H48+H63,"")</f>
        <v/>
      </c>
    </row>
    <row r="65" spans="1:9" s="13" customFormat="1" ht="43.5" customHeight="1" x14ac:dyDescent="0.2">
      <c r="A65" s="40" t="s">
        <v>15</v>
      </c>
      <c r="B65" s="40"/>
      <c r="C65" s="40"/>
      <c r="D65" s="40"/>
      <c r="E65" s="40"/>
      <c r="F65" s="40"/>
      <c r="G65" s="40"/>
      <c r="H65" s="40"/>
    </row>
    <row r="66" spans="1:9" x14ac:dyDescent="0.25">
      <c r="A66" s="9"/>
      <c r="B66" s="9"/>
      <c r="C66" s="9"/>
      <c r="D66" s="9"/>
      <c r="E66" s="10"/>
      <c r="F66" s="9"/>
      <c r="G66" s="9"/>
      <c r="H66" s="9"/>
      <c r="I66" s="9"/>
    </row>
    <row r="67" spans="1:9" s="32" customFormat="1" ht="25.5" customHeight="1" x14ac:dyDescent="0.25">
      <c r="A67" s="35" t="s">
        <v>60</v>
      </c>
      <c r="B67" s="35"/>
      <c r="C67" s="35"/>
      <c r="D67" s="35"/>
      <c r="E67" s="35"/>
      <c r="F67" s="35"/>
      <c r="G67" s="35"/>
      <c r="H67" s="35"/>
    </row>
    <row r="68" spans="1:9" s="32" customFormat="1" ht="35.25" customHeight="1" x14ac:dyDescent="0.25">
      <c r="A68" s="36" t="str">
        <f>A34</f>
        <v>1.1 WE 102848 WINTERDIENST Gesamtsumme</v>
      </c>
      <c r="B68" s="36"/>
      <c r="C68" s="36"/>
      <c r="D68" s="36" t="str">
        <f>C10</f>
        <v>Betriebs-/Geschäftsgebäude - Kastanienallee 44 in 15344 Strausberg</v>
      </c>
      <c r="E68" s="36"/>
      <c r="F68" s="36"/>
      <c r="G68" s="36"/>
      <c r="H68" s="31" t="str">
        <f>H34</f>
        <v/>
      </c>
    </row>
    <row r="69" spans="1:9" s="32" customFormat="1" ht="35.25" customHeight="1" x14ac:dyDescent="0.25">
      <c r="A69" s="36" t="str">
        <f>A64</f>
        <v>2.1 WE 103661 WINTERDIENST Gesamtsumme</v>
      </c>
      <c r="B69" s="36"/>
      <c r="C69" s="36"/>
      <c r="D69" s="36" t="str">
        <f>C37</f>
        <v>Garagenkomplex (34) - Karl-Lehnert-Str. in 15344 Strausberg</v>
      </c>
      <c r="E69" s="36"/>
      <c r="F69" s="36"/>
      <c r="G69" s="36"/>
      <c r="H69" s="31" t="str">
        <f>H64</f>
        <v/>
      </c>
    </row>
    <row r="70" spans="1:9" s="32" customFormat="1" ht="39.75" customHeight="1" x14ac:dyDescent="0.25">
      <c r="A70" s="33" t="str">
        <f>A4&amp;": kalk. Wertungssumme in € / Jahr (netto)"</f>
        <v>Vergabenummer VOEK 405-25, Los 4: kalk. Wertungssumme in € / Jahr (netto)</v>
      </c>
      <c r="B70" s="33"/>
      <c r="C70" s="33"/>
      <c r="D70" s="33"/>
      <c r="E70" s="33"/>
      <c r="F70" s="33"/>
      <c r="G70" s="34" t="str">
        <f>IF(SUM(H68:H69)=0,"",SUM(H68:H69))</f>
        <v/>
      </c>
      <c r="H70" s="34"/>
    </row>
  </sheetData>
  <sheetProtection algorithmName="SHA-512" hashValue="Du+HgzLyzlS7YsdpYtTADvO+SlmDYN8uAkzpgnSpUbTdxVHi8bVOjhdq4ELkBkyAAlG68s1VCVdUTNuUXufvBQ==" saltValue="Yy/nijJIGDEYL5vbVAUl3A==" spinCount="100000" sheet="1" objects="1" scenarios="1"/>
  <mergeCells count="52">
    <mergeCell ref="A39:H39"/>
    <mergeCell ref="A40:F40"/>
    <mergeCell ref="G40:H40"/>
    <mergeCell ref="A41:H41"/>
    <mergeCell ref="A34:G34"/>
    <mergeCell ref="A35:H35"/>
    <mergeCell ref="C37:H37"/>
    <mergeCell ref="C38:D38"/>
    <mergeCell ref="E38:H38"/>
    <mergeCell ref="B30:H30"/>
    <mergeCell ref="A33:G33"/>
    <mergeCell ref="A29:H29"/>
    <mergeCell ref="B26:H26"/>
    <mergeCell ref="B17:H17"/>
    <mergeCell ref="A21:F21"/>
    <mergeCell ref="G21:H21"/>
    <mergeCell ref="A22:H22"/>
    <mergeCell ref="C10:H10"/>
    <mergeCell ref="A3:H3"/>
    <mergeCell ref="A4:H4"/>
    <mergeCell ref="A12:H12"/>
    <mergeCell ref="A25:H25"/>
    <mergeCell ref="C11:D11"/>
    <mergeCell ref="E11:H11"/>
    <mergeCell ref="A8:H8"/>
    <mergeCell ref="A6:H6"/>
    <mergeCell ref="A13:F13"/>
    <mergeCell ref="G13:H13"/>
    <mergeCell ref="A14:H14"/>
    <mergeCell ref="A20:E20"/>
    <mergeCell ref="A64:G64"/>
    <mergeCell ref="A65:H65"/>
    <mergeCell ref="B44:H44"/>
    <mergeCell ref="B54:H54"/>
    <mergeCell ref="B59:H59"/>
    <mergeCell ref="A58:H58"/>
    <mergeCell ref="B61:H61"/>
    <mergeCell ref="A63:G63"/>
    <mergeCell ref="A50:H50"/>
    <mergeCell ref="A53:H53"/>
    <mergeCell ref="B56:H56"/>
    <mergeCell ref="B46:H46"/>
    <mergeCell ref="A48:E48"/>
    <mergeCell ref="A49:F49"/>
    <mergeCell ref="G49:H49"/>
    <mergeCell ref="A70:F70"/>
    <mergeCell ref="G70:H70"/>
    <mergeCell ref="A67:H67"/>
    <mergeCell ref="A68:C68"/>
    <mergeCell ref="D68:G68"/>
    <mergeCell ref="A69:C69"/>
    <mergeCell ref="D69:G69"/>
  </mergeCells>
  <dataValidations count="3">
    <dataValidation type="list" allowBlank="1" showInputMessage="1" showErrorMessage="1" sqref="G33 G63" xr:uid="{00000000-0002-0000-0000-000000000000}">
      <formula1>"5,7"</formula1>
    </dataValidation>
    <dataValidation type="list" allowBlank="1" showInputMessage="1" showErrorMessage="1" sqref="G21:H21 G49:H49" xr:uid="{00000000-0002-0000-0000-000001000000}">
      <formula1>"01.04. - 31.10., 01.05. - 30.09."</formula1>
    </dataValidation>
    <dataValidation type="list" allowBlank="1" showInputMessage="1" showErrorMessage="1" sqref="F21 G13 F49 G40" xr:uid="{00000000-0002-0000-0000-000002000000}">
      <formula1>"01.11. - 31.03.,01.10. - 30.04."</formula1>
    </dataValidation>
  </dataValidations>
  <pageMargins left="0.78740157480314965" right="0.47244094488188981" top="0.19685039370078741" bottom="0.59055118110236227" header="0" footer="0.19685039370078741"/>
  <pageSetup paperSize="9" scale="67" fitToHeight="0" orientation="portrait" r:id="rId1"/>
  <headerFooter>
    <oddFooter>&amp;CSeite &amp;P von &amp;N</oddFooter>
  </headerFooter>
  <rowBreaks count="2" manualBreakCount="2">
    <brk id="36" max="7" man="1"/>
    <brk id="66" max="7"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VOEK 405-25 Los 4</vt:lpstr>
      <vt:lpstr>'VOEK 405-25 Los 4'!Druckbereich</vt:lpstr>
      <vt:lpstr>'VOEK 405-25 Los 4'!Drucktitel</vt:lpstr>
    </vt:vector>
  </TitlesOfParts>
  <Company>Bundesanstalt für Immobilienaufgaben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Schmidt, Sebastian</dc:creator>
  <cp:lastModifiedBy>Schoeler, Jacqueline</cp:lastModifiedBy>
  <cp:lastPrinted>2025-10-09T10:50:48Z</cp:lastPrinted>
  <dcterms:created xsi:type="dcterms:W3CDTF">2021-01-19T08:45:11Z</dcterms:created>
  <dcterms:modified xsi:type="dcterms:W3CDTF">2026-02-12T14:11:43Z</dcterms:modified>
</cp:coreProperties>
</file>