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effentlich\1.1-1.7_Ausschreibungen\2026\1.2 Öffentliche Ausschreibungen\U+G Altenburg (ID 2.564.458)\2 Bewerbungsbedingungen\"/>
    </mc:Choice>
  </mc:AlternateContent>
  <xr:revisionPtr revIDLastSave="0" documentId="13_ncr:1_{4F56D927-1992-4A44-BBA7-C5FB73A9AADE}" xr6:coauthVersionLast="47" xr6:coauthVersionMax="47" xr10:uidLastSave="{00000000-0000-0000-0000-000000000000}"/>
  <bookViews>
    <workbookView xWindow="-120" yWindow="-120" windowWidth="38640" windowHeight="21120" xr2:uid="{4D1765EC-90BD-4D5E-BEB3-6C63CCB22AD4}"/>
  </bookViews>
  <sheets>
    <sheet name="Anlage 4 " sheetId="2" r:id="rId1"/>
  </sheets>
  <definedNames>
    <definedName name="_xlnm.Print_Area" localSheetId="0">'Anlage 4 '!$A$1:$F$81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1" i="2" l="1"/>
  <c r="E61" i="2"/>
  <c r="D61" i="2"/>
  <c r="C61" i="2"/>
  <c r="F62" i="2"/>
  <c r="D14" i="2"/>
  <c r="F57" i="2" l="1"/>
  <c r="F49" i="2"/>
  <c r="F35" i="2"/>
  <c r="F21" i="2"/>
  <c r="F23" i="2"/>
  <c r="F25" i="2"/>
  <c r="F19" i="2"/>
  <c r="C62" i="2"/>
</calcChain>
</file>

<file path=xl/sharedStrings.xml><?xml version="1.0" encoding="utf-8"?>
<sst xmlns="http://schemas.openxmlformats.org/spreadsheetml/2006/main" count="93" uniqueCount="79">
  <si>
    <t>Raum-</t>
  </si>
  <si>
    <t>Bezeichnung</t>
  </si>
  <si>
    <t>Fläche</t>
  </si>
  <si>
    <t>Häufigkeit</t>
  </si>
  <si>
    <t>Preis</t>
  </si>
  <si>
    <t>gruppe</t>
  </si>
  <si>
    <t>monatlich</t>
  </si>
  <si>
    <t>A</t>
  </si>
  <si>
    <t>B</t>
  </si>
  <si>
    <t>C</t>
  </si>
  <si>
    <t>G</t>
  </si>
  <si>
    <t>H</t>
  </si>
  <si>
    <t>I</t>
  </si>
  <si>
    <t>L</t>
  </si>
  <si>
    <t>M</t>
  </si>
  <si>
    <t>N</t>
  </si>
  <si>
    <t>Gesamt</t>
  </si>
  <si>
    <t>Anzahl der Reinigungskräfte:</t>
  </si>
  <si>
    <t>m²</t>
  </si>
  <si>
    <t>Stundenverrechnungssatz</t>
  </si>
  <si>
    <t>Büro- und Verwaltungsräume</t>
  </si>
  <si>
    <t>mit Publikumsverkehr</t>
  </si>
  <si>
    <t>ohne Publikumsverkehr</t>
  </si>
  <si>
    <t>Sozialräume, Aufenthaltsräume,</t>
  </si>
  <si>
    <t>Speiseräume, Teeküchen</t>
  </si>
  <si>
    <t>Flure, Flurnischen, Durchgänge</t>
  </si>
  <si>
    <t>Treppenhäuser</t>
  </si>
  <si>
    <t>Archive / Kellerräume</t>
  </si>
  <si>
    <t>Sanitärräume, WC, Duschen</t>
  </si>
  <si>
    <t>(*vom Bieter zwingend einzutragen)</t>
  </si>
  <si>
    <t xml:space="preserve">Reinigungsstunden insgesamt pro Tag: </t>
  </si>
  <si>
    <t xml:space="preserve">    pro m²</t>
  </si>
  <si>
    <t>netto/Tag</t>
  </si>
  <si>
    <t>netto**</t>
  </si>
  <si>
    <t xml:space="preserve">(beinhaltet einen tarifvertraglichen Mindestlohn für die Reinigungskraft/-kräfte </t>
  </si>
  <si>
    <t>und ist Grundlage der nachfolgenden Kalkulation)</t>
  </si>
  <si>
    <t>Durchschnittliche Reinigungsfläche pro Tag :</t>
  </si>
  <si>
    <t>Werkstatt</t>
  </si>
  <si>
    <t>D 1</t>
  </si>
  <si>
    <t>D 2</t>
  </si>
  <si>
    <t>D 3</t>
  </si>
  <si>
    <t>D 4</t>
  </si>
  <si>
    <t>D 5</t>
  </si>
  <si>
    <t>E 1</t>
  </si>
  <si>
    <t>E 2</t>
  </si>
  <si>
    <t>E 3</t>
  </si>
  <si>
    <t>E 4</t>
  </si>
  <si>
    <t>F 1</t>
  </si>
  <si>
    <t>F 2</t>
  </si>
  <si>
    <t>F 3</t>
  </si>
  <si>
    <t>Aufzüge / Paternoster</t>
  </si>
  <si>
    <t>Technik-/ Maschinen-/Serverräume</t>
  </si>
  <si>
    <t>Warteräume/Foyer/Info</t>
  </si>
  <si>
    <t>Sonstiges, z.B. Pumi, Lager</t>
  </si>
  <si>
    <t>Pos. 1</t>
  </si>
  <si>
    <t>** Fläche m²  x Häufigkeit x Preis pro m² = Preis monatlich netto / geforderte Preise sind in den weißen Feldern einzutragen!</t>
  </si>
  <si>
    <t>nach Bedarf</t>
  </si>
  <si>
    <t>Los 1</t>
  </si>
  <si>
    <t>Preisblatt für die Unterhaltsreinigung</t>
  </si>
  <si>
    <t>Legende</t>
  </si>
  <si>
    <t>1 x wöchentlich</t>
  </si>
  <si>
    <t xml:space="preserve">  4,33 im Monat</t>
  </si>
  <si>
    <t>2 x wöchentlich</t>
  </si>
  <si>
    <t xml:space="preserve">  8,66 im Monat</t>
  </si>
  <si>
    <t>3 x wöchentlich</t>
  </si>
  <si>
    <t>12,99 im Monat</t>
  </si>
  <si>
    <t>4 x wöchentlich</t>
  </si>
  <si>
    <t>17,32 im Monat</t>
  </si>
  <si>
    <t>5 x wöchentlich</t>
  </si>
  <si>
    <t>21,65 im Monat</t>
  </si>
  <si>
    <t>1 x monatlich</t>
  </si>
  <si>
    <t xml:space="preserve">  1,08 im Monat</t>
  </si>
  <si>
    <t>2 x monatlich</t>
  </si>
  <si>
    <t xml:space="preserve">  2,16 im Monat</t>
  </si>
  <si>
    <t>Die Anzahl der Räume sind aus der Anlage 2 zu entnehmen."</t>
  </si>
  <si>
    <r>
      <t xml:space="preserve">„In der Regel befinden sich in jedem Büroraum der Raumgruppe B jeweils 2 Papierkörbe, </t>
    </r>
    <r>
      <rPr>
        <b/>
        <sz val="8"/>
        <rFont val="Arial"/>
        <family val="2"/>
      </rPr>
      <t>die täglich zu entleeren sind</t>
    </r>
    <r>
      <rPr>
        <sz val="8"/>
        <rFont val="Arial"/>
        <family val="2"/>
      </rPr>
      <t xml:space="preserve">! </t>
    </r>
  </si>
  <si>
    <t>Durchschnittliche Reinigungsleistung pro Stunde  (m²)</t>
  </si>
  <si>
    <t>Objekt: Geschäftsstelle Altenburg, Hillgasse 16, 04600 Altenburg</t>
  </si>
  <si>
    <t>Routinemäßige Unterhaltsreinigung (s. Anlage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</si>
</sst>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\ [$€-1]"/>
    <numFmt numFmtId="165" formatCode="0.0000"/>
    <numFmt numFmtId="166" formatCode="_-* #,##0.00\ [$€-407]_-;\-* #,##0.00\ [$€-407]_-;_-* &quot;-&quot;??\ [$€-407]_-;_-@_-"/>
    <numFmt numFmtId="167" formatCode="0\ &quot;Ma&quot;"/>
    <numFmt numFmtId="168" formatCode="0.00\ &quot;Std.&quot;"/>
    <numFmt numFmtId="169" formatCode="0.00\ &quot;m²&quot;"/>
    <numFmt numFmtId="170" formatCode="0.000000"/>
    <numFmt numFmtId="171" formatCode="#,##0.000000\ &quot;€&quot;;\-#,##0.000000\ &quot;€&quot;"/>
  </numFmts>
  <fonts count="17" x14ac:knownFonts="1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15" fillId="0" borderId="0"/>
  </cellStyleXfs>
  <cellXfs count="122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165" fontId="3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right"/>
    </xf>
    <xf numFmtId="165" fontId="5" fillId="0" borderId="0" xfId="0" applyNumberFormat="1" applyFont="1"/>
    <xf numFmtId="2" fontId="0" fillId="0" borderId="0" xfId="0" applyNumberFormat="1"/>
    <xf numFmtId="0" fontId="0" fillId="0" borderId="0" xfId="0" applyFill="1"/>
    <xf numFmtId="2" fontId="0" fillId="0" borderId="0" xfId="0" applyNumberFormat="1" applyFill="1"/>
    <xf numFmtId="0" fontId="12" fillId="0" borderId="0" xfId="0" applyFont="1"/>
    <xf numFmtId="4" fontId="6" fillId="0" borderId="0" xfId="0" applyNumberFormat="1" applyFont="1" applyBorder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right"/>
    </xf>
    <xf numFmtId="165" fontId="9" fillId="0" borderId="0" xfId="0" applyNumberFormat="1" applyFont="1"/>
    <xf numFmtId="166" fontId="5" fillId="3" borderId="10" xfId="0" applyNumberFormat="1" applyFont="1" applyFill="1" applyBorder="1" applyAlignment="1" applyProtection="1">
      <alignment horizontal="right"/>
      <protection locked="0"/>
    </xf>
    <xf numFmtId="167" fontId="5" fillId="3" borderId="10" xfId="0" applyNumberFormat="1" applyFont="1" applyFill="1" applyBorder="1" applyAlignment="1" applyProtection="1">
      <alignment horizontal="right"/>
      <protection locked="0"/>
    </xf>
    <xf numFmtId="168" fontId="5" fillId="3" borderId="10" xfId="0" applyNumberFormat="1" applyFont="1" applyFill="1" applyBorder="1" applyAlignment="1" applyProtection="1">
      <alignment horizontal="right"/>
      <protection locked="0"/>
    </xf>
    <xf numFmtId="169" fontId="5" fillId="3" borderId="10" xfId="0" applyNumberFormat="1" applyFont="1" applyFill="1" applyBorder="1" applyAlignment="1" applyProtection="1">
      <alignment horizontal="right"/>
      <protection locked="0"/>
    </xf>
    <xf numFmtId="170" fontId="5" fillId="3" borderId="12" xfId="0" applyNumberFormat="1" applyFont="1" applyFill="1" applyBorder="1" applyAlignment="1" applyProtection="1">
      <alignment horizontal="center" vertical="center"/>
      <protection locked="0"/>
    </xf>
    <xf numFmtId="170" fontId="5" fillId="3" borderId="5" xfId="0" applyNumberFormat="1" applyFont="1" applyFill="1" applyBorder="1" applyAlignment="1" applyProtection="1">
      <alignment horizontal="center" vertical="center"/>
      <protection locked="0"/>
    </xf>
    <xf numFmtId="170" fontId="5" fillId="3" borderId="16" xfId="0" applyNumberFormat="1" applyFont="1" applyFill="1" applyBorder="1" applyAlignment="1" applyProtection="1">
      <alignment horizontal="center" vertical="center"/>
      <protection locked="0"/>
    </xf>
    <xf numFmtId="170" fontId="5" fillId="3" borderId="17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/>
    <xf numFmtId="0" fontId="3" fillId="0" borderId="0" xfId="0" applyFont="1" applyAlignment="1" applyProtection="1">
      <alignment horizontal="right"/>
    </xf>
    <xf numFmtId="165" fontId="3" fillId="0" borderId="0" xfId="0" applyNumberFormat="1" applyFont="1" applyProtection="1"/>
    <xf numFmtId="0" fontId="0" fillId="0" borderId="0" xfId="0" applyProtection="1"/>
    <xf numFmtId="0" fontId="2" fillId="0" borderId="0" xfId="0" applyFont="1" applyProtection="1"/>
    <xf numFmtId="0" fontId="9" fillId="0" borderId="0" xfId="0" applyFont="1" applyProtection="1"/>
    <xf numFmtId="0" fontId="5" fillId="0" borderId="0" xfId="0" applyFont="1" applyProtection="1"/>
    <xf numFmtId="0" fontId="9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horizontal="center" vertical="top"/>
    </xf>
    <xf numFmtId="0" fontId="9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3" fillId="0" borderId="0" xfId="0" applyFont="1" applyProtection="1"/>
    <xf numFmtId="0" fontId="9" fillId="0" borderId="0" xfId="0" applyFont="1" applyAlignment="1" applyProtection="1">
      <alignment horizontal="left"/>
    </xf>
    <xf numFmtId="0" fontId="1" fillId="0" borderId="0" xfId="0" applyFont="1" applyBorder="1" applyAlignment="1" applyProtection="1">
      <alignment horizontal="center" vertical="top"/>
    </xf>
    <xf numFmtId="0" fontId="5" fillId="0" borderId="0" xfId="0" applyFont="1" applyAlignment="1" applyProtection="1">
      <alignment horizontal="right"/>
    </xf>
    <xf numFmtId="0" fontId="5" fillId="0" borderId="0" xfId="0" applyFont="1" applyBorder="1" applyProtection="1"/>
    <xf numFmtId="0" fontId="11" fillId="0" borderId="0" xfId="0" applyFont="1" applyAlignment="1" applyProtection="1">
      <alignment vertical="top"/>
    </xf>
    <xf numFmtId="0" fontId="10" fillId="0" borderId="0" xfId="0" applyFont="1" applyProtection="1"/>
    <xf numFmtId="0" fontId="6" fillId="0" borderId="0" xfId="0" applyFont="1" applyAlignment="1" applyProtection="1">
      <alignment horizontal="right"/>
    </xf>
    <xf numFmtId="0" fontId="6" fillId="0" borderId="0" xfId="0" applyFont="1" applyBorder="1" applyProtection="1"/>
    <xf numFmtId="165" fontId="3" fillId="4" borderId="0" xfId="0" applyNumberFormat="1" applyFont="1" applyFill="1" applyBorder="1" applyProtection="1"/>
    <xf numFmtId="0" fontId="6" fillId="0" borderId="0" xfId="0" applyFont="1" applyProtection="1"/>
    <xf numFmtId="165" fontId="3" fillId="4" borderId="0" xfId="0" applyNumberFormat="1" applyFont="1" applyFill="1" applyBorder="1" applyAlignment="1" applyProtection="1">
      <alignment horizontal="right"/>
    </xf>
    <xf numFmtId="0" fontId="5" fillId="0" borderId="0" xfId="0" applyFont="1" applyAlignment="1" applyProtection="1">
      <alignment vertical="center"/>
    </xf>
    <xf numFmtId="0" fontId="4" fillId="0" borderId="0" xfId="0" applyFont="1" applyProtection="1"/>
    <xf numFmtId="0" fontId="4" fillId="0" borderId="0" xfId="0" applyFont="1" applyAlignment="1" applyProtection="1">
      <alignment horizontal="right"/>
    </xf>
    <xf numFmtId="0" fontId="4" fillId="0" borderId="0" xfId="0" applyFont="1" applyBorder="1" applyProtection="1"/>
    <xf numFmtId="0" fontId="16" fillId="0" borderId="0" xfId="0" applyFont="1" applyAlignment="1" applyProtection="1">
      <alignment vertical="top"/>
    </xf>
    <xf numFmtId="0" fontId="3" fillId="0" borderId="0" xfId="0" applyFont="1" applyBorder="1" applyProtection="1"/>
    <xf numFmtId="0" fontId="5" fillId="0" borderId="0" xfId="0" applyFont="1" applyAlignment="1" applyProtection="1">
      <alignment horizontal="left"/>
    </xf>
    <xf numFmtId="4" fontId="4" fillId="0" borderId="0" xfId="0" applyNumberFormat="1" applyFont="1" applyProtection="1"/>
    <xf numFmtId="165" fontId="5" fillId="0" borderId="0" xfId="0" applyNumberFormat="1" applyFont="1" applyAlignment="1" applyProtection="1">
      <alignment vertical="center"/>
    </xf>
    <xf numFmtId="0" fontId="7" fillId="2" borderId="1" xfId="0" applyFont="1" applyFill="1" applyBorder="1" applyAlignment="1" applyProtection="1">
      <alignment horizontal="left"/>
    </xf>
    <xf numFmtId="0" fontId="7" fillId="2" borderId="2" xfId="0" applyFont="1" applyFill="1" applyBorder="1" applyProtection="1"/>
    <xf numFmtId="0" fontId="7" fillId="2" borderId="2" xfId="0" applyFont="1" applyFill="1" applyBorder="1" applyAlignment="1" applyProtection="1">
      <alignment horizontal="center"/>
    </xf>
    <xf numFmtId="0" fontId="7" fillId="2" borderId="2" xfId="0" applyFont="1" applyFill="1" applyBorder="1" applyAlignment="1" applyProtection="1">
      <alignment horizontal="center" vertical="center"/>
    </xf>
    <xf numFmtId="165" fontId="7" fillId="2" borderId="2" xfId="0" applyNumberFormat="1" applyFont="1" applyFill="1" applyBorder="1" applyAlignment="1" applyProtection="1">
      <alignment horizontal="center"/>
    </xf>
    <xf numFmtId="0" fontId="7" fillId="2" borderId="3" xfId="0" applyFont="1" applyFill="1" applyBorder="1" applyAlignment="1" applyProtection="1">
      <alignment horizontal="center"/>
    </xf>
    <xf numFmtId="0" fontId="8" fillId="2" borderId="2" xfId="0" applyFont="1" applyFill="1" applyBorder="1" applyProtection="1"/>
    <xf numFmtId="0" fontId="8" fillId="2" borderId="4" xfId="0" applyFont="1" applyFill="1" applyBorder="1" applyProtection="1"/>
    <xf numFmtId="0" fontId="8" fillId="2" borderId="5" xfId="0" applyFont="1" applyFill="1" applyBorder="1" applyProtection="1"/>
    <xf numFmtId="0" fontId="7" fillId="2" borderId="5" xfId="0" applyFont="1" applyFill="1" applyBorder="1" applyAlignment="1" applyProtection="1">
      <alignment horizontal="right"/>
    </xf>
    <xf numFmtId="0" fontId="7" fillId="2" borderId="5" xfId="0" applyFont="1" applyFill="1" applyBorder="1" applyProtection="1"/>
    <xf numFmtId="165" fontId="7" fillId="2" borderId="5" xfId="0" applyNumberFormat="1" applyFont="1" applyFill="1" applyBorder="1" applyAlignment="1" applyProtection="1">
      <alignment horizontal="center"/>
    </xf>
    <xf numFmtId="0" fontId="7" fillId="2" borderId="6" xfId="0" applyFont="1" applyFill="1" applyBorder="1" applyAlignment="1" applyProtection="1">
      <alignment horizont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2" fontId="5" fillId="4" borderId="12" xfId="0" applyNumberFormat="1" applyFont="1" applyFill="1" applyBorder="1" applyAlignment="1" applyProtection="1">
      <alignment horizontal="center" vertical="center"/>
    </xf>
    <xf numFmtId="0" fontId="5" fillId="4" borderId="12" xfId="0" applyFont="1" applyFill="1" applyBorder="1" applyAlignment="1" applyProtection="1">
      <alignment horizontal="center" vertical="center"/>
    </xf>
    <xf numFmtId="164" fontId="5" fillId="4" borderId="11" xfId="0" applyNumberFormat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2" fontId="5" fillId="4" borderId="5" xfId="0" applyNumberFormat="1" applyFont="1" applyFill="1" applyBorder="1" applyAlignment="1" applyProtection="1">
      <alignment horizontal="center" vertical="center"/>
    </xf>
    <xf numFmtId="0" fontId="5" fillId="4" borderId="5" xfId="0" applyFont="1" applyFill="1" applyBorder="1" applyAlignment="1" applyProtection="1">
      <alignment horizontal="center" vertical="center"/>
    </xf>
    <xf numFmtId="164" fontId="5" fillId="4" borderId="6" xfId="0" applyNumberFormat="1" applyFont="1" applyFill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2" fontId="5" fillId="5" borderId="12" xfId="0" applyNumberFormat="1" applyFont="1" applyFill="1" applyBorder="1" applyAlignment="1" applyProtection="1">
      <alignment horizontal="center" vertical="center"/>
    </xf>
    <xf numFmtId="0" fontId="5" fillId="5" borderId="12" xfId="0" applyFont="1" applyFill="1" applyBorder="1" applyAlignment="1" applyProtection="1">
      <alignment horizontal="center" vertical="center"/>
    </xf>
    <xf numFmtId="165" fontId="5" fillId="5" borderId="12" xfId="0" applyNumberFormat="1" applyFont="1" applyFill="1" applyBorder="1" applyAlignment="1" applyProtection="1">
      <alignment horizontal="center" vertical="center"/>
    </xf>
    <xf numFmtId="164" fontId="5" fillId="5" borderId="11" xfId="0" applyNumberFormat="1" applyFont="1" applyFill="1" applyBorder="1" applyAlignment="1" applyProtection="1">
      <alignment horizontal="center" vertical="center"/>
    </xf>
    <xf numFmtId="2" fontId="5" fillId="5" borderId="5" xfId="0" applyNumberFormat="1" applyFont="1" applyFill="1" applyBorder="1" applyAlignment="1" applyProtection="1">
      <alignment horizontal="center" vertical="center"/>
    </xf>
    <xf numFmtId="0" fontId="5" fillId="5" borderId="5" xfId="0" applyFont="1" applyFill="1" applyBorder="1" applyAlignment="1" applyProtection="1">
      <alignment horizontal="center" vertical="center"/>
    </xf>
    <xf numFmtId="165" fontId="5" fillId="5" borderId="5" xfId="0" applyNumberFormat="1" applyFont="1" applyFill="1" applyBorder="1" applyAlignment="1" applyProtection="1">
      <alignment horizontal="center" vertical="center"/>
    </xf>
    <xf numFmtId="164" fontId="5" fillId="5" borderId="6" xfId="0" applyNumberFormat="1" applyFont="1" applyFill="1" applyBorder="1" applyAlignment="1" applyProtection="1">
      <alignment horizontal="center" vertical="center"/>
    </xf>
    <xf numFmtId="2" fontId="5" fillId="6" borderId="12" xfId="0" applyNumberFormat="1" applyFont="1" applyFill="1" applyBorder="1" applyAlignment="1" applyProtection="1">
      <alignment horizontal="center" vertical="center"/>
    </xf>
    <xf numFmtId="0" fontId="5" fillId="6" borderId="12" xfId="0" applyFont="1" applyFill="1" applyBorder="1" applyAlignment="1" applyProtection="1">
      <alignment horizontal="center" vertical="center"/>
    </xf>
    <xf numFmtId="165" fontId="5" fillId="6" borderId="12" xfId="0" applyNumberFormat="1" applyFont="1" applyFill="1" applyBorder="1" applyAlignment="1" applyProtection="1">
      <alignment horizontal="center" vertical="center"/>
    </xf>
    <xf numFmtId="164" fontId="5" fillId="6" borderId="11" xfId="0" applyNumberFormat="1" applyFont="1" applyFill="1" applyBorder="1" applyAlignment="1" applyProtection="1">
      <alignment horizontal="center" vertical="center"/>
    </xf>
    <xf numFmtId="2" fontId="5" fillId="6" borderId="5" xfId="0" applyNumberFormat="1" applyFont="1" applyFill="1" applyBorder="1" applyAlignment="1" applyProtection="1">
      <alignment horizontal="center" vertical="center"/>
    </xf>
    <xf numFmtId="0" fontId="5" fillId="6" borderId="5" xfId="0" applyFont="1" applyFill="1" applyBorder="1" applyAlignment="1" applyProtection="1">
      <alignment horizontal="center" vertical="center"/>
    </xf>
    <xf numFmtId="165" fontId="5" fillId="6" borderId="5" xfId="0" applyNumberFormat="1" applyFont="1" applyFill="1" applyBorder="1" applyAlignment="1" applyProtection="1">
      <alignment horizontal="center" vertical="center"/>
    </xf>
    <xf numFmtId="164" fontId="5" fillId="6" borderId="6" xfId="0" applyNumberFormat="1" applyFont="1" applyFill="1" applyBorder="1" applyAlignment="1" applyProtection="1">
      <alignment horizontal="center" vertical="center"/>
    </xf>
    <xf numFmtId="164" fontId="5" fillId="5" borderId="3" xfId="0" applyNumberFormat="1" applyFont="1" applyFill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2" fontId="5" fillId="6" borderId="14" xfId="0" applyNumberFormat="1" applyFont="1" applyFill="1" applyBorder="1" applyAlignment="1" applyProtection="1">
      <alignment horizontal="center" vertical="center"/>
    </xf>
    <xf numFmtId="0" fontId="5" fillId="6" borderId="14" xfId="0" applyFont="1" applyFill="1" applyBorder="1" applyAlignment="1" applyProtection="1">
      <alignment horizontal="center" vertical="center"/>
    </xf>
    <xf numFmtId="165" fontId="5" fillId="6" borderId="14" xfId="0" applyNumberFormat="1" applyFont="1" applyFill="1" applyBorder="1" applyAlignment="1" applyProtection="1">
      <alignment horizontal="center" vertical="center"/>
    </xf>
    <xf numFmtId="164" fontId="5" fillId="6" borderId="15" xfId="0" applyNumberFormat="1" applyFont="1" applyFill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2" fontId="5" fillId="6" borderId="14" xfId="0" applyNumberFormat="1" applyFont="1" applyFill="1" applyBorder="1" applyAlignment="1" applyProtection="1">
      <alignment horizontal="center" vertical="center"/>
    </xf>
    <xf numFmtId="0" fontId="5" fillId="6" borderId="14" xfId="0" applyFont="1" applyFill="1" applyBorder="1" applyAlignment="1" applyProtection="1">
      <alignment horizontal="center" vertical="center"/>
    </xf>
    <xf numFmtId="171" fontId="5" fillId="6" borderId="14" xfId="0" applyNumberFormat="1" applyFont="1" applyFill="1" applyBorder="1" applyAlignment="1" applyProtection="1">
      <alignment horizontal="center" vertical="center"/>
    </xf>
    <xf numFmtId="164" fontId="5" fillId="6" borderId="15" xfId="0" applyNumberFormat="1" applyFont="1" applyFill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4" fontId="9" fillId="0" borderId="8" xfId="0" applyNumberFormat="1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165" fontId="5" fillId="0" borderId="8" xfId="0" applyNumberFormat="1" applyFont="1" applyFill="1" applyBorder="1" applyAlignment="1" applyProtection="1">
      <alignment horizontal="center" vertical="center"/>
    </xf>
    <xf numFmtId="164" fontId="9" fillId="0" borderId="9" xfId="0" applyNumberFormat="1" applyFont="1" applyFill="1" applyBorder="1" applyAlignment="1" applyProtection="1">
      <alignment horizontal="center" vertical="center"/>
    </xf>
    <xf numFmtId="4" fontId="6" fillId="0" borderId="18" xfId="0" applyNumberFormat="1" applyFont="1" applyBorder="1" applyAlignment="1" applyProtection="1">
      <alignment horizontal="left"/>
    </xf>
    <xf numFmtId="4" fontId="6" fillId="0" borderId="0" xfId="0" applyNumberFormat="1" applyFont="1" applyBorder="1" applyAlignment="1" applyProtection="1">
      <alignment horizontal="left"/>
    </xf>
  </cellXfs>
  <cellStyles count="3">
    <cellStyle name="Standard" xfId="0" builtinId="0"/>
    <cellStyle name="Standard 2" xfId="1" xr:uid="{8D588DD7-D937-47FB-B25F-C5ECCDB61B13}"/>
    <cellStyle name="Standard 3" xfId="2" xr:uid="{30DCA9B6-17A5-49CD-8E84-80B8547237AD}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D5526-11AC-4126-9A05-1222976B9FD2}">
  <dimension ref="A1:K95"/>
  <sheetViews>
    <sheetView showGridLines="0" tabSelected="1" view="pageLayout" topLeftCell="A14" zoomScaleNormal="90" workbookViewId="0">
      <selection activeCell="E57" sqref="E57:E58"/>
    </sheetView>
  </sheetViews>
  <sheetFormatPr baseColWidth="10" defaultRowHeight="15" x14ac:dyDescent="0.2"/>
  <cols>
    <col min="1" max="1" width="8" style="2" customWidth="1"/>
    <col min="2" max="2" width="28.7109375" style="2" customWidth="1"/>
    <col min="3" max="3" width="12.85546875" style="3" customWidth="1"/>
    <col min="4" max="4" width="16" style="2" customWidth="1"/>
    <col min="5" max="5" width="10.7109375" style="4" customWidth="1"/>
    <col min="6" max="6" width="10.7109375" style="2" customWidth="1"/>
    <col min="7" max="7" width="11.42578125" hidden="1" customWidth="1"/>
    <col min="8" max="8" width="11.42578125" style="8" customWidth="1"/>
  </cols>
  <sheetData>
    <row r="1" spans="1:7" x14ac:dyDescent="0.2">
      <c r="A1" s="24"/>
      <c r="B1" s="24"/>
      <c r="C1" s="25"/>
      <c r="D1" s="24"/>
      <c r="E1" s="26"/>
      <c r="F1" s="24"/>
      <c r="G1" s="27"/>
    </row>
    <row r="2" spans="1:7" ht="15.75" x14ac:dyDescent="0.25">
      <c r="A2" s="28" t="s">
        <v>57</v>
      </c>
      <c r="B2" s="28" t="s">
        <v>58</v>
      </c>
      <c r="C2" s="25"/>
      <c r="D2" s="24"/>
      <c r="E2" s="26"/>
      <c r="F2" s="24"/>
      <c r="G2" s="27"/>
    </row>
    <row r="3" spans="1:7" ht="9" customHeight="1" x14ac:dyDescent="0.25">
      <c r="A3" s="28"/>
      <c r="B3" s="28"/>
      <c r="C3" s="25"/>
      <c r="D3" s="24"/>
      <c r="E3" s="26"/>
      <c r="F3" s="24"/>
      <c r="G3" s="27"/>
    </row>
    <row r="4" spans="1:7" ht="15.75" customHeight="1" x14ac:dyDescent="0.2">
      <c r="A4" s="29" t="s">
        <v>77</v>
      </c>
      <c r="B4" s="30"/>
      <c r="C4" s="31"/>
      <c r="D4" s="32"/>
      <c r="E4" s="32"/>
      <c r="F4" s="32"/>
      <c r="G4" s="27"/>
    </row>
    <row r="5" spans="1:7" ht="6" customHeight="1" x14ac:dyDescent="0.25">
      <c r="A5" s="29"/>
      <c r="B5" s="33"/>
      <c r="C5" s="31"/>
      <c r="D5" s="32"/>
      <c r="E5" s="32"/>
      <c r="F5" s="32"/>
      <c r="G5" s="34"/>
    </row>
    <row r="6" spans="1:7" ht="15" customHeight="1" thickBot="1" x14ac:dyDescent="0.25">
      <c r="A6" s="35" t="s">
        <v>54</v>
      </c>
      <c r="B6" s="36" t="s">
        <v>78</v>
      </c>
      <c r="C6" s="31"/>
      <c r="D6" s="37"/>
      <c r="E6" s="37"/>
      <c r="F6" s="32"/>
      <c r="G6" s="27"/>
    </row>
    <row r="7" spans="1:7" ht="18.75" thickBot="1" x14ac:dyDescent="0.3">
      <c r="A7" s="30" t="s">
        <v>19</v>
      </c>
      <c r="B7" s="30"/>
      <c r="C7" s="38"/>
      <c r="D7" s="39"/>
      <c r="E7" s="16"/>
      <c r="F7" s="30"/>
      <c r="G7" s="34"/>
    </row>
    <row r="8" spans="1:7" ht="11.25" customHeight="1" x14ac:dyDescent="0.25">
      <c r="A8" s="40" t="s">
        <v>34</v>
      </c>
      <c r="B8" s="41"/>
      <c r="C8" s="42"/>
      <c r="D8" s="43"/>
      <c r="E8" s="44"/>
      <c r="F8" s="24"/>
      <c r="G8" s="34"/>
    </row>
    <row r="9" spans="1:7" ht="12" customHeight="1" thickBot="1" x14ac:dyDescent="0.3">
      <c r="A9" s="40" t="s">
        <v>35</v>
      </c>
      <c r="B9" s="45"/>
      <c r="C9" s="42"/>
      <c r="D9" s="43"/>
      <c r="E9" s="46"/>
      <c r="F9" s="24"/>
      <c r="G9" s="34"/>
    </row>
    <row r="10" spans="1:7" ht="15.75" thickBot="1" x14ac:dyDescent="0.25">
      <c r="A10" s="30" t="s">
        <v>17</v>
      </c>
      <c r="B10" s="30"/>
      <c r="C10" s="38"/>
      <c r="D10" s="39"/>
      <c r="E10" s="17"/>
      <c r="F10" s="30"/>
      <c r="G10" s="24"/>
    </row>
    <row r="11" spans="1:7" ht="15.75" thickBot="1" x14ac:dyDescent="0.25">
      <c r="A11" s="47" t="s">
        <v>30</v>
      </c>
      <c r="B11" s="30"/>
      <c r="C11" s="38"/>
      <c r="D11" s="39"/>
      <c r="E11" s="18"/>
      <c r="F11" s="30"/>
      <c r="G11" s="24"/>
    </row>
    <row r="12" spans="1:7" ht="15.75" thickBot="1" x14ac:dyDescent="0.25">
      <c r="A12" s="47" t="s">
        <v>76</v>
      </c>
      <c r="B12" s="48"/>
      <c r="C12" s="49"/>
      <c r="D12" s="50"/>
      <c r="E12" s="19"/>
      <c r="F12" s="24"/>
      <c r="G12" s="24"/>
    </row>
    <row r="13" spans="1:7" x14ac:dyDescent="0.2">
      <c r="A13" s="51" t="s">
        <v>29</v>
      </c>
      <c r="B13" s="24"/>
      <c r="C13" s="25"/>
      <c r="D13" s="52"/>
      <c r="E13" s="44"/>
      <c r="F13" s="24"/>
      <c r="G13" s="24"/>
    </row>
    <row r="14" spans="1:7" x14ac:dyDescent="0.2">
      <c r="A14" s="47" t="s">
        <v>36</v>
      </c>
      <c r="B14" s="48"/>
      <c r="C14" s="53"/>
      <c r="D14" s="54">
        <f>SUM(C19+C23+C25+C35+C49+C57+12.17)</f>
        <v>217.00999999999996</v>
      </c>
      <c r="E14" s="55" t="s">
        <v>18</v>
      </c>
      <c r="F14" s="24"/>
      <c r="G14" s="24"/>
    </row>
    <row r="15" spans="1:7" ht="9.75" customHeight="1" x14ac:dyDescent="0.2">
      <c r="A15" s="47"/>
      <c r="B15" s="48"/>
      <c r="C15" s="53"/>
      <c r="D15" s="48"/>
      <c r="E15" s="55"/>
      <c r="F15" s="24"/>
      <c r="G15" s="24"/>
    </row>
    <row r="16" spans="1:7" ht="14.25" customHeight="1" x14ac:dyDescent="0.25">
      <c r="A16" s="56" t="s">
        <v>0</v>
      </c>
      <c r="B16" s="57" t="s">
        <v>1</v>
      </c>
      <c r="C16" s="58" t="s">
        <v>2</v>
      </c>
      <c r="D16" s="59" t="s">
        <v>3</v>
      </c>
      <c r="E16" s="60" t="s">
        <v>4</v>
      </c>
      <c r="F16" s="61" t="s">
        <v>4</v>
      </c>
      <c r="G16" s="24"/>
    </row>
    <row r="17" spans="1:9" ht="12" customHeight="1" x14ac:dyDescent="0.25">
      <c r="A17" s="56" t="s">
        <v>5</v>
      </c>
      <c r="B17" s="62"/>
      <c r="C17" s="58" t="s">
        <v>18</v>
      </c>
      <c r="D17" s="59" t="s">
        <v>6</v>
      </c>
      <c r="E17" s="60" t="s">
        <v>31</v>
      </c>
      <c r="F17" s="61" t="s">
        <v>6</v>
      </c>
      <c r="G17" s="24"/>
    </row>
    <row r="18" spans="1:9" ht="12.75" customHeight="1" x14ac:dyDescent="0.25">
      <c r="A18" s="63"/>
      <c r="B18" s="64"/>
      <c r="C18" s="65"/>
      <c r="D18" s="66"/>
      <c r="E18" s="67" t="s">
        <v>32</v>
      </c>
      <c r="F18" s="68" t="s">
        <v>33</v>
      </c>
      <c r="G18" s="24"/>
    </row>
    <row r="19" spans="1:9" ht="11.1" customHeight="1" x14ac:dyDescent="0.2">
      <c r="A19" s="69" t="s">
        <v>7</v>
      </c>
      <c r="B19" s="70" t="s">
        <v>20</v>
      </c>
      <c r="C19" s="71">
        <v>100.88</v>
      </c>
      <c r="D19" s="72">
        <v>21.65</v>
      </c>
      <c r="E19" s="20"/>
      <c r="F19" s="73">
        <f>SUM(C19*D19*E19)</f>
        <v>0</v>
      </c>
      <c r="G19" s="24"/>
      <c r="I19" s="8"/>
    </row>
    <row r="20" spans="1:9" ht="11.1" customHeight="1" x14ac:dyDescent="0.2">
      <c r="A20" s="74"/>
      <c r="B20" s="75" t="s">
        <v>21</v>
      </c>
      <c r="C20" s="76"/>
      <c r="D20" s="77"/>
      <c r="E20" s="21"/>
      <c r="F20" s="78"/>
      <c r="G20" s="24"/>
      <c r="I20" s="8"/>
    </row>
    <row r="21" spans="1:9" ht="11.1" customHeight="1" x14ac:dyDescent="0.2">
      <c r="A21" s="79" t="s">
        <v>8</v>
      </c>
      <c r="B21" s="70" t="s">
        <v>20</v>
      </c>
      <c r="C21" s="71">
        <v>60.87</v>
      </c>
      <c r="D21" s="72">
        <v>4.33</v>
      </c>
      <c r="E21" s="20"/>
      <c r="F21" s="73">
        <f>SUM(C21*D21*E21)</f>
        <v>0</v>
      </c>
      <c r="G21" s="24"/>
      <c r="I21" s="8"/>
    </row>
    <row r="22" spans="1:9" ht="11.1" customHeight="1" x14ac:dyDescent="0.2">
      <c r="A22" s="80"/>
      <c r="B22" s="75" t="s">
        <v>22</v>
      </c>
      <c r="C22" s="76"/>
      <c r="D22" s="77"/>
      <c r="E22" s="21"/>
      <c r="F22" s="78"/>
      <c r="G22" s="24"/>
      <c r="I22" s="8"/>
    </row>
    <row r="23" spans="1:9" ht="11.1" customHeight="1" x14ac:dyDescent="0.2">
      <c r="A23" s="79" t="s">
        <v>9</v>
      </c>
      <c r="B23" s="81" t="s">
        <v>23</v>
      </c>
      <c r="C23" s="71">
        <v>19.12</v>
      </c>
      <c r="D23" s="72">
        <v>21.65</v>
      </c>
      <c r="E23" s="20"/>
      <c r="F23" s="73">
        <f>SUM(C23*D23*E23)</f>
        <v>0</v>
      </c>
      <c r="G23" s="24"/>
      <c r="I23" s="8"/>
    </row>
    <row r="24" spans="1:9" ht="11.1" customHeight="1" x14ac:dyDescent="0.2">
      <c r="A24" s="80"/>
      <c r="B24" s="82" t="s">
        <v>24</v>
      </c>
      <c r="C24" s="76"/>
      <c r="D24" s="77"/>
      <c r="E24" s="21"/>
      <c r="F24" s="78"/>
      <c r="G24" s="24"/>
      <c r="I24" s="8"/>
    </row>
    <row r="25" spans="1:9" ht="11.1" customHeight="1" x14ac:dyDescent="0.2">
      <c r="A25" s="79" t="s">
        <v>38</v>
      </c>
      <c r="B25" s="83" t="s">
        <v>25</v>
      </c>
      <c r="C25" s="71">
        <v>37.450000000000003</v>
      </c>
      <c r="D25" s="72">
        <v>21.65</v>
      </c>
      <c r="E25" s="20"/>
      <c r="F25" s="73">
        <f>SUM(C25*D25*E25)</f>
        <v>0</v>
      </c>
      <c r="G25" s="24"/>
      <c r="I25" s="8"/>
    </row>
    <row r="26" spans="1:9" ht="6" customHeight="1" x14ac:dyDescent="0.2">
      <c r="A26" s="80"/>
      <c r="B26" s="84"/>
      <c r="C26" s="76"/>
      <c r="D26" s="77"/>
      <c r="E26" s="21"/>
      <c r="F26" s="78"/>
      <c r="G26" s="24"/>
      <c r="I26" s="8"/>
    </row>
    <row r="27" spans="1:9" ht="11.1" customHeight="1" x14ac:dyDescent="0.2">
      <c r="A27" s="79" t="s">
        <v>39</v>
      </c>
      <c r="B27" s="83" t="s">
        <v>25</v>
      </c>
      <c r="C27" s="85"/>
      <c r="D27" s="86"/>
      <c r="E27" s="87"/>
      <c r="F27" s="88"/>
      <c r="G27" s="24"/>
      <c r="I27" s="8"/>
    </row>
    <row r="28" spans="1:9" ht="6" customHeight="1" x14ac:dyDescent="0.2">
      <c r="A28" s="80"/>
      <c r="B28" s="84"/>
      <c r="C28" s="89"/>
      <c r="D28" s="90"/>
      <c r="E28" s="91"/>
      <c r="F28" s="92"/>
      <c r="G28" s="24"/>
      <c r="I28" s="8"/>
    </row>
    <row r="29" spans="1:9" ht="11.1" customHeight="1" x14ac:dyDescent="0.2">
      <c r="A29" s="79" t="s">
        <v>40</v>
      </c>
      <c r="B29" s="83" t="s">
        <v>25</v>
      </c>
      <c r="C29" s="85"/>
      <c r="D29" s="86"/>
      <c r="E29" s="87"/>
      <c r="F29" s="88"/>
      <c r="G29" s="24"/>
      <c r="I29" s="8"/>
    </row>
    <row r="30" spans="1:9" ht="6.75" customHeight="1" x14ac:dyDescent="0.2">
      <c r="A30" s="80"/>
      <c r="B30" s="84"/>
      <c r="C30" s="89"/>
      <c r="D30" s="90"/>
      <c r="E30" s="91"/>
      <c r="F30" s="92"/>
      <c r="G30" s="24"/>
      <c r="I30" s="8"/>
    </row>
    <row r="31" spans="1:9" ht="11.1" customHeight="1" x14ac:dyDescent="0.2">
      <c r="A31" s="79" t="s">
        <v>41</v>
      </c>
      <c r="B31" s="83" t="s">
        <v>25</v>
      </c>
      <c r="C31" s="85"/>
      <c r="D31" s="86"/>
      <c r="E31" s="87"/>
      <c r="F31" s="88"/>
      <c r="G31" s="24"/>
      <c r="I31" s="8"/>
    </row>
    <row r="32" spans="1:9" ht="7.5" customHeight="1" x14ac:dyDescent="0.2">
      <c r="A32" s="80"/>
      <c r="B32" s="84"/>
      <c r="C32" s="89"/>
      <c r="D32" s="90"/>
      <c r="E32" s="91"/>
      <c r="F32" s="92"/>
      <c r="G32" s="24"/>
      <c r="I32" s="8"/>
    </row>
    <row r="33" spans="1:11" ht="11.1" customHeight="1" x14ac:dyDescent="0.2">
      <c r="A33" s="79" t="s">
        <v>42</v>
      </c>
      <c r="B33" s="83" t="s">
        <v>25</v>
      </c>
      <c r="C33" s="85"/>
      <c r="D33" s="86"/>
      <c r="E33" s="87"/>
      <c r="F33" s="88"/>
      <c r="G33" s="24"/>
      <c r="I33" s="8"/>
    </row>
    <row r="34" spans="1:11" ht="6" customHeight="1" x14ac:dyDescent="0.2">
      <c r="A34" s="80"/>
      <c r="B34" s="84"/>
      <c r="C34" s="89"/>
      <c r="D34" s="90"/>
      <c r="E34" s="91"/>
      <c r="F34" s="92"/>
      <c r="G34" s="24"/>
      <c r="I34" s="8"/>
    </row>
    <row r="35" spans="1:11" ht="11.1" customHeight="1" x14ac:dyDescent="0.2">
      <c r="A35" s="79" t="s">
        <v>43</v>
      </c>
      <c r="B35" s="83" t="s">
        <v>26</v>
      </c>
      <c r="C35" s="71">
        <v>18.809999999999999</v>
      </c>
      <c r="D35" s="72">
        <v>21.65</v>
      </c>
      <c r="E35" s="20"/>
      <c r="F35" s="73">
        <f>SUM(C35*D35*E35)</f>
        <v>0</v>
      </c>
      <c r="G35" s="24"/>
      <c r="I35" s="10"/>
      <c r="J35" s="9"/>
      <c r="K35" s="10"/>
    </row>
    <row r="36" spans="1:11" ht="6" customHeight="1" x14ac:dyDescent="0.2">
      <c r="A36" s="80"/>
      <c r="B36" s="84"/>
      <c r="C36" s="76"/>
      <c r="D36" s="77"/>
      <c r="E36" s="21"/>
      <c r="F36" s="78"/>
      <c r="G36" s="24"/>
      <c r="I36" s="8"/>
    </row>
    <row r="37" spans="1:11" ht="11.1" customHeight="1" x14ac:dyDescent="0.2">
      <c r="A37" s="79" t="s">
        <v>44</v>
      </c>
      <c r="B37" s="83" t="s">
        <v>26</v>
      </c>
      <c r="C37" s="85"/>
      <c r="D37" s="86"/>
      <c r="E37" s="87"/>
      <c r="F37" s="88"/>
      <c r="G37" s="24"/>
      <c r="I37" s="8"/>
    </row>
    <row r="38" spans="1:11" ht="6" customHeight="1" x14ac:dyDescent="0.2">
      <c r="A38" s="80"/>
      <c r="B38" s="84"/>
      <c r="C38" s="89"/>
      <c r="D38" s="90"/>
      <c r="E38" s="91"/>
      <c r="F38" s="92"/>
      <c r="G38" s="24"/>
      <c r="I38" s="8"/>
    </row>
    <row r="39" spans="1:11" ht="11.1" customHeight="1" x14ac:dyDescent="0.2">
      <c r="A39" s="79" t="s">
        <v>45</v>
      </c>
      <c r="B39" s="83" t="s">
        <v>26</v>
      </c>
      <c r="C39" s="93"/>
      <c r="D39" s="94"/>
      <c r="E39" s="95"/>
      <c r="F39" s="96"/>
      <c r="G39" s="24"/>
      <c r="I39" s="8"/>
    </row>
    <row r="40" spans="1:11" ht="6" customHeight="1" x14ac:dyDescent="0.2">
      <c r="A40" s="80"/>
      <c r="B40" s="84"/>
      <c r="C40" s="97"/>
      <c r="D40" s="98"/>
      <c r="E40" s="99"/>
      <c r="F40" s="100"/>
      <c r="G40" s="24"/>
      <c r="I40" s="8"/>
    </row>
    <row r="41" spans="1:11" ht="11.1" customHeight="1" x14ac:dyDescent="0.2">
      <c r="A41" s="79" t="s">
        <v>46</v>
      </c>
      <c r="B41" s="83" t="s">
        <v>26</v>
      </c>
      <c r="C41" s="85"/>
      <c r="D41" s="86"/>
      <c r="E41" s="87"/>
      <c r="F41" s="88"/>
      <c r="G41" s="24"/>
      <c r="I41" s="8"/>
    </row>
    <row r="42" spans="1:11" ht="5.25" customHeight="1" x14ac:dyDescent="0.2">
      <c r="A42" s="80"/>
      <c r="B42" s="84"/>
      <c r="C42" s="89"/>
      <c r="D42" s="90"/>
      <c r="E42" s="91"/>
      <c r="F42" s="92"/>
      <c r="G42" s="24"/>
      <c r="I42" s="8"/>
    </row>
    <row r="43" spans="1:11" ht="11.1" customHeight="1" x14ac:dyDescent="0.2">
      <c r="A43" s="79" t="s">
        <v>47</v>
      </c>
      <c r="B43" s="83" t="s">
        <v>27</v>
      </c>
      <c r="C43" s="85"/>
      <c r="D43" s="86"/>
      <c r="E43" s="87"/>
      <c r="F43" s="88"/>
      <c r="G43" s="24"/>
      <c r="I43" s="8"/>
    </row>
    <row r="44" spans="1:11" ht="6" customHeight="1" x14ac:dyDescent="0.2">
      <c r="A44" s="80"/>
      <c r="B44" s="84"/>
      <c r="C44" s="89"/>
      <c r="D44" s="90"/>
      <c r="E44" s="91"/>
      <c r="F44" s="92"/>
      <c r="G44" s="24"/>
      <c r="I44" s="8"/>
    </row>
    <row r="45" spans="1:11" ht="11.1" customHeight="1" x14ac:dyDescent="0.2">
      <c r="A45" s="79" t="s">
        <v>48</v>
      </c>
      <c r="B45" s="83" t="s">
        <v>27</v>
      </c>
      <c r="C45" s="85"/>
      <c r="D45" s="86"/>
      <c r="E45" s="87"/>
      <c r="F45" s="88"/>
      <c r="G45" s="24"/>
      <c r="I45" s="8"/>
    </row>
    <row r="46" spans="1:11" ht="6" customHeight="1" x14ac:dyDescent="0.2">
      <c r="A46" s="80"/>
      <c r="B46" s="84"/>
      <c r="C46" s="89"/>
      <c r="D46" s="90"/>
      <c r="E46" s="91"/>
      <c r="F46" s="92"/>
      <c r="G46" s="24"/>
      <c r="I46" s="8"/>
    </row>
    <row r="47" spans="1:11" ht="11.1" customHeight="1" x14ac:dyDescent="0.2">
      <c r="A47" s="79" t="s">
        <v>49</v>
      </c>
      <c r="B47" s="83" t="s">
        <v>27</v>
      </c>
      <c r="C47" s="71">
        <v>19.64</v>
      </c>
      <c r="D47" s="72" t="s">
        <v>56</v>
      </c>
      <c r="E47" s="20"/>
      <c r="F47" s="88"/>
      <c r="G47" s="24"/>
      <c r="I47" s="8"/>
    </row>
    <row r="48" spans="1:11" ht="5.25" customHeight="1" x14ac:dyDescent="0.2">
      <c r="A48" s="80"/>
      <c r="B48" s="84"/>
      <c r="C48" s="76"/>
      <c r="D48" s="77"/>
      <c r="E48" s="21"/>
      <c r="F48" s="92"/>
      <c r="G48" s="24"/>
      <c r="I48" s="8"/>
    </row>
    <row r="49" spans="1:9" ht="11.1" customHeight="1" x14ac:dyDescent="0.2">
      <c r="A49" s="79" t="s">
        <v>10</v>
      </c>
      <c r="B49" s="83" t="s">
        <v>28</v>
      </c>
      <c r="C49" s="71">
        <v>9.51</v>
      </c>
      <c r="D49" s="72">
        <v>21.65</v>
      </c>
      <c r="E49" s="20"/>
      <c r="F49" s="73">
        <f>SUM(C49*D49*E49)</f>
        <v>0</v>
      </c>
      <c r="G49" s="24"/>
      <c r="I49" s="8"/>
    </row>
    <row r="50" spans="1:9" ht="6.75" customHeight="1" x14ac:dyDescent="0.2">
      <c r="A50" s="80"/>
      <c r="B50" s="84"/>
      <c r="C50" s="76"/>
      <c r="D50" s="77"/>
      <c r="E50" s="21"/>
      <c r="F50" s="78"/>
      <c r="G50" s="24"/>
    </row>
    <row r="51" spans="1:9" ht="11.1" customHeight="1" x14ac:dyDescent="0.2">
      <c r="A51" s="79" t="s">
        <v>11</v>
      </c>
      <c r="B51" s="83" t="s">
        <v>50</v>
      </c>
      <c r="C51" s="93"/>
      <c r="D51" s="94"/>
      <c r="E51" s="95"/>
      <c r="F51" s="96"/>
      <c r="G51" s="24"/>
    </row>
    <row r="52" spans="1:9" ht="7.5" customHeight="1" x14ac:dyDescent="0.2">
      <c r="A52" s="80"/>
      <c r="B52" s="84"/>
      <c r="C52" s="97"/>
      <c r="D52" s="98"/>
      <c r="E52" s="99"/>
      <c r="F52" s="100"/>
      <c r="G52" s="24"/>
    </row>
    <row r="53" spans="1:9" ht="11.1" customHeight="1" x14ac:dyDescent="0.2">
      <c r="A53" s="79" t="s">
        <v>12</v>
      </c>
      <c r="B53" s="83" t="s">
        <v>37</v>
      </c>
      <c r="C53" s="85"/>
      <c r="D53" s="86"/>
      <c r="E53" s="87"/>
      <c r="F53" s="88"/>
      <c r="G53" s="24"/>
    </row>
    <row r="54" spans="1:9" ht="3.75" customHeight="1" x14ac:dyDescent="0.2">
      <c r="A54" s="80"/>
      <c r="B54" s="84"/>
      <c r="C54" s="89"/>
      <c r="D54" s="90"/>
      <c r="E54" s="91"/>
      <c r="F54" s="92"/>
      <c r="G54" s="24"/>
    </row>
    <row r="55" spans="1:9" ht="11.1" customHeight="1" x14ac:dyDescent="0.2">
      <c r="A55" s="79" t="s">
        <v>13</v>
      </c>
      <c r="B55" s="83" t="s">
        <v>51</v>
      </c>
      <c r="C55" s="71">
        <v>12.54</v>
      </c>
      <c r="D55" s="72" t="s">
        <v>56</v>
      </c>
      <c r="E55" s="20"/>
      <c r="F55" s="101"/>
      <c r="G55" s="24"/>
    </row>
    <row r="56" spans="1:9" ht="6" customHeight="1" x14ac:dyDescent="0.2">
      <c r="A56" s="80"/>
      <c r="B56" s="84"/>
      <c r="C56" s="76"/>
      <c r="D56" s="77"/>
      <c r="E56" s="21"/>
      <c r="F56" s="92"/>
      <c r="G56" s="24"/>
    </row>
    <row r="57" spans="1:9" ht="11.1" customHeight="1" x14ac:dyDescent="0.2">
      <c r="A57" s="79" t="s">
        <v>14</v>
      </c>
      <c r="B57" s="83" t="s">
        <v>52</v>
      </c>
      <c r="C57" s="71">
        <v>19.07</v>
      </c>
      <c r="D57" s="72">
        <v>21.65</v>
      </c>
      <c r="E57" s="22"/>
      <c r="F57" s="73">
        <f>SUM(C57*D57*E57)</f>
        <v>0</v>
      </c>
      <c r="G57" s="24"/>
    </row>
    <row r="58" spans="1:9" ht="6" customHeight="1" x14ac:dyDescent="0.2">
      <c r="A58" s="80"/>
      <c r="B58" s="84"/>
      <c r="C58" s="76"/>
      <c r="D58" s="77"/>
      <c r="E58" s="23"/>
      <c r="F58" s="78"/>
      <c r="G58" s="24"/>
    </row>
    <row r="59" spans="1:9" ht="11.1" customHeight="1" x14ac:dyDescent="0.2">
      <c r="A59" s="79" t="s">
        <v>15</v>
      </c>
      <c r="B59" s="83" t="s">
        <v>53</v>
      </c>
      <c r="C59" s="93"/>
      <c r="D59" s="94"/>
      <c r="E59" s="95"/>
      <c r="F59" s="96"/>
      <c r="G59" s="24"/>
    </row>
    <row r="60" spans="1:9" ht="5.25" customHeight="1" thickBot="1" x14ac:dyDescent="0.25">
      <c r="A60" s="102"/>
      <c r="B60" s="103"/>
      <c r="C60" s="104"/>
      <c r="D60" s="105"/>
      <c r="E60" s="106"/>
      <c r="F60" s="107"/>
      <c r="G60" s="24"/>
    </row>
    <row r="61" spans="1:9" ht="19.5" hidden="1" customHeight="1" thickBot="1" x14ac:dyDescent="0.25">
      <c r="A61" s="108"/>
      <c r="B61" s="109"/>
      <c r="C61" s="110" t="e">
        <f>(D14/E11)*0.95</f>
        <v>#DIV/0!</v>
      </c>
      <c r="D61" s="111" t="e">
        <f>(D14/E11)*1.05</f>
        <v>#DIV/0!</v>
      </c>
      <c r="E61" s="112">
        <f>(E7*E11*21.65)*0.95</f>
        <v>0</v>
      </c>
      <c r="F61" s="113">
        <f>(E7*E11*21.65)*1.05</f>
        <v>0</v>
      </c>
      <c r="G61" s="24"/>
    </row>
    <row r="62" spans="1:9" ht="17.25" customHeight="1" thickBot="1" x14ac:dyDescent="0.25">
      <c r="A62" s="114"/>
      <c r="B62" s="115" t="s">
        <v>16</v>
      </c>
      <c r="C62" s="116">
        <f>SUM(C19:C60)</f>
        <v>297.89</v>
      </c>
      <c r="D62" s="117"/>
      <c r="E62" s="118"/>
      <c r="F62" s="119">
        <f>SUM(F19:F60)</f>
        <v>0</v>
      </c>
      <c r="G62" s="24"/>
      <c r="I62" s="8"/>
    </row>
    <row r="63" spans="1:9" x14ac:dyDescent="0.2">
      <c r="A63" s="120" t="s">
        <v>55</v>
      </c>
      <c r="B63" s="120"/>
      <c r="C63" s="120"/>
      <c r="D63" s="120"/>
      <c r="E63" s="120"/>
      <c r="F63" s="120"/>
      <c r="G63" s="24"/>
    </row>
    <row r="64" spans="1:9" ht="9.75" customHeight="1" x14ac:dyDescent="0.2">
      <c r="A64" s="121" t="s">
        <v>75</v>
      </c>
      <c r="B64" s="121"/>
      <c r="C64" s="121"/>
      <c r="D64" s="121"/>
      <c r="E64" s="121"/>
      <c r="F64" s="121"/>
      <c r="G64" s="24"/>
    </row>
    <row r="65" spans="1:7" ht="9.75" customHeight="1" x14ac:dyDescent="0.2">
      <c r="A65" s="121" t="s">
        <v>74</v>
      </c>
      <c r="B65" s="121"/>
      <c r="C65" s="121"/>
      <c r="D65" s="121"/>
      <c r="E65" s="121"/>
      <c r="F65" s="121"/>
      <c r="G65" s="24"/>
    </row>
    <row r="66" spans="1:7" ht="11.25" customHeight="1" x14ac:dyDescent="0.2">
      <c r="A66" s="12"/>
      <c r="B66" s="12"/>
      <c r="C66" s="12"/>
      <c r="D66" s="12"/>
      <c r="E66" s="12"/>
      <c r="F66" s="12"/>
      <c r="G66" s="2"/>
    </row>
    <row r="67" spans="1:7" x14ac:dyDescent="0.2">
      <c r="B67" s="5"/>
      <c r="C67" s="6"/>
      <c r="D67" s="5"/>
      <c r="E67" s="7"/>
      <c r="F67" s="5"/>
    </row>
    <row r="68" spans="1:7" ht="12.75" x14ac:dyDescent="0.2">
      <c r="A68" s="5"/>
      <c r="B68" s="13"/>
      <c r="C68" s="14"/>
      <c r="D68" s="13"/>
      <c r="E68" s="15"/>
      <c r="F68" s="13"/>
    </row>
    <row r="69" spans="1:7" x14ac:dyDescent="0.2">
      <c r="A69" s="5"/>
      <c r="B69" s="5"/>
      <c r="C69" s="6"/>
      <c r="D69" s="5"/>
      <c r="E69" s="7"/>
    </row>
    <row r="70" spans="1:7" ht="7.5" customHeight="1" x14ac:dyDescent="0.2">
      <c r="A70" s="5"/>
      <c r="B70" s="5"/>
      <c r="C70" s="6"/>
      <c r="D70" s="5"/>
      <c r="E70" s="7"/>
    </row>
    <row r="71" spans="1:7" x14ac:dyDescent="0.2">
      <c r="A71" s="13" t="s">
        <v>59</v>
      </c>
      <c r="B71" s="13"/>
      <c r="C71" s="6"/>
      <c r="D71" s="5"/>
      <c r="E71" s="7"/>
    </row>
    <row r="72" spans="1:7" x14ac:dyDescent="0.2">
      <c r="A72" s="5"/>
      <c r="B72" s="5"/>
      <c r="C72" s="6"/>
      <c r="D72" s="5"/>
      <c r="E72" s="7"/>
    </row>
    <row r="73" spans="1:7" ht="12" customHeight="1" x14ac:dyDescent="0.2">
      <c r="A73" s="5" t="s">
        <v>60</v>
      </c>
      <c r="B73" s="5"/>
      <c r="C73" s="6" t="s">
        <v>61</v>
      </c>
      <c r="D73" s="5"/>
      <c r="E73" s="7"/>
      <c r="F73" s="1"/>
    </row>
    <row r="74" spans="1:7" ht="12" customHeight="1" x14ac:dyDescent="0.2">
      <c r="A74" s="5" t="s">
        <v>62</v>
      </c>
      <c r="B74" s="5"/>
      <c r="C74" s="6" t="s">
        <v>63</v>
      </c>
      <c r="D74" s="5"/>
      <c r="E74" s="7"/>
      <c r="F74" s="1"/>
    </row>
    <row r="75" spans="1:7" ht="12" customHeight="1" x14ac:dyDescent="0.2">
      <c r="A75" s="5" t="s">
        <v>64</v>
      </c>
      <c r="B75" s="5"/>
      <c r="C75" s="6" t="s">
        <v>65</v>
      </c>
      <c r="D75" s="5"/>
      <c r="E75" s="7"/>
    </row>
    <row r="76" spans="1:7" ht="12" customHeight="1" x14ac:dyDescent="0.25">
      <c r="A76" s="5" t="s">
        <v>66</v>
      </c>
      <c r="B76" s="13"/>
      <c r="C76" s="6" t="s">
        <v>67</v>
      </c>
      <c r="D76" s="13"/>
      <c r="E76" s="15"/>
      <c r="F76" s="11"/>
    </row>
    <row r="77" spans="1:7" ht="12" customHeight="1" x14ac:dyDescent="0.2">
      <c r="A77" s="5" t="s">
        <v>68</v>
      </c>
      <c r="B77" s="5"/>
      <c r="C77" s="6" t="s">
        <v>69</v>
      </c>
      <c r="D77" s="5"/>
      <c r="E77" s="7"/>
    </row>
    <row r="78" spans="1:7" ht="12" customHeight="1" x14ac:dyDescent="0.2">
      <c r="A78" s="5" t="s">
        <v>70</v>
      </c>
      <c r="B78" s="5"/>
      <c r="C78" s="6" t="s">
        <v>71</v>
      </c>
      <c r="D78" s="5"/>
      <c r="E78" s="7"/>
    </row>
    <row r="79" spans="1:7" ht="12" customHeight="1" x14ac:dyDescent="0.2">
      <c r="A79" s="5" t="s">
        <v>72</v>
      </c>
      <c r="B79" s="5"/>
      <c r="C79" s="6" t="s">
        <v>73</v>
      </c>
      <c r="D79" s="5"/>
      <c r="E79" s="7"/>
    </row>
    <row r="80" spans="1:7" x14ac:dyDescent="0.2">
      <c r="A80" s="5"/>
      <c r="B80" s="5"/>
      <c r="C80" s="6"/>
      <c r="D80" s="5"/>
      <c r="E80" s="7"/>
    </row>
    <row r="81" spans="1:5" ht="12" customHeight="1" x14ac:dyDescent="0.2">
      <c r="A81" s="5"/>
      <c r="B81" s="5"/>
      <c r="C81" s="6"/>
      <c r="D81" s="5"/>
      <c r="E81" s="7"/>
    </row>
    <row r="82" spans="1:5" ht="12" customHeight="1" x14ac:dyDescent="0.2">
      <c r="A82" s="5"/>
      <c r="B82" s="5"/>
      <c r="C82" s="6"/>
      <c r="D82" s="5"/>
      <c r="E82" s="7"/>
    </row>
    <row r="83" spans="1:5" ht="12" customHeight="1" x14ac:dyDescent="0.2">
      <c r="A83" s="5"/>
      <c r="B83" s="5"/>
      <c r="C83" s="6"/>
      <c r="D83" s="5"/>
      <c r="E83" s="7"/>
    </row>
    <row r="84" spans="1:5" ht="12" customHeight="1" x14ac:dyDescent="0.2">
      <c r="A84" s="5"/>
      <c r="B84" s="5"/>
      <c r="C84" s="6"/>
      <c r="D84" s="5"/>
      <c r="E84" s="7"/>
    </row>
    <row r="85" spans="1:5" ht="12" customHeight="1" x14ac:dyDescent="0.2">
      <c r="A85" s="5"/>
      <c r="B85" s="5"/>
      <c r="C85" s="6"/>
      <c r="D85" s="5"/>
      <c r="E85" s="7"/>
    </row>
    <row r="86" spans="1:5" ht="12" customHeight="1" x14ac:dyDescent="0.2">
      <c r="A86" s="5"/>
      <c r="B86" s="5"/>
      <c r="C86" s="6"/>
      <c r="D86" s="5"/>
      <c r="E86" s="7"/>
    </row>
    <row r="87" spans="1:5" ht="12" customHeight="1" x14ac:dyDescent="0.2">
      <c r="A87" s="5"/>
      <c r="B87" s="5"/>
      <c r="C87" s="6"/>
      <c r="D87" s="5"/>
      <c r="E87" s="7"/>
    </row>
    <row r="88" spans="1:5" ht="21" customHeight="1" x14ac:dyDescent="0.2">
      <c r="A88" s="5"/>
      <c r="B88" s="5"/>
      <c r="C88" s="6"/>
      <c r="D88" s="5"/>
      <c r="E88" s="7"/>
    </row>
    <row r="89" spans="1:5" ht="21" customHeight="1" x14ac:dyDescent="0.2">
      <c r="A89" s="5"/>
      <c r="B89" s="5"/>
      <c r="C89" s="6"/>
      <c r="D89" s="5"/>
      <c r="E89" s="7"/>
    </row>
    <row r="90" spans="1:5" x14ac:dyDescent="0.2">
      <c r="A90" s="5"/>
      <c r="B90" s="5"/>
      <c r="C90" s="6"/>
      <c r="D90" s="5"/>
      <c r="E90" s="7"/>
    </row>
    <row r="91" spans="1:5" x14ac:dyDescent="0.2">
      <c r="A91" s="5"/>
      <c r="B91" s="5"/>
      <c r="C91" s="6"/>
      <c r="D91" s="5"/>
      <c r="E91" s="7"/>
    </row>
    <row r="92" spans="1:5" x14ac:dyDescent="0.2">
      <c r="A92" s="5"/>
      <c r="B92" s="5"/>
      <c r="C92" s="6"/>
      <c r="D92" s="5"/>
      <c r="E92" s="7"/>
    </row>
    <row r="93" spans="1:5" x14ac:dyDescent="0.2">
      <c r="A93" s="5"/>
      <c r="B93" s="5"/>
      <c r="C93" s="6"/>
      <c r="D93" s="5"/>
      <c r="E93" s="7"/>
    </row>
    <row r="94" spans="1:5" x14ac:dyDescent="0.2">
      <c r="A94" s="5"/>
      <c r="B94" s="5"/>
      <c r="C94" s="6"/>
    </row>
    <row r="95" spans="1:5" x14ac:dyDescent="0.2">
      <c r="A95" s="5"/>
      <c r="B95" s="5"/>
      <c r="C95" s="6"/>
    </row>
  </sheetData>
  <sheetProtection algorithmName="SHA-512" hashValue="FENn6obFsSgjVRGXkFr5rU1cyVCM7OrOq/ZyR/wGGWEjNhFJuqmFNoWuWBwzbv+MGmW/bWwgN/Uf0t20LZIZ2Q==" saltValue="saCBoxD7J5jxKySIBX9U3Q==" spinCount="100000" sheet="1" objects="1" scenarios="1" selectLockedCells="1"/>
  <mergeCells count="124">
    <mergeCell ref="B25:B26"/>
    <mergeCell ref="B27:B28"/>
    <mergeCell ref="B29:B30"/>
    <mergeCell ref="A19:A20"/>
    <mergeCell ref="A21:A22"/>
    <mergeCell ref="F19:F20"/>
    <mergeCell ref="C19:C20"/>
    <mergeCell ref="C21:C22"/>
    <mergeCell ref="E19:E20"/>
    <mergeCell ref="E21:E22"/>
    <mergeCell ref="F21:F22"/>
    <mergeCell ref="D19:D20"/>
    <mergeCell ref="D21:D22"/>
    <mergeCell ref="E23:E24"/>
    <mergeCell ref="E25:E26"/>
    <mergeCell ref="E27:E28"/>
    <mergeCell ref="E29:E30"/>
    <mergeCell ref="A23:A24"/>
    <mergeCell ref="A25:A26"/>
    <mergeCell ref="A27:A28"/>
    <mergeCell ref="A29:A30"/>
    <mergeCell ref="C25:C26"/>
    <mergeCell ref="D23:D24"/>
    <mergeCell ref="D25:D26"/>
    <mergeCell ref="A45:A46"/>
    <mergeCell ref="A51:A52"/>
    <mergeCell ref="A53:A54"/>
    <mergeCell ref="B49:B50"/>
    <mergeCell ref="B47:B48"/>
    <mergeCell ref="A63:F63"/>
    <mergeCell ref="A57:A58"/>
    <mergeCell ref="A59:A60"/>
    <mergeCell ref="C59:C60"/>
    <mergeCell ref="F57:F58"/>
    <mergeCell ref="B57:B58"/>
    <mergeCell ref="B59:B60"/>
    <mergeCell ref="A55:A56"/>
    <mergeCell ref="A47:A48"/>
    <mergeCell ref="A49:A50"/>
    <mergeCell ref="B55:B56"/>
    <mergeCell ref="D59:D60"/>
    <mergeCell ref="E55:E56"/>
    <mergeCell ref="D51:D52"/>
    <mergeCell ref="D53:D54"/>
    <mergeCell ref="D47:D48"/>
    <mergeCell ref="C47:C48"/>
    <mergeCell ref="D45:D46"/>
    <mergeCell ref="A31:A32"/>
    <mergeCell ref="A33:A34"/>
    <mergeCell ref="D37:D38"/>
    <mergeCell ref="C41:C42"/>
    <mergeCell ref="C43:C44"/>
    <mergeCell ref="D39:D40"/>
    <mergeCell ref="D41:D42"/>
    <mergeCell ref="D43:D44"/>
    <mergeCell ref="D31:D32"/>
    <mergeCell ref="D33:D34"/>
    <mergeCell ref="D35:D36"/>
    <mergeCell ref="B31:B32"/>
    <mergeCell ref="B33:B34"/>
    <mergeCell ref="B35:B36"/>
    <mergeCell ref="B43:B44"/>
    <mergeCell ref="A35:A36"/>
    <mergeCell ref="A37:A38"/>
    <mergeCell ref="A41:A42"/>
    <mergeCell ref="A39:A40"/>
    <mergeCell ref="C35:C36"/>
    <mergeCell ref="C37:C38"/>
    <mergeCell ref="C39:C40"/>
    <mergeCell ref="A43:A44"/>
    <mergeCell ref="F55:F56"/>
    <mergeCell ref="F59:F60"/>
    <mergeCell ref="E59:E60"/>
    <mergeCell ref="E57:E58"/>
    <mergeCell ref="D57:D58"/>
    <mergeCell ref="D55:D56"/>
    <mergeCell ref="C57:C58"/>
    <mergeCell ref="E35:E36"/>
    <mergeCell ref="E37:E38"/>
    <mergeCell ref="E39:E40"/>
    <mergeCell ref="F35:F36"/>
    <mergeCell ref="F37:F38"/>
    <mergeCell ref="F39:F40"/>
    <mergeCell ref="F41:F42"/>
    <mergeCell ref="F51:F52"/>
    <mergeCell ref="F53:F54"/>
    <mergeCell ref="F43:F44"/>
    <mergeCell ref="F45:F46"/>
    <mergeCell ref="F47:F48"/>
    <mergeCell ref="F49:F50"/>
    <mergeCell ref="B51:B52"/>
    <mergeCell ref="B53:B54"/>
    <mergeCell ref="C55:C56"/>
    <mergeCell ref="C49:C50"/>
    <mergeCell ref="C51:C52"/>
    <mergeCell ref="C53:C54"/>
    <mergeCell ref="E31:E32"/>
    <mergeCell ref="E33:E34"/>
    <mergeCell ref="C29:C30"/>
    <mergeCell ref="C31:C32"/>
    <mergeCell ref="C33:C34"/>
    <mergeCell ref="B37:B38"/>
    <mergeCell ref="B39:B40"/>
    <mergeCell ref="B41:B42"/>
    <mergeCell ref="B45:B46"/>
    <mergeCell ref="E47:E48"/>
    <mergeCell ref="E49:E50"/>
    <mergeCell ref="E51:E52"/>
    <mergeCell ref="E53:E54"/>
    <mergeCell ref="E41:E42"/>
    <mergeCell ref="E43:E44"/>
    <mergeCell ref="E45:E46"/>
    <mergeCell ref="C45:C46"/>
    <mergeCell ref="D49:D50"/>
    <mergeCell ref="F23:F24"/>
    <mergeCell ref="F25:F26"/>
    <mergeCell ref="F27:F28"/>
    <mergeCell ref="F29:F30"/>
    <mergeCell ref="F31:F32"/>
    <mergeCell ref="F33:F34"/>
    <mergeCell ref="D27:D28"/>
    <mergeCell ref="D29:D30"/>
    <mergeCell ref="C23:C24"/>
    <mergeCell ref="C27:C28"/>
  </mergeCells>
  <phoneticPr fontId="0" type="noConversion"/>
  <conditionalFormatting sqref="E12">
    <cfRule type="cellIs" dxfId="1" priority="2" operator="notBetween">
      <formula>$C$61</formula>
      <formula>$D$61</formula>
    </cfRule>
  </conditionalFormatting>
  <conditionalFormatting sqref="F62">
    <cfRule type="cellIs" dxfId="0" priority="1" operator="notBetween">
      <formula>$E$61</formula>
      <formula>$F$61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>
    <oddHeader>&amp;C&amp;"Arial,Fett"Anlage 4 - Preisblatt für die Unterhaltsreinigung&amp;"Arial,Standard"
Öffentliche Ausschreibung gemäß § 9 Absatz 1 UVgO
„Unterhalts- und Glasreinigung für die Liegenschaften in Altenburg“</oddHeader>
    <oddFooter>&amp;LID: 2.564.458&amp;CSeite &amp;P von &amp;N&amp;R17.03.2026</oddFooter>
  </headerFooter>
  <rowBreaks count="1" manualBreakCount="1">
    <brk id="6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Anlage 4 </vt:lpstr>
      <vt:lpstr>'Anlage 4 '!Druckbereich</vt:lpstr>
    </vt:vector>
  </TitlesOfParts>
  <Company>Bundesknappschaft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claems</dc:creator>
  <cp:lastModifiedBy>Marel, Nadine</cp:lastModifiedBy>
  <cp:lastPrinted>2012-07-18T14:24:58Z</cp:lastPrinted>
  <dcterms:created xsi:type="dcterms:W3CDTF">2002-07-26T11:19:31Z</dcterms:created>
  <dcterms:modified xsi:type="dcterms:W3CDTF">2026-03-17T08:46:55Z</dcterms:modified>
</cp:coreProperties>
</file>