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UD\BwDLZWilhelmshaven\Beschaffng\Ausschreibungen\Ausschreibungen 2025\Wartung und Instandsetzung von Bw-Feuerwehrfahrzeugen und -gerät RV\Ausschreibungsunterlagen\"/>
    </mc:Choice>
  </mc:AlternateContent>
  <xr:revisionPtr revIDLastSave="0" documentId="13_ncr:1_{C8A80950-7484-4B11-800B-D4287B84768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eisblatt Feuerwehr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3" l="1"/>
  <c r="G18" i="3"/>
  <c r="G20" i="3"/>
  <c r="G15" i="3"/>
  <c r="G16" i="3"/>
  <c r="G14" i="3"/>
  <c r="G17" i="3"/>
  <c r="F26" i="3"/>
  <c r="G25" i="3"/>
  <c r="G26" i="3" s="1"/>
  <c r="F22" i="3"/>
  <c r="G21" i="3"/>
  <c r="G13" i="3"/>
  <c r="F10" i="3"/>
  <c r="G9" i="3"/>
  <c r="G8" i="3"/>
  <c r="G22" i="3" l="1"/>
  <c r="F27" i="3"/>
  <c r="G10" i="3"/>
  <c r="G27" i="3" l="1"/>
</calcChain>
</file>

<file path=xl/sharedStrings.xml><?xml version="1.0" encoding="utf-8"?>
<sst xmlns="http://schemas.openxmlformats.org/spreadsheetml/2006/main" count="41" uniqueCount="31">
  <si>
    <t>Leistung</t>
  </si>
  <si>
    <t>Einzelpreis
€/Std *</t>
  </si>
  <si>
    <t>Zuschlag in
% *</t>
  </si>
  <si>
    <t>Gewichtung</t>
  </si>
  <si>
    <t>Punktzahl</t>
  </si>
  <si>
    <t>niedrigster angebotener SVS</t>
  </si>
  <si>
    <t>niedrigste angebotene Kosten</t>
  </si>
  <si>
    <t>niedrigster angebotener Zuschlag</t>
  </si>
  <si>
    <t>Hinweise Ermittlung Bewertungspunkte</t>
  </si>
  <si>
    <t>Wertung SVS = 
niedrigster angebotener SVS / eigener SVS * Gewichtung</t>
  </si>
  <si>
    <t>Wertung Pannenservice = niedrigste angebotene Kosten / eigene Kosten * Gewichtung</t>
  </si>
  <si>
    <t>Wertung Fremdleistungen = niedrigster angebotener Zuschlag / eigener Zuschlag * Gewichtung</t>
  </si>
  <si>
    <t>Zwischensumme</t>
  </si>
  <si>
    <t>Gesamtpunktzahl</t>
  </si>
  <si>
    <t>a) Zuschlag auf Fremdleistungen</t>
  </si>
  <si>
    <t>a) Wartung, Prüfung</t>
  </si>
  <si>
    <t>b) Instandsetzung</t>
  </si>
  <si>
    <t>1) Stundenverrechnungssätze (netto)</t>
  </si>
  <si>
    <t>2) Jahreswartungen</t>
  </si>
  <si>
    <t>3) Fremdleistungen</t>
  </si>
  <si>
    <t>a) HLF 20 16 Ausführung 2003</t>
  </si>
  <si>
    <t>Pauschalpreis Jahreswartung</t>
  </si>
  <si>
    <t>b) HLF 20 Ausführung 2023</t>
  </si>
  <si>
    <t>c) TLF Gebäudebrand Ausführung 2017 20</t>
  </si>
  <si>
    <t>d) TLF Waldbrand Pilottenretter Ausführung</t>
  </si>
  <si>
    <t>e) TLF 4000 Waldbrand UNIMOG 2007</t>
  </si>
  <si>
    <t>f) TLF 4000 Waldbrand TATRA FORCE 202</t>
  </si>
  <si>
    <t>g) TLF 3500 FLKFZ Feuerlösch KFZ 1986</t>
  </si>
  <si>
    <t>h) TLF 8000 FLKFZ Feuerlösch KFZ 1986</t>
  </si>
  <si>
    <t>i) RW Rüstwagen 2007, 2015</t>
  </si>
  <si>
    <t>Durch den Bieter sind lediglich die hellgrünen Felder zu befüllen.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</si>
</sst>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4" borderId="1" xfId="0" applyNumberFormat="1" applyFill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4" fontId="0" fillId="3" borderId="1" xfId="0" applyNumberFormat="1" applyFill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3" fontId="0" fillId="0" borderId="19" xfId="0" applyNumberFormat="1" applyBorder="1" applyAlignment="1">
      <alignment horizontal="center"/>
    </xf>
    <xf numFmtId="0" fontId="0" fillId="0" borderId="20" xfId="0" applyBorder="1" applyAlignment="1"/>
    <xf numFmtId="3" fontId="3" fillId="0" borderId="1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164" fontId="0" fillId="2" borderId="2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2" borderId="2" xfId="0" applyNumberFormat="1" applyFill="1" applyBorder="1" applyAlignment="1">
      <alignment vertical="center"/>
    </xf>
    <xf numFmtId="0" fontId="2" fillId="4" borderId="9" xfId="0" applyFont="1" applyFill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2" fontId="0" fillId="0" borderId="19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31"/>
  <sheetViews>
    <sheetView tabSelected="1" topLeftCell="A4" workbookViewId="0">
      <selection activeCell="M26" sqref="M26"/>
    </sheetView>
  </sheetViews>
  <sheetFormatPr baseColWidth="10" defaultRowHeight="15" x14ac:dyDescent="0.25"/>
  <cols>
    <col min="2" max="2" width="27.140625" customWidth="1"/>
    <col min="5" max="5" width="12.85546875" customWidth="1"/>
    <col min="8" max="8" width="18" customWidth="1"/>
  </cols>
  <sheetData>
    <row r="5" spans="1:8" ht="15.75" thickBot="1" x14ac:dyDescent="0.3"/>
    <row r="6" spans="1:8" ht="45" x14ac:dyDescent="0.25">
      <c r="A6" s="20" t="s">
        <v>0</v>
      </c>
      <c r="B6" s="21"/>
      <c r="C6" s="22" t="s">
        <v>1</v>
      </c>
      <c r="D6" s="23"/>
      <c r="E6" s="5" t="s">
        <v>5</v>
      </c>
      <c r="F6" s="5" t="s">
        <v>3</v>
      </c>
      <c r="G6" s="5" t="s">
        <v>4</v>
      </c>
      <c r="H6" s="8" t="s">
        <v>8</v>
      </c>
    </row>
    <row r="7" spans="1:8" x14ac:dyDescent="0.25">
      <c r="A7" s="24" t="s">
        <v>17</v>
      </c>
      <c r="B7" s="25"/>
      <c r="C7" s="25"/>
      <c r="D7" s="25"/>
      <c r="E7" s="25"/>
      <c r="F7" s="25"/>
      <c r="G7" s="26"/>
      <c r="H7" s="33" t="s">
        <v>9</v>
      </c>
    </row>
    <row r="8" spans="1:8" ht="15.75" x14ac:dyDescent="0.25">
      <c r="A8" s="36" t="s">
        <v>15</v>
      </c>
      <c r="B8" s="17"/>
      <c r="C8" s="16"/>
      <c r="D8" s="17"/>
      <c r="E8" s="1"/>
      <c r="F8" s="13">
        <v>20</v>
      </c>
      <c r="G8" s="3" t="e">
        <f>SUM(E8/C8)*F8</f>
        <v>#DIV/0!</v>
      </c>
      <c r="H8" s="34"/>
    </row>
    <row r="9" spans="1:8" ht="15.75" x14ac:dyDescent="0.25">
      <c r="A9" s="36" t="s">
        <v>16</v>
      </c>
      <c r="B9" s="17"/>
      <c r="C9" s="16"/>
      <c r="D9" s="17"/>
      <c r="E9" s="1"/>
      <c r="F9" s="13">
        <v>25</v>
      </c>
      <c r="G9" s="3" t="e">
        <f t="shared" ref="G9" si="0">SUM(E9/C9)*F9</f>
        <v>#DIV/0!</v>
      </c>
      <c r="H9" s="34"/>
    </row>
    <row r="10" spans="1:8" ht="27.6" customHeight="1" thickBot="1" x14ac:dyDescent="0.3">
      <c r="A10" s="31" t="s">
        <v>12</v>
      </c>
      <c r="B10" s="32"/>
      <c r="C10" s="32"/>
      <c r="D10" s="32"/>
      <c r="E10" s="32"/>
      <c r="F10" s="6">
        <f>SUM(F8:F9)</f>
        <v>45</v>
      </c>
      <c r="G10" s="7" t="e">
        <f>SUM(G8:G9)</f>
        <v>#DIV/0!</v>
      </c>
      <c r="H10" s="35"/>
    </row>
    <row r="11" spans="1:8" ht="45" x14ac:dyDescent="0.25">
      <c r="A11" s="20" t="s">
        <v>0</v>
      </c>
      <c r="B11" s="21"/>
      <c r="C11" s="22" t="s">
        <v>21</v>
      </c>
      <c r="D11" s="23"/>
      <c r="E11" s="5" t="s">
        <v>6</v>
      </c>
      <c r="F11" s="5" t="s">
        <v>3</v>
      </c>
      <c r="G11" s="5" t="s">
        <v>4</v>
      </c>
      <c r="H11" s="9" t="s">
        <v>8</v>
      </c>
    </row>
    <row r="12" spans="1:8" x14ac:dyDescent="0.25">
      <c r="A12" s="24" t="s">
        <v>18</v>
      </c>
      <c r="B12" s="25"/>
      <c r="C12" s="25"/>
      <c r="D12" s="25"/>
      <c r="E12" s="25"/>
      <c r="F12" s="25"/>
      <c r="G12" s="26"/>
      <c r="H12" s="33" t="s">
        <v>10</v>
      </c>
    </row>
    <row r="13" spans="1:8" ht="15.75" x14ac:dyDescent="0.25">
      <c r="A13" s="14" t="s">
        <v>20</v>
      </c>
      <c r="B13" s="15"/>
      <c r="C13" s="16"/>
      <c r="D13" s="17"/>
      <c r="E13" s="1"/>
      <c r="F13" s="13">
        <v>5</v>
      </c>
      <c r="G13" s="3" t="e">
        <f t="shared" ref="G13:G21" si="1">SUM(E13/C13)*F13</f>
        <v>#DIV/0!</v>
      </c>
      <c r="H13" s="34"/>
    </row>
    <row r="14" spans="1:8" ht="15.75" x14ac:dyDescent="0.25">
      <c r="A14" s="14" t="s">
        <v>22</v>
      </c>
      <c r="B14" s="15"/>
      <c r="C14" s="16"/>
      <c r="D14" s="17"/>
      <c r="E14" s="1"/>
      <c r="F14" s="13">
        <v>5</v>
      </c>
      <c r="G14" s="3" t="e">
        <f t="shared" si="1"/>
        <v>#DIV/0!</v>
      </c>
      <c r="H14" s="34"/>
    </row>
    <row r="15" spans="1:8" ht="15.75" x14ac:dyDescent="0.25">
      <c r="A15" s="14" t="s">
        <v>23</v>
      </c>
      <c r="B15" s="15"/>
      <c r="C15" s="16"/>
      <c r="D15" s="17"/>
      <c r="E15" s="1"/>
      <c r="F15" s="13">
        <v>5</v>
      </c>
      <c r="G15" s="3" t="e">
        <f t="shared" si="1"/>
        <v>#DIV/0!</v>
      </c>
      <c r="H15" s="34"/>
    </row>
    <row r="16" spans="1:8" ht="15.75" x14ac:dyDescent="0.25">
      <c r="A16" s="14" t="s">
        <v>24</v>
      </c>
      <c r="B16" s="15"/>
      <c r="C16" s="16"/>
      <c r="D16" s="17"/>
      <c r="E16" s="1"/>
      <c r="F16" s="13">
        <v>5</v>
      </c>
      <c r="G16" s="3" t="e">
        <f t="shared" si="1"/>
        <v>#DIV/0!</v>
      </c>
      <c r="H16" s="34"/>
    </row>
    <row r="17" spans="1:8" ht="15.75" x14ac:dyDescent="0.25">
      <c r="A17" s="14" t="s">
        <v>25</v>
      </c>
      <c r="B17" s="15"/>
      <c r="C17" s="16"/>
      <c r="D17" s="17"/>
      <c r="E17" s="1"/>
      <c r="F17" s="13">
        <v>5</v>
      </c>
      <c r="G17" s="3" t="e">
        <f t="shared" si="1"/>
        <v>#DIV/0!</v>
      </c>
      <c r="H17" s="34"/>
    </row>
    <row r="18" spans="1:8" ht="15.75" x14ac:dyDescent="0.25">
      <c r="A18" s="14" t="s">
        <v>26</v>
      </c>
      <c r="B18" s="15"/>
      <c r="C18" s="16"/>
      <c r="D18" s="17"/>
      <c r="E18" s="1"/>
      <c r="F18" s="13">
        <v>5</v>
      </c>
      <c r="G18" s="3" t="e">
        <f t="shared" si="1"/>
        <v>#DIV/0!</v>
      </c>
      <c r="H18" s="34"/>
    </row>
    <row r="19" spans="1:8" ht="15.75" x14ac:dyDescent="0.25">
      <c r="A19" s="14" t="s">
        <v>27</v>
      </c>
      <c r="B19" s="15"/>
      <c r="C19" s="16"/>
      <c r="D19" s="17"/>
      <c r="E19" s="1"/>
      <c r="F19" s="13">
        <v>5</v>
      </c>
      <c r="G19" s="3" t="e">
        <f t="shared" si="1"/>
        <v>#DIV/0!</v>
      </c>
      <c r="H19" s="34"/>
    </row>
    <row r="20" spans="1:8" ht="15.75" x14ac:dyDescent="0.25">
      <c r="A20" s="14" t="s">
        <v>28</v>
      </c>
      <c r="B20" s="15"/>
      <c r="C20" s="16"/>
      <c r="D20" s="17"/>
      <c r="E20" s="1"/>
      <c r="F20" s="13">
        <v>5</v>
      </c>
      <c r="G20" s="3" t="e">
        <f t="shared" si="1"/>
        <v>#DIV/0!</v>
      </c>
      <c r="H20" s="34"/>
    </row>
    <row r="21" spans="1:8" ht="15.75" x14ac:dyDescent="0.25">
      <c r="A21" s="14" t="s">
        <v>29</v>
      </c>
      <c r="B21" s="15"/>
      <c r="C21" s="16"/>
      <c r="D21" s="17"/>
      <c r="E21" s="1"/>
      <c r="F21" s="13">
        <v>5</v>
      </c>
      <c r="G21" s="3" t="e">
        <f t="shared" si="1"/>
        <v>#DIV/0!</v>
      </c>
      <c r="H21" s="34"/>
    </row>
    <row r="22" spans="1:8" ht="32.450000000000003" customHeight="1" thickBot="1" x14ac:dyDescent="0.3">
      <c r="A22" s="31" t="s">
        <v>12</v>
      </c>
      <c r="B22" s="32"/>
      <c r="C22" s="32"/>
      <c r="D22" s="32"/>
      <c r="E22" s="32"/>
      <c r="F22" s="6">
        <f>SUM(F13:F21)</f>
        <v>45</v>
      </c>
      <c r="G22" s="7" t="e">
        <f>SUM(G13:G21)</f>
        <v>#DIV/0!</v>
      </c>
      <c r="H22" s="35"/>
    </row>
    <row r="23" spans="1:8" ht="45" x14ac:dyDescent="0.25">
      <c r="A23" s="20" t="s">
        <v>0</v>
      </c>
      <c r="B23" s="21"/>
      <c r="C23" s="22" t="s">
        <v>2</v>
      </c>
      <c r="D23" s="23"/>
      <c r="E23" s="5" t="s">
        <v>7</v>
      </c>
      <c r="F23" s="5" t="s">
        <v>3</v>
      </c>
      <c r="G23" s="5" t="s">
        <v>4</v>
      </c>
      <c r="H23" s="9" t="s">
        <v>8</v>
      </c>
    </row>
    <row r="24" spans="1:8" x14ac:dyDescent="0.25">
      <c r="A24" s="24" t="s">
        <v>19</v>
      </c>
      <c r="B24" s="25"/>
      <c r="C24" s="25"/>
      <c r="D24" s="25"/>
      <c r="E24" s="25"/>
      <c r="F24" s="25"/>
      <c r="G24" s="26"/>
      <c r="H24" s="27" t="s">
        <v>11</v>
      </c>
    </row>
    <row r="25" spans="1:8" ht="15.75" x14ac:dyDescent="0.25">
      <c r="A25" s="14" t="s">
        <v>14</v>
      </c>
      <c r="B25" s="26"/>
      <c r="C25" s="30"/>
      <c r="D25" s="17"/>
      <c r="E25" s="2"/>
      <c r="F25" s="13">
        <v>10</v>
      </c>
      <c r="G25" s="4" t="str">
        <f>IF(C25&lt;=E25,"10,00",IF(C25&gt;E25,(E25/C25)*F25))</f>
        <v>10,00</v>
      </c>
      <c r="H25" s="28"/>
    </row>
    <row r="26" spans="1:8" ht="70.5" customHeight="1" thickBot="1" x14ac:dyDescent="0.3">
      <c r="A26" s="31" t="s">
        <v>12</v>
      </c>
      <c r="B26" s="32"/>
      <c r="C26" s="32"/>
      <c r="D26" s="32"/>
      <c r="E26" s="32"/>
      <c r="F26" s="6">
        <f>SUM(F25)</f>
        <v>10</v>
      </c>
      <c r="G26" s="10" t="str">
        <f>G25</f>
        <v>10,00</v>
      </c>
      <c r="H26" s="29"/>
    </row>
    <row r="27" spans="1:8" ht="15.75" thickBot="1" x14ac:dyDescent="0.3">
      <c r="A27" s="18" t="s">
        <v>13</v>
      </c>
      <c r="B27" s="19"/>
      <c r="C27" s="19"/>
      <c r="D27" s="19"/>
      <c r="E27" s="19"/>
      <c r="F27" s="11">
        <f>SUM(F10,F22,F26)</f>
        <v>100</v>
      </c>
      <c r="G27" s="37" t="e">
        <f>SUM(G10+G22+G26)</f>
        <v>#DIV/0!</v>
      </c>
      <c r="H27" s="12"/>
    </row>
    <row r="31" spans="1:8" x14ac:dyDescent="0.25">
      <c r="A31" t="s">
        <v>30</v>
      </c>
    </row>
  </sheetData>
  <mergeCells count="40">
    <mergeCell ref="H7:H10"/>
    <mergeCell ref="A8:B8"/>
    <mergeCell ref="C8:D8"/>
    <mergeCell ref="A9:B9"/>
    <mergeCell ref="C9:D9"/>
    <mergeCell ref="A10:E10"/>
    <mergeCell ref="A11:B11"/>
    <mergeCell ref="C11:D11"/>
    <mergeCell ref="A12:G12"/>
    <mergeCell ref="A6:B6"/>
    <mergeCell ref="C6:D6"/>
    <mergeCell ref="A7:G7"/>
    <mergeCell ref="H24:H26"/>
    <mergeCell ref="A25:B25"/>
    <mergeCell ref="C25:D25"/>
    <mergeCell ref="A26:E26"/>
    <mergeCell ref="H12:H22"/>
    <mergeCell ref="A13:B13"/>
    <mergeCell ref="C13:D13"/>
    <mergeCell ref="A21:B21"/>
    <mergeCell ref="C21:D21"/>
    <mergeCell ref="A22:E22"/>
    <mergeCell ref="C20:D20"/>
    <mergeCell ref="A18:B18"/>
    <mergeCell ref="C18:D18"/>
    <mergeCell ref="A19:B19"/>
    <mergeCell ref="A14:B14"/>
    <mergeCell ref="C14:D14"/>
    <mergeCell ref="A15:B15"/>
    <mergeCell ref="C15:D15"/>
    <mergeCell ref="A20:B20"/>
    <mergeCell ref="C19:D19"/>
    <mergeCell ref="A27:E27"/>
    <mergeCell ref="C16:D16"/>
    <mergeCell ref="A16:B16"/>
    <mergeCell ref="A17:B17"/>
    <mergeCell ref="C17:D17"/>
    <mergeCell ref="A23:B23"/>
    <mergeCell ref="C23:D23"/>
    <mergeCell ref="A24:G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Feuerwehr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Schroedter, Frank</dc:creator>
  <cp:lastModifiedBy>Ferderer, Stefan, 1</cp:lastModifiedBy>
  <dcterms:created xsi:type="dcterms:W3CDTF">2023-12-13T09:42:53Z</dcterms:created>
  <dcterms:modified xsi:type="dcterms:W3CDTF">2025-08-22T13:51:49Z</dcterms:modified>
</cp:coreProperties>
</file>