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W:\GLW_bi3\BI 3_30\30_Ausschreibungen\Rahmenverträge\7_Anmietung von Fahrzeugen\3_04-2026 bis 03-2028\4_Vergabeunterlagen an ZR 3_NEU\Neuer Ordner\"/>
    </mc:Choice>
  </mc:AlternateContent>
  <xr:revisionPtr revIDLastSave="0" documentId="13_ncr:1_{CE84A2E0-A4F2-4ABD-80A3-6EFD3575766B}" xr6:coauthVersionLast="47" xr6:coauthVersionMax="47" xr10:uidLastSave="{00000000-0000-0000-0000-000000000000}"/>
  <bookViews>
    <workbookView xWindow="-120" yWindow="-120" windowWidth="29040" windowHeight="17520" tabRatio="801" xr2:uid="{8A7CFD6C-3FC9-41C4-B79D-29ADDFEB0CD4}"/>
  </bookViews>
  <sheets>
    <sheet name="Preisangaben " sheetId="1" r:id="rId1"/>
    <sheet name="0_Bearbeitungsgebühr" sheetId="3" r:id="rId2"/>
    <sheet name="1_Vans" sheetId="11" r:id="rId3"/>
    <sheet name="2_Kleinbusse" sheetId="12" r:id="rId4"/>
    <sheet name="Zusammenfassung-Skonto" sheetId="9" r:id="rId5"/>
    <sheet name="Bedarfsprognose" sheetId="1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11" l="1"/>
  <c r="F47" i="12"/>
  <c r="E5" i="9" l="1"/>
  <c r="F11" i="12"/>
  <c r="H12" i="14" l="1"/>
  <c r="H11" i="14"/>
  <c r="H8" i="14"/>
  <c r="H7" i="14"/>
  <c r="L59" i="12" l="1"/>
  <c r="L23" i="12"/>
  <c r="L59" i="11"/>
  <c r="L23" i="11"/>
  <c r="G30" i="11"/>
  <c r="G73" i="12"/>
  <c r="G71" i="12"/>
  <c r="G69" i="12"/>
  <c r="G67" i="12"/>
  <c r="L61" i="12"/>
  <c r="G61" i="12"/>
  <c r="G59" i="12"/>
  <c r="G57" i="12"/>
  <c r="G37" i="12"/>
  <c r="G35" i="12"/>
  <c r="G33" i="12"/>
  <c r="G31" i="12"/>
  <c r="L25" i="12"/>
  <c r="G25" i="12"/>
  <c r="G23" i="12"/>
  <c r="G21" i="12"/>
  <c r="E85" i="12" l="1"/>
  <c r="E86" i="12"/>
  <c r="L74" i="12"/>
  <c r="E80" i="12" s="1"/>
  <c r="L38" i="12"/>
  <c r="E79" i="12" s="1"/>
  <c r="E87" i="12" l="1"/>
  <c r="E13" i="9" s="1"/>
  <c r="G73" i="11"/>
  <c r="G71" i="11"/>
  <c r="G69" i="11"/>
  <c r="G67" i="11"/>
  <c r="L61" i="11"/>
  <c r="G61" i="11"/>
  <c r="G59" i="11"/>
  <c r="G57" i="11"/>
  <c r="G37" i="11"/>
  <c r="G34" i="11"/>
  <c r="G32" i="11"/>
  <c r="L25" i="11"/>
  <c r="G25" i="11"/>
  <c r="G23" i="11"/>
  <c r="G21" i="11"/>
  <c r="F7" i="3"/>
  <c r="E11" i="9" s="1"/>
  <c r="E86" i="11" l="1"/>
  <c r="E85" i="11"/>
  <c r="E81" i="12"/>
  <c r="J6" i="9" s="1"/>
  <c r="L74" i="11"/>
  <c r="E80" i="11" s="1"/>
  <c r="L38" i="11"/>
  <c r="E79" i="11" s="1"/>
  <c r="E87" i="11" l="1"/>
  <c r="E12" i="9" s="1"/>
  <c r="E14" i="9" s="1"/>
  <c r="J12" i="9" s="1"/>
  <c r="E81" i="11"/>
  <c r="J5" i="9" s="1"/>
  <c r="J7" i="9" l="1"/>
  <c r="J11" i="9" s="1"/>
  <c r="J1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tc={706D0661-FBC0-49BB-B2B1-730D0BDCB0C0}</author>
  </authors>
  <commentList>
    <comment ref="A4" authorId="0" shapeId="0" xr:uid="{706D0661-FBC0-49BB-B2B1-730D0BDCB0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Wird das nicht in spezielle Textfelder bei der Bekanntmachung eingetragen?</t>
      </text>
    </comment>
  </commentList>
</comments>
</file>

<file path=xl/sharedStrings.xml><?xml version="1.0" encoding="utf-8"?>
<sst xmlns="http://schemas.openxmlformats.org/spreadsheetml/2006/main" count="391" uniqueCount="141">
  <si>
    <t>Position</t>
  </si>
  <si>
    <t>Leistungsbeschreibung</t>
  </si>
  <si>
    <t>Anzahl</t>
  </si>
  <si>
    <t>0</t>
  </si>
  <si>
    <t>Bearbeitungsgebühr, 
Ermittlung von Verkehrsverstößen
(gemäß Leistungsbeschreibung Ziffer 3)</t>
  </si>
  <si>
    <t>1</t>
  </si>
  <si>
    <t>pauschal</t>
  </si>
  <si>
    <t>Bietereintrag</t>
  </si>
  <si>
    <t>Tag</t>
  </si>
  <si>
    <t>Monat</t>
  </si>
  <si>
    <t>Woche</t>
  </si>
  <si>
    <t>1c</t>
  </si>
  <si>
    <t>Der hier angegebene Preis gilt ab dem 151. km</t>
  </si>
  <si>
    <t>Der hier angegebene Preis gilt ab dem 1501. km</t>
  </si>
  <si>
    <t>Der hier angegebene Preis gilt ab dem 4.501. km</t>
  </si>
  <si>
    <t>km</t>
  </si>
  <si>
    <t>1d</t>
  </si>
  <si>
    <t>Selbstbeteiligung bei einem Vollkaskoschaden</t>
  </si>
  <si>
    <t>1g</t>
  </si>
  <si>
    <t>1h</t>
  </si>
  <si>
    <t>Teilsumme:</t>
  </si>
  <si>
    <t>2c</t>
  </si>
  <si>
    <t>2d</t>
  </si>
  <si>
    <t>2g</t>
  </si>
  <si>
    <t>2h</t>
  </si>
  <si>
    <t>Beschreibung</t>
  </si>
  <si>
    <t>Gesamtsumme netto
in €</t>
  </si>
  <si>
    <t>Bearbeitungsgebühr</t>
  </si>
  <si>
    <t>Skonto</t>
  </si>
  <si>
    <t>Ich biete / Wir bieten einen Preisnachlass in Prozent (Skonto) auf die Gesamtsumme an:</t>
  </si>
  <si>
    <t>Preisnachlass in Prozent (Skonto)
auf die Abrechnungssumme</t>
  </si>
  <si>
    <t>Skontofrist in Kalendertagen
(mindesten 14)</t>
  </si>
  <si>
    <t>%</t>
  </si>
  <si>
    <t>Tage</t>
  </si>
  <si>
    <t>Bei der Ermittlung des wirtschaftlichsten Angebotes wird das angebotene Skonto berücksichtigt,</t>
  </si>
  <si>
    <t>wenn die Skontofrist mindestens 14 Kalendertage beträgt.</t>
  </si>
  <si>
    <t xml:space="preserve">Abweichende Fristen werden bei der Abrechnung der Leistung berücksichtigt, nicht aber bei der </t>
  </si>
  <si>
    <t>Ermittlung des wirtschaftlichsten Angebotes.</t>
  </si>
  <si>
    <t>Einheitspreis
netto in €*</t>
  </si>
  <si>
    <t>6</t>
  </si>
  <si>
    <t>Einheit</t>
  </si>
  <si>
    <t xml:space="preserve">geschätzte Menge pro Jahr 
</t>
  </si>
  <si>
    <r>
      <rPr>
        <i/>
        <u/>
        <sz val="11"/>
        <color theme="1"/>
        <rFont val="Melior Com"/>
        <family val="1"/>
      </rPr>
      <t>informatorisch:</t>
    </r>
    <r>
      <rPr>
        <i/>
        <sz val="11"/>
        <color theme="1"/>
        <rFont val="Melior Com"/>
        <family val="1"/>
      </rPr>
      <t xml:space="preserve">
Höchstmenge pro Jahr</t>
    </r>
  </si>
  <si>
    <t>Gesamtpreis
netto in €
(geschätzte Menge pro Jahr x Einheitspreis)</t>
  </si>
  <si>
    <r>
      <t xml:space="preserve">Einheitspreis  
</t>
    </r>
    <r>
      <rPr>
        <i/>
        <u/>
        <sz val="11"/>
        <color theme="1"/>
        <rFont val="Melior Com"/>
        <family val="1"/>
      </rPr>
      <t>pro Verlängerungstag</t>
    </r>
    <r>
      <rPr>
        <i/>
        <sz val="11"/>
        <color theme="1"/>
        <rFont val="Melior Com"/>
        <family val="1"/>
      </rPr>
      <t xml:space="preserve">
bei
Wochen- und Monatsanmietung</t>
    </r>
  </si>
  <si>
    <t>bei Tagesanmietung</t>
  </si>
  <si>
    <t>bei Wochenanmietung</t>
  </si>
  <si>
    <t>bei Monatsanmietung</t>
  </si>
  <si>
    <t>12</t>
  </si>
  <si>
    <t>Bedarfsprognose für die Anmietung von Straßenfahrzeugen in den nächsten Vertragsjahren</t>
  </si>
  <si>
    <t>Fahrzeugklasse</t>
  </si>
  <si>
    <t>Vertragsjahr</t>
  </si>
  <si>
    <t>Antriebsart</t>
  </si>
  <si>
    <t>Plug-In-Hybrid,</t>
  </si>
  <si>
    <t>Verbrenner (Benzin, Diesel)</t>
  </si>
  <si>
    <t>Anzahl
Fahrzeuge</t>
  </si>
  <si>
    <t>*Die gesetzliche Umsatzsteuer wird zusätzlich vergütet.
*² Die hier ermittelte Zwischensumme wird automatisch in das Tabellenblatt "Zusammenfassung-Skonto" übertragen. Dort erfolgt die automatische Aufaddierung aller Zwischensummen zur Gesamtangebotssumme.</t>
  </si>
  <si>
    <t>Zwischensumme netto in €*² :</t>
  </si>
  <si>
    <t>100</t>
  </si>
  <si>
    <t>30</t>
  </si>
  <si>
    <t>Option 2:</t>
  </si>
  <si>
    <t>Zusammenrechnung der Mehrkilometer und Selbstbeteiligung</t>
  </si>
  <si>
    <t>1a
(Option 1)</t>
  </si>
  <si>
    <t>1b
(Option 2)</t>
  </si>
  <si>
    <t>*²die gesetzliche Umsatzsteuer wird zusätzlich vergütet.
*³Die hier ermittelte Zwischensumme wird automatisch in das Tabellenblatt "Zusammenfassung-Skonto" übertragen. Dort erfolgt die automatische Aufaddierung aller Zwischensumen zur Gesamtangebotssumme.</t>
  </si>
  <si>
    <t>1e
(Option 1)</t>
  </si>
  <si>
    <t>1f
(Option 2)</t>
  </si>
  <si>
    <t>2a
(Option 1)</t>
  </si>
  <si>
    <t>2b
(Option 2)</t>
  </si>
  <si>
    <t>2e
(Option 1)</t>
  </si>
  <si>
    <t>2f
(Option 2)</t>
  </si>
  <si>
    <t>Zusammenfassung aller Zwischensummen Bearbeitungsgebühr, 
Mehrkilometer und Selbstbeteiligungen der einzelnen Fahrzeugsegmente</t>
  </si>
  <si>
    <t>Gesamtangebotssumme
netto in €</t>
  </si>
  <si>
    <t>Gesamtangebotssumme (Mehrkilometer - Selbstbeteiligung)</t>
  </si>
  <si>
    <t>42</t>
  </si>
  <si>
    <t>23</t>
  </si>
  <si>
    <t>60</t>
  </si>
  <si>
    <t>47</t>
  </si>
  <si>
    <t>24</t>
  </si>
  <si>
    <t>Zusammenrechnung der Option 2 und Vertragsjahre</t>
  </si>
  <si>
    <t>Fahrzeugsegment</t>
  </si>
  <si>
    <t>Anzahl Fahrzeuge
(ohne Aufteilung in Antriebsarten)</t>
  </si>
  <si>
    <t>Option 2 Teilsumme für das 1. Vertragsjahr*:</t>
  </si>
  <si>
    <t>Option 2 Teilsumme für das 2. Vertragsjahr*:</t>
  </si>
  <si>
    <t>Gesamtangebotssumme für 2 Vertragsjahre:</t>
  </si>
  <si>
    <t>pauschal
(pro Verstoß)</t>
  </si>
  <si>
    <t xml:space="preserve">1. Vertragsjahr </t>
  </si>
  <si>
    <t xml:space="preserve">2. Vertragsjahr </t>
  </si>
  <si>
    <t>1. Vertragsjahr</t>
  </si>
  <si>
    <t>2. Vertragsjahr</t>
  </si>
  <si>
    <t>1.  Vertragsjahr</t>
  </si>
  <si>
    <t>emissionsfrei</t>
  </si>
  <si>
    <t>(rein elektrisch)</t>
  </si>
  <si>
    <t xml:space="preserve">Plug-in-Hybrid, </t>
  </si>
  <si>
    <t>Verbrenner (Bezin, Diesel</t>
  </si>
  <si>
    <t>M 1</t>
  </si>
  <si>
    <t>Gemäß § 8 Saubere-Fahrzeug-Beschaffungs-Gesetz hat der öffentliche Auftraggeber die Anzahl aller Fahrzeuge, die aufgrund der Auftragsvergabe gemietet werden 
unterteilt nach Fahrzeugklassen und die Anzahl aller sauberen leichten Straßenfahrzeuge anzugeben.</t>
  </si>
  <si>
    <r>
      <rPr>
        <b/>
        <i/>
        <sz val="15"/>
        <color theme="1"/>
        <rFont val="Melior Com"/>
        <family val="1"/>
      </rPr>
      <t>Preisangaben</t>
    </r>
    <r>
      <rPr>
        <i/>
        <sz val="15"/>
        <color theme="1"/>
        <rFont val="Melior Com"/>
        <family val="1"/>
      </rPr>
      <t xml:space="preserve">
Rahmenvertrag über die Anmietung von Fahrzeugen als Selbstfahrfahrzeuge
- Vans und Kleinbusse -</t>
    </r>
  </si>
  <si>
    <t>Zwischensumme für Vans
Mehrkilometer und Selbstbeteiligung netto in € *²/³:</t>
  </si>
  <si>
    <t>Zwischensumme für Kleinbusse
Mehrkilometer und Selbstbeteiligung netto in € *²/³:</t>
  </si>
  <si>
    <t xml:space="preserve">Vans </t>
  </si>
  <si>
    <t>Kleinbusse</t>
  </si>
  <si>
    <t>Antriebsart: emissionsfrei (rein elektrisch)</t>
  </si>
  <si>
    <t>* Die hier ermittelte Teilsumme wird automatisch in der unten stehenden Tabelle "Zusammenrechnung der einzelnen Positionen und Vertragsjahre" übertragen.
Dort erfolgt die automatische Aufaddierung aller Teilsummen zur Zwischensumme für das Fahrzeugsegment Vans, Kleinbusse.</t>
  </si>
  <si>
    <t>*Die hier ermittelte Teilsumme wird automatisch in der unten stehenden Tabelle "Zusammenrechnung der einzelnen Positionen und Vertragsjahre" übertragen.
Dort erfolgt die automatische Aufaddierung aller Teilsummen zur Zwischensumme für das Fahrzeugsegment Vans, Kleinbusse.</t>
  </si>
  <si>
    <t>Zusammenrechnung Option 2 und Vertragsjahre</t>
  </si>
  <si>
    <t>Zwischensumme für Vans netto in €*²/*³:</t>
  </si>
  <si>
    <t>Antriebsart Verbrenner (Plug-In.Hybrid / Diesel / Benzin)</t>
  </si>
  <si>
    <t>Zwischensumme für Kleinbusse netto in €*²/*³:</t>
  </si>
  <si>
    <t>Prozentsatz</t>
  </si>
  <si>
    <t>Antriebsart Verbrennungsmotor: Plug-In-Hybrid, Benzin, Diesel</t>
  </si>
  <si>
    <t>Antriebsart Verbrennungsmotor Plug-In-Hybrid, Benzin, Diesel</t>
  </si>
  <si>
    <r>
      <t>Hersteller / Modell / Anzahl der Sitzplätz</t>
    </r>
    <r>
      <rPr>
        <sz val="11"/>
        <color theme="1"/>
        <rFont val="Melior Com"/>
        <family val="1"/>
      </rPr>
      <t>e</t>
    </r>
    <r>
      <rPr>
        <sz val="11"/>
        <rFont val="Melior Com"/>
        <family val="1"/>
      </rPr>
      <t xml:space="preserve"> inklusive Fahrer</t>
    </r>
  </si>
  <si>
    <t>Hersteller / Modell / Anzahl der Sitzplätze inklusive Fahrer</t>
  </si>
  <si>
    <r>
      <t>Hersteller / Modell / Anzah</t>
    </r>
    <r>
      <rPr>
        <sz val="11"/>
        <color theme="1"/>
        <rFont val="Melior Com"/>
        <family val="1"/>
      </rPr>
      <t xml:space="preserve">l der Sitzplätze </t>
    </r>
    <r>
      <rPr>
        <sz val="11"/>
        <rFont val="Melior Com"/>
        <family val="1"/>
      </rPr>
      <t xml:space="preserve"> inklusive Fahrer</t>
    </r>
  </si>
  <si>
    <r>
      <t>Hersteller / Modell / Anzahl de</t>
    </r>
    <r>
      <rPr>
        <sz val="11"/>
        <color theme="1"/>
        <rFont val="Melior Com"/>
        <family val="1"/>
      </rPr>
      <t>r Sitzplätze</t>
    </r>
    <r>
      <rPr>
        <sz val="11"/>
        <rFont val="Melior Com"/>
        <family val="1"/>
      </rPr>
      <t xml:space="preserve"> inklusive Fahrer</t>
    </r>
  </si>
  <si>
    <t>Zusammenfassung der Gesamtangebotssummen (Verbrennungsmotor) für 2 Vertragsjahre</t>
  </si>
  <si>
    <t>Die Eintragung wird automatisch in das zweite Vertragsjahr übernommen. Das gilt auch für Kleinbusse.</t>
  </si>
  <si>
    <t>Der Wert wurde automatisch
aus der Eintragung "emissionsfrei Van" aus dem ersten Vertragsjahr übernommen.</t>
  </si>
  <si>
    <r>
      <rPr>
        <b/>
        <u/>
        <sz val="12"/>
        <color theme="1"/>
        <rFont val="Melior Com"/>
        <family val="1"/>
      </rPr>
      <t>Angebote, die die in Punkt 1 der Leistungsbeschreibung genannte Spezifizierung nicht beachten, müssen wegen Änderung an den Vergabeunterlagen (§ 57 (1) Ziffer 4 VgV) aus der Wertung ausgeschlossen werden.</t>
    </r>
    <r>
      <rPr>
        <sz val="12"/>
        <color theme="1"/>
        <rFont val="Melior Com"/>
        <family val="1"/>
      </rPr>
      <t xml:space="preserve">
Es ist dem Bieter freigestellt, ob er Preis(e) bei den Preispositionen "ggf. Preis für Mehrkilometer" für Mehrkilometer einträgt. Erfolgt kein Eintrag oder wird eine "0" eingetragen, so wird das Angebot so gewertet, dass auf die Abrechnung von Mehrkilometern verzichtet wird, diese Leistung aber angeboten wird.
Erfolgt bei den Preispositionen "Selbstbeteiligung bei einem Vollkaskoschaden" kein Bietereintrag oder wird eine "0" eingetragen, so wird das Angebot so gewertet, dass bei einem Vollkaskoschaden keine Selbstbeteiligung verlangt wird.</t>
    </r>
  </si>
  <si>
    <t>Einheitlicher Preisnachlass oder
Preisaufschlag (max. 10 %) zum Verbrennungsmoter
Vans und Kleinbus</t>
  </si>
  <si>
    <t>Miete für einen Van (7 Sitzplätze + 1 Fahrersitz)</t>
  </si>
  <si>
    <t>Miete für einen Kleinbus (8 Sitzplätze + 1 Fahrersitz)</t>
  </si>
  <si>
    <t>Vans (7 Sitzplätze + 1 Fahrersitz) und Kleinbusse  (8 Sitzplätze + 1 Fahrersitz) 2. Vertragsjahr</t>
  </si>
  <si>
    <t>Vans (7 Sitzplätze + 1 Fahrersitz) und Kleinbusse (8 Sitzplätze + 1 Fahrersitz) 1. Vertragsjahr</t>
  </si>
  <si>
    <t>Vans (7 Sitzplätze + 1 Fahrersitz) - Mehrkilometer, Selbstbeteiligung</t>
  </si>
  <si>
    <t>Kleinbusse (8 Sitzplätze + 1 Fahrersitz) - Mehrkilometer, Selbstbeteiligung</t>
  </si>
  <si>
    <t>Kleinbusse (8 Sitzplätze + 1 Fahrersitz)</t>
  </si>
  <si>
    <t>Vans (7 Sitzplätze + 1 Fahrersitz)</t>
  </si>
  <si>
    <r>
      <t xml:space="preserve">Zusammenfassung aller Zwischensummen der Positionen 1b und 1f sowie 2b und 2f </t>
    </r>
    <r>
      <rPr>
        <b/>
        <u/>
        <sz val="11"/>
        <color theme="1"/>
        <rFont val="Melior Com"/>
        <family val="1"/>
      </rPr>
      <t xml:space="preserve"> 
(Option 2, Verbrennungsmotor)</t>
    </r>
  </si>
  <si>
    <t xml:space="preserve">Gesamtangebotssumme Verbrennungsmotor für 2 Vertragsjahre
(informatorisch: = wertungsrelevanter Preis laut Wertungsmatrix): </t>
  </si>
  <si>
    <t>Antriebsart Verbrenner (Plug-In-Hybrid / Benzin / Diesel)</t>
  </si>
  <si>
    <r>
      <rPr>
        <u/>
        <sz val="12"/>
        <color theme="1"/>
        <rFont val="Melior Com"/>
        <family val="1"/>
      </rPr>
      <t>Allgemeine Ausfüllhinweise:</t>
    </r>
    <r>
      <rPr>
        <sz val="12"/>
        <color theme="1"/>
        <rFont val="Melior Com"/>
        <family val="1"/>
      </rPr>
      <t xml:space="preserve">
Die Preise sind für die Dauer der Vertragslaufzeit fest vereinbart. Mit diesen Preisen sind sämtliche Leistungen und Aufwendungen abgegolten, soweit die Vergabeunterlagen nicht ausdrücklich etwas anderes bestimmen.
In den einzelnen Registern sind die Einheitspreise (netto) (farblich hinterlegt) vom Bieter vollständig anzugeben. 
Für die Antriebsart „Verbrennungsmotor“ sind vom Bieter jeweils für das 1. und 2. Vertragsjahr in den einzelnen Registern die Einheitspreise (netto, farblich hinterlegt) vollständig anzugeben.
Für die Antriebsart „emissionsfrei“ sind keine Einheitspreise in Euro anzubieten, sondern ein einheitlicher Preisnachlass/Preisaufschlag in Prozentpunkten (farblich hinterlegt) auf die jeweils angebotenen Einheitspreise der Fahrzeuge mit der Antriebsart „Verbrennungsmotor“. Dieser Preisnachlass/Preisaufschlag gilt für das 1. und 2. Vertragsjahr einheitlich und zwar sowohl für Vans als auch für Kleinbusse und für alle Leistungspositionen gleichermaßen. Die Angabe erfolgt in ganzen Prozentzahlen (keine Dezimalstellen). Trägt der Bieter emissionsfreie Fahrzeuge in die Spalte „Leistungsbeschreibung“ (Hersteller- und Modellbezeichnung sowie die Anzahl der Sitzplätze und Kennzeichen) ein und unterlässt die Angabe eines „Preisaufschlages/Preisnachlasses“, wird das Angebot so gewertet, dass weder ein Preisaufschlag noch ein Preisnachlass gewährt wird und für Fahrzeuge mit der Antriebsart „emissionsfrei“ die identischen Einheitspreise der Fahrzeuge mit der Antriebsart „Verbrennungsmotor“ angeboten werden. Der Preisaufschlag ist auf maximal 10 Prozent gedeckelt. Wird ein Preisaufschlag größer als 10 Prozent eingetragen, so wird das Angebot wegen Änderungen an den Vergabeunterlagen von der Wertung ausgeschlossen.
Für die Antriebsart „Verbrennungsmotor“ ist vom Bieter bei jeder Preisposition jeweils </t>
    </r>
    <r>
      <rPr>
        <u/>
        <sz val="12"/>
        <color theme="1"/>
        <rFont val="Melior Com"/>
        <family val="1"/>
      </rPr>
      <t>mindestens</t>
    </r>
    <r>
      <rPr>
        <sz val="12"/>
        <color theme="1"/>
        <rFont val="Melior Com"/>
        <family val="1"/>
      </rPr>
      <t xml:space="preserve"> ein angebotenes Fahrzeug mit Hersteller- und Modellbezeichnung sowie die Anzahl der Sitzplätze einzutragen. Sollte im Laufe der Vertragszeit der Auftragnehmerin ein anderes Fahrzeug (der selben Fahrzeugkategorie) als das hier eingetragene Fahrzeusmodell zur Verfügung gestellt werden (beispielsweise aufgrund Flottenumstellung/-wechsel), so ist auch für das alternativ zur Verfügung gestellte Fahrzeugmodell der jeweils angebotene Einheitspreis der jeweiligen Fahrzeugkategorie maßgeblich. Diese Regelung gilt für die Antriebsart "emissionsfrei" entsprechend. 
</t>
    </r>
  </si>
  <si>
    <t>ggf. Preis für Mehrkilometer bei den Positionen 1a und 1b</t>
  </si>
  <si>
    <t>ggf. Preis für Mehrkilometer bei den Positionen 1e und 1f</t>
  </si>
  <si>
    <t>ggf. Preis für Mehrkilometer bei den Positionen 2a und 2b</t>
  </si>
  <si>
    <t>ggf. Preis für Mehrkilometer bei den Positionen 2e und 2f</t>
  </si>
  <si>
    <r>
      <t>Hinweis: 
Wenn emissionsfreie Fahrzeuge angeboten werden, erfolgen die Einzelabrufe der Fahrzeuge in der "</t>
    </r>
    <r>
      <rPr>
        <b/>
        <i/>
        <sz val="12"/>
        <rFont val="Melior Com"/>
        <family val="1"/>
      </rPr>
      <t>Oder-Option"</t>
    </r>
    <r>
      <rPr>
        <i/>
        <sz val="12"/>
        <rFont val="Melior Com"/>
        <family val="1"/>
      </rPr>
      <t xml:space="preserve"> der einzelnen Antriebsarten. Das heißt, entweder wird ein Van (7 Sitzplätze + 1 Fahrersitz) als rein elektrisches Fahrzeug oder als Fahrzeug mit Verbrennermotor abgerufen.  </t>
    </r>
  </si>
  <si>
    <r>
      <t>Hinweis: 
Wenn emissionsfreie Fahrzeuge angeboten werden, erfolgen die Einzelabrufe der Fahrzeuge in der "</t>
    </r>
    <r>
      <rPr>
        <b/>
        <i/>
        <sz val="12"/>
        <rFont val="Melior Com"/>
        <family val="1"/>
      </rPr>
      <t>Oder-Option"</t>
    </r>
    <r>
      <rPr>
        <i/>
        <sz val="12"/>
        <rFont val="Melior Com"/>
        <family val="1"/>
      </rPr>
      <t xml:space="preserve"> der einzelnen Antriebsarten. Das heißt, entweder wird ein Kleinbus (8 Sitzplätze + 1 Fahrersitz) als rein elektrisches Fahrzeug oder als Fahrzeug mit Verbrennermotor abgerufen.  </t>
    </r>
  </si>
  <si>
    <t>Einheitlicher prozentualer Preisnachlass / Preisaufschlag für Vans und Kleinbusse (rein elektrische Fahrzeuge)</t>
  </si>
  <si>
    <t>Gesamtangebotssumme (Fahrzeuge Verbrennungsmotor)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</si>
</sst>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7">
    <font>
      <sz val="11"/>
      <color theme="1"/>
      <name val="Aptos Narrow"/>
      <family val="2"/>
      <scheme val="minor"/>
    </font>
    <font>
      <sz val="11"/>
      <color theme="1"/>
      <name val="Melior Com"/>
      <family val="1"/>
    </font>
    <font>
      <b/>
      <sz val="11"/>
      <color theme="1"/>
      <name val="Melior Com"/>
      <family val="1"/>
    </font>
    <font>
      <i/>
      <sz val="15"/>
      <color theme="1"/>
      <name val="Melior Com"/>
      <family val="1"/>
    </font>
    <font>
      <b/>
      <i/>
      <sz val="15"/>
      <color theme="1"/>
      <name val="Melior Com"/>
      <family val="1"/>
    </font>
    <font>
      <sz val="12"/>
      <color theme="1"/>
      <name val="Melior Com"/>
      <family val="1"/>
    </font>
    <font>
      <b/>
      <sz val="12"/>
      <color theme="1"/>
      <name val="Melior Com"/>
      <family val="1"/>
    </font>
    <font>
      <i/>
      <sz val="11"/>
      <color theme="1"/>
      <name val="Melior Com"/>
      <family val="1"/>
    </font>
    <font>
      <sz val="15"/>
      <color theme="1"/>
      <name val="Melior Com"/>
      <family val="1"/>
    </font>
    <font>
      <u/>
      <sz val="12"/>
      <color theme="1"/>
      <name val="Melior Com"/>
      <family val="1"/>
    </font>
    <font>
      <sz val="11"/>
      <color theme="2" tint="-9.9978637043366805E-2"/>
      <name val="Melior Com"/>
      <family val="1"/>
    </font>
    <font>
      <b/>
      <sz val="11"/>
      <color theme="1" tint="0.499984740745262"/>
      <name val="Melior Com"/>
      <family val="1"/>
    </font>
    <font>
      <i/>
      <u/>
      <sz val="11"/>
      <color theme="1"/>
      <name val="Melior Com"/>
      <family val="1"/>
    </font>
    <font>
      <sz val="10"/>
      <color theme="1" tint="0.499984740745262"/>
      <name val="Melior Com"/>
      <family val="1"/>
    </font>
    <font>
      <b/>
      <sz val="13"/>
      <color theme="1"/>
      <name val="Melior Com"/>
      <family val="1"/>
    </font>
    <font>
      <b/>
      <sz val="11"/>
      <color theme="1"/>
      <name val="Aptos Narrow"/>
      <family val="2"/>
      <scheme val="minor"/>
    </font>
    <font>
      <i/>
      <sz val="11"/>
      <color theme="1" tint="0.34998626667073579"/>
      <name val="Melior Com"/>
      <family val="1"/>
    </font>
    <font>
      <sz val="11"/>
      <color theme="1" tint="0.34998626667073579"/>
      <name val="Melior Com"/>
      <family val="1"/>
    </font>
    <font>
      <b/>
      <sz val="12"/>
      <color theme="1" tint="0.34998626667073579"/>
      <name val="Melior Com"/>
      <family val="1"/>
    </font>
    <font>
      <sz val="9"/>
      <color theme="1"/>
      <name val="Melior Com"/>
      <family val="1"/>
    </font>
    <font>
      <b/>
      <i/>
      <sz val="11"/>
      <color theme="1"/>
      <name val="Melior Com"/>
      <family val="1"/>
    </font>
    <font>
      <sz val="11"/>
      <color theme="0"/>
      <name val="Melior Com"/>
      <family val="1"/>
    </font>
    <font>
      <b/>
      <u/>
      <sz val="12"/>
      <color theme="1"/>
      <name val="Melior Com"/>
      <family val="1"/>
    </font>
    <font>
      <b/>
      <sz val="13"/>
      <name val="Melior Com"/>
      <family val="1"/>
    </font>
    <font>
      <b/>
      <sz val="12"/>
      <name val="Melior Com"/>
      <family val="1"/>
    </font>
    <font>
      <i/>
      <sz val="12"/>
      <name val="Melior Com"/>
      <family val="1"/>
    </font>
    <font>
      <sz val="11"/>
      <name val="Melior Com"/>
      <family val="1"/>
    </font>
    <font>
      <b/>
      <sz val="11"/>
      <name val="Melior Com"/>
      <family val="1"/>
    </font>
    <font>
      <sz val="11"/>
      <name val="Aptos Narrow"/>
      <family val="2"/>
      <scheme val="minor"/>
    </font>
    <font>
      <sz val="10"/>
      <color theme="1"/>
      <name val="Melior Com"/>
      <family val="1"/>
    </font>
    <font>
      <b/>
      <sz val="13"/>
      <color rgb="FFFF0000"/>
      <name val="Melior Com"/>
      <family val="1"/>
    </font>
    <font>
      <b/>
      <sz val="11"/>
      <color rgb="FFFF0000"/>
      <name val="Melior Com"/>
      <family val="1"/>
    </font>
    <font>
      <sz val="10"/>
      <name val="Melior Com"/>
      <family val="1"/>
    </font>
    <font>
      <u/>
      <sz val="11"/>
      <color theme="1"/>
      <name val="Melior Com"/>
      <family val="1"/>
    </font>
    <font>
      <b/>
      <u/>
      <sz val="11"/>
      <color theme="1"/>
      <name val="Melior Com"/>
      <family val="1"/>
    </font>
    <font>
      <b/>
      <i/>
      <sz val="12"/>
      <name val="Melior Com"/>
      <family val="1"/>
    </font>
    <font>
      <u/>
      <sz val="11"/>
      <name val="Melior Com"/>
      <family val="1"/>
    </font>
  </fonts>
  <fills count="11">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2"/>
        <bgColor indexed="64"/>
      </patternFill>
    </fill>
    <fill>
      <patternFill patternType="lightUp">
        <fgColor theme="2" tint="-9.9948118533890809E-2"/>
        <bgColor theme="2"/>
      </patternFill>
    </fill>
    <fill>
      <patternFill patternType="solid">
        <fgColor theme="9"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5" tint="0.79998168889431442"/>
        <bgColor indexed="64"/>
      </patternFill>
    </fill>
    <fill>
      <patternFill patternType="solid">
        <fgColor theme="0" tint="-0.14999847407452621"/>
        <bgColor indexed="64"/>
      </patternFill>
    </fill>
  </fills>
  <borders count="8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Dashed">
        <color indexed="64"/>
      </bottom>
      <diagonal/>
    </border>
    <border>
      <left/>
      <right style="thin">
        <color indexed="64"/>
      </right>
      <top/>
      <bottom style="mediumDashed">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Dashed">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Dashed">
        <color indexed="64"/>
      </top>
      <bottom/>
      <diagonal/>
    </border>
    <border>
      <left style="thin">
        <color indexed="64"/>
      </left>
      <right/>
      <top style="mediumDashed">
        <color indexed="64"/>
      </top>
      <bottom/>
      <diagonal/>
    </border>
    <border>
      <left/>
      <right style="thin">
        <color indexed="64"/>
      </right>
      <top style="thin">
        <color indexed="64"/>
      </top>
      <bottom/>
      <diagonal/>
    </border>
    <border>
      <left/>
      <right/>
      <top/>
      <bottom style="mediumDashed">
        <color indexed="64"/>
      </bottom>
      <diagonal/>
    </border>
    <border>
      <left/>
      <right/>
      <top style="mediumDashed">
        <color indexed="64"/>
      </top>
      <bottom/>
      <diagonal/>
    </border>
    <border>
      <left/>
      <right/>
      <top style="thin">
        <color theme="1" tint="0.499984740745262"/>
      </top>
      <bottom/>
      <diagonal/>
    </border>
    <border>
      <left/>
      <right/>
      <top style="thin">
        <color theme="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Dashed">
        <color indexed="64"/>
      </top>
      <bottom style="mediumDashed">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theme="1" tint="0.499984740745262"/>
      </bottom>
      <diagonal/>
    </border>
    <border>
      <left style="medium">
        <color indexed="64"/>
      </left>
      <right/>
      <top style="thin">
        <color theme="1"/>
      </top>
      <bottom/>
      <diagonal/>
    </border>
    <border>
      <left/>
      <right style="medium">
        <color indexed="64"/>
      </right>
      <top style="thin">
        <color theme="1"/>
      </top>
      <bottom/>
      <diagonal/>
    </border>
    <border>
      <left style="medium">
        <color indexed="64"/>
      </left>
      <right style="thin">
        <color indexed="64"/>
      </right>
      <top/>
      <bottom style="mediumDashed">
        <color indexed="64"/>
      </bottom>
      <diagonal/>
    </border>
    <border>
      <left style="medium">
        <color indexed="64"/>
      </left>
      <right style="thin">
        <color indexed="64"/>
      </right>
      <top style="mediumDashed">
        <color indexed="64"/>
      </top>
      <bottom style="mediumDashed">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style="thin">
        <color theme="1" tint="0.499984740745262"/>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int="0.499984740745262"/>
      </top>
      <bottom style="double">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medium">
        <color indexed="64"/>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indexed="64"/>
      </top>
      <bottom style="thin">
        <color theme="1" tint="0.499984740745262"/>
      </bottom>
      <diagonal/>
    </border>
    <border>
      <left style="thin">
        <color indexed="64"/>
      </left>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indexed="64"/>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indexed="64"/>
      </right>
      <top style="thin">
        <color theme="1" tint="0.499984740745262"/>
      </top>
      <bottom style="thin">
        <color indexed="64"/>
      </bottom>
      <diagonal/>
    </border>
  </borders>
  <cellStyleXfs count="1">
    <xf numFmtId="0" fontId="0" fillId="0" borderId="0"/>
  </cellStyleXfs>
  <cellXfs count="380">
    <xf numFmtId="0" fontId="0" fillId="0" borderId="0" xfId="0"/>
    <xf numFmtId="0" fontId="1" fillId="2" borderId="0" xfId="0" applyFont="1" applyFill="1"/>
    <xf numFmtId="49" fontId="2" fillId="2" borderId="3" xfId="0" applyNumberFormat="1" applyFont="1" applyFill="1" applyBorder="1" applyAlignment="1">
      <alignment vertical="center"/>
    </xf>
    <xf numFmtId="0" fontId="7" fillId="2" borderId="3" xfId="0" applyFont="1" applyFill="1" applyBorder="1" applyAlignment="1">
      <alignment vertical="center"/>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1" fillId="2" borderId="0" xfId="0" applyFont="1" applyFill="1" applyAlignment="1">
      <alignment vertical="top"/>
    </xf>
    <xf numFmtId="0" fontId="1" fillId="2" borderId="18" xfId="0" applyFont="1" applyFill="1" applyBorder="1"/>
    <xf numFmtId="49" fontId="1" fillId="2"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164" fontId="1" fillId="9" borderId="4" xfId="0" applyNumberFormat="1" applyFont="1" applyFill="1" applyBorder="1" applyAlignment="1" applyProtection="1">
      <alignment horizontal="right" vertical="center"/>
      <protection locked="0"/>
    </xf>
    <xf numFmtId="164" fontId="2" fillId="2" borderId="16" xfId="0" applyNumberFormat="1" applyFont="1" applyFill="1" applyBorder="1" applyProtection="1">
      <protection hidden="1"/>
    </xf>
    <xf numFmtId="0" fontId="1" fillId="2" borderId="0" xfId="0" applyFont="1" applyFill="1" applyProtection="1">
      <protection hidden="1"/>
    </xf>
    <xf numFmtId="0" fontId="1" fillId="2" borderId="25" xfId="0" applyFont="1" applyFill="1" applyBorder="1" applyProtection="1">
      <protection hidden="1"/>
    </xf>
    <xf numFmtId="49" fontId="7" fillId="2" borderId="52" xfId="0" applyNumberFormat="1" applyFont="1" applyFill="1" applyBorder="1" applyAlignment="1" applyProtection="1">
      <alignment vertical="center"/>
      <protection hidden="1"/>
    </xf>
    <xf numFmtId="49" fontId="7" fillId="2" borderId="50" xfId="0" applyNumberFormat="1" applyFont="1" applyFill="1" applyBorder="1" applyAlignment="1" applyProtection="1">
      <alignment horizontal="center" vertical="center"/>
      <protection hidden="1"/>
    </xf>
    <xf numFmtId="49" fontId="7" fillId="2" borderId="27" xfId="0" applyNumberFormat="1" applyFont="1" applyFill="1" applyBorder="1" applyAlignment="1" applyProtection="1">
      <alignment horizontal="center" vertical="center" wrapText="1"/>
      <protection hidden="1"/>
    </xf>
    <xf numFmtId="164" fontId="7" fillId="2" borderId="28" xfId="0" applyNumberFormat="1" applyFont="1" applyFill="1" applyBorder="1" applyAlignment="1" applyProtection="1">
      <alignment horizontal="center" vertical="center" wrapText="1"/>
      <protection hidden="1"/>
    </xf>
    <xf numFmtId="164" fontId="16" fillId="2" borderId="29" xfId="0" applyNumberFormat="1" applyFont="1" applyFill="1" applyBorder="1" applyAlignment="1" applyProtection="1">
      <alignment horizontal="center" vertical="center" wrapText="1"/>
      <protection hidden="1"/>
    </xf>
    <xf numFmtId="49" fontId="7" fillId="4" borderId="26" xfId="0" applyNumberFormat="1" applyFont="1" applyFill="1" applyBorder="1" applyAlignment="1" applyProtection="1">
      <alignment horizontal="center" vertical="center" wrapText="1"/>
      <protection hidden="1"/>
    </xf>
    <xf numFmtId="49" fontId="7" fillId="4" borderId="27" xfId="0" applyNumberFormat="1" applyFont="1" applyFill="1" applyBorder="1" applyAlignment="1" applyProtection="1">
      <alignment horizontal="center" vertical="center" wrapText="1"/>
      <protection hidden="1"/>
    </xf>
    <xf numFmtId="164" fontId="7" fillId="4" borderId="27" xfId="0" applyNumberFormat="1" applyFont="1" applyFill="1" applyBorder="1" applyAlignment="1" applyProtection="1">
      <alignment horizontal="center" vertical="center" wrapText="1"/>
      <protection hidden="1"/>
    </xf>
    <xf numFmtId="164" fontId="7" fillId="4" borderId="41" xfId="0" applyNumberFormat="1" applyFont="1" applyFill="1" applyBorder="1" applyAlignment="1" applyProtection="1">
      <alignment horizontal="center" vertical="center" wrapText="1"/>
      <protection hidden="1"/>
    </xf>
    <xf numFmtId="164" fontId="16" fillId="4" borderId="42" xfId="0" applyNumberFormat="1" applyFont="1" applyFill="1" applyBorder="1" applyAlignment="1" applyProtection="1">
      <alignment horizontal="center" vertical="center" wrapText="1"/>
      <protection hidden="1"/>
    </xf>
    <xf numFmtId="49" fontId="1" fillId="2" borderId="4" xfId="0" applyNumberFormat="1" applyFont="1" applyFill="1" applyBorder="1" applyProtection="1">
      <protection hidden="1"/>
    </xf>
    <xf numFmtId="49" fontId="1" fillId="2" borderId="8" xfId="0" applyNumberFormat="1" applyFont="1" applyFill="1" applyBorder="1" applyProtection="1">
      <protection hidden="1"/>
    </xf>
    <xf numFmtId="164" fontId="17" fillId="2" borderId="31" xfId="0" applyNumberFormat="1" applyFont="1" applyFill="1" applyBorder="1" applyAlignment="1" applyProtection="1">
      <alignment horizontal="right"/>
      <protection hidden="1"/>
    </xf>
    <xf numFmtId="3" fontId="1" fillId="4" borderId="30" xfId="0" applyNumberFormat="1" applyFont="1" applyFill="1" applyBorder="1" applyAlignment="1" applyProtection="1">
      <alignment horizontal="center"/>
      <protection hidden="1"/>
    </xf>
    <xf numFmtId="3" fontId="1" fillId="4" borderId="4" xfId="0" applyNumberFormat="1" applyFont="1" applyFill="1" applyBorder="1" applyAlignment="1" applyProtection="1">
      <alignment horizontal="center"/>
      <protection hidden="1"/>
    </xf>
    <xf numFmtId="164" fontId="1" fillId="4" borderId="4" xfId="0" applyNumberFormat="1" applyFont="1" applyFill="1" applyBorder="1" applyAlignment="1" applyProtection="1">
      <alignment horizontal="center"/>
      <protection hidden="1"/>
    </xf>
    <xf numFmtId="164" fontId="2" fillId="4" borderId="18" xfId="0" applyNumberFormat="1" applyFont="1" applyFill="1" applyBorder="1" applyProtection="1">
      <protection hidden="1"/>
    </xf>
    <xf numFmtId="49" fontId="1" fillId="2" borderId="13" xfId="0" applyNumberFormat="1" applyFont="1" applyFill="1" applyBorder="1" applyAlignment="1" applyProtection="1">
      <alignment vertical="top"/>
      <protection hidden="1"/>
    </xf>
    <xf numFmtId="49" fontId="1" fillId="2" borderId="5" xfId="0" applyNumberFormat="1" applyFont="1" applyFill="1" applyBorder="1" applyAlignment="1" applyProtection="1">
      <alignment horizontal="center" vertical="center"/>
      <protection hidden="1"/>
    </xf>
    <xf numFmtId="49" fontId="1" fillId="2" borderId="7" xfId="0" applyNumberFormat="1" applyFont="1" applyFill="1" applyBorder="1" applyAlignment="1" applyProtection="1">
      <alignment horizontal="center" vertical="center"/>
      <protection hidden="1"/>
    </xf>
    <xf numFmtId="164" fontId="17" fillId="2" borderId="33" xfId="0" applyNumberFormat="1" applyFont="1" applyFill="1" applyBorder="1" applyAlignment="1" applyProtection="1">
      <alignment horizontal="right"/>
      <protection hidden="1"/>
    </xf>
    <xf numFmtId="3" fontId="1" fillId="4" borderId="32" xfId="0" applyNumberFormat="1" applyFont="1" applyFill="1" applyBorder="1" applyAlignment="1" applyProtection="1">
      <alignment horizontal="center"/>
      <protection hidden="1"/>
    </xf>
    <xf numFmtId="3" fontId="1" fillId="4" borderId="5" xfId="0" applyNumberFormat="1" applyFont="1" applyFill="1" applyBorder="1" applyAlignment="1" applyProtection="1">
      <alignment horizontal="center"/>
      <protection hidden="1"/>
    </xf>
    <xf numFmtId="164" fontId="1" fillId="4" borderId="5" xfId="0" applyNumberFormat="1" applyFont="1" applyFill="1" applyBorder="1" applyAlignment="1" applyProtection="1">
      <alignment horizontal="center"/>
      <protection hidden="1"/>
    </xf>
    <xf numFmtId="164" fontId="2" fillId="4" borderId="0" xfId="0" applyNumberFormat="1" applyFont="1" applyFill="1" applyProtection="1">
      <protection hidden="1"/>
    </xf>
    <xf numFmtId="49" fontId="1" fillId="2" borderId="13" xfId="0" applyNumberFormat="1" applyFont="1" applyFill="1" applyBorder="1" applyProtection="1">
      <protection hidden="1"/>
    </xf>
    <xf numFmtId="49" fontId="2" fillId="2" borderId="13" xfId="0" applyNumberFormat="1" applyFont="1" applyFill="1" applyBorder="1" applyAlignment="1" applyProtection="1">
      <alignment vertical="top"/>
      <protection hidden="1"/>
    </xf>
    <xf numFmtId="49" fontId="1" fillId="2" borderId="5" xfId="0" applyNumberFormat="1" applyFont="1" applyFill="1" applyBorder="1" applyAlignment="1" applyProtection="1">
      <alignment vertical="center"/>
      <protection hidden="1"/>
    </xf>
    <xf numFmtId="49" fontId="1" fillId="2" borderId="7" xfId="0" applyNumberFormat="1" applyFont="1" applyFill="1" applyBorder="1" applyAlignment="1" applyProtection="1">
      <alignment vertical="center"/>
      <protection hidden="1"/>
    </xf>
    <xf numFmtId="164" fontId="17" fillId="2" borderId="33" xfId="0" applyNumberFormat="1" applyFont="1" applyFill="1" applyBorder="1" applyAlignment="1" applyProtection="1">
      <alignment horizontal="right" vertical="center"/>
      <protection hidden="1"/>
    </xf>
    <xf numFmtId="3" fontId="1" fillId="4" borderId="32" xfId="0" applyNumberFormat="1" applyFont="1" applyFill="1" applyBorder="1" applyAlignment="1" applyProtection="1">
      <alignment horizontal="center" vertical="center"/>
      <protection hidden="1"/>
    </xf>
    <xf numFmtId="3" fontId="1" fillId="4" borderId="5" xfId="0" applyNumberFormat="1" applyFont="1" applyFill="1" applyBorder="1" applyAlignment="1" applyProtection="1">
      <alignment horizontal="center" vertical="center"/>
      <protection hidden="1"/>
    </xf>
    <xf numFmtId="164" fontId="1" fillId="4" borderId="5" xfId="0" applyNumberFormat="1" applyFont="1" applyFill="1" applyBorder="1" applyAlignment="1" applyProtection="1">
      <alignment horizontal="center" vertical="center"/>
      <protection hidden="1"/>
    </xf>
    <xf numFmtId="49" fontId="2" fillId="2" borderId="14" xfId="0" applyNumberFormat="1" applyFont="1" applyFill="1" applyBorder="1" applyAlignment="1" applyProtection="1">
      <alignment vertical="top"/>
      <protection hidden="1"/>
    </xf>
    <xf numFmtId="49" fontId="1" fillId="2" borderId="6" xfId="0" applyNumberFormat="1" applyFont="1" applyFill="1" applyBorder="1" applyAlignment="1" applyProtection="1">
      <alignment vertical="center"/>
      <protection hidden="1"/>
    </xf>
    <xf numFmtId="49" fontId="1" fillId="2" borderId="9" xfId="0" applyNumberFormat="1" applyFont="1" applyFill="1" applyBorder="1" applyAlignment="1" applyProtection="1">
      <alignment vertical="center"/>
      <protection hidden="1"/>
    </xf>
    <xf numFmtId="164" fontId="17" fillId="2" borderId="35" xfId="0" applyNumberFormat="1" applyFont="1" applyFill="1" applyBorder="1" applyAlignment="1" applyProtection="1">
      <alignment horizontal="right" vertical="center"/>
      <protection hidden="1"/>
    </xf>
    <xf numFmtId="3" fontId="1" fillId="4" borderId="34" xfId="0" applyNumberFormat="1" applyFont="1" applyFill="1" applyBorder="1" applyAlignment="1" applyProtection="1">
      <alignment horizontal="center" vertical="center"/>
      <protection hidden="1"/>
    </xf>
    <xf numFmtId="3" fontId="1" fillId="4" borderId="6" xfId="0" applyNumberFormat="1" applyFont="1" applyFill="1" applyBorder="1" applyAlignment="1" applyProtection="1">
      <alignment horizontal="center" vertical="center"/>
      <protection hidden="1"/>
    </xf>
    <xf numFmtId="0" fontId="17" fillId="4" borderId="31" xfId="0" applyFont="1" applyFill="1" applyBorder="1" applyProtection="1">
      <protection hidden="1"/>
    </xf>
    <xf numFmtId="0" fontId="17" fillId="4" borderId="33" xfId="0" applyFont="1" applyFill="1" applyBorder="1" applyProtection="1">
      <protection hidden="1"/>
    </xf>
    <xf numFmtId="164" fontId="17" fillId="4" borderId="33" xfId="0" applyNumberFormat="1" applyFont="1" applyFill="1" applyBorder="1" applyProtection="1">
      <protection hidden="1"/>
    </xf>
    <xf numFmtId="164" fontId="1" fillId="2" borderId="0" xfId="0" applyNumberFormat="1" applyFont="1" applyFill="1" applyAlignment="1" applyProtection="1">
      <alignment horizontal="right" vertical="center"/>
      <protection hidden="1"/>
    </xf>
    <xf numFmtId="164" fontId="1" fillId="4" borderId="0" xfId="0" applyNumberFormat="1" applyFont="1" applyFill="1" applyAlignment="1" applyProtection="1">
      <alignment horizontal="right" vertical="center"/>
      <protection hidden="1"/>
    </xf>
    <xf numFmtId="164" fontId="1" fillId="2" borderId="1" xfId="0" applyNumberFormat="1" applyFont="1" applyFill="1" applyBorder="1" applyAlignment="1" applyProtection="1">
      <alignment horizontal="right" vertical="center"/>
      <protection hidden="1"/>
    </xf>
    <xf numFmtId="49" fontId="1" fillId="2" borderId="4" xfId="0" applyNumberFormat="1" applyFont="1" applyFill="1" applyBorder="1" applyAlignment="1" applyProtection="1">
      <alignment horizontal="center" vertical="center"/>
      <protection hidden="1"/>
    </xf>
    <xf numFmtId="164" fontId="10" fillId="5" borderId="43" xfId="0" applyNumberFormat="1" applyFont="1" applyFill="1" applyBorder="1" applyProtection="1">
      <protection hidden="1"/>
    </xf>
    <xf numFmtId="164" fontId="10" fillId="5" borderId="18" xfId="0" applyNumberFormat="1" applyFont="1" applyFill="1" applyBorder="1" applyProtection="1">
      <protection hidden="1"/>
    </xf>
    <xf numFmtId="0" fontId="1" fillId="5" borderId="44" xfId="0" applyFont="1" applyFill="1" applyBorder="1" applyProtection="1">
      <protection hidden="1"/>
    </xf>
    <xf numFmtId="49" fontId="2" fillId="2" borderId="13" xfId="0" applyNumberFormat="1" applyFont="1" applyFill="1" applyBorder="1" applyProtection="1">
      <protection hidden="1"/>
    </xf>
    <xf numFmtId="3" fontId="1" fillId="2" borderId="5" xfId="0" applyNumberFormat="1" applyFont="1" applyFill="1" applyBorder="1" applyAlignment="1" applyProtection="1">
      <alignment horizontal="center"/>
      <protection hidden="1"/>
    </xf>
    <xf numFmtId="49" fontId="1" fillId="2" borderId="5" xfId="0" applyNumberFormat="1" applyFont="1" applyFill="1" applyBorder="1" applyAlignment="1" applyProtection="1">
      <alignment horizontal="center"/>
      <protection hidden="1"/>
    </xf>
    <xf numFmtId="164" fontId="10" fillId="5" borderId="45" xfId="0" applyNumberFormat="1" applyFont="1" applyFill="1" applyBorder="1" applyProtection="1">
      <protection hidden="1"/>
    </xf>
    <xf numFmtId="164" fontId="10" fillId="5" borderId="0" xfId="0" applyNumberFormat="1" applyFont="1" applyFill="1" applyProtection="1">
      <protection hidden="1"/>
    </xf>
    <xf numFmtId="0" fontId="1" fillId="5" borderId="46" xfId="0" applyFont="1" applyFill="1" applyBorder="1" applyProtection="1">
      <protection hidden="1"/>
    </xf>
    <xf numFmtId="3" fontId="1" fillId="2" borderId="0" xfId="0" applyNumberFormat="1" applyFont="1" applyFill="1" applyProtection="1">
      <protection hidden="1"/>
    </xf>
    <xf numFmtId="49" fontId="1" fillId="2" borderId="14" xfId="0" applyNumberFormat="1" applyFont="1" applyFill="1" applyBorder="1" applyAlignment="1" applyProtection="1">
      <alignment vertical="top"/>
      <protection hidden="1"/>
    </xf>
    <xf numFmtId="49" fontId="1" fillId="2" borderId="6" xfId="0" applyNumberFormat="1" applyFont="1" applyFill="1" applyBorder="1" applyProtection="1">
      <protection hidden="1"/>
    </xf>
    <xf numFmtId="164" fontId="1" fillId="2" borderId="6" xfId="0" applyNumberFormat="1" applyFont="1" applyFill="1" applyBorder="1" applyAlignment="1" applyProtection="1">
      <alignment horizontal="right" vertical="center"/>
      <protection hidden="1"/>
    </xf>
    <xf numFmtId="164" fontId="17" fillId="2" borderId="35" xfId="0" applyNumberFormat="1" applyFont="1" applyFill="1" applyBorder="1" applyProtection="1">
      <protection hidden="1"/>
    </xf>
    <xf numFmtId="49" fontId="2" fillId="2" borderId="56" xfId="0" applyNumberFormat="1" applyFont="1" applyFill="1" applyBorder="1" applyAlignment="1" applyProtection="1">
      <alignment vertical="center"/>
      <protection hidden="1"/>
    </xf>
    <xf numFmtId="49" fontId="2" fillId="2" borderId="39" xfId="0" applyNumberFormat="1" applyFont="1" applyFill="1" applyBorder="1" applyAlignment="1" applyProtection="1">
      <alignment vertical="center"/>
      <protection hidden="1"/>
    </xf>
    <xf numFmtId="49" fontId="1" fillId="2" borderId="37" xfId="0" applyNumberFormat="1" applyFont="1" applyFill="1" applyBorder="1" applyAlignment="1" applyProtection="1">
      <alignment horizontal="center" vertical="center"/>
      <protection hidden="1"/>
    </xf>
    <xf numFmtId="164" fontId="17" fillId="3" borderId="40" xfId="0" applyNumberFormat="1" applyFont="1" applyFill="1" applyBorder="1" applyAlignment="1" applyProtection="1">
      <alignment vertical="center"/>
      <protection hidden="1"/>
    </xf>
    <xf numFmtId="164" fontId="10" fillId="5" borderId="47" xfId="0" applyNumberFormat="1" applyFont="1" applyFill="1" applyBorder="1" applyProtection="1">
      <protection hidden="1"/>
    </xf>
    <xf numFmtId="164" fontId="10" fillId="5" borderId="48" xfId="0" applyNumberFormat="1" applyFont="1" applyFill="1" applyBorder="1" applyProtection="1">
      <protection hidden="1"/>
    </xf>
    <xf numFmtId="0" fontId="1" fillId="5" borderId="49" xfId="0" applyFont="1" applyFill="1" applyBorder="1" applyProtection="1">
      <protection hidden="1"/>
    </xf>
    <xf numFmtId="49" fontId="11" fillId="2" borderId="0" xfId="0" applyNumberFormat="1" applyFont="1" applyFill="1" applyProtection="1">
      <protection hidden="1"/>
    </xf>
    <xf numFmtId="164" fontId="18" fillId="2" borderId="65" xfId="0" applyNumberFormat="1" applyFont="1" applyFill="1" applyBorder="1" applyAlignment="1" applyProtection="1">
      <alignment vertical="center"/>
      <protection hidden="1"/>
    </xf>
    <xf numFmtId="49" fontId="2" fillId="2" borderId="0" xfId="0" applyNumberFormat="1" applyFont="1" applyFill="1" applyAlignment="1" applyProtection="1">
      <alignment vertical="center"/>
      <protection hidden="1"/>
    </xf>
    <xf numFmtId="49" fontId="1" fillId="2" borderId="0" xfId="0" applyNumberFormat="1" applyFont="1" applyFill="1" applyProtection="1">
      <protection hidden="1"/>
    </xf>
    <xf numFmtId="49" fontId="7" fillId="2" borderId="26" xfId="0" applyNumberFormat="1" applyFont="1" applyFill="1" applyBorder="1" applyAlignment="1" applyProtection="1">
      <alignment horizontal="center" vertical="center"/>
      <protection hidden="1"/>
    </xf>
    <xf numFmtId="49" fontId="1" fillId="2" borderId="7" xfId="0" applyNumberFormat="1" applyFont="1" applyFill="1" applyBorder="1" applyProtection="1">
      <protection hidden="1"/>
    </xf>
    <xf numFmtId="49" fontId="1" fillId="2" borderId="32" xfId="0" applyNumberFormat="1" applyFont="1" applyFill="1" applyBorder="1" applyAlignment="1" applyProtection="1">
      <alignment vertical="top"/>
      <protection hidden="1"/>
    </xf>
    <xf numFmtId="49" fontId="1" fillId="2" borderId="32" xfId="0" applyNumberFormat="1" applyFont="1" applyFill="1" applyBorder="1" applyProtection="1">
      <protection hidden="1"/>
    </xf>
    <xf numFmtId="49" fontId="2" fillId="2" borderId="32" xfId="0" applyNumberFormat="1" applyFont="1" applyFill="1" applyBorder="1" applyAlignment="1" applyProtection="1">
      <alignment vertical="top"/>
      <protection hidden="1"/>
    </xf>
    <xf numFmtId="164" fontId="2" fillId="4" borderId="0" xfId="0" applyNumberFormat="1" applyFont="1" applyFill="1" applyAlignment="1" applyProtection="1">
      <alignment horizontal="right" vertical="center"/>
      <protection hidden="1"/>
    </xf>
    <xf numFmtId="49" fontId="2" fillId="2" borderId="34" xfId="0" applyNumberFormat="1" applyFont="1" applyFill="1" applyBorder="1" applyAlignment="1" applyProtection="1">
      <alignment vertical="top"/>
      <protection hidden="1"/>
    </xf>
    <xf numFmtId="3" fontId="1" fillId="4" borderId="34" xfId="0" applyNumberFormat="1" applyFont="1" applyFill="1" applyBorder="1" applyAlignment="1" applyProtection="1">
      <alignment horizontal="center"/>
      <protection hidden="1"/>
    </xf>
    <xf numFmtId="3" fontId="1" fillId="4" borderId="6" xfId="0" applyNumberFormat="1" applyFont="1" applyFill="1" applyBorder="1" applyAlignment="1" applyProtection="1">
      <alignment horizontal="center"/>
      <protection hidden="1"/>
    </xf>
    <xf numFmtId="164" fontId="2" fillId="2" borderId="0" xfId="0" applyNumberFormat="1" applyFont="1" applyFill="1" applyAlignment="1" applyProtection="1">
      <alignment horizontal="right" vertical="center"/>
      <protection hidden="1"/>
    </xf>
    <xf numFmtId="164" fontId="2" fillId="2" borderId="1" xfId="0" applyNumberFormat="1" applyFont="1" applyFill="1" applyBorder="1" applyAlignment="1" applyProtection="1">
      <alignment horizontal="right" vertical="center"/>
      <protection hidden="1"/>
    </xf>
    <xf numFmtId="164" fontId="17" fillId="2" borderId="31" xfId="0" applyNumberFormat="1" applyFont="1" applyFill="1" applyBorder="1" applyProtection="1">
      <protection hidden="1"/>
    </xf>
    <xf numFmtId="164" fontId="10" fillId="5" borderId="58" xfId="0" applyNumberFormat="1" applyFont="1" applyFill="1" applyBorder="1" applyProtection="1">
      <protection hidden="1"/>
    </xf>
    <xf numFmtId="164" fontId="10" fillId="5" borderId="25" xfId="0" applyNumberFormat="1" applyFont="1" applyFill="1" applyBorder="1" applyProtection="1">
      <protection hidden="1"/>
    </xf>
    <xf numFmtId="164" fontId="10" fillId="5" borderId="59" xfId="0" applyNumberFormat="1" applyFont="1" applyFill="1" applyBorder="1" applyProtection="1">
      <protection hidden="1"/>
    </xf>
    <xf numFmtId="49" fontId="2" fillId="2" borderId="32" xfId="0" applyNumberFormat="1" applyFont="1" applyFill="1" applyBorder="1" applyProtection="1">
      <protection hidden="1"/>
    </xf>
    <xf numFmtId="164" fontId="17" fillId="2" borderId="33" xfId="0" applyNumberFormat="1" applyFont="1" applyFill="1" applyBorder="1" applyProtection="1">
      <protection hidden="1"/>
    </xf>
    <xf numFmtId="164" fontId="10" fillId="5" borderId="46" xfId="0" applyNumberFormat="1" applyFont="1" applyFill="1" applyBorder="1" applyProtection="1">
      <protection hidden="1"/>
    </xf>
    <xf numFmtId="49" fontId="1" fillId="2" borderId="34" xfId="0" applyNumberFormat="1" applyFont="1" applyFill="1" applyBorder="1" applyAlignment="1" applyProtection="1">
      <alignment vertical="top"/>
      <protection hidden="1"/>
    </xf>
    <xf numFmtId="164" fontId="2" fillId="2" borderId="6" xfId="0" applyNumberFormat="1" applyFont="1" applyFill="1" applyBorder="1" applyAlignment="1" applyProtection="1">
      <alignment horizontal="right" vertical="center"/>
      <protection hidden="1"/>
    </xf>
    <xf numFmtId="49" fontId="2" fillId="2" borderId="36" xfId="0" applyNumberFormat="1" applyFont="1" applyFill="1" applyBorder="1" applyAlignment="1" applyProtection="1">
      <alignment vertical="center"/>
      <protection hidden="1"/>
    </xf>
    <xf numFmtId="164" fontId="10" fillId="5" borderId="49" xfId="0" applyNumberFormat="1" applyFont="1" applyFill="1" applyBorder="1" applyProtection="1">
      <protection hidden="1"/>
    </xf>
    <xf numFmtId="0" fontId="1" fillId="2" borderId="0" xfId="0" applyFont="1" applyFill="1" applyAlignment="1" applyProtection="1">
      <alignment vertical="top"/>
      <protection hidden="1"/>
    </xf>
    <xf numFmtId="0" fontId="13" fillId="2" borderId="0" xfId="0" applyFont="1" applyFill="1" applyAlignment="1" applyProtection="1">
      <alignment horizontal="right" vertical="top" wrapText="1"/>
      <protection hidden="1"/>
    </xf>
    <xf numFmtId="0" fontId="13" fillId="2" borderId="0" xfId="0" applyFont="1" applyFill="1" applyAlignment="1" applyProtection="1">
      <alignment horizontal="right" vertical="top"/>
      <protection hidden="1"/>
    </xf>
    <xf numFmtId="0" fontId="14" fillId="2" borderId="0" xfId="0" applyFont="1" applyFill="1" applyAlignment="1" applyProtection="1">
      <alignment vertical="center"/>
      <protection hidden="1"/>
    </xf>
    <xf numFmtId="0" fontId="14" fillId="7" borderId="0" xfId="0" applyFont="1" applyFill="1" applyAlignment="1" applyProtection="1">
      <alignment vertical="center"/>
      <protection hidden="1"/>
    </xf>
    <xf numFmtId="0" fontId="23" fillId="2" borderId="0" xfId="0" applyFont="1" applyFill="1" applyAlignment="1" applyProtection="1">
      <alignment vertical="center"/>
      <protection hidden="1"/>
    </xf>
    <xf numFmtId="0" fontId="26" fillId="2" borderId="0" xfId="0" applyFont="1" applyFill="1" applyProtection="1">
      <protection hidden="1"/>
    </xf>
    <xf numFmtId="0" fontId="1" fillId="2" borderId="0" xfId="0" applyFont="1" applyFill="1" applyAlignment="1" applyProtection="1">
      <alignment horizontal="center"/>
      <protection hidden="1"/>
    </xf>
    <xf numFmtId="164" fontId="26" fillId="2" borderId="0" xfId="0" applyNumberFormat="1" applyFont="1" applyFill="1" applyProtection="1">
      <protection hidden="1"/>
    </xf>
    <xf numFmtId="164" fontId="27" fillId="2" borderId="16" xfId="0" applyNumberFormat="1" applyFont="1" applyFill="1" applyBorder="1" applyProtection="1">
      <protection hidden="1"/>
    </xf>
    <xf numFmtId="0" fontId="26" fillId="2" borderId="0" xfId="0" applyFont="1" applyFill="1" applyAlignment="1" applyProtection="1">
      <alignment vertical="center" wrapText="1"/>
      <protection hidden="1"/>
    </xf>
    <xf numFmtId="0" fontId="28" fillId="2" borderId="0" xfId="0" applyFont="1" applyFill="1" applyAlignment="1" applyProtection="1">
      <alignment vertical="center" wrapText="1"/>
      <protection hidden="1"/>
    </xf>
    <xf numFmtId="0" fontId="26" fillId="2" borderId="57" xfId="0" applyFont="1" applyFill="1" applyBorder="1" applyProtection="1">
      <protection hidden="1"/>
    </xf>
    <xf numFmtId="164" fontId="1" fillId="2" borderId="0" xfId="0" applyNumberFormat="1" applyFont="1" applyFill="1" applyProtection="1">
      <protection hidden="1"/>
    </xf>
    <xf numFmtId="164" fontId="2" fillId="2" borderId="70" xfId="0" applyNumberFormat="1" applyFont="1" applyFill="1" applyBorder="1" applyProtection="1">
      <protection hidden="1"/>
    </xf>
    <xf numFmtId="164" fontId="2" fillId="9" borderId="37" xfId="0" applyNumberFormat="1" applyFont="1" applyFill="1" applyBorder="1" applyAlignment="1" applyProtection="1">
      <alignment horizontal="right" vertical="center"/>
      <protection locked="0" hidden="1"/>
    </xf>
    <xf numFmtId="0" fontId="17" fillId="2" borderId="33" xfId="0" applyFont="1" applyFill="1" applyBorder="1" applyProtection="1">
      <protection hidden="1"/>
    </xf>
    <xf numFmtId="0" fontId="21" fillId="2" borderId="0" xfId="0" applyFont="1" applyFill="1" applyProtection="1">
      <protection hidden="1"/>
    </xf>
    <xf numFmtId="0" fontId="2" fillId="2" borderId="3" xfId="0" applyFont="1" applyFill="1" applyBorder="1" applyAlignment="1" applyProtection="1">
      <alignment vertical="center"/>
      <protection hidden="1"/>
    </xf>
    <xf numFmtId="0" fontId="2" fillId="2" borderId="66" xfId="0" applyFont="1" applyFill="1" applyBorder="1" applyAlignment="1" applyProtection="1">
      <alignment horizontal="center" vertical="center"/>
      <protection hidden="1"/>
    </xf>
    <xf numFmtId="0" fontId="2" fillId="2" borderId="66" xfId="0" applyFont="1" applyFill="1" applyBorder="1" applyAlignment="1" applyProtection="1">
      <alignment horizontal="center" vertical="center" wrapText="1"/>
      <protection hidden="1"/>
    </xf>
    <xf numFmtId="0" fontId="2" fillId="2" borderId="3" xfId="0" applyFont="1" applyFill="1" applyBorder="1" applyAlignment="1" applyProtection="1">
      <alignment horizontal="left" vertical="center"/>
      <protection hidden="1"/>
    </xf>
    <xf numFmtId="0" fontId="2" fillId="2" borderId="66" xfId="0" applyFont="1" applyFill="1" applyBorder="1" applyAlignment="1" applyProtection="1">
      <alignment horizontal="left" vertical="center"/>
      <protection hidden="1"/>
    </xf>
    <xf numFmtId="0" fontId="1" fillId="2" borderId="66" xfId="0" applyFont="1" applyFill="1" applyBorder="1" applyProtection="1">
      <protection hidden="1"/>
    </xf>
    <xf numFmtId="0" fontId="1" fillId="2" borderId="0" xfId="0" applyFont="1" applyFill="1" applyAlignment="1" applyProtection="1">
      <alignment vertical="center"/>
      <protection hidden="1"/>
    </xf>
    <xf numFmtId="0" fontId="2" fillId="2" borderId="0" xfId="0" applyFont="1" applyFill="1" applyAlignment="1" applyProtection="1">
      <alignment vertical="center"/>
      <protection hidden="1"/>
    </xf>
    <xf numFmtId="0" fontId="2" fillId="2" borderId="71" xfId="0" applyFont="1" applyFill="1" applyBorder="1" applyAlignment="1" applyProtection="1">
      <alignment vertical="center"/>
      <protection hidden="1"/>
    </xf>
    <xf numFmtId="0" fontId="2" fillId="2" borderId="71" xfId="0" applyFont="1" applyFill="1" applyBorder="1" applyAlignment="1" applyProtection="1">
      <alignment horizontal="left"/>
      <protection hidden="1"/>
    </xf>
    <xf numFmtId="0" fontId="8" fillId="2" borderId="17" xfId="0" applyFont="1" applyFill="1" applyBorder="1" applyAlignment="1" applyProtection="1">
      <alignment horizontal="left" vertical="center"/>
      <protection hidden="1"/>
    </xf>
    <xf numFmtId="0" fontId="8" fillId="2" borderId="17" xfId="0" applyFont="1" applyFill="1" applyBorder="1" applyAlignment="1" applyProtection="1">
      <alignment vertical="center"/>
      <protection hidden="1"/>
    </xf>
    <xf numFmtId="0" fontId="8" fillId="9" borderId="10" xfId="0" applyFont="1" applyFill="1" applyBorder="1" applyAlignment="1" applyProtection="1">
      <alignment horizontal="right" vertical="center"/>
      <protection locked="0" hidden="1"/>
    </xf>
    <xf numFmtId="0" fontId="1" fillId="6" borderId="28" xfId="0" applyFont="1" applyFill="1" applyBorder="1" applyAlignment="1" applyProtection="1">
      <alignment horizontal="left" vertical="center" wrapText="1" indent="1"/>
      <protection hidden="1"/>
    </xf>
    <xf numFmtId="0" fontId="1" fillId="6" borderId="63" xfId="0" applyFont="1" applyFill="1" applyBorder="1" applyAlignment="1" applyProtection="1">
      <alignment horizontal="left" vertical="center" wrapText="1" indent="1"/>
      <protection hidden="1"/>
    </xf>
    <xf numFmtId="0" fontId="1" fillId="6" borderId="77" xfId="0" applyFont="1" applyFill="1" applyBorder="1" applyAlignment="1" applyProtection="1">
      <alignment horizontal="center" vertical="center" wrapText="1"/>
      <protection hidden="1"/>
    </xf>
    <xf numFmtId="0" fontId="1" fillId="2" borderId="45" xfId="0" applyFont="1" applyFill="1" applyBorder="1" applyAlignment="1" applyProtection="1">
      <alignment horizontal="left" vertical="center" wrapText="1" indent="1"/>
      <protection hidden="1"/>
    </xf>
    <xf numFmtId="0" fontId="1" fillId="2" borderId="46" xfId="0" applyFont="1" applyFill="1" applyBorder="1" applyAlignment="1" applyProtection="1">
      <alignment horizontal="center"/>
      <protection hidden="1"/>
    </xf>
    <xf numFmtId="0" fontId="1" fillId="6" borderId="6" xfId="0" applyFont="1" applyFill="1" applyBorder="1" applyAlignment="1" applyProtection="1">
      <alignment horizontal="left" vertical="center" wrapText="1" indent="1"/>
      <protection hidden="1"/>
    </xf>
    <xf numFmtId="0" fontId="1" fillId="6" borderId="9" xfId="0" applyFont="1" applyFill="1" applyBorder="1" applyAlignment="1" applyProtection="1">
      <alignment horizontal="left" vertical="center" wrapText="1" indent="1"/>
      <protection hidden="1"/>
    </xf>
    <xf numFmtId="0" fontId="1" fillId="6" borderId="76" xfId="0" applyFont="1" applyFill="1" applyBorder="1" applyAlignment="1" applyProtection="1">
      <alignment horizontal="center" vertical="center" wrapText="1"/>
      <protection hidden="1"/>
    </xf>
    <xf numFmtId="0" fontId="1" fillId="2" borderId="5" xfId="0" applyFont="1" applyFill="1" applyBorder="1" applyAlignment="1" applyProtection="1">
      <alignment vertical="top" wrapText="1"/>
      <protection hidden="1"/>
    </xf>
    <xf numFmtId="0" fontId="1" fillId="2" borderId="0" xfId="0" applyFont="1" applyFill="1" applyAlignment="1" applyProtection="1">
      <alignment horizontal="left" vertical="center" wrapText="1" indent="1"/>
      <protection hidden="1"/>
    </xf>
    <xf numFmtId="0" fontId="1" fillId="2" borderId="46" xfId="0" applyFont="1" applyFill="1" applyBorder="1" applyAlignment="1" applyProtection="1">
      <alignment horizontal="center" vertical="center" wrapText="1"/>
      <protection hidden="1"/>
    </xf>
    <xf numFmtId="0" fontId="1" fillId="2" borderId="45" xfId="0" applyFont="1" applyFill="1" applyBorder="1" applyProtection="1">
      <protection hidden="1"/>
    </xf>
    <xf numFmtId="0" fontId="1" fillId="2" borderId="6" xfId="0" applyFont="1" applyFill="1" applyBorder="1" applyAlignment="1" applyProtection="1">
      <alignment vertical="top" wrapText="1"/>
      <protection hidden="1"/>
    </xf>
    <xf numFmtId="0" fontId="1" fillId="2" borderId="76" xfId="0" applyFont="1" applyFill="1" applyBorder="1" applyAlignment="1" applyProtection="1">
      <alignment horizontal="center" vertical="center" wrapText="1"/>
      <protection hidden="1"/>
    </xf>
    <xf numFmtId="0" fontId="1" fillId="2" borderId="1" xfId="0" applyFont="1" applyFill="1" applyBorder="1" applyProtection="1">
      <protection hidden="1"/>
    </xf>
    <xf numFmtId="0" fontId="1" fillId="2" borderId="79" xfId="0" applyFont="1" applyFill="1" applyBorder="1" applyProtection="1">
      <protection hidden="1"/>
    </xf>
    <xf numFmtId="0" fontId="1" fillId="2" borderId="76" xfId="0" applyFont="1" applyFill="1" applyBorder="1" applyAlignment="1" applyProtection="1">
      <alignment horizontal="center"/>
      <protection hidden="1"/>
    </xf>
    <xf numFmtId="0" fontId="1" fillId="6" borderId="5" xfId="0" applyFont="1" applyFill="1" applyBorder="1" applyAlignment="1" applyProtection="1">
      <alignment horizontal="left" vertical="center" wrapText="1" indent="1"/>
      <protection hidden="1"/>
    </xf>
    <xf numFmtId="0" fontId="1" fillId="6" borderId="46" xfId="0" applyFont="1" applyFill="1" applyBorder="1" applyAlignment="1" applyProtection="1">
      <alignment horizontal="center" vertical="center" wrapText="1"/>
      <protection hidden="1"/>
    </xf>
    <xf numFmtId="0" fontId="1" fillId="2" borderId="46" xfId="0" applyFont="1" applyFill="1" applyBorder="1" applyAlignment="1" applyProtection="1">
      <alignment horizontal="center" vertical="center"/>
      <protection hidden="1"/>
    </xf>
    <xf numFmtId="0" fontId="1" fillId="2" borderId="5" xfId="0" applyFont="1" applyFill="1" applyBorder="1" applyAlignment="1" applyProtection="1">
      <alignment horizontal="left" vertical="top" wrapText="1"/>
      <protection hidden="1"/>
    </xf>
    <xf numFmtId="0" fontId="1" fillId="2" borderId="80" xfId="0" applyFont="1" applyFill="1" applyBorder="1" applyAlignment="1" applyProtection="1">
      <alignment horizontal="left" vertical="top" wrapText="1"/>
      <protection hidden="1"/>
    </xf>
    <xf numFmtId="0" fontId="1" fillId="2" borderId="49" xfId="0" applyFont="1" applyFill="1" applyBorder="1" applyAlignment="1" applyProtection="1">
      <alignment horizontal="center" vertical="center" wrapText="1"/>
      <protection hidden="1"/>
    </xf>
    <xf numFmtId="0" fontId="1" fillId="2" borderId="47" xfId="0" applyFont="1" applyFill="1" applyBorder="1" applyProtection="1">
      <protection hidden="1"/>
    </xf>
    <xf numFmtId="0" fontId="1" fillId="2" borderId="49" xfId="0" applyFont="1" applyFill="1" applyBorder="1" applyAlignment="1" applyProtection="1">
      <alignment horizontal="center" vertical="center"/>
      <protection hidden="1"/>
    </xf>
    <xf numFmtId="0" fontId="30" fillId="2" borderId="0" xfId="0" applyFont="1" applyFill="1" applyProtection="1">
      <protection hidden="1"/>
    </xf>
    <xf numFmtId="49" fontId="26" fillId="2" borderId="13" xfId="0" applyNumberFormat="1" applyFont="1" applyFill="1" applyBorder="1" applyProtection="1">
      <protection hidden="1"/>
    </xf>
    <xf numFmtId="164" fontId="1" fillId="4" borderId="7" xfId="0" applyNumberFormat="1" applyFont="1" applyFill="1" applyBorder="1" applyAlignment="1" applyProtection="1">
      <alignment horizontal="center"/>
      <protection hidden="1"/>
    </xf>
    <xf numFmtId="0" fontId="17" fillId="4" borderId="46" xfId="0" applyFont="1" applyFill="1" applyBorder="1" applyAlignment="1" applyProtection="1">
      <alignment vertical="center" wrapText="1"/>
      <protection hidden="1"/>
    </xf>
    <xf numFmtId="164" fontId="17" fillId="4" borderId="46" xfId="0" applyNumberFormat="1" applyFont="1" applyFill="1" applyBorder="1" applyAlignment="1" applyProtection="1">
      <alignment vertical="center" wrapText="1"/>
      <protection hidden="1"/>
    </xf>
    <xf numFmtId="164" fontId="1" fillId="4" borderId="8" xfId="0" applyNumberFormat="1" applyFont="1" applyFill="1" applyBorder="1" applyAlignment="1" applyProtection="1">
      <alignment horizontal="center"/>
      <protection hidden="1"/>
    </xf>
    <xf numFmtId="164" fontId="1" fillId="4" borderId="7" xfId="0" applyNumberFormat="1" applyFont="1" applyFill="1" applyBorder="1" applyAlignment="1" applyProtection="1">
      <alignment horizontal="center" vertical="center"/>
      <protection hidden="1"/>
    </xf>
    <xf numFmtId="164" fontId="1" fillId="4" borderId="9" xfId="0" applyNumberFormat="1" applyFont="1" applyFill="1" applyBorder="1" applyAlignment="1" applyProtection="1">
      <alignment horizontal="center" vertical="center"/>
      <protection hidden="1"/>
    </xf>
    <xf numFmtId="0" fontId="17" fillId="4" borderId="76" xfId="0" applyFont="1" applyFill="1" applyBorder="1" applyAlignment="1" applyProtection="1">
      <alignment vertical="center" wrapText="1"/>
      <protection hidden="1"/>
    </xf>
    <xf numFmtId="164" fontId="2" fillId="4" borderId="4" xfId="0" applyNumberFormat="1" applyFont="1" applyFill="1" applyBorder="1" applyProtection="1">
      <protection hidden="1"/>
    </xf>
    <xf numFmtId="164" fontId="2" fillId="4" borderId="5" xfId="0" applyNumberFormat="1" applyFont="1" applyFill="1" applyBorder="1" applyProtection="1">
      <protection hidden="1"/>
    </xf>
    <xf numFmtId="0" fontId="1" fillId="4" borderId="5" xfId="0" applyFont="1" applyFill="1" applyBorder="1" applyProtection="1">
      <protection hidden="1"/>
    </xf>
    <xf numFmtId="164" fontId="2" fillId="4" borderId="5" xfId="0" applyNumberFormat="1" applyFont="1" applyFill="1" applyBorder="1" applyAlignment="1" applyProtection="1">
      <alignment horizontal="right"/>
      <protection hidden="1"/>
    </xf>
    <xf numFmtId="164" fontId="17" fillId="2" borderId="46" xfId="0" applyNumberFormat="1" applyFont="1" applyFill="1" applyBorder="1" applyAlignment="1" applyProtection="1">
      <alignment horizontal="right"/>
      <protection hidden="1"/>
    </xf>
    <xf numFmtId="164" fontId="17" fillId="2" borderId="44" xfId="0" applyNumberFormat="1" applyFont="1" applyFill="1" applyBorder="1" applyAlignment="1" applyProtection="1">
      <alignment horizontal="right"/>
      <protection hidden="1"/>
    </xf>
    <xf numFmtId="164" fontId="17" fillId="2" borderId="46" xfId="0" applyNumberFormat="1" applyFont="1" applyFill="1" applyBorder="1" applyAlignment="1" applyProtection="1">
      <alignment horizontal="right" vertical="center"/>
      <protection hidden="1"/>
    </xf>
    <xf numFmtId="164" fontId="17" fillId="2" borderId="76" xfId="0" applyNumberFormat="1" applyFont="1" applyFill="1" applyBorder="1" applyAlignment="1" applyProtection="1">
      <alignment horizontal="right" vertical="center"/>
      <protection hidden="1"/>
    </xf>
    <xf numFmtId="164" fontId="2" fillId="2" borderId="5" xfId="0" applyNumberFormat="1" applyFont="1" applyFill="1" applyBorder="1" applyAlignment="1" applyProtection="1">
      <alignment horizontal="right"/>
      <protection locked="0" hidden="1"/>
    </xf>
    <xf numFmtId="164" fontId="1" fillId="2" borderId="5" xfId="0" applyNumberFormat="1" applyFont="1" applyFill="1" applyBorder="1" applyAlignment="1" applyProtection="1">
      <alignment horizontal="right" vertical="center"/>
      <protection hidden="1"/>
    </xf>
    <xf numFmtId="164" fontId="2" fillId="4" borderId="5" xfId="0" applyNumberFormat="1" applyFont="1" applyFill="1" applyBorder="1" applyAlignment="1" applyProtection="1">
      <alignment horizontal="right"/>
      <protection locked="0" hidden="1"/>
    </xf>
    <xf numFmtId="0" fontId="17" fillId="4" borderId="46" xfId="0" applyFont="1" applyFill="1" applyBorder="1" applyProtection="1">
      <protection hidden="1"/>
    </xf>
    <xf numFmtId="164" fontId="17" fillId="4" borderId="46" xfId="0" applyNumberFormat="1" applyFont="1" applyFill="1" applyBorder="1" applyProtection="1">
      <protection hidden="1"/>
    </xf>
    <xf numFmtId="0" fontId="17" fillId="4" borderId="44" xfId="0" applyFont="1" applyFill="1" applyBorder="1" applyProtection="1">
      <protection hidden="1"/>
    </xf>
    <xf numFmtId="0" fontId="17" fillId="4" borderId="76" xfId="0" applyFont="1" applyFill="1" applyBorder="1" applyProtection="1">
      <protection hidden="1"/>
    </xf>
    <xf numFmtId="164" fontId="2" fillId="4" borderId="5" xfId="0" applyNumberFormat="1" applyFont="1" applyFill="1" applyBorder="1" applyAlignment="1" applyProtection="1">
      <alignment horizontal="right" vertical="center"/>
      <protection hidden="1"/>
    </xf>
    <xf numFmtId="164" fontId="2" fillId="4" borderId="6" xfId="0" applyNumberFormat="1" applyFont="1" applyFill="1" applyBorder="1" applyAlignment="1" applyProtection="1">
      <alignment horizontal="right" vertical="center"/>
      <protection hidden="1"/>
    </xf>
    <xf numFmtId="164" fontId="2" fillId="2" borderId="5" xfId="0" applyNumberFormat="1" applyFont="1" applyFill="1" applyBorder="1" applyAlignment="1" applyProtection="1">
      <alignment horizontal="right" vertical="center"/>
      <protection hidden="1"/>
    </xf>
    <xf numFmtId="164" fontId="26" fillId="2" borderId="0" xfId="0" applyNumberFormat="1" applyFont="1" applyFill="1" applyAlignment="1" applyProtection="1">
      <alignment horizontal="right"/>
      <protection hidden="1"/>
    </xf>
    <xf numFmtId="0" fontId="23" fillId="2" borderId="1" xfId="0" applyFont="1" applyFill="1" applyBorder="1" applyAlignment="1" applyProtection="1">
      <alignment vertical="center"/>
      <protection hidden="1"/>
    </xf>
    <xf numFmtId="164" fontId="7" fillId="4" borderId="63" xfId="0" applyNumberFormat="1" applyFont="1" applyFill="1" applyBorder="1" applyAlignment="1" applyProtection="1">
      <alignment horizontal="center" vertical="center" wrapText="1"/>
      <protection hidden="1"/>
    </xf>
    <xf numFmtId="9" fontId="6" fillId="2" borderId="5" xfId="0" applyNumberFormat="1" applyFont="1" applyFill="1" applyBorder="1" applyProtection="1">
      <protection hidden="1"/>
    </xf>
    <xf numFmtId="9" fontId="2" fillId="2" borderId="5" xfId="0" applyNumberFormat="1" applyFont="1" applyFill="1" applyBorder="1" applyProtection="1">
      <protection hidden="1"/>
    </xf>
    <xf numFmtId="164" fontId="2" fillId="2" borderId="5" xfId="0" applyNumberFormat="1" applyFont="1" applyFill="1" applyBorder="1" applyProtection="1">
      <protection hidden="1"/>
    </xf>
    <xf numFmtId="0" fontId="2" fillId="2" borderId="83" xfId="0" applyFont="1" applyFill="1" applyBorder="1" applyAlignment="1" applyProtection="1">
      <alignment horizontal="center" wrapText="1"/>
      <protection hidden="1"/>
    </xf>
    <xf numFmtId="164" fontId="1" fillId="2" borderId="85" xfId="0" applyNumberFormat="1" applyFont="1" applyFill="1" applyBorder="1" applyProtection="1">
      <protection hidden="1"/>
    </xf>
    <xf numFmtId="164" fontId="1" fillId="2" borderId="88" xfId="0" applyNumberFormat="1" applyFont="1" applyFill="1" applyBorder="1" applyProtection="1">
      <protection hidden="1"/>
    </xf>
    <xf numFmtId="49" fontId="14" fillId="2" borderId="21" xfId="0" applyNumberFormat="1" applyFont="1" applyFill="1" applyBorder="1" applyAlignment="1" applyProtection="1">
      <alignment vertical="center"/>
      <protection hidden="1"/>
    </xf>
    <xf numFmtId="49" fontId="14" fillId="2" borderId="21" xfId="0" applyNumberFormat="1" applyFont="1" applyFill="1" applyBorder="1" applyAlignment="1" applyProtection="1">
      <alignment vertical="center" wrapText="1"/>
      <protection hidden="1"/>
    </xf>
    <xf numFmtId="49" fontId="1" fillId="0" borderId="32" xfId="0" applyNumberFormat="1" applyFont="1" applyBorder="1" applyProtection="1">
      <protection locked="0" hidden="1"/>
    </xf>
    <xf numFmtId="164" fontId="20" fillId="0" borderId="66" xfId="0" applyNumberFormat="1" applyFont="1" applyBorder="1" applyProtection="1">
      <protection hidden="1"/>
    </xf>
    <xf numFmtId="0" fontId="1" fillId="6" borderId="7" xfId="0" applyFont="1" applyFill="1" applyBorder="1" applyAlignment="1" applyProtection="1">
      <alignment horizontal="left" vertical="center" wrapText="1" indent="1"/>
      <protection hidden="1"/>
    </xf>
    <xf numFmtId="0" fontId="1" fillId="2" borderId="9" xfId="0" applyFont="1" applyFill="1" applyBorder="1" applyAlignment="1" applyProtection="1">
      <alignment horizontal="left" vertical="center" wrapText="1" indent="1"/>
      <protection hidden="1"/>
    </xf>
    <xf numFmtId="0" fontId="1" fillId="2" borderId="64" xfId="0" applyFont="1" applyFill="1" applyBorder="1" applyAlignment="1" applyProtection="1">
      <alignment horizontal="left" vertical="center" wrapText="1" indent="1"/>
      <protection hidden="1"/>
    </xf>
    <xf numFmtId="164" fontId="17" fillId="2" borderId="46" xfId="0" applyNumberFormat="1" applyFont="1" applyFill="1" applyBorder="1" applyAlignment="1" applyProtection="1">
      <alignment horizontal="center"/>
      <protection hidden="1"/>
    </xf>
    <xf numFmtId="0" fontId="31" fillId="2" borderId="0" xfId="0" applyFont="1" applyFill="1" applyProtection="1">
      <protection hidden="1"/>
    </xf>
    <xf numFmtId="164" fontId="1" fillId="0" borderId="66" xfId="0" applyNumberFormat="1" applyFont="1" applyBorder="1" applyProtection="1">
      <protection hidden="1"/>
    </xf>
    <xf numFmtId="164" fontId="23" fillId="10" borderId="3" xfId="0" applyNumberFormat="1" applyFont="1" applyFill="1" applyBorder="1" applyProtection="1">
      <protection hidden="1"/>
    </xf>
    <xf numFmtId="49" fontId="2" fillId="0" borderId="13" xfId="0" applyNumberFormat="1" applyFont="1" applyBorder="1" applyAlignment="1" applyProtection="1">
      <alignment vertical="top"/>
      <protection hidden="1"/>
    </xf>
    <xf numFmtId="9" fontId="6" fillId="8" borderId="11" xfId="0" applyNumberFormat="1" applyFont="1" applyFill="1" applyBorder="1" applyAlignment="1" applyProtection="1">
      <alignment horizontal="center"/>
      <protection locked="0" hidden="1"/>
    </xf>
    <xf numFmtId="9" fontId="6" fillId="2" borderId="11" xfId="0" applyNumberFormat="1" applyFont="1" applyFill="1" applyBorder="1" applyAlignment="1" applyProtection="1">
      <alignment horizontal="center"/>
      <protection hidden="1"/>
    </xf>
    <xf numFmtId="49" fontId="12" fillId="0" borderId="30" xfId="0" applyNumberFormat="1" applyFont="1" applyBorder="1" applyAlignment="1" applyProtection="1">
      <alignment vertical="center"/>
      <protection hidden="1"/>
    </xf>
    <xf numFmtId="49" fontId="7" fillId="0" borderId="21" xfId="0" applyNumberFormat="1" applyFont="1" applyBorder="1" applyAlignment="1" applyProtection="1">
      <alignment vertical="center"/>
      <protection hidden="1"/>
    </xf>
    <xf numFmtId="0" fontId="1" fillId="2" borderId="0" xfId="0" applyFont="1" applyFill="1" applyAlignment="1">
      <alignment horizontal="left"/>
    </xf>
    <xf numFmtId="0" fontId="3" fillId="2" borderId="2" xfId="0" applyFont="1" applyFill="1" applyBorder="1" applyAlignment="1">
      <alignment horizontal="left" vertical="top" wrapText="1"/>
    </xf>
    <xf numFmtId="0" fontId="1" fillId="2" borderId="2" xfId="0" applyFont="1" applyFill="1" applyBorder="1" applyAlignment="1">
      <alignment horizontal="left" vertical="top"/>
    </xf>
    <xf numFmtId="0" fontId="5" fillId="2" borderId="0" xfId="0" applyFont="1" applyFill="1" applyAlignment="1">
      <alignment horizontal="left" vertical="center" wrapText="1"/>
    </xf>
    <xf numFmtId="0" fontId="0" fillId="2" borderId="0" xfId="0" applyFill="1" applyAlignment="1">
      <alignment horizontal="left" vertical="center" wrapText="1"/>
    </xf>
    <xf numFmtId="0" fontId="0" fillId="2" borderId="0" xfId="0" applyFill="1" applyAlignment="1">
      <alignment wrapText="1"/>
    </xf>
    <xf numFmtId="0" fontId="5" fillId="2" borderId="0" xfId="0" applyFont="1" applyFill="1" applyAlignment="1">
      <alignment horizontal="left" wrapText="1"/>
    </xf>
    <xf numFmtId="0" fontId="5" fillId="2" borderId="0" xfId="0" applyFont="1" applyFill="1" applyAlignment="1">
      <alignment horizontal="left"/>
    </xf>
    <xf numFmtId="0" fontId="7" fillId="2" borderId="3" xfId="0" applyFont="1" applyFill="1" applyBorder="1" applyAlignment="1">
      <alignment horizontal="center" vertical="center"/>
    </xf>
    <xf numFmtId="49" fontId="1" fillId="2" borderId="3" xfId="0" applyNumberFormat="1" applyFont="1" applyFill="1" applyBorder="1" applyAlignment="1">
      <alignment horizontal="left" wrapText="1"/>
    </xf>
    <xf numFmtId="0" fontId="2" fillId="2" borderId="16" xfId="0" applyFont="1" applyFill="1" applyBorder="1" applyAlignment="1">
      <alignment horizontal="right"/>
    </xf>
    <xf numFmtId="0" fontId="15" fillId="2" borderId="16" xfId="0" applyFont="1" applyFill="1" applyBorder="1" applyAlignment="1">
      <alignment horizontal="right"/>
    </xf>
    <xf numFmtId="0" fontId="1" fillId="2" borderId="0" xfId="0" applyFont="1" applyFill="1" applyAlignment="1">
      <alignment vertical="center" wrapText="1"/>
    </xf>
    <xf numFmtId="0" fontId="0" fillId="2" borderId="0" xfId="0" applyFill="1" applyAlignment="1">
      <alignment vertical="center" wrapText="1"/>
    </xf>
    <xf numFmtId="0" fontId="24" fillId="2" borderId="57" xfId="0" applyFont="1" applyFill="1" applyBorder="1" applyAlignment="1" applyProtection="1">
      <alignment horizontal="center" vertical="center"/>
      <protection hidden="1"/>
    </xf>
    <xf numFmtId="0" fontId="2" fillId="2" borderId="70" xfId="0" applyFont="1" applyFill="1" applyBorder="1" applyAlignment="1" applyProtection="1">
      <alignment horizontal="right" wrapText="1"/>
      <protection hidden="1"/>
    </xf>
    <xf numFmtId="0" fontId="2" fillId="2" borderId="70" xfId="0" applyFont="1" applyFill="1" applyBorder="1" applyAlignment="1" applyProtection="1">
      <alignment horizontal="right"/>
      <protection hidden="1"/>
    </xf>
    <xf numFmtId="0" fontId="1" fillId="2" borderId="0" xfId="0" applyFont="1" applyFill="1" applyAlignment="1" applyProtection="1">
      <alignment horizontal="left" wrapText="1"/>
      <protection hidden="1"/>
    </xf>
    <xf numFmtId="0" fontId="1" fillId="2" borderId="0" xfId="0" applyFont="1" applyFill="1" applyAlignment="1" applyProtection="1">
      <alignment horizontal="left"/>
      <protection hidden="1"/>
    </xf>
    <xf numFmtId="0" fontId="27" fillId="2" borderId="70" xfId="0" applyFont="1" applyFill="1" applyBorder="1" applyAlignment="1" applyProtection="1">
      <alignment horizontal="right"/>
      <protection hidden="1"/>
    </xf>
    <xf numFmtId="164" fontId="27" fillId="2" borderId="0" xfId="0" applyNumberFormat="1" applyFont="1" applyFill="1" applyAlignment="1" applyProtection="1">
      <alignment horizontal="center"/>
      <protection hidden="1"/>
    </xf>
    <xf numFmtId="164" fontId="27" fillId="2" borderId="0" xfId="0" applyNumberFormat="1" applyFont="1" applyFill="1" applyAlignment="1" applyProtection="1">
      <alignment horizontal="right"/>
      <protection hidden="1"/>
    </xf>
    <xf numFmtId="0" fontId="27" fillId="2" borderId="0" xfId="0" applyFont="1" applyFill="1" applyAlignment="1" applyProtection="1">
      <alignment horizontal="right"/>
      <protection hidden="1"/>
    </xf>
    <xf numFmtId="164" fontId="17" fillId="2" borderId="31" xfId="0" applyNumberFormat="1" applyFont="1" applyFill="1" applyBorder="1" applyAlignment="1" applyProtection="1">
      <alignment horizontal="right"/>
      <protection hidden="1"/>
    </xf>
    <xf numFmtId="164" fontId="17" fillId="2" borderId="33" xfId="0" applyNumberFormat="1" applyFont="1" applyFill="1" applyBorder="1" applyAlignment="1" applyProtection="1">
      <alignment horizontal="right"/>
      <protection hidden="1"/>
    </xf>
    <xf numFmtId="164" fontId="1" fillId="2" borderId="0" xfId="0" applyNumberFormat="1" applyFont="1" applyFill="1" applyAlignment="1" applyProtection="1">
      <alignment horizontal="center"/>
      <protection hidden="1"/>
    </xf>
    <xf numFmtId="164" fontId="26" fillId="2" borderId="0" xfId="0" applyNumberFormat="1" applyFont="1" applyFill="1" applyAlignment="1" applyProtection="1">
      <alignment horizontal="right"/>
      <protection hidden="1"/>
    </xf>
    <xf numFmtId="0" fontId="13" fillId="2" borderId="0" xfId="0" applyFont="1" applyFill="1" applyAlignment="1" applyProtection="1">
      <alignment horizontal="right" vertical="top" wrapText="1"/>
      <protection hidden="1"/>
    </xf>
    <xf numFmtId="0" fontId="13" fillId="2" borderId="0" xfId="0" applyFont="1" applyFill="1" applyAlignment="1" applyProtection="1">
      <alignment horizontal="right" vertical="top"/>
      <protection hidden="1"/>
    </xf>
    <xf numFmtId="49" fontId="18" fillId="2" borderId="65" xfId="0" applyNumberFormat="1" applyFont="1" applyFill="1" applyBorder="1" applyAlignment="1" applyProtection="1">
      <alignment horizontal="right" vertical="center"/>
      <protection hidden="1"/>
    </xf>
    <xf numFmtId="0" fontId="14" fillId="2" borderId="0" xfId="0" applyFont="1" applyFill="1" applyAlignment="1" applyProtection="1">
      <alignment horizontal="center" vertical="center"/>
      <protection hidden="1"/>
    </xf>
    <xf numFmtId="0" fontId="24" fillId="2" borderId="0" xfId="0" applyFont="1" applyFill="1" applyAlignment="1" applyProtection="1">
      <alignment horizontal="center" vertical="center"/>
      <protection hidden="1"/>
    </xf>
    <xf numFmtId="0" fontId="23" fillId="2" borderId="1" xfId="0" applyFont="1" applyFill="1" applyBorder="1" applyAlignment="1" applyProtection="1">
      <alignment horizontal="center" vertical="center"/>
      <protection hidden="1"/>
    </xf>
    <xf numFmtId="49" fontId="2" fillId="2" borderId="53" xfId="0" applyNumberFormat="1" applyFont="1" applyFill="1" applyBorder="1" applyAlignment="1" applyProtection="1">
      <alignment horizontal="left" vertical="center" wrapText="1"/>
      <protection hidden="1"/>
    </xf>
    <xf numFmtId="49" fontId="2" fillId="2" borderId="54" xfId="0" applyNumberFormat="1" applyFont="1" applyFill="1" applyBorder="1" applyAlignment="1" applyProtection="1">
      <alignment horizontal="left" vertical="center"/>
      <protection hidden="1"/>
    </xf>
    <xf numFmtId="49" fontId="2" fillId="2" borderId="55" xfId="0" applyNumberFormat="1" applyFont="1" applyFill="1" applyBorder="1" applyAlignment="1" applyProtection="1">
      <alignment horizontal="left" vertical="center"/>
      <protection hidden="1"/>
    </xf>
    <xf numFmtId="164" fontId="2" fillId="7" borderId="8" xfId="0" applyNumberFormat="1" applyFont="1" applyFill="1" applyBorder="1" applyAlignment="1" applyProtection="1">
      <alignment horizontal="right"/>
      <protection locked="0" hidden="1"/>
    </xf>
    <xf numFmtId="164" fontId="2" fillId="7" borderId="15" xfId="0" applyNumberFormat="1" applyFont="1" applyFill="1" applyBorder="1" applyAlignment="1" applyProtection="1">
      <alignment horizontal="right"/>
      <protection locked="0" hidden="1"/>
    </xf>
    <xf numFmtId="164" fontId="2" fillId="7" borderId="20" xfId="0" applyNumberFormat="1" applyFont="1" applyFill="1" applyBorder="1" applyAlignment="1" applyProtection="1">
      <alignment horizontal="right"/>
      <protection locked="0" hidden="1"/>
    </xf>
    <xf numFmtId="164" fontId="13" fillId="2" borderId="24" xfId="0" applyNumberFormat="1" applyFont="1" applyFill="1" applyBorder="1" applyAlignment="1" applyProtection="1">
      <alignment horizontal="right" vertical="top" wrapText="1"/>
      <protection hidden="1"/>
    </xf>
    <xf numFmtId="164" fontId="13" fillId="2" borderId="24" xfId="0" applyNumberFormat="1" applyFont="1" applyFill="1" applyBorder="1" applyAlignment="1" applyProtection="1">
      <alignment horizontal="right" vertical="top"/>
      <protection hidden="1"/>
    </xf>
    <xf numFmtId="49" fontId="2" fillId="2" borderId="53" xfId="0" applyNumberFormat="1" applyFont="1" applyFill="1" applyBorder="1" applyAlignment="1" applyProtection="1">
      <alignment horizontal="left" vertical="center"/>
      <protection hidden="1"/>
    </xf>
    <xf numFmtId="164" fontId="2" fillId="9" borderId="4" xfId="0" applyNumberFormat="1" applyFont="1" applyFill="1" applyBorder="1" applyAlignment="1" applyProtection="1">
      <alignment horizontal="right"/>
      <protection locked="0" hidden="1"/>
    </xf>
    <xf numFmtId="164" fontId="2" fillId="9" borderId="11" xfId="0" applyNumberFormat="1" applyFont="1" applyFill="1" applyBorder="1" applyAlignment="1" applyProtection="1">
      <alignment horizontal="right"/>
      <protection locked="0" hidden="1"/>
    </xf>
    <xf numFmtId="49" fontId="1" fillId="2" borderId="38" xfId="0" applyNumberFormat="1" applyFont="1" applyFill="1" applyBorder="1" applyAlignment="1" applyProtection="1">
      <alignment horizontal="center" vertical="center"/>
      <protection hidden="1"/>
    </xf>
    <xf numFmtId="49" fontId="1" fillId="2" borderId="39" xfId="0" applyNumberFormat="1" applyFont="1" applyFill="1" applyBorder="1" applyAlignment="1" applyProtection="1">
      <alignment horizontal="center" vertical="center"/>
      <protection hidden="1"/>
    </xf>
    <xf numFmtId="164" fontId="2" fillId="7" borderId="7" xfId="0" applyNumberFormat="1" applyFont="1" applyFill="1" applyBorder="1" applyAlignment="1" applyProtection="1">
      <alignment horizontal="right"/>
      <protection locked="0" hidden="1"/>
    </xf>
    <xf numFmtId="164" fontId="2" fillId="9" borderId="19" xfId="0" applyNumberFormat="1" applyFont="1" applyFill="1" applyBorder="1" applyAlignment="1" applyProtection="1">
      <alignment horizontal="right"/>
      <protection locked="0" hidden="1"/>
    </xf>
    <xf numFmtId="0" fontId="3" fillId="2" borderId="18" xfId="0" applyFont="1" applyFill="1" applyBorder="1" applyAlignment="1" applyProtection="1">
      <alignment horizontal="left" vertical="center" wrapText="1"/>
      <protection hidden="1"/>
    </xf>
    <xf numFmtId="0" fontId="1" fillId="2" borderId="18" xfId="0" applyFont="1" applyFill="1" applyBorder="1" applyAlignment="1" applyProtection="1">
      <alignment horizontal="left" vertical="center"/>
      <protection hidden="1"/>
    </xf>
    <xf numFmtId="49" fontId="6" fillId="2" borderId="0" xfId="0" applyNumberFormat="1" applyFont="1" applyFill="1" applyAlignment="1" applyProtection="1">
      <alignment horizontal="center" vertical="center"/>
      <protection hidden="1"/>
    </xf>
    <xf numFmtId="164" fontId="1" fillId="4" borderId="5" xfId="0" applyNumberFormat="1" applyFont="1" applyFill="1" applyBorder="1" applyAlignment="1" applyProtection="1">
      <alignment horizontal="center" vertical="center"/>
      <protection hidden="1"/>
    </xf>
    <xf numFmtId="164" fontId="1" fillId="4" borderId="6" xfId="0" applyNumberFormat="1" applyFont="1" applyFill="1" applyBorder="1" applyAlignment="1" applyProtection="1">
      <alignment horizontal="center" vertical="center"/>
      <protection hidden="1"/>
    </xf>
    <xf numFmtId="164" fontId="2" fillId="0" borderId="4" xfId="0" applyNumberFormat="1" applyFont="1" applyBorder="1" applyAlignment="1" applyProtection="1">
      <alignment horizontal="left" vertical="center" wrapText="1"/>
      <protection hidden="1"/>
    </xf>
    <xf numFmtId="164" fontId="2" fillId="0" borderId="5" xfId="0" applyNumberFormat="1" applyFont="1" applyBorder="1" applyAlignment="1" applyProtection="1">
      <alignment horizontal="left" vertical="center" wrapText="1"/>
      <protection hidden="1"/>
    </xf>
    <xf numFmtId="164" fontId="17" fillId="2" borderId="31" xfId="0" applyNumberFormat="1" applyFont="1" applyFill="1" applyBorder="1" applyAlignment="1" applyProtection="1">
      <alignment horizontal="center" wrapText="1"/>
      <protection hidden="1"/>
    </xf>
    <xf numFmtId="0" fontId="0" fillId="2" borderId="33" xfId="0" applyFill="1" applyBorder="1" applyAlignment="1">
      <alignment horizontal="center" wrapText="1"/>
    </xf>
    <xf numFmtId="164" fontId="32" fillId="2" borderId="19" xfId="0" applyNumberFormat="1" applyFont="1" applyFill="1" applyBorder="1" applyAlignment="1" applyProtection="1">
      <alignment horizontal="left" vertical="top" wrapText="1"/>
      <protection locked="0" hidden="1"/>
    </xf>
    <xf numFmtId="164" fontId="32" fillId="2" borderId="5" xfId="0" applyNumberFormat="1" applyFont="1" applyFill="1" applyBorder="1" applyAlignment="1" applyProtection="1">
      <alignment horizontal="left" vertical="top"/>
      <protection locked="0" hidden="1"/>
    </xf>
    <xf numFmtId="164" fontId="2" fillId="7" borderId="5" xfId="0" applyNumberFormat="1" applyFont="1" applyFill="1" applyBorder="1" applyAlignment="1" applyProtection="1">
      <alignment horizontal="right"/>
      <protection locked="0" hidden="1"/>
    </xf>
    <xf numFmtId="164" fontId="2" fillId="7" borderId="11" xfId="0" applyNumberFormat="1" applyFont="1" applyFill="1" applyBorder="1" applyAlignment="1" applyProtection="1">
      <alignment horizontal="right"/>
      <protection locked="0" hidden="1"/>
    </xf>
    <xf numFmtId="164" fontId="2" fillId="2" borderId="4" xfId="0" applyNumberFormat="1" applyFont="1" applyFill="1" applyBorder="1" applyAlignment="1" applyProtection="1">
      <alignment horizontal="left" vertical="center" wrapText="1"/>
      <protection hidden="1"/>
    </xf>
    <xf numFmtId="164" fontId="2" fillId="2" borderId="5" xfId="0" applyNumberFormat="1" applyFont="1" applyFill="1" applyBorder="1" applyAlignment="1" applyProtection="1">
      <alignment horizontal="left" vertical="center" wrapText="1"/>
      <protection hidden="1"/>
    </xf>
    <xf numFmtId="49" fontId="32" fillId="2" borderId="19" xfId="0" applyNumberFormat="1" applyFont="1" applyFill="1" applyBorder="1" applyAlignment="1" applyProtection="1">
      <alignment horizontal="left" vertical="top" wrapText="1"/>
      <protection hidden="1"/>
    </xf>
    <xf numFmtId="49" fontId="32" fillId="2" borderId="5" xfId="0" applyNumberFormat="1" applyFont="1" applyFill="1" applyBorder="1" applyAlignment="1" applyProtection="1">
      <alignment horizontal="left" vertical="top" wrapText="1"/>
      <protection hidden="1"/>
    </xf>
    <xf numFmtId="164" fontId="2" fillId="7" borderId="23" xfId="0" applyNumberFormat="1" applyFont="1" applyFill="1" applyBorder="1" applyAlignment="1" applyProtection="1">
      <alignment horizontal="right"/>
      <protection locked="0" hidden="1"/>
    </xf>
    <xf numFmtId="164" fontId="2" fillId="7" borderId="22" xfId="0" applyNumberFormat="1" applyFont="1" applyFill="1" applyBorder="1" applyAlignment="1" applyProtection="1">
      <alignment horizontal="right"/>
      <protection locked="0" hidden="1"/>
    </xf>
    <xf numFmtId="164" fontId="2" fillId="4" borderId="5" xfId="0" applyNumberFormat="1" applyFont="1" applyFill="1" applyBorder="1" applyAlignment="1" applyProtection="1">
      <alignment horizontal="right"/>
      <protection hidden="1"/>
    </xf>
    <xf numFmtId="0" fontId="27" fillId="2" borderId="70" xfId="0" applyFont="1" applyFill="1" applyBorder="1" applyAlignment="1" applyProtection="1">
      <alignment horizontal="right" wrapText="1"/>
      <protection hidden="1"/>
    </xf>
    <xf numFmtId="164" fontId="27" fillId="2" borderId="0" xfId="0" applyNumberFormat="1" applyFont="1" applyFill="1" applyAlignment="1" applyProtection="1">
      <alignment horizontal="right" wrapText="1"/>
      <protection hidden="1"/>
    </xf>
    <xf numFmtId="0" fontId="3" fillId="2" borderId="73" xfId="0" applyFont="1" applyFill="1" applyBorder="1" applyAlignment="1" applyProtection="1">
      <alignment horizontal="left" vertical="center" wrapText="1"/>
      <protection hidden="1"/>
    </xf>
    <xf numFmtId="9" fontId="19" fillId="2" borderId="19" xfId="0" applyNumberFormat="1" applyFont="1" applyFill="1" applyBorder="1" applyAlignment="1" applyProtection="1">
      <alignment horizontal="left" vertical="top" wrapText="1"/>
      <protection hidden="1"/>
    </xf>
    <xf numFmtId="9" fontId="19" fillId="2" borderId="5" xfId="0" applyNumberFormat="1" applyFont="1" applyFill="1" applyBorder="1" applyAlignment="1" applyProtection="1">
      <alignment horizontal="left" vertical="top"/>
      <protection hidden="1"/>
    </xf>
    <xf numFmtId="164" fontId="2" fillId="4" borderId="5" xfId="0" applyNumberFormat="1" applyFont="1" applyFill="1" applyBorder="1" applyAlignment="1" applyProtection="1">
      <alignment horizontal="right"/>
      <protection locked="0" hidden="1"/>
    </xf>
    <xf numFmtId="164" fontId="19" fillId="2" borderId="19" xfId="0" applyNumberFormat="1" applyFont="1" applyFill="1" applyBorder="1" applyAlignment="1" applyProtection="1">
      <alignment horizontal="left" vertical="top" wrapText="1"/>
      <protection hidden="1"/>
    </xf>
    <xf numFmtId="164" fontId="19" fillId="2" borderId="5" xfId="0" applyNumberFormat="1" applyFont="1" applyFill="1" applyBorder="1" applyAlignment="1" applyProtection="1">
      <alignment horizontal="left" vertical="top" wrapText="1"/>
      <protection hidden="1"/>
    </xf>
    <xf numFmtId="0" fontId="1" fillId="2" borderId="10" xfId="0" applyFont="1" applyFill="1" applyBorder="1" applyAlignment="1" applyProtection="1">
      <alignment horizontal="left"/>
      <protection hidden="1"/>
    </xf>
    <xf numFmtId="0" fontId="1" fillId="2" borderId="2" xfId="0" applyFont="1" applyFill="1" applyBorder="1" applyAlignment="1" applyProtection="1">
      <alignment horizontal="left"/>
      <protection hidden="1"/>
    </xf>
    <xf numFmtId="0" fontId="1" fillId="2" borderId="17" xfId="0" applyFont="1" applyFill="1" applyBorder="1" applyAlignment="1" applyProtection="1">
      <alignment horizontal="left"/>
      <protection hidden="1"/>
    </xf>
    <xf numFmtId="0" fontId="20" fillId="0" borderId="18" xfId="0" applyFont="1" applyBorder="1" applyAlignment="1" applyProtection="1">
      <alignment horizontal="left"/>
      <protection hidden="1"/>
    </xf>
    <xf numFmtId="0" fontId="0" fillId="0" borderId="18" xfId="0" applyBorder="1"/>
    <xf numFmtId="164" fontId="1" fillId="0" borderId="72" xfId="0" applyNumberFormat="1" applyFont="1" applyBorder="1" applyAlignment="1" applyProtection="1">
      <alignment horizontal="right"/>
      <protection hidden="1"/>
    </xf>
    <xf numFmtId="164" fontId="1" fillId="0" borderId="74" xfId="0" applyNumberFormat="1" applyFont="1" applyBorder="1" applyAlignment="1" applyProtection="1">
      <alignment horizontal="right"/>
      <protection hidden="1"/>
    </xf>
    <xf numFmtId="0" fontId="2" fillId="0" borderId="0" xfId="0" applyFont="1" applyAlignment="1" applyProtection="1">
      <alignment horizontal="center"/>
      <protection hidden="1"/>
    </xf>
    <xf numFmtId="0" fontId="20" fillId="0" borderId="68" xfId="0" applyFont="1" applyBorder="1" applyAlignment="1" applyProtection="1">
      <alignment horizontal="right" wrapText="1"/>
      <protection hidden="1"/>
    </xf>
    <xf numFmtId="0" fontId="20" fillId="0" borderId="69" xfId="0" applyFont="1" applyBorder="1" applyAlignment="1" applyProtection="1">
      <alignment horizontal="right"/>
      <protection hidden="1"/>
    </xf>
    <xf numFmtId="0" fontId="2" fillId="2" borderId="71" xfId="0" applyFont="1" applyFill="1" applyBorder="1" applyAlignment="1" applyProtection="1">
      <alignment horizontal="center" vertical="center"/>
      <protection hidden="1"/>
    </xf>
    <xf numFmtId="0" fontId="2" fillId="2" borderId="71" xfId="0" applyFont="1" applyFill="1" applyBorder="1" applyAlignment="1" applyProtection="1">
      <alignment horizontal="center" vertical="center" wrapText="1"/>
      <protection hidden="1"/>
    </xf>
    <xf numFmtId="0" fontId="1" fillId="2" borderId="72" xfId="0" applyFont="1" applyFill="1" applyBorder="1" applyAlignment="1" applyProtection="1">
      <alignment horizontal="left"/>
      <protection hidden="1"/>
    </xf>
    <xf numFmtId="0" fontId="1" fillId="2" borderId="73" xfId="0" applyFont="1" applyFill="1" applyBorder="1" applyAlignment="1" applyProtection="1">
      <alignment horizontal="left"/>
      <protection hidden="1"/>
    </xf>
    <xf numFmtId="0" fontId="1" fillId="2" borderId="74" xfId="0" applyFont="1" applyFill="1" applyBorder="1" applyAlignment="1" applyProtection="1">
      <alignment horizontal="left"/>
      <protection hidden="1"/>
    </xf>
    <xf numFmtId="0" fontId="33" fillId="2" borderId="57" xfId="0" applyFont="1" applyFill="1" applyBorder="1" applyAlignment="1" applyProtection="1">
      <alignment horizontal="center" vertical="center" wrapText="1"/>
      <protection hidden="1"/>
    </xf>
    <xf numFmtId="0" fontId="33" fillId="2" borderId="0" xfId="0" applyFont="1" applyFill="1" applyAlignment="1" applyProtection="1">
      <alignment horizontal="center" vertical="center"/>
      <protection hidden="1"/>
    </xf>
    <xf numFmtId="0" fontId="1" fillId="2" borderId="86" xfId="0" applyFont="1" applyFill="1" applyBorder="1" applyAlignment="1" applyProtection="1">
      <alignment horizontal="left"/>
      <protection hidden="1"/>
    </xf>
    <xf numFmtId="0" fontId="1" fillId="2" borderId="87" xfId="0" applyFont="1" applyFill="1" applyBorder="1" applyAlignment="1" applyProtection="1">
      <alignment horizontal="left"/>
      <protection hidden="1"/>
    </xf>
    <xf numFmtId="0" fontId="2" fillId="2" borderId="81" xfId="0" applyFont="1" applyFill="1" applyBorder="1" applyAlignment="1" applyProtection="1">
      <alignment horizontal="center" vertical="center"/>
      <protection hidden="1"/>
    </xf>
    <xf numFmtId="0" fontId="2" fillId="2" borderId="82" xfId="0" applyFont="1" applyFill="1" applyBorder="1" applyAlignment="1" applyProtection="1">
      <alignment horizontal="center" vertical="center"/>
      <protection hidden="1"/>
    </xf>
    <xf numFmtId="0" fontId="1" fillId="2" borderId="84" xfId="0" applyFont="1" applyFill="1" applyBorder="1" applyAlignment="1" applyProtection="1">
      <alignment horizontal="left" wrapText="1"/>
      <protection hidden="1"/>
    </xf>
    <xf numFmtId="0" fontId="23" fillId="10" borderId="3" xfId="0" applyFont="1" applyFill="1" applyBorder="1" applyAlignment="1" applyProtection="1">
      <alignment horizontal="right" wrapText="1"/>
      <protection hidden="1"/>
    </xf>
    <xf numFmtId="0" fontId="23" fillId="10" borderId="3" xfId="0" applyFont="1" applyFill="1" applyBorder="1" applyAlignment="1" applyProtection="1">
      <alignment horizontal="right"/>
      <protection hidden="1"/>
    </xf>
    <xf numFmtId="0" fontId="20" fillId="2" borderId="72" xfId="0" applyFont="1" applyFill="1" applyBorder="1" applyAlignment="1" applyProtection="1">
      <alignment horizontal="right" vertical="center"/>
      <protection hidden="1"/>
    </xf>
    <xf numFmtId="0" fontId="20" fillId="2" borderId="73" xfId="0" applyFont="1" applyFill="1" applyBorder="1" applyAlignment="1" applyProtection="1">
      <alignment horizontal="right" vertical="center"/>
      <protection hidden="1"/>
    </xf>
    <xf numFmtId="0" fontId="20" fillId="2" borderId="74" xfId="0" applyFont="1" applyFill="1" applyBorder="1" applyAlignment="1" applyProtection="1">
      <alignment horizontal="right" vertical="center"/>
      <protection hidden="1"/>
    </xf>
    <xf numFmtId="0" fontId="1" fillId="2" borderId="0" xfId="0" applyFont="1" applyFill="1" applyAlignment="1" applyProtection="1">
      <alignment horizontal="center"/>
      <protection hidden="1"/>
    </xf>
    <xf numFmtId="0" fontId="34" fillId="2" borderId="0" xfId="0" applyFont="1" applyFill="1" applyAlignment="1" applyProtection="1">
      <alignment horizontal="center" vertical="center"/>
      <protection hidden="1"/>
    </xf>
    <xf numFmtId="0" fontId="2" fillId="2" borderId="3"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1" fillId="2" borderId="0" xfId="0" applyFont="1" applyFill="1" applyAlignment="1" applyProtection="1">
      <alignment horizontal="left" vertical="center"/>
      <protection hidden="1"/>
    </xf>
    <xf numFmtId="164" fontId="20" fillId="2" borderId="72" xfId="0" applyNumberFormat="1" applyFont="1" applyFill="1" applyBorder="1" applyAlignment="1" applyProtection="1">
      <alignment horizontal="right"/>
      <protection hidden="1"/>
    </xf>
    <xf numFmtId="164" fontId="20" fillId="2" borderId="74" xfId="0" applyNumberFormat="1" applyFont="1" applyFill="1" applyBorder="1" applyAlignment="1" applyProtection="1">
      <alignment horizontal="right"/>
      <protection hidden="1"/>
    </xf>
    <xf numFmtId="0" fontId="3" fillId="2" borderId="2" xfId="0" applyFont="1" applyFill="1" applyBorder="1" applyAlignment="1" applyProtection="1">
      <alignment horizontal="left" vertical="top" wrapText="1"/>
      <protection hidden="1"/>
    </xf>
    <xf numFmtId="0" fontId="1" fillId="2" borderId="2" xfId="0" applyFont="1" applyFill="1" applyBorder="1" applyAlignment="1" applyProtection="1">
      <alignment horizontal="left" vertical="top"/>
      <protection hidden="1"/>
    </xf>
    <xf numFmtId="0" fontId="1" fillId="2" borderId="3" xfId="0" applyFont="1" applyFill="1" applyBorder="1" applyAlignment="1" applyProtection="1">
      <alignment horizontal="left"/>
      <protection hidden="1"/>
    </xf>
    <xf numFmtId="0" fontId="36" fillId="2" borderId="0" xfId="0" applyFont="1" applyFill="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9" fontId="1" fillId="2" borderId="8" xfId="0" applyNumberFormat="1" applyFont="1" applyFill="1" applyBorder="1" applyAlignment="1" applyProtection="1">
      <alignment horizontal="center" vertical="center"/>
      <protection hidden="1"/>
    </xf>
    <xf numFmtId="9" fontId="1" fillId="2" borderId="21" xfId="0" applyNumberFormat="1" applyFont="1" applyFill="1" applyBorder="1" applyAlignment="1" applyProtection="1">
      <alignment horizontal="center" vertical="center"/>
      <protection hidden="1"/>
    </xf>
    <xf numFmtId="0" fontId="0" fillId="0" borderId="9" xfId="0" applyBorder="1" applyAlignment="1">
      <alignment horizontal="center" vertical="center"/>
    </xf>
    <xf numFmtId="0" fontId="0" fillId="0" borderId="14" xfId="0" applyBorder="1" applyAlignment="1">
      <alignment horizontal="center" vertical="center"/>
    </xf>
    <xf numFmtId="0" fontId="5" fillId="2" borderId="34" xfId="0" applyFont="1" applyFill="1" applyBorder="1" applyAlignment="1" applyProtection="1">
      <alignment horizontal="center" vertical="center" wrapText="1"/>
      <protection hidden="1"/>
    </xf>
    <xf numFmtId="0" fontId="5" fillId="2" borderId="62" xfId="0" applyFont="1" applyFill="1" applyBorder="1" applyAlignment="1" applyProtection="1">
      <alignment horizontal="center" vertical="center" wrapText="1"/>
      <protection hidden="1"/>
    </xf>
    <xf numFmtId="0" fontId="5" fillId="2" borderId="36"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xf numFmtId="0" fontId="1" fillId="2" borderId="64" xfId="0" applyFont="1" applyFill="1" applyBorder="1" applyAlignment="1" applyProtection="1">
      <alignment horizontal="center" vertical="center" wrapText="1"/>
      <protection hidden="1"/>
    </xf>
    <xf numFmtId="0" fontId="2" fillId="2" borderId="77" xfId="0" applyFont="1" applyFill="1" applyBorder="1" applyAlignment="1" applyProtection="1">
      <alignment horizontal="center" vertical="center" wrapText="1"/>
      <protection hidden="1"/>
    </xf>
    <xf numFmtId="0" fontId="2" fillId="2" borderId="49" xfId="0" applyFont="1" applyFill="1" applyBorder="1" applyAlignment="1" applyProtection="1">
      <alignment horizontal="center" vertical="center"/>
      <protection hidden="1"/>
    </xf>
    <xf numFmtId="0" fontId="2" fillId="2" borderId="78" xfId="0" applyFont="1" applyFill="1" applyBorder="1" applyAlignment="1" applyProtection="1">
      <alignment horizontal="left" vertical="center"/>
      <protection hidden="1"/>
    </xf>
    <xf numFmtId="0" fontId="2" fillId="2" borderId="47" xfId="0" applyFont="1" applyFill="1" applyBorder="1" applyAlignment="1" applyProtection="1">
      <alignment horizontal="left" vertical="center"/>
      <protection hidden="1"/>
    </xf>
    <xf numFmtId="0" fontId="5" fillId="2" borderId="26" xfId="0" applyFont="1" applyFill="1" applyBorder="1" applyAlignment="1" applyProtection="1">
      <alignment horizontal="center" vertical="center" wrapText="1"/>
      <protection hidden="1"/>
    </xf>
    <xf numFmtId="0" fontId="1" fillId="2" borderId="0" xfId="0" applyFont="1" applyFill="1" applyAlignment="1" applyProtection="1">
      <alignment horizontal="left" vertical="top" wrapText="1"/>
      <protection hidden="1"/>
    </xf>
    <xf numFmtId="0" fontId="1" fillId="2" borderId="0" xfId="0" applyFont="1" applyFill="1" applyAlignment="1" applyProtection="1">
      <alignment horizontal="left" vertical="top"/>
      <protection hidden="1"/>
    </xf>
    <xf numFmtId="0" fontId="9" fillId="2" borderId="0" xfId="0" applyFont="1" applyFill="1" applyAlignment="1" applyProtection="1">
      <alignment horizontal="left" vertical="center"/>
      <protection hidden="1"/>
    </xf>
    <xf numFmtId="0" fontId="2" fillId="2" borderId="26" xfId="0" applyFont="1" applyFill="1" applyBorder="1" applyAlignment="1" applyProtection="1">
      <alignment horizontal="center" vertical="center" wrapText="1"/>
      <protection hidden="1"/>
    </xf>
    <xf numFmtId="0" fontId="2" fillId="2" borderId="36" xfId="0" applyFont="1" applyFill="1" applyBorder="1" applyAlignment="1" applyProtection="1">
      <alignment horizontal="center" vertical="center" wrapText="1"/>
      <protection hidden="1"/>
    </xf>
    <xf numFmtId="0" fontId="2" fillId="2" borderId="27" xfId="0" applyFont="1" applyFill="1" applyBorder="1" applyAlignment="1" applyProtection="1">
      <alignment horizontal="center" vertical="center" wrapText="1"/>
      <protection hidden="1"/>
    </xf>
    <xf numFmtId="0" fontId="2" fillId="2" borderId="37" xfId="0" applyFont="1" applyFill="1" applyBorder="1" applyAlignment="1" applyProtection="1">
      <alignment horizontal="center" vertical="center" wrapText="1"/>
      <protection hidden="1"/>
    </xf>
    <xf numFmtId="0" fontId="2" fillId="2" borderId="41" xfId="0" applyFont="1" applyFill="1" applyBorder="1" applyAlignment="1" applyProtection="1">
      <alignment horizontal="left" vertical="center" wrapText="1"/>
      <protection hidden="1"/>
    </xf>
    <xf numFmtId="0" fontId="2" fillId="2" borderId="38" xfId="0" applyFont="1" applyFill="1" applyBorder="1" applyAlignment="1" applyProtection="1">
      <alignment horizontal="left" vertical="center" wrapText="1"/>
      <protection hidden="1"/>
    </xf>
    <xf numFmtId="0" fontId="2" fillId="2" borderId="49" xfId="0" applyFont="1" applyFill="1" applyBorder="1" applyAlignment="1" applyProtection="1">
      <alignment horizontal="center" vertical="center" wrapText="1"/>
      <protection hidden="1"/>
    </xf>
    <xf numFmtId="0" fontId="1" fillId="2" borderId="28"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2" fillId="2" borderId="75" xfId="0" applyFont="1" applyFill="1" applyBorder="1" applyAlignment="1" applyProtection="1">
      <alignment horizontal="left" vertical="center" wrapText="1"/>
      <protection hidden="1"/>
    </xf>
    <xf numFmtId="0" fontId="2" fillId="2" borderId="48" xfId="0" applyFont="1" applyFill="1" applyBorder="1" applyAlignment="1" applyProtection="1">
      <alignment horizontal="left" vertical="center" wrapText="1"/>
      <protection hidden="1"/>
    </xf>
    <xf numFmtId="0" fontId="1" fillId="2" borderId="45" xfId="0" applyFont="1" applyFill="1" applyBorder="1" applyAlignment="1" applyProtection="1">
      <alignment horizontal="center"/>
      <protection hidden="1"/>
    </xf>
    <xf numFmtId="0" fontId="25" fillId="2" borderId="24" xfId="0" applyFont="1" applyFill="1" applyBorder="1" applyAlignment="1" applyProtection="1">
      <alignment horizontal="left" wrapText="1"/>
      <protection hidden="1"/>
    </xf>
    <xf numFmtId="0" fontId="33" fillId="2" borderId="67" xfId="0" applyFont="1" applyFill="1" applyBorder="1" applyAlignment="1" applyProtection="1">
      <alignment horizontal="center" vertical="center" wrapText="1"/>
      <protection hidden="1"/>
    </xf>
    <xf numFmtId="0" fontId="33" fillId="2" borderId="67" xfId="0" applyFont="1" applyFill="1" applyBorder="1" applyAlignment="1" applyProtection="1">
      <alignment horizontal="center" vertical="center"/>
      <protection hidden="1"/>
    </xf>
    <xf numFmtId="0" fontId="8" fillId="9" borderId="10" xfId="0" applyFont="1" applyFill="1" applyBorder="1" applyAlignment="1" applyProtection="1">
      <alignment horizontal="right" vertical="center" wrapText="1"/>
      <protection locked="0" hidden="1"/>
    </xf>
    <xf numFmtId="49" fontId="1" fillId="8" borderId="12" xfId="0" applyNumberFormat="1" applyFont="1" applyFill="1" applyBorder="1" applyAlignment="1" applyProtection="1">
      <alignment horizontal="left"/>
      <protection locked="0" hidden="1"/>
    </xf>
    <xf numFmtId="49" fontId="1" fillId="8" borderId="51" xfId="0" applyNumberFormat="1" applyFont="1" applyFill="1" applyBorder="1" applyAlignment="1" applyProtection="1">
      <alignment horizontal="left"/>
      <protection locked="0" hidden="1"/>
    </xf>
    <xf numFmtId="49" fontId="1" fillId="8" borderId="60" xfId="0" applyNumberFormat="1" applyFont="1" applyFill="1" applyBorder="1" applyAlignment="1" applyProtection="1">
      <alignment horizontal="left"/>
      <protection locked="0" hidden="1"/>
    </xf>
    <xf numFmtId="49" fontId="1" fillId="8" borderId="61" xfId="0" applyNumberFormat="1" applyFont="1" applyFill="1" applyBorder="1" applyAlignment="1" applyProtection="1">
      <alignment horizontal="left"/>
      <protection locked="0" hidden="1"/>
    </xf>
    <xf numFmtId="49" fontId="1" fillId="7" borderId="12" xfId="0" applyNumberFormat="1" applyFont="1" applyFill="1" applyBorder="1" applyAlignment="1" applyProtection="1">
      <alignment horizontal="left"/>
      <protection locked="0" hidden="1"/>
    </xf>
    <xf numFmtId="49" fontId="1" fillId="7" borderId="51" xfId="0" applyNumberFormat="1" applyFont="1" applyFill="1" applyBorder="1" applyAlignment="1" applyProtection="1">
      <alignment horizontal="left"/>
      <protection locked="0" hidden="1"/>
    </xf>
    <xf numFmtId="49" fontId="1" fillId="7" borderId="60" xfId="0" applyNumberFormat="1" applyFont="1" applyFill="1" applyBorder="1" applyAlignment="1" applyProtection="1">
      <alignment horizontal="left"/>
      <protection locked="0" hidden="1"/>
    </xf>
    <xf numFmtId="49" fontId="1" fillId="7" borderId="61" xfId="0" applyNumberFormat="1" applyFont="1" applyFill="1" applyBorder="1" applyAlignment="1" applyProtection="1">
      <alignment horizontal="left"/>
      <protection locked="0" hidden="1"/>
    </xf>
    <xf numFmtId="49" fontId="29" fillId="8" borderId="12" xfId="0" applyNumberFormat="1" applyFont="1" applyFill="1" applyBorder="1" applyAlignment="1" applyProtection="1">
      <alignment horizontal="left"/>
      <protection locked="0" hidden="1"/>
    </xf>
    <xf numFmtId="49" fontId="29" fillId="8" borderId="51" xfId="0" applyNumberFormat="1" applyFont="1" applyFill="1" applyBorder="1" applyAlignment="1" applyProtection="1">
      <alignment horizontal="left"/>
      <protection locked="0" hidden="1"/>
    </xf>
    <xf numFmtId="49" fontId="29" fillId="7" borderId="12" xfId="0" applyNumberFormat="1" applyFont="1" applyFill="1" applyBorder="1" applyAlignment="1" applyProtection="1">
      <alignment horizontal="left"/>
      <protection locked="0" hidden="1"/>
    </xf>
    <xf numFmtId="49" fontId="29" fillId="7" borderId="51" xfId="0" applyNumberFormat="1" applyFont="1" applyFill="1" applyBorder="1" applyAlignment="1" applyProtection="1">
      <alignment horizontal="left"/>
      <protection locked="0" hidden="1"/>
    </xf>
    <xf numFmtId="49" fontId="29" fillId="8" borderId="60" xfId="0" applyNumberFormat="1" applyFont="1" applyFill="1" applyBorder="1" applyAlignment="1" applyProtection="1">
      <alignment horizontal="left"/>
      <protection locked="0" hidden="1"/>
    </xf>
    <xf numFmtId="49" fontId="29" fillId="8" borderId="61" xfId="0" applyNumberFormat="1" applyFont="1" applyFill="1" applyBorder="1" applyAlignment="1" applyProtection="1">
      <alignment horizontal="left"/>
      <protection locked="0" hidden="1"/>
    </xf>
    <xf numFmtId="49" fontId="29" fillId="7" borderId="60" xfId="0" applyNumberFormat="1" applyFont="1" applyFill="1" applyBorder="1" applyAlignment="1" applyProtection="1">
      <alignment horizontal="left"/>
      <protection locked="0" hidden="1"/>
    </xf>
    <xf numFmtId="49" fontId="29" fillId="7" borderId="61" xfId="0" applyNumberFormat="1" applyFont="1" applyFill="1" applyBorder="1" applyAlignment="1" applyProtection="1">
      <alignment horizontal="left"/>
      <protection locked="0" hidden="1"/>
    </xf>
  </cellXfs>
  <cellStyles count="1">
    <cellStyle name="Standard" xfId="0" builtinId="0"/>
  </cellStyles>
  <dxfs count="0"/>
  <tableStyles count="0" defaultTableStyle="TableStyleMedium2" defaultPivotStyle="PivotStyleLight16"/>
  <colors>
    <mruColors>
      <color rgb="FFCCFFCC"/>
      <color rgb="FFFFCCCC"/>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person displayName="Menke Hanno ZR3" id="{16C49D91-369B-4CCC-96AA-C713E1514408}" userId="S::hanno.menke@bundestag.de::26b86152-e391-4748-bcfe-2525667f92c3"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4" dT="2026-01-09T15:57:09.62" personId="{16C49D91-369B-4CCC-96AA-C713E1514408}" id="{706D0661-FBC0-49BB-B2B1-730D0BDCB0C0}">
    <text>Wird das nicht in spezielle Textfelder bei der Bekanntmachung eingetragen?</text>
  </threadedComment>
</ThreadedComments>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4F50-4034-4DF7-82B3-7B44BBA69DEB}">
  <sheetPr>
    <tabColor rgb="FFFFCCCC"/>
    <pageSetUpPr fitToPage="1"/>
  </sheetPr>
  <dimension ref="A1:J16"/>
  <sheetViews>
    <sheetView tabSelected="1" zoomScaleNormal="100" workbookViewId="0">
      <selection activeCell="A7" sqref="A7:J7"/>
    </sheetView>
  </sheetViews>
  <sheetFormatPr baseColWidth="10" defaultColWidth="11" defaultRowHeight="15"/>
  <cols>
    <col min="1" max="1" width="11" style="1"/>
    <col min="2" max="2" width="50" style="1" customWidth="1"/>
    <col min="3" max="3" width="20.125" style="1" customWidth="1"/>
    <col min="4" max="4" width="12.375" style="1" customWidth="1"/>
    <col min="5" max="5" width="18.625" style="1" customWidth="1"/>
    <col min="6" max="6" width="19.125" style="1" customWidth="1"/>
    <col min="7" max="7" width="24.125" style="1" customWidth="1"/>
    <col min="8" max="8" width="22.125" style="1" customWidth="1"/>
    <col min="9" max="16384" width="11" style="1"/>
  </cols>
  <sheetData>
    <row r="1" spans="1:10" ht="60.75" customHeight="1">
      <c r="A1" s="216" t="s">
        <v>97</v>
      </c>
      <c r="B1" s="217"/>
      <c r="C1" s="217"/>
      <c r="D1" s="217"/>
      <c r="E1" s="217"/>
      <c r="F1" s="217"/>
      <c r="G1" s="217"/>
      <c r="H1" s="217"/>
      <c r="I1" s="217"/>
      <c r="J1" s="217"/>
    </row>
    <row r="2" spans="1:10" ht="24.95" customHeight="1">
      <c r="H2" s="7"/>
      <c r="I2" s="7"/>
      <c r="J2" s="7"/>
    </row>
    <row r="3" spans="1:10" ht="342" customHeight="1">
      <c r="A3" s="218" t="s">
        <v>132</v>
      </c>
      <c r="B3" s="219"/>
      <c r="C3" s="219"/>
      <c r="D3" s="219"/>
      <c r="E3" s="219"/>
      <c r="F3" s="219"/>
      <c r="G3" s="219"/>
      <c r="H3" s="220"/>
      <c r="I3" s="220"/>
      <c r="J3" s="220"/>
    </row>
    <row r="4" spans="1:10" ht="126.75" customHeight="1">
      <c r="A4" s="221" t="s">
        <v>119</v>
      </c>
      <c r="B4" s="222"/>
      <c r="C4" s="222"/>
      <c r="D4" s="222"/>
      <c r="E4" s="222"/>
      <c r="F4" s="222"/>
      <c r="G4" s="222"/>
      <c r="H4" s="222"/>
      <c r="I4" s="222"/>
      <c r="J4" s="222"/>
    </row>
    <row r="5" spans="1:10" ht="24.95" customHeight="1">
      <c r="A5" s="215"/>
      <c r="B5" s="215"/>
      <c r="C5" s="215"/>
      <c r="D5" s="215"/>
      <c r="E5" s="215"/>
      <c r="F5" s="215"/>
      <c r="G5" s="215"/>
      <c r="H5" s="215"/>
      <c r="I5" s="215"/>
      <c r="J5" s="215"/>
    </row>
    <row r="6" spans="1:10" ht="24.95" customHeight="1">
      <c r="A6" s="215"/>
      <c r="B6" s="215"/>
      <c r="C6" s="215"/>
      <c r="D6" s="215"/>
      <c r="E6" s="215"/>
      <c r="F6" s="215"/>
      <c r="G6" s="215"/>
      <c r="H6" s="215"/>
      <c r="I6" s="215"/>
      <c r="J6" s="215"/>
    </row>
    <row r="7" spans="1:10" ht="24.95" customHeight="1">
      <c r="A7" s="215"/>
      <c r="B7" s="215"/>
      <c r="C7" s="215"/>
      <c r="D7" s="215"/>
      <c r="E7" s="215"/>
      <c r="F7" s="215"/>
      <c r="G7" s="215"/>
      <c r="H7" s="215"/>
      <c r="I7" s="215"/>
      <c r="J7" s="215"/>
    </row>
    <row r="8" spans="1:10" ht="24.95" customHeight="1">
      <c r="A8" s="215"/>
      <c r="B8" s="215"/>
      <c r="C8" s="215"/>
      <c r="D8" s="215"/>
      <c r="E8" s="215"/>
      <c r="F8" s="215"/>
      <c r="G8" s="215"/>
      <c r="H8" s="215"/>
      <c r="I8" s="215"/>
      <c r="J8" s="215"/>
    </row>
    <row r="9" spans="1:10" ht="24.95" customHeight="1">
      <c r="A9" s="215"/>
      <c r="B9" s="215"/>
      <c r="C9" s="215"/>
      <c r="D9" s="215"/>
      <c r="E9" s="215"/>
      <c r="F9" s="215"/>
      <c r="G9" s="215"/>
      <c r="H9" s="215"/>
      <c r="I9" s="215"/>
      <c r="J9" s="215"/>
    </row>
    <row r="10" spans="1:10" ht="24.95" customHeight="1">
      <c r="A10" s="215"/>
      <c r="B10" s="215"/>
      <c r="C10" s="215"/>
      <c r="D10" s="215"/>
      <c r="E10" s="215"/>
      <c r="F10" s="215"/>
      <c r="G10" s="215"/>
      <c r="H10" s="215"/>
      <c r="I10" s="215"/>
      <c r="J10" s="215"/>
    </row>
    <row r="11" spans="1:10" ht="24.95" customHeight="1">
      <c r="A11" s="215"/>
      <c r="B11" s="215"/>
      <c r="C11" s="215"/>
      <c r="D11" s="215"/>
      <c r="E11" s="215"/>
      <c r="F11" s="215"/>
      <c r="G11" s="215"/>
      <c r="H11" s="215"/>
      <c r="I11" s="215"/>
      <c r="J11" s="215"/>
    </row>
    <row r="12" spans="1:10" ht="24.95" customHeight="1">
      <c r="A12" s="215"/>
      <c r="B12" s="215"/>
      <c r="C12" s="215"/>
      <c r="D12" s="215"/>
      <c r="E12" s="215"/>
      <c r="F12" s="215"/>
      <c r="G12" s="215"/>
      <c r="H12" s="215"/>
      <c r="I12" s="215"/>
      <c r="J12" s="215"/>
    </row>
    <row r="13" spans="1:10" ht="24.95" customHeight="1">
      <c r="A13" s="215"/>
      <c r="B13" s="215"/>
      <c r="C13" s="215"/>
      <c r="D13" s="215"/>
      <c r="E13" s="215"/>
      <c r="F13" s="215"/>
      <c r="G13" s="215"/>
      <c r="H13" s="215"/>
      <c r="I13" s="215"/>
      <c r="J13" s="215"/>
    </row>
    <row r="14" spans="1:10" ht="24.95" customHeight="1">
      <c r="A14" s="215"/>
      <c r="B14" s="215"/>
      <c r="C14" s="215"/>
      <c r="D14" s="215"/>
      <c r="E14" s="215"/>
      <c r="F14" s="215"/>
      <c r="G14" s="215"/>
      <c r="H14" s="215"/>
      <c r="I14" s="215"/>
      <c r="J14" s="215"/>
    </row>
    <row r="15" spans="1:10" ht="24.95" customHeight="1"/>
    <row r="16" spans="1:10" ht="24.75" customHeight="1"/>
  </sheetData>
  <sheetProtection algorithmName="SHA-512" hashValue="jn/7fB0oOZC30PU+xdX0ua3eO4D/pzwoH9GB1xn3Lmr+9ZqvRJAkJPSW6FvbEtw98mH/oto06Nu9/IeoHW9tmg==" saltValue="Wimt28QQ6yUQ2IUR90m5ew==" spinCount="100000" sheet="1" objects="1" scenarios="1"/>
  <mergeCells count="13">
    <mergeCell ref="A13:J13"/>
    <mergeCell ref="A14:J14"/>
    <mergeCell ref="A9:J9"/>
    <mergeCell ref="A11:J11"/>
    <mergeCell ref="A12:J12"/>
    <mergeCell ref="A5:J5"/>
    <mergeCell ref="A7:J7"/>
    <mergeCell ref="A10:J10"/>
    <mergeCell ref="A1:J1"/>
    <mergeCell ref="A3:J3"/>
    <mergeCell ref="A4:J4"/>
    <mergeCell ref="A6:J6"/>
    <mergeCell ref="A8:J8"/>
  </mergeCells>
  <pageMargins left="0.70866141732283472" right="0.70866141732283472" top="1.1811023622047245" bottom="0.78740157480314965" header="0.31496062992125984" footer="0.31496062992125984"/>
  <pageSetup paperSize="9" scale="56" orientation="landscape" r:id="rId1"/>
  <headerFooter>
    <oddHeader>&amp;L&amp;"Melior Com,Fett"&amp;12
ZR 3 - Vergaben&amp;C&amp;G</oddHeader>
    <oddFooter>&amp;L&amp;"Melior Com,Standard"Januar 2026&amp;R&amp;"Melior Com,Standard"ZR 3-16120-2026-008-11-BI3</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095EC-45FD-4797-9FFC-DD0CEEC6A1CB}">
  <sheetPr>
    <pageSetUpPr fitToPage="1"/>
  </sheetPr>
  <dimension ref="A1:K13"/>
  <sheetViews>
    <sheetView zoomScaleNormal="100" workbookViewId="0">
      <selection activeCell="H5" sqref="H5"/>
    </sheetView>
  </sheetViews>
  <sheetFormatPr baseColWidth="10" defaultColWidth="11" defaultRowHeight="15"/>
  <cols>
    <col min="1" max="1" width="11" style="1"/>
    <col min="2" max="2" width="50" style="1" customWidth="1"/>
    <col min="3" max="3" width="20.125" style="1" customWidth="1"/>
    <col min="4" max="4" width="12.375" style="1" customWidth="1"/>
    <col min="5" max="5" width="18.625" style="1" customWidth="1"/>
    <col min="6" max="6" width="19.125" style="1" customWidth="1"/>
    <col min="7" max="7" width="22.125" style="1" customWidth="1"/>
    <col min="8" max="16384" width="11" style="1"/>
  </cols>
  <sheetData>
    <row r="1" spans="1:11" ht="12" customHeight="1"/>
    <row r="2" spans="1:11" ht="61.5" customHeight="1">
      <c r="A2" s="216" t="s">
        <v>97</v>
      </c>
      <c r="B2" s="217"/>
      <c r="C2" s="217"/>
      <c r="D2" s="217"/>
      <c r="E2" s="217"/>
      <c r="F2" s="217"/>
      <c r="G2" s="217"/>
      <c r="H2" s="217"/>
      <c r="I2" s="217"/>
    </row>
    <row r="3" spans="1:11" ht="24.95" customHeight="1"/>
    <row r="4" spans="1:11" ht="24.95" customHeight="1"/>
    <row r="5" spans="1:11" ht="36.75" customHeight="1">
      <c r="A5" s="3" t="s">
        <v>0</v>
      </c>
      <c r="B5" s="223" t="s">
        <v>1</v>
      </c>
      <c r="C5" s="223"/>
      <c r="D5" s="4" t="s">
        <v>2</v>
      </c>
      <c r="E5" s="5" t="s">
        <v>40</v>
      </c>
      <c r="F5" s="5" t="s">
        <v>38</v>
      </c>
    </row>
    <row r="6" spans="1:11" ht="48" customHeight="1">
      <c r="A6" s="2" t="s">
        <v>3</v>
      </c>
      <c r="B6" s="224" t="s">
        <v>4</v>
      </c>
      <c r="C6" s="224"/>
      <c r="D6" s="9">
        <v>1</v>
      </c>
      <c r="E6" s="8" t="s">
        <v>85</v>
      </c>
      <c r="F6" s="10"/>
    </row>
    <row r="7" spans="1:11" ht="24.95" customHeight="1" thickBot="1">
      <c r="A7" s="6"/>
      <c r="D7" s="225" t="s">
        <v>57</v>
      </c>
      <c r="E7" s="226"/>
      <c r="F7" s="11">
        <f>D6*F6</f>
        <v>0</v>
      </c>
    </row>
    <row r="8" spans="1:11" ht="24.95" customHeight="1" thickTop="1"/>
    <row r="9" spans="1:11" ht="24.95" customHeight="1">
      <c r="A9" s="227" t="s">
        <v>56</v>
      </c>
      <c r="B9" s="228"/>
      <c r="C9" s="228"/>
      <c r="D9" s="228"/>
      <c r="E9" s="228"/>
      <c r="F9" s="228"/>
      <c r="G9" s="228"/>
      <c r="H9" s="228"/>
      <c r="I9" s="228"/>
      <c r="J9" s="228"/>
      <c r="K9" s="228"/>
    </row>
    <row r="10" spans="1:11" ht="24.95" customHeight="1">
      <c r="A10" s="228"/>
      <c r="B10" s="228"/>
      <c r="C10" s="228"/>
      <c r="D10" s="228"/>
      <c r="E10" s="228"/>
      <c r="F10" s="228"/>
      <c r="G10" s="228"/>
      <c r="H10" s="228"/>
      <c r="I10" s="228"/>
      <c r="J10" s="228"/>
      <c r="K10" s="228"/>
    </row>
    <row r="11" spans="1:11" ht="24.95" customHeight="1"/>
    <row r="12" spans="1:11" ht="24.95" customHeight="1"/>
    <row r="13" spans="1:11" ht="24.95" customHeight="1">
      <c r="A13" s="215"/>
      <c r="B13" s="215"/>
      <c r="C13" s="215"/>
      <c r="D13" s="215"/>
      <c r="E13" s="215"/>
      <c r="F13" s="215"/>
      <c r="G13" s="215"/>
      <c r="H13" s="215"/>
      <c r="I13" s="215"/>
    </row>
  </sheetData>
  <sheetProtection algorithmName="SHA-512" hashValue="ZAIhNCr+OwCrYImk298VD1iY1Yw/S1XGY/x1+CsG/IQahhntZWSerxmEj/TSXJW1Za4vN/oPvn8PV/PHbwGnvQ==" saltValue="0UbuDj6Gx6k2sTYqEP+T/Q==" spinCount="100000" sheet="1" objects="1" scenarios="1"/>
  <mergeCells count="6">
    <mergeCell ref="B5:C5"/>
    <mergeCell ref="B6:C6"/>
    <mergeCell ref="A13:I13"/>
    <mergeCell ref="A2:I2"/>
    <mergeCell ref="D7:E7"/>
    <mergeCell ref="A9:K10"/>
  </mergeCells>
  <pageMargins left="0.70866141732283472" right="0.70866141732283472" top="1.1811023622047245" bottom="0.78740157480314965" header="0.31496062992125984" footer="0.31496062992125984"/>
  <pageSetup paperSize="9" scale="61" fitToHeight="4" orientation="landscape" r:id="rId1"/>
  <headerFooter>
    <oddHeader>&amp;L&amp;"Melior Com,Fett"&amp;12
ZR 3 - Vergaben&amp;C&amp;G</oddHeader>
    <oddFooter>&amp;L&amp;"Melior Com,Standard"Januar 2026&amp;R&amp;"Melior Com,Standard"ZR 3-16120-2026-008-11-BI3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C4D6D-289B-4154-9EF1-FC189A1CC8C3}">
  <sheetPr>
    <pageSetUpPr fitToPage="1"/>
  </sheetPr>
  <dimension ref="A1:N101"/>
  <sheetViews>
    <sheetView zoomScaleNormal="100" workbookViewId="0">
      <selection activeCell="B9" sqref="B9"/>
    </sheetView>
  </sheetViews>
  <sheetFormatPr baseColWidth="10" defaultColWidth="11" defaultRowHeight="15"/>
  <cols>
    <col min="1" max="1" width="11" style="12"/>
    <col min="2" max="2" width="67" style="12" customWidth="1"/>
    <col min="3" max="4" width="15" style="12" customWidth="1"/>
    <col min="5" max="5" width="13.625" style="12" customWidth="1"/>
    <col min="6" max="6" width="19.125" style="12" customWidth="1"/>
    <col min="7" max="7" width="15.5" style="12" customWidth="1"/>
    <col min="8" max="8" width="12.625" style="12" customWidth="1"/>
    <col min="9" max="9" width="15.125" style="12" customWidth="1"/>
    <col min="10" max="10" width="12.125" style="12" customWidth="1"/>
    <col min="11" max="11" width="18.875" style="12" customWidth="1"/>
    <col min="12" max="12" width="17.125" style="12" customWidth="1"/>
    <col min="13" max="16384" width="11" style="12"/>
  </cols>
  <sheetData>
    <row r="1" spans="1:13" ht="14.25" customHeight="1"/>
    <row r="2" spans="1:13" ht="84" customHeight="1">
      <c r="A2" s="263" t="s">
        <v>97</v>
      </c>
      <c r="B2" s="264"/>
      <c r="C2" s="264"/>
      <c r="D2" s="264"/>
      <c r="E2" s="264"/>
      <c r="F2" s="264"/>
      <c r="G2" s="264"/>
      <c r="H2" s="264"/>
      <c r="I2" s="264"/>
      <c r="J2" s="264"/>
      <c r="K2" s="264"/>
      <c r="L2" s="13"/>
    </row>
    <row r="3" spans="1:13" ht="55.5" customHeight="1">
      <c r="A3" s="360" t="s">
        <v>137</v>
      </c>
      <c r="B3" s="360"/>
      <c r="C3" s="360"/>
      <c r="D3" s="360"/>
      <c r="E3" s="360"/>
      <c r="F3" s="360"/>
      <c r="G3" s="360"/>
      <c r="H3" s="360"/>
      <c r="I3" s="360"/>
      <c r="J3" s="360"/>
      <c r="K3" s="360"/>
      <c r="L3" s="360"/>
    </row>
    <row r="4" spans="1:13" ht="42.75" customHeight="1" thickBot="1">
      <c r="A4" s="265" t="s">
        <v>90</v>
      </c>
      <c r="B4" s="265"/>
      <c r="C4" s="265"/>
      <c r="D4" s="265"/>
      <c r="E4" s="265"/>
      <c r="F4" s="265"/>
      <c r="G4" s="265"/>
      <c r="H4" s="265"/>
      <c r="I4" s="265"/>
      <c r="J4" s="265"/>
      <c r="K4" s="265"/>
      <c r="L4" s="265"/>
    </row>
    <row r="5" spans="1:13" ht="103.5" customHeight="1">
      <c r="A5" s="14" t="s">
        <v>0</v>
      </c>
      <c r="B5" s="15" t="s">
        <v>1</v>
      </c>
      <c r="C5" s="16" t="s">
        <v>41</v>
      </c>
      <c r="D5" s="16" t="s">
        <v>42</v>
      </c>
      <c r="E5" s="16" t="s">
        <v>40</v>
      </c>
      <c r="F5" s="17" t="s">
        <v>38</v>
      </c>
      <c r="G5" s="18" t="s">
        <v>43</v>
      </c>
      <c r="H5" s="19" t="s">
        <v>41</v>
      </c>
      <c r="I5" s="20" t="s">
        <v>42</v>
      </c>
      <c r="J5" s="21" t="s">
        <v>40</v>
      </c>
      <c r="K5" s="22" t="s">
        <v>44</v>
      </c>
      <c r="L5" s="23" t="s">
        <v>43</v>
      </c>
      <c r="M5" s="163"/>
    </row>
    <row r="6" spans="1:13" ht="39.950000000000003" customHeight="1">
      <c r="A6" s="248" t="s">
        <v>62</v>
      </c>
      <c r="B6" s="200" t="s">
        <v>102</v>
      </c>
      <c r="C6" s="24"/>
      <c r="D6" s="25"/>
      <c r="E6" s="25"/>
      <c r="F6" s="268" t="s">
        <v>120</v>
      </c>
      <c r="G6" s="270"/>
      <c r="H6" s="27"/>
      <c r="I6" s="28"/>
      <c r="J6" s="168"/>
      <c r="K6" s="172"/>
      <c r="L6" s="166"/>
    </row>
    <row r="7" spans="1:13" ht="24.75" customHeight="1">
      <c r="A7" s="249"/>
      <c r="B7" s="210" t="s">
        <v>121</v>
      </c>
      <c r="C7" s="32" t="s">
        <v>74</v>
      </c>
      <c r="D7" s="33" t="s">
        <v>58</v>
      </c>
      <c r="E7" s="33" t="s">
        <v>8</v>
      </c>
      <c r="F7" s="269"/>
      <c r="G7" s="271"/>
      <c r="H7" s="35"/>
      <c r="I7" s="36"/>
      <c r="J7" s="165"/>
      <c r="K7" s="173"/>
      <c r="L7" s="166"/>
    </row>
    <row r="8" spans="1:13" ht="17.25" customHeight="1">
      <c r="A8" s="249"/>
      <c r="B8" s="164" t="s">
        <v>113</v>
      </c>
      <c r="C8" s="32"/>
      <c r="D8" s="33"/>
      <c r="E8" s="33"/>
      <c r="F8" s="269"/>
      <c r="G8" s="271"/>
      <c r="H8" s="35"/>
      <c r="I8" s="36"/>
      <c r="J8" s="165"/>
      <c r="K8" s="173"/>
      <c r="L8" s="166"/>
    </row>
    <row r="9" spans="1:13" ht="24.95" customHeight="1" thickBot="1">
      <c r="A9" s="249"/>
      <c r="B9" s="372"/>
      <c r="C9" s="32" t="s">
        <v>75</v>
      </c>
      <c r="D9" s="33" t="s">
        <v>76</v>
      </c>
      <c r="E9" s="33" t="s">
        <v>10</v>
      </c>
      <c r="F9" s="269"/>
      <c r="G9" s="271"/>
      <c r="H9" s="35"/>
      <c r="I9" s="36"/>
      <c r="J9" s="165"/>
      <c r="K9" s="174"/>
      <c r="L9" s="167"/>
    </row>
    <row r="10" spans="1:13" ht="24.95" customHeight="1" thickBot="1">
      <c r="A10" s="249"/>
      <c r="B10" s="373"/>
      <c r="C10" s="32"/>
      <c r="D10" s="33"/>
      <c r="E10" s="33"/>
      <c r="F10" s="193"/>
      <c r="G10" s="271"/>
      <c r="H10" s="35"/>
      <c r="I10" s="36"/>
      <c r="J10" s="165"/>
      <c r="K10" s="173"/>
      <c r="L10" s="166"/>
    </row>
    <row r="11" spans="1:13" ht="24.95" customHeight="1" thickBot="1">
      <c r="A11" s="249"/>
      <c r="B11" s="40" t="s">
        <v>7</v>
      </c>
      <c r="C11" s="32" t="s">
        <v>39</v>
      </c>
      <c r="D11" s="33" t="s">
        <v>48</v>
      </c>
      <c r="E11" s="33" t="s">
        <v>9</v>
      </c>
      <c r="F11" s="211"/>
      <c r="G11" s="271"/>
      <c r="H11" s="35"/>
      <c r="I11" s="36"/>
      <c r="J11" s="165"/>
      <c r="K11" s="173"/>
      <c r="L11" s="167"/>
    </row>
    <row r="12" spans="1:13" ht="24.95" customHeight="1">
      <c r="A12" s="249"/>
      <c r="B12" s="164" t="s">
        <v>114</v>
      </c>
      <c r="C12" s="32"/>
      <c r="D12" s="33"/>
      <c r="E12" s="33"/>
      <c r="F12" s="272" t="s">
        <v>117</v>
      </c>
      <c r="G12" s="176"/>
      <c r="H12" s="35"/>
      <c r="I12" s="36"/>
      <c r="J12" s="165"/>
      <c r="K12" s="175"/>
      <c r="L12" s="167"/>
    </row>
    <row r="13" spans="1:13" ht="24.95" customHeight="1" thickBot="1">
      <c r="A13" s="249"/>
      <c r="B13" s="372"/>
      <c r="C13" s="32"/>
      <c r="D13" s="33"/>
      <c r="E13" s="33"/>
      <c r="F13" s="273"/>
      <c r="G13" s="176"/>
      <c r="H13" s="35"/>
      <c r="I13" s="36"/>
      <c r="J13" s="165"/>
      <c r="K13" s="175"/>
      <c r="L13" s="167"/>
    </row>
    <row r="14" spans="1:13" ht="24.95" customHeight="1" thickBot="1">
      <c r="A14" s="249"/>
      <c r="B14" s="373"/>
      <c r="C14" s="32"/>
      <c r="D14" s="33"/>
      <c r="E14" s="33"/>
      <c r="F14" s="273"/>
      <c r="G14" s="176"/>
      <c r="H14" s="35"/>
      <c r="I14" s="36"/>
      <c r="J14" s="165"/>
      <c r="K14" s="175"/>
      <c r="L14" s="167"/>
    </row>
    <row r="15" spans="1:13" ht="24.95" customHeight="1">
      <c r="A15" s="249"/>
      <c r="B15" s="40" t="s">
        <v>7</v>
      </c>
      <c r="C15" s="32"/>
      <c r="D15" s="33"/>
      <c r="E15" s="33"/>
      <c r="F15" s="180"/>
      <c r="G15" s="176"/>
      <c r="H15" s="35"/>
      <c r="I15" s="36"/>
      <c r="J15" s="165"/>
      <c r="K15" s="175"/>
      <c r="L15" s="167"/>
    </row>
    <row r="16" spans="1:13" ht="16.5" customHeight="1">
      <c r="A16" s="249"/>
      <c r="B16" s="164" t="s">
        <v>115</v>
      </c>
      <c r="C16" s="41"/>
      <c r="D16" s="42"/>
      <c r="E16" s="42"/>
      <c r="F16" s="181"/>
      <c r="G16" s="178"/>
      <c r="H16" s="44"/>
      <c r="I16" s="45"/>
      <c r="J16" s="169"/>
      <c r="K16" s="266"/>
      <c r="L16" s="166"/>
    </row>
    <row r="17" spans="1:14" ht="24.95" customHeight="1" thickBot="1">
      <c r="A17" s="249"/>
      <c r="B17" s="372"/>
      <c r="C17" s="41"/>
      <c r="D17" s="42"/>
      <c r="E17" s="42"/>
      <c r="F17" s="181"/>
      <c r="G17" s="178"/>
      <c r="H17" s="44"/>
      <c r="I17" s="45"/>
      <c r="J17" s="169"/>
      <c r="K17" s="266"/>
      <c r="L17" s="166"/>
    </row>
    <row r="18" spans="1:14" ht="24.95" customHeight="1" thickBot="1">
      <c r="A18" s="249"/>
      <c r="B18" s="372"/>
      <c r="C18" s="41"/>
      <c r="D18" s="42"/>
      <c r="E18" s="42"/>
      <c r="F18" s="181"/>
      <c r="G18" s="178"/>
      <c r="H18" s="44"/>
      <c r="I18" s="45"/>
      <c r="J18" s="169"/>
      <c r="K18" s="266"/>
      <c r="L18" s="166"/>
    </row>
    <row r="19" spans="1:14" ht="15.75" customHeight="1">
      <c r="A19" s="250"/>
      <c r="B19" s="47" t="s">
        <v>7</v>
      </c>
      <c r="C19" s="48"/>
      <c r="D19" s="49"/>
      <c r="E19" s="49"/>
      <c r="F19" s="72"/>
      <c r="G19" s="179"/>
      <c r="H19" s="51"/>
      <c r="I19" s="52"/>
      <c r="J19" s="170"/>
      <c r="K19" s="267"/>
      <c r="L19" s="171"/>
    </row>
    <row r="20" spans="1:14" ht="39.950000000000003" customHeight="1">
      <c r="A20" s="248" t="s">
        <v>63</v>
      </c>
      <c r="B20" s="199" t="s">
        <v>110</v>
      </c>
      <c r="C20" s="24"/>
      <c r="D20" s="24"/>
      <c r="E20" s="24"/>
      <c r="F20" s="261"/>
      <c r="G20" s="26"/>
      <c r="H20" s="27"/>
      <c r="I20" s="28"/>
      <c r="J20" s="29"/>
      <c r="K20" s="30"/>
      <c r="L20" s="53"/>
    </row>
    <row r="21" spans="1:14" ht="24.95" customHeight="1" thickBot="1">
      <c r="A21" s="249"/>
      <c r="B21" s="40" t="s">
        <v>121</v>
      </c>
      <c r="C21" s="32" t="s">
        <v>74</v>
      </c>
      <c r="D21" s="32" t="s">
        <v>58</v>
      </c>
      <c r="E21" s="32" t="s">
        <v>8</v>
      </c>
      <c r="F21" s="252"/>
      <c r="G21" s="34">
        <f>C21*F20</f>
        <v>0</v>
      </c>
      <c r="H21" s="35"/>
      <c r="I21" s="36"/>
      <c r="J21" s="37"/>
      <c r="K21" s="38"/>
      <c r="L21" s="54"/>
    </row>
    <row r="22" spans="1:14" ht="14.25" customHeight="1">
      <c r="A22" s="249"/>
      <c r="B22" s="39" t="s">
        <v>113</v>
      </c>
      <c r="C22" s="32"/>
      <c r="D22" s="32"/>
      <c r="E22" s="32"/>
      <c r="F22" s="253"/>
      <c r="G22" s="34"/>
      <c r="H22" s="35"/>
      <c r="I22" s="36"/>
      <c r="J22" s="37"/>
      <c r="K22" s="274"/>
      <c r="L22" s="54"/>
    </row>
    <row r="23" spans="1:14" ht="24.95" customHeight="1" thickBot="1">
      <c r="A23" s="249"/>
      <c r="B23" s="374"/>
      <c r="C23" s="32" t="s">
        <v>75</v>
      </c>
      <c r="D23" s="32" t="s">
        <v>76</v>
      </c>
      <c r="E23" s="32" t="s">
        <v>10</v>
      </c>
      <c r="F23" s="252"/>
      <c r="G23" s="34">
        <f>C23*F22</f>
        <v>0</v>
      </c>
      <c r="H23" s="35">
        <v>23</v>
      </c>
      <c r="I23" s="36">
        <v>60</v>
      </c>
      <c r="J23" s="37" t="s">
        <v>8</v>
      </c>
      <c r="K23" s="275"/>
      <c r="L23" s="55">
        <f>K22*H23</f>
        <v>0</v>
      </c>
    </row>
    <row r="24" spans="1:14" ht="24.95" customHeight="1" thickBot="1">
      <c r="A24" s="249"/>
      <c r="B24" s="375"/>
      <c r="C24" s="32"/>
      <c r="D24" s="32"/>
      <c r="E24" s="32"/>
      <c r="F24" s="253"/>
      <c r="G24" s="34"/>
      <c r="H24" s="35"/>
      <c r="I24" s="36"/>
      <c r="J24" s="37"/>
      <c r="K24" s="280"/>
      <c r="L24" s="54"/>
    </row>
    <row r="25" spans="1:14" ht="24.95" customHeight="1" thickBot="1">
      <c r="A25" s="249"/>
      <c r="B25" s="40" t="s">
        <v>7</v>
      </c>
      <c r="C25" s="32" t="s">
        <v>39</v>
      </c>
      <c r="D25" s="32" t="s">
        <v>48</v>
      </c>
      <c r="E25" s="32" t="s">
        <v>9</v>
      </c>
      <c r="F25" s="252"/>
      <c r="G25" s="34">
        <f>C25*F24</f>
        <v>0</v>
      </c>
      <c r="H25" s="35">
        <v>6</v>
      </c>
      <c r="I25" s="36">
        <v>12</v>
      </c>
      <c r="J25" s="37" t="s">
        <v>8</v>
      </c>
      <c r="K25" s="281"/>
      <c r="L25" s="55">
        <f>H25*K24</f>
        <v>0</v>
      </c>
    </row>
    <row r="26" spans="1:14" ht="15" customHeight="1">
      <c r="A26" s="249"/>
      <c r="B26" s="39" t="s">
        <v>113</v>
      </c>
      <c r="C26" s="41"/>
      <c r="D26" s="41"/>
      <c r="E26" s="41"/>
      <c r="F26" s="56"/>
      <c r="G26" s="43"/>
      <c r="H26" s="44"/>
      <c r="I26" s="45"/>
      <c r="J26" s="46"/>
      <c r="K26" s="57"/>
      <c r="L26" s="54"/>
    </row>
    <row r="27" spans="1:14" ht="24.95" customHeight="1" thickBot="1">
      <c r="A27" s="249"/>
      <c r="B27" s="374"/>
      <c r="C27" s="41"/>
      <c r="D27" s="41"/>
      <c r="E27" s="41"/>
      <c r="F27" s="56"/>
      <c r="G27" s="43"/>
      <c r="H27" s="44"/>
      <c r="I27" s="45"/>
      <c r="J27" s="46"/>
      <c r="K27" s="57"/>
      <c r="L27" s="54"/>
    </row>
    <row r="28" spans="1:14" ht="24.95" customHeight="1" thickBot="1">
      <c r="A28" s="249"/>
      <c r="B28" s="375"/>
      <c r="C28" s="41"/>
      <c r="D28" s="41"/>
      <c r="E28" s="41"/>
      <c r="F28" s="56"/>
      <c r="G28" s="43"/>
      <c r="H28" s="44"/>
      <c r="I28" s="45"/>
      <c r="J28" s="46"/>
      <c r="K28" s="57"/>
      <c r="L28" s="54"/>
    </row>
    <row r="29" spans="1:14" ht="16.5" customHeight="1">
      <c r="A29" s="250"/>
      <c r="B29" s="47" t="s">
        <v>7</v>
      </c>
      <c r="C29" s="48"/>
      <c r="D29" s="48"/>
      <c r="E29" s="48"/>
      <c r="F29" s="58"/>
      <c r="G29" s="50"/>
      <c r="H29" s="44"/>
      <c r="I29" s="45"/>
      <c r="J29" s="46"/>
      <c r="K29" s="57"/>
      <c r="L29" s="54"/>
    </row>
    <row r="30" spans="1:14" ht="24.95" customHeight="1">
      <c r="A30" s="256" t="s">
        <v>11</v>
      </c>
      <c r="B30" s="214" t="s">
        <v>133</v>
      </c>
      <c r="C30" s="59"/>
      <c r="D30" s="59"/>
      <c r="E30" s="59"/>
      <c r="F30" s="257"/>
      <c r="G30" s="238">
        <f>C31*F30</f>
        <v>0</v>
      </c>
      <c r="H30" s="60"/>
      <c r="I30" s="61"/>
      <c r="J30" s="61"/>
      <c r="K30" s="61"/>
      <c r="L30" s="62"/>
    </row>
    <row r="31" spans="1:14" ht="24.95" customHeight="1" thickBot="1">
      <c r="A31" s="249"/>
      <c r="B31" s="63" t="s">
        <v>45</v>
      </c>
      <c r="C31" s="64">
        <v>1</v>
      </c>
      <c r="D31" s="64">
        <v>2500</v>
      </c>
      <c r="E31" s="65" t="s">
        <v>15</v>
      </c>
      <c r="F31" s="258"/>
      <c r="G31" s="239"/>
      <c r="H31" s="66"/>
      <c r="I31" s="67"/>
      <c r="J31" s="67"/>
      <c r="K31" s="67"/>
      <c r="L31" s="68"/>
      <c r="N31" s="69"/>
    </row>
    <row r="32" spans="1:14" ht="15.75" customHeight="1">
      <c r="A32" s="249"/>
      <c r="B32" s="31" t="s">
        <v>12</v>
      </c>
      <c r="C32" s="64"/>
      <c r="D32" s="64"/>
      <c r="E32" s="65"/>
      <c r="F32" s="262"/>
      <c r="G32" s="239">
        <f>C33*F32</f>
        <v>0</v>
      </c>
      <c r="H32" s="66"/>
      <c r="I32" s="67"/>
      <c r="J32" s="67"/>
      <c r="K32" s="67"/>
      <c r="L32" s="68"/>
    </row>
    <row r="33" spans="1:12" ht="24.95" customHeight="1" thickBot="1">
      <c r="A33" s="249"/>
      <c r="B33" s="63" t="s">
        <v>46</v>
      </c>
      <c r="C33" s="64">
        <v>1</v>
      </c>
      <c r="D33" s="64">
        <v>3500</v>
      </c>
      <c r="E33" s="65" t="s">
        <v>15</v>
      </c>
      <c r="F33" s="258"/>
      <c r="G33" s="239"/>
      <c r="H33" s="66"/>
      <c r="I33" s="67"/>
      <c r="J33" s="67"/>
      <c r="K33" s="67"/>
      <c r="L33" s="68"/>
    </row>
    <row r="34" spans="1:12" ht="15" customHeight="1">
      <c r="A34" s="249"/>
      <c r="B34" s="31" t="s">
        <v>13</v>
      </c>
      <c r="C34" s="64"/>
      <c r="D34" s="64"/>
      <c r="E34" s="65"/>
      <c r="F34" s="262"/>
      <c r="G34" s="239">
        <f>C35*F34</f>
        <v>0</v>
      </c>
      <c r="H34" s="66"/>
      <c r="I34" s="67"/>
      <c r="J34" s="67"/>
      <c r="K34" s="67"/>
      <c r="L34" s="68"/>
    </row>
    <row r="35" spans="1:12" ht="24.95" customHeight="1" thickBot="1">
      <c r="A35" s="249"/>
      <c r="B35" s="63" t="s">
        <v>47</v>
      </c>
      <c r="C35" s="64">
        <v>1</v>
      </c>
      <c r="D35" s="64">
        <v>2500</v>
      </c>
      <c r="E35" s="65" t="s">
        <v>15</v>
      </c>
      <c r="F35" s="258"/>
      <c r="G35" s="239"/>
      <c r="H35" s="66"/>
      <c r="I35" s="67"/>
      <c r="J35" s="67"/>
      <c r="K35" s="67"/>
      <c r="L35" s="68"/>
    </row>
    <row r="36" spans="1:12" ht="15.75" customHeight="1">
      <c r="A36" s="250"/>
      <c r="B36" s="70" t="s">
        <v>14</v>
      </c>
      <c r="C36" s="71"/>
      <c r="D36" s="71"/>
      <c r="E36" s="71"/>
      <c r="F36" s="72"/>
      <c r="G36" s="73"/>
      <c r="H36" s="66"/>
      <c r="I36" s="67"/>
      <c r="J36" s="67"/>
      <c r="K36" s="67"/>
      <c r="L36" s="68"/>
    </row>
    <row r="37" spans="1:12" ht="36.75" customHeight="1" thickBot="1">
      <c r="A37" s="74" t="s">
        <v>16</v>
      </c>
      <c r="B37" s="75" t="s">
        <v>17</v>
      </c>
      <c r="C37" s="259" t="s">
        <v>5</v>
      </c>
      <c r="D37" s="260"/>
      <c r="E37" s="76" t="s">
        <v>6</v>
      </c>
      <c r="F37" s="122"/>
      <c r="G37" s="77">
        <f>C37*F37</f>
        <v>0</v>
      </c>
      <c r="H37" s="78"/>
      <c r="I37" s="79"/>
      <c r="J37" s="79"/>
      <c r="K37" s="79"/>
      <c r="L37" s="80"/>
    </row>
    <row r="38" spans="1:12" ht="36.75" customHeight="1">
      <c r="A38" s="81"/>
      <c r="B38" s="244"/>
      <c r="C38" s="244"/>
      <c r="D38" s="244"/>
      <c r="E38" s="244"/>
      <c r="F38" s="82"/>
      <c r="G38" s="244" t="s">
        <v>82</v>
      </c>
      <c r="H38" s="244"/>
      <c r="I38" s="244"/>
      <c r="J38" s="244"/>
      <c r="K38" s="244"/>
      <c r="L38" s="82">
        <f>G21+G23+G25+L23+L25</f>
        <v>0</v>
      </c>
    </row>
    <row r="39" spans="1:12" ht="43.5" customHeight="1">
      <c r="A39" s="83"/>
      <c r="B39" s="84"/>
      <c r="C39" s="84"/>
      <c r="D39" s="254" t="s">
        <v>103</v>
      </c>
      <c r="E39" s="255"/>
      <c r="F39" s="255"/>
      <c r="G39" s="255"/>
      <c r="H39" s="255"/>
      <c r="I39" s="255"/>
      <c r="J39" s="255"/>
      <c r="K39" s="255"/>
      <c r="L39" s="255"/>
    </row>
    <row r="40" spans="1:12" ht="21.75" customHeight="1" thickBot="1">
      <c r="A40" s="265" t="s">
        <v>89</v>
      </c>
      <c r="B40" s="265"/>
      <c r="C40" s="265"/>
      <c r="D40" s="265"/>
      <c r="E40" s="265"/>
      <c r="F40" s="265"/>
      <c r="G40" s="265"/>
      <c r="H40" s="265"/>
      <c r="I40" s="265"/>
      <c r="J40" s="265"/>
      <c r="K40" s="265"/>
      <c r="L40" s="265"/>
    </row>
    <row r="41" spans="1:12" ht="87" customHeight="1">
      <c r="A41" s="14" t="s">
        <v>0</v>
      </c>
      <c r="B41" s="85" t="s">
        <v>1</v>
      </c>
      <c r="C41" s="16" t="s">
        <v>41</v>
      </c>
      <c r="D41" s="16" t="s">
        <v>42</v>
      </c>
      <c r="E41" s="16" t="s">
        <v>40</v>
      </c>
      <c r="F41" s="17" t="s">
        <v>38</v>
      </c>
      <c r="G41" s="18" t="s">
        <v>43</v>
      </c>
      <c r="H41" s="19" t="s">
        <v>41</v>
      </c>
      <c r="I41" s="20" t="s">
        <v>42</v>
      </c>
      <c r="J41" s="21" t="s">
        <v>40</v>
      </c>
      <c r="K41" s="22" t="s">
        <v>44</v>
      </c>
      <c r="L41" s="23" t="s">
        <v>43</v>
      </c>
    </row>
    <row r="42" spans="1:12" ht="39.950000000000003" customHeight="1">
      <c r="A42" s="248" t="s">
        <v>65</v>
      </c>
      <c r="B42" s="200" t="s">
        <v>102</v>
      </c>
      <c r="C42" s="24"/>
      <c r="D42" s="25"/>
      <c r="E42" s="86"/>
      <c r="F42" s="276" t="s">
        <v>120</v>
      </c>
      <c r="G42" s="177"/>
      <c r="H42" s="35"/>
      <c r="I42" s="36"/>
      <c r="J42" s="165"/>
      <c r="K42" s="172"/>
      <c r="L42" s="185"/>
    </row>
    <row r="43" spans="1:12" ht="24.95" customHeight="1">
      <c r="A43" s="249"/>
      <c r="B43" s="40" t="s">
        <v>121</v>
      </c>
      <c r="C43" s="32" t="s">
        <v>74</v>
      </c>
      <c r="D43" s="33" t="s">
        <v>58</v>
      </c>
      <c r="E43" s="33" t="s">
        <v>8</v>
      </c>
      <c r="F43" s="277"/>
      <c r="G43" s="176"/>
      <c r="H43" s="35"/>
      <c r="I43" s="36"/>
      <c r="J43" s="165"/>
      <c r="K43" s="173"/>
      <c r="L43" s="183"/>
    </row>
    <row r="44" spans="1:12" ht="15" customHeight="1">
      <c r="A44" s="249"/>
      <c r="B44" s="88" t="s">
        <v>113</v>
      </c>
      <c r="C44" s="32"/>
      <c r="D44" s="33"/>
      <c r="E44" s="33"/>
      <c r="F44" s="277"/>
      <c r="G44" s="206"/>
      <c r="H44" s="35"/>
      <c r="I44" s="36"/>
      <c r="J44" s="165"/>
      <c r="K44" s="282"/>
      <c r="L44" s="183"/>
    </row>
    <row r="45" spans="1:12" ht="24.95" customHeight="1" thickBot="1">
      <c r="A45" s="249"/>
      <c r="B45" s="376"/>
      <c r="C45" s="32" t="s">
        <v>75</v>
      </c>
      <c r="D45" s="33" t="s">
        <v>76</v>
      </c>
      <c r="E45" s="33" t="s">
        <v>10</v>
      </c>
      <c r="F45" s="277"/>
      <c r="G45" s="176"/>
      <c r="H45" s="35"/>
      <c r="I45" s="36"/>
      <c r="J45" s="165"/>
      <c r="K45" s="282"/>
      <c r="L45" s="184"/>
    </row>
    <row r="46" spans="1:12" ht="24.95" customHeight="1" thickBot="1">
      <c r="A46" s="249"/>
      <c r="B46" s="377"/>
      <c r="C46" s="32"/>
      <c r="D46" s="33"/>
      <c r="E46" s="33"/>
      <c r="F46" s="193"/>
      <c r="G46" s="176"/>
      <c r="H46" s="35"/>
      <c r="I46" s="36"/>
      <c r="J46" s="165"/>
      <c r="K46" s="282"/>
      <c r="L46" s="183"/>
    </row>
    <row r="47" spans="1:12" ht="24.95" customHeight="1" thickBot="1">
      <c r="A47" s="249"/>
      <c r="B47" s="89" t="s">
        <v>7</v>
      </c>
      <c r="C47" s="32" t="s">
        <v>39</v>
      </c>
      <c r="D47" s="33" t="s">
        <v>48</v>
      </c>
      <c r="E47" s="33" t="s">
        <v>9</v>
      </c>
      <c r="F47" s="212">
        <f>F11</f>
        <v>0</v>
      </c>
      <c r="G47" s="176"/>
      <c r="H47" s="35"/>
      <c r="I47" s="36"/>
      <c r="J47" s="165"/>
      <c r="K47" s="282"/>
      <c r="L47" s="184"/>
    </row>
    <row r="48" spans="1:12" ht="24.95" customHeight="1">
      <c r="A48" s="249"/>
      <c r="B48" s="88" t="s">
        <v>113</v>
      </c>
      <c r="C48" s="32"/>
      <c r="D48" s="33"/>
      <c r="E48" s="33"/>
      <c r="F48" s="278" t="s">
        <v>118</v>
      </c>
      <c r="G48" s="34"/>
      <c r="H48" s="35"/>
      <c r="I48" s="36"/>
      <c r="J48" s="165"/>
      <c r="K48" s="175"/>
      <c r="L48" s="184"/>
    </row>
    <row r="49" spans="1:12" ht="24.95" customHeight="1" thickBot="1">
      <c r="A49" s="249"/>
      <c r="B49" s="376"/>
      <c r="C49" s="32"/>
      <c r="D49" s="33"/>
      <c r="E49" s="33"/>
      <c r="F49" s="279"/>
      <c r="G49" s="34"/>
      <c r="H49" s="35"/>
      <c r="I49" s="36"/>
      <c r="J49" s="165"/>
      <c r="K49" s="175"/>
      <c r="L49" s="184"/>
    </row>
    <row r="50" spans="1:12" ht="24.95" customHeight="1" thickBot="1">
      <c r="A50" s="249"/>
      <c r="B50" s="376"/>
      <c r="C50" s="32"/>
      <c r="D50" s="33"/>
      <c r="E50" s="33"/>
      <c r="F50" s="279"/>
      <c r="G50" s="34"/>
      <c r="H50" s="35"/>
      <c r="I50" s="36"/>
      <c r="J50" s="165"/>
      <c r="K50" s="175"/>
      <c r="L50" s="184"/>
    </row>
    <row r="51" spans="1:12" ht="24.95" customHeight="1">
      <c r="A51" s="249"/>
      <c r="B51" s="201"/>
      <c r="C51" s="32"/>
      <c r="D51" s="33"/>
      <c r="E51" s="33"/>
      <c r="F51" s="279"/>
      <c r="G51" s="176"/>
      <c r="H51" s="35"/>
      <c r="I51" s="36"/>
      <c r="J51" s="165"/>
      <c r="K51" s="175"/>
      <c r="L51" s="184"/>
    </row>
    <row r="52" spans="1:12" ht="15" customHeight="1">
      <c r="A52" s="249"/>
      <c r="B52" s="91" t="s">
        <v>7</v>
      </c>
      <c r="C52" s="41"/>
      <c r="D52" s="42"/>
      <c r="E52" s="42"/>
      <c r="F52" s="279"/>
      <c r="G52" s="178"/>
      <c r="H52" s="35"/>
      <c r="I52" s="36"/>
      <c r="J52" s="169"/>
      <c r="K52" s="187"/>
      <c r="L52" s="183"/>
    </row>
    <row r="53" spans="1:12" ht="24.95" customHeight="1" thickBot="1">
      <c r="A53" s="249"/>
      <c r="B53" s="376"/>
      <c r="C53" s="41"/>
      <c r="D53" s="42"/>
      <c r="E53" s="42"/>
      <c r="F53" s="279"/>
      <c r="G53" s="178"/>
      <c r="H53" s="35"/>
      <c r="I53" s="36"/>
      <c r="J53" s="169"/>
      <c r="K53" s="187"/>
      <c r="L53" s="183"/>
    </row>
    <row r="54" spans="1:12" ht="24.95" customHeight="1" thickBot="1">
      <c r="A54" s="249"/>
      <c r="B54" s="376"/>
      <c r="C54" s="41"/>
      <c r="D54" s="42"/>
      <c r="E54" s="42"/>
      <c r="F54" s="189"/>
      <c r="G54" s="178"/>
      <c r="H54" s="35"/>
      <c r="I54" s="36"/>
      <c r="J54" s="169"/>
      <c r="K54" s="187"/>
      <c r="L54" s="183"/>
    </row>
    <row r="55" spans="1:12" ht="24.95" customHeight="1">
      <c r="A55" s="250"/>
      <c r="B55" s="91" t="s">
        <v>7</v>
      </c>
      <c r="C55" s="48"/>
      <c r="D55" s="49"/>
      <c r="E55" s="49"/>
      <c r="F55" s="104"/>
      <c r="G55" s="178"/>
      <c r="H55" s="92"/>
      <c r="I55" s="93"/>
      <c r="J55" s="170"/>
      <c r="K55" s="188"/>
      <c r="L55" s="186"/>
    </row>
    <row r="56" spans="1:12" ht="39.950000000000003" customHeight="1">
      <c r="A56" s="248" t="s">
        <v>66</v>
      </c>
      <c r="B56" s="199" t="s">
        <v>110</v>
      </c>
      <c r="C56" s="24"/>
      <c r="D56" s="24"/>
      <c r="E56" s="24"/>
      <c r="F56" s="251"/>
      <c r="G56" s="26"/>
      <c r="H56" s="27"/>
      <c r="I56" s="28"/>
      <c r="J56" s="29"/>
      <c r="K56" s="30"/>
      <c r="L56" s="53"/>
    </row>
    <row r="57" spans="1:12" ht="24.95" customHeight="1" thickBot="1">
      <c r="A57" s="249"/>
      <c r="B57" s="40" t="s">
        <v>121</v>
      </c>
      <c r="C57" s="32" t="s">
        <v>74</v>
      </c>
      <c r="D57" s="32" t="s">
        <v>58</v>
      </c>
      <c r="E57" s="32" t="s">
        <v>8</v>
      </c>
      <c r="F57" s="252"/>
      <c r="G57" s="34">
        <f>C57*F56</f>
        <v>0</v>
      </c>
      <c r="H57" s="35"/>
      <c r="I57" s="36"/>
      <c r="J57" s="37"/>
      <c r="K57" s="38"/>
      <c r="L57" s="54"/>
    </row>
    <row r="58" spans="1:12" ht="17.25" customHeight="1">
      <c r="A58" s="249"/>
      <c r="B58" s="88" t="s">
        <v>113</v>
      </c>
      <c r="C58" s="32"/>
      <c r="D58" s="32"/>
      <c r="E58" s="32"/>
      <c r="F58" s="253"/>
      <c r="G58" s="34"/>
      <c r="H58" s="35"/>
      <c r="I58" s="36"/>
      <c r="J58" s="37"/>
      <c r="K58" s="274"/>
      <c r="L58" s="54"/>
    </row>
    <row r="59" spans="1:12" ht="24.95" customHeight="1" thickBot="1">
      <c r="A59" s="249"/>
      <c r="B59" s="378"/>
      <c r="C59" s="32" t="s">
        <v>75</v>
      </c>
      <c r="D59" s="32" t="s">
        <v>76</v>
      </c>
      <c r="E59" s="32" t="s">
        <v>10</v>
      </c>
      <c r="F59" s="252"/>
      <c r="G59" s="34">
        <f>C59*F58</f>
        <v>0</v>
      </c>
      <c r="H59" s="35">
        <v>23</v>
      </c>
      <c r="I59" s="36">
        <v>60</v>
      </c>
      <c r="J59" s="37" t="s">
        <v>8</v>
      </c>
      <c r="K59" s="275"/>
      <c r="L59" s="55">
        <f>K58*H59</f>
        <v>0</v>
      </c>
    </row>
    <row r="60" spans="1:12" ht="24.95" customHeight="1" thickBot="1">
      <c r="A60" s="249"/>
      <c r="B60" s="379"/>
      <c r="C60" s="32"/>
      <c r="D60" s="32"/>
      <c r="E60" s="32"/>
      <c r="F60" s="253"/>
      <c r="G60" s="34"/>
      <c r="H60" s="35"/>
      <c r="I60" s="36"/>
      <c r="J60" s="37"/>
      <c r="K60" s="280"/>
      <c r="L60" s="54"/>
    </row>
    <row r="61" spans="1:12" ht="24.95" customHeight="1" thickBot="1">
      <c r="A61" s="249"/>
      <c r="B61" s="89" t="s">
        <v>7</v>
      </c>
      <c r="C61" s="32" t="s">
        <v>39</v>
      </c>
      <c r="D61" s="32" t="s">
        <v>48</v>
      </c>
      <c r="E61" s="32" t="s">
        <v>9</v>
      </c>
      <c r="F61" s="252"/>
      <c r="G61" s="34">
        <f>C61*F60</f>
        <v>0</v>
      </c>
      <c r="H61" s="35">
        <v>6</v>
      </c>
      <c r="I61" s="36">
        <v>12</v>
      </c>
      <c r="J61" s="37" t="s">
        <v>8</v>
      </c>
      <c r="K61" s="281"/>
      <c r="L61" s="55">
        <f>H61*K60</f>
        <v>0</v>
      </c>
    </row>
    <row r="62" spans="1:12" ht="14.25" customHeight="1">
      <c r="A62" s="249"/>
      <c r="B62" s="88" t="s">
        <v>113</v>
      </c>
      <c r="C62" s="41"/>
      <c r="D62" s="41"/>
      <c r="E62" s="41"/>
      <c r="F62" s="94"/>
      <c r="G62" s="43"/>
      <c r="H62" s="35"/>
      <c r="I62" s="36"/>
      <c r="J62" s="46"/>
      <c r="K62" s="90"/>
      <c r="L62" s="54"/>
    </row>
    <row r="63" spans="1:12" ht="24.95" customHeight="1" thickBot="1">
      <c r="A63" s="249"/>
      <c r="B63" s="378"/>
      <c r="C63" s="41"/>
      <c r="D63" s="41"/>
      <c r="E63" s="41"/>
      <c r="F63" s="94"/>
      <c r="G63" s="43"/>
      <c r="H63" s="35"/>
      <c r="I63" s="36"/>
      <c r="J63" s="46"/>
      <c r="K63" s="57"/>
      <c r="L63" s="54"/>
    </row>
    <row r="64" spans="1:12" ht="24.95" customHeight="1" thickBot="1">
      <c r="A64" s="249"/>
      <c r="B64" s="379"/>
      <c r="C64" s="41"/>
      <c r="D64" s="41"/>
      <c r="E64" s="41"/>
      <c r="F64" s="94"/>
      <c r="G64" s="43"/>
      <c r="H64" s="35"/>
      <c r="I64" s="36"/>
      <c r="J64" s="46"/>
      <c r="K64" s="57"/>
      <c r="L64" s="54"/>
    </row>
    <row r="65" spans="1:14" ht="14.25" customHeight="1">
      <c r="A65" s="250"/>
      <c r="B65" s="91" t="s">
        <v>7</v>
      </c>
      <c r="C65" s="48"/>
      <c r="D65" s="48"/>
      <c r="E65" s="48"/>
      <c r="F65" s="95"/>
      <c r="G65" s="50"/>
      <c r="H65" s="35"/>
      <c r="I65" s="36"/>
      <c r="J65" s="46"/>
      <c r="K65" s="57"/>
      <c r="L65" s="54"/>
    </row>
    <row r="66" spans="1:14" ht="20.25" customHeight="1">
      <c r="A66" s="256" t="s">
        <v>18</v>
      </c>
      <c r="B66" s="213" t="s">
        <v>134</v>
      </c>
      <c r="C66" s="59"/>
      <c r="D66" s="59"/>
      <c r="E66" s="59"/>
      <c r="F66" s="257"/>
      <c r="G66" s="96"/>
      <c r="H66" s="97"/>
      <c r="I66" s="98"/>
      <c r="J66" s="98"/>
      <c r="K66" s="98"/>
      <c r="L66" s="99"/>
    </row>
    <row r="67" spans="1:14" ht="20.25" customHeight="1" thickBot="1">
      <c r="A67" s="249"/>
      <c r="B67" s="100" t="s">
        <v>45</v>
      </c>
      <c r="C67" s="64">
        <v>1</v>
      </c>
      <c r="D67" s="64">
        <v>2500</v>
      </c>
      <c r="E67" s="65" t="s">
        <v>15</v>
      </c>
      <c r="F67" s="258"/>
      <c r="G67" s="101">
        <f>C67*F66</f>
        <v>0</v>
      </c>
      <c r="H67" s="66"/>
      <c r="I67" s="67"/>
      <c r="J67" s="67"/>
      <c r="K67" s="67"/>
      <c r="L67" s="102"/>
    </row>
    <row r="68" spans="1:14" ht="16.5" customHeight="1">
      <c r="A68" s="249"/>
      <c r="B68" s="87" t="s">
        <v>12</v>
      </c>
      <c r="C68" s="64"/>
      <c r="D68" s="65"/>
      <c r="E68" s="65"/>
      <c r="F68" s="262"/>
      <c r="G68" s="101"/>
      <c r="H68" s="66"/>
      <c r="I68" s="67"/>
      <c r="J68" s="67"/>
      <c r="K68" s="67"/>
      <c r="L68" s="102"/>
      <c r="N68" s="69"/>
    </row>
    <row r="69" spans="1:14" ht="21.75" customHeight="1" thickBot="1">
      <c r="A69" s="249"/>
      <c r="B69" s="100" t="s">
        <v>46</v>
      </c>
      <c r="C69" s="64">
        <v>1</v>
      </c>
      <c r="D69" s="64">
        <v>3500</v>
      </c>
      <c r="E69" s="65" t="s">
        <v>15</v>
      </c>
      <c r="F69" s="258"/>
      <c r="G69" s="101">
        <f>C69*F68</f>
        <v>0</v>
      </c>
      <c r="H69" s="66"/>
      <c r="I69" s="67"/>
      <c r="J69" s="67"/>
      <c r="K69" s="67"/>
      <c r="L69" s="102"/>
    </row>
    <row r="70" spans="1:14" ht="15.75" customHeight="1">
      <c r="A70" s="249"/>
      <c r="B70" s="87" t="s">
        <v>13</v>
      </c>
      <c r="C70" s="64"/>
      <c r="D70" s="65"/>
      <c r="E70" s="65"/>
      <c r="F70" s="262"/>
      <c r="G70" s="101"/>
      <c r="H70" s="66"/>
      <c r="I70" s="67"/>
      <c r="J70" s="67"/>
      <c r="K70" s="67"/>
      <c r="L70" s="102"/>
    </row>
    <row r="71" spans="1:14" ht="20.25" customHeight="1" thickBot="1">
      <c r="A71" s="249"/>
      <c r="B71" s="100" t="s">
        <v>47</v>
      </c>
      <c r="C71" s="64">
        <v>1</v>
      </c>
      <c r="D71" s="64">
        <v>2500</v>
      </c>
      <c r="E71" s="65" t="s">
        <v>15</v>
      </c>
      <c r="F71" s="258"/>
      <c r="G71" s="101">
        <f>C71*F70</f>
        <v>0</v>
      </c>
      <c r="H71" s="66"/>
      <c r="I71" s="67"/>
      <c r="J71" s="67"/>
      <c r="K71" s="67"/>
      <c r="L71" s="102"/>
    </row>
    <row r="72" spans="1:14" ht="16.5" customHeight="1">
      <c r="A72" s="250"/>
      <c r="B72" s="103" t="s">
        <v>14</v>
      </c>
      <c r="C72" s="71"/>
      <c r="D72" s="71"/>
      <c r="E72" s="71"/>
      <c r="F72" s="104"/>
      <c r="G72" s="101"/>
      <c r="H72" s="66"/>
      <c r="I72" s="67"/>
      <c r="J72" s="67"/>
      <c r="K72" s="67"/>
      <c r="L72" s="102"/>
    </row>
    <row r="73" spans="1:14" ht="39" customHeight="1" thickBot="1">
      <c r="A73" s="74" t="s">
        <v>19</v>
      </c>
      <c r="B73" s="105" t="s">
        <v>17</v>
      </c>
      <c r="C73" s="259" t="s">
        <v>5</v>
      </c>
      <c r="D73" s="260"/>
      <c r="E73" s="76" t="s">
        <v>6</v>
      </c>
      <c r="F73" s="122"/>
      <c r="G73" s="77">
        <f>C73*F73</f>
        <v>0</v>
      </c>
      <c r="H73" s="78"/>
      <c r="I73" s="79"/>
      <c r="J73" s="79"/>
      <c r="K73" s="79"/>
      <c r="L73" s="106"/>
    </row>
    <row r="74" spans="1:14" ht="28.5" customHeight="1">
      <c r="A74" s="107"/>
      <c r="B74" s="244"/>
      <c r="C74" s="244"/>
      <c r="D74" s="244"/>
      <c r="E74" s="244"/>
      <c r="F74" s="82"/>
      <c r="G74" s="244" t="s">
        <v>83</v>
      </c>
      <c r="H74" s="244"/>
      <c r="I74" s="244"/>
      <c r="J74" s="244"/>
      <c r="K74" s="244"/>
      <c r="L74" s="82">
        <f>G57+G59+G61+L59+L61</f>
        <v>0</v>
      </c>
    </row>
    <row r="75" spans="1:14" ht="29.25" customHeight="1">
      <c r="A75" s="107"/>
      <c r="D75" s="242" t="s">
        <v>104</v>
      </c>
      <c r="E75" s="243"/>
      <c r="F75" s="243"/>
      <c r="G75" s="243"/>
      <c r="H75" s="243"/>
      <c r="I75" s="243"/>
      <c r="J75" s="243"/>
      <c r="K75" s="243"/>
      <c r="L75" s="243"/>
    </row>
    <row r="76" spans="1:14" ht="14.25" customHeight="1">
      <c r="A76" s="107"/>
      <c r="D76" s="108"/>
      <c r="E76" s="109"/>
      <c r="F76" s="109"/>
      <c r="G76" s="109"/>
      <c r="H76" s="109"/>
      <c r="I76" s="109"/>
      <c r="J76" s="109"/>
      <c r="K76" s="109"/>
      <c r="L76" s="109"/>
    </row>
    <row r="77" spans="1:14" ht="24.75" customHeight="1">
      <c r="A77" s="111" t="s">
        <v>60</v>
      </c>
      <c r="B77" s="245" t="s">
        <v>131</v>
      </c>
      <c r="C77" s="245"/>
      <c r="D77" s="245"/>
      <c r="E77" s="245"/>
      <c r="F77" s="110"/>
      <c r="G77" s="110"/>
      <c r="H77" s="245"/>
      <c r="I77" s="245"/>
      <c r="J77" s="245"/>
      <c r="K77" s="245"/>
      <c r="L77" s="245"/>
      <c r="M77" s="245"/>
      <c r="N77" s="245"/>
    </row>
    <row r="78" spans="1:14" ht="24.95" customHeight="1">
      <c r="A78" s="191"/>
      <c r="B78" s="247" t="s">
        <v>105</v>
      </c>
      <c r="C78" s="247"/>
      <c r="D78" s="247"/>
      <c r="E78" s="247"/>
      <c r="F78" s="112"/>
      <c r="G78" s="246"/>
      <c r="H78" s="246"/>
      <c r="I78" s="246"/>
      <c r="J78" s="246"/>
      <c r="K78" s="246"/>
      <c r="L78" s="246"/>
      <c r="M78" s="246"/>
      <c r="N78" s="246"/>
    </row>
    <row r="79" spans="1:14" ht="24.95" customHeight="1">
      <c r="A79" s="113"/>
      <c r="B79" s="114" t="s">
        <v>86</v>
      </c>
      <c r="C79" s="113" t="s">
        <v>20</v>
      </c>
      <c r="D79" s="113"/>
      <c r="E79" s="115">
        <f>L38</f>
        <v>0</v>
      </c>
      <c r="F79" s="115"/>
      <c r="G79" s="240"/>
      <c r="H79" s="240"/>
      <c r="I79" s="240"/>
      <c r="J79" s="241"/>
      <c r="K79" s="241"/>
      <c r="L79" s="190"/>
      <c r="M79" s="241"/>
      <c r="N79" s="241"/>
    </row>
    <row r="80" spans="1:14" ht="24.95" customHeight="1">
      <c r="A80" s="113"/>
      <c r="B80" s="114" t="s">
        <v>87</v>
      </c>
      <c r="C80" s="113" t="s">
        <v>20</v>
      </c>
      <c r="D80" s="113"/>
      <c r="E80" s="115">
        <f>L74</f>
        <v>0</v>
      </c>
      <c r="F80" s="115"/>
      <c r="G80" s="240"/>
      <c r="H80" s="240"/>
      <c r="I80" s="240"/>
      <c r="J80" s="241"/>
      <c r="K80" s="241"/>
      <c r="L80" s="190"/>
      <c r="M80" s="241"/>
      <c r="N80" s="241"/>
    </row>
    <row r="81" spans="1:14" ht="24.75" customHeight="1" thickBot="1">
      <c r="A81" s="234" t="s">
        <v>106</v>
      </c>
      <c r="B81" s="234"/>
      <c r="C81" s="234"/>
      <c r="D81" s="234"/>
      <c r="E81" s="116">
        <f>SUM(E79:E80)</f>
        <v>0</v>
      </c>
      <c r="F81" s="115"/>
      <c r="G81" s="235"/>
      <c r="H81" s="235"/>
      <c r="I81" s="235"/>
      <c r="J81" s="235"/>
      <c r="K81" s="235"/>
      <c r="L81" s="235"/>
      <c r="M81" s="236"/>
      <c r="N81" s="237"/>
    </row>
    <row r="82" spans="1:14" ht="24.95" customHeight="1" thickTop="1">
      <c r="A82" s="117"/>
      <c r="B82" s="118"/>
      <c r="C82" s="118"/>
      <c r="D82" s="118"/>
      <c r="E82" s="118"/>
      <c r="F82" s="118"/>
      <c r="G82" s="118"/>
      <c r="H82" s="118"/>
      <c r="I82" s="118"/>
      <c r="J82" s="118"/>
      <c r="K82" s="118"/>
      <c r="L82" s="113"/>
      <c r="M82" s="113"/>
      <c r="N82" s="113"/>
    </row>
    <row r="83" spans="1:14" ht="24.95" customHeight="1">
      <c r="A83" s="118"/>
      <c r="B83" s="118"/>
      <c r="C83" s="118"/>
      <c r="D83" s="118"/>
      <c r="E83" s="118"/>
      <c r="F83" s="118"/>
      <c r="G83" s="118"/>
      <c r="H83" s="118"/>
      <c r="I83" s="118"/>
      <c r="J83" s="118"/>
      <c r="K83" s="118"/>
      <c r="L83" s="113"/>
      <c r="M83" s="113"/>
      <c r="N83" s="113"/>
    </row>
    <row r="84" spans="1:14" ht="24.95" customHeight="1">
      <c r="A84" s="119"/>
      <c r="B84" s="229" t="s">
        <v>61</v>
      </c>
      <c r="C84" s="229"/>
      <c r="D84" s="229"/>
      <c r="E84" s="229"/>
      <c r="F84" s="113"/>
      <c r="G84" s="113"/>
      <c r="H84" s="113"/>
      <c r="I84" s="113"/>
      <c r="J84" s="113"/>
      <c r="K84" s="113"/>
      <c r="L84" s="113"/>
      <c r="M84" s="113"/>
      <c r="N84" s="113"/>
    </row>
    <row r="85" spans="1:14" ht="24.95" customHeight="1">
      <c r="B85" s="114" t="s">
        <v>88</v>
      </c>
      <c r="C85" s="12" t="s">
        <v>20</v>
      </c>
      <c r="E85" s="120">
        <f>G30+G32+G34+G37</f>
        <v>0</v>
      </c>
      <c r="G85" s="163"/>
    </row>
    <row r="86" spans="1:14" ht="24.95" customHeight="1">
      <c r="B86" s="114" t="s">
        <v>87</v>
      </c>
      <c r="C86" s="12" t="s">
        <v>20</v>
      </c>
      <c r="E86" s="120">
        <f>G67+G69+G71+G73</f>
        <v>0</v>
      </c>
    </row>
    <row r="87" spans="1:14" ht="33.75" customHeight="1" thickBot="1">
      <c r="B87" s="230" t="s">
        <v>98</v>
      </c>
      <c r="C87" s="231"/>
      <c r="D87" s="231"/>
      <c r="E87" s="121">
        <f>SUM(E85:E86)</f>
        <v>0</v>
      </c>
    </row>
    <row r="88" spans="1:14" ht="24.95" customHeight="1" thickTop="1">
      <c r="A88" s="232" t="s">
        <v>64</v>
      </c>
      <c r="B88" s="233"/>
      <c r="C88" s="233"/>
      <c r="D88" s="233"/>
      <c r="E88" s="233"/>
      <c r="F88" s="233"/>
      <c r="G88" s="233"/>
      <c r="H88" s="233"/>
      <c r="I88" s="233"/>
      <c r="J88" s="233"/>
      <c r="K88" s="233"/>
      <c r="L88" s="233"/>
      <c r="M88" s="233"/>
      <c r="N88" s="233"/>
    </row>
    <row r="89" spans="1:14" ht="24.95" customHeight="1">
      <c r="A89" s="233"/>
      <c r="B89" s="233"/>
      <c r="C89" s="233"/>
      <c r="D89" s="233"/>
      <c r="E89" s="233"/>
      <c r="F89" s="233"/>
      <c r="G89" s="233"/>
      <c r="H89" s="233"/>
      <c r="I89" s="233"/>
      <c r="J89" s="233"/>
      <c r="K89" s="233"/>
      <c r="L89" s="233"/>
      <c r="M89" s="233"/>
      <c r="N89" s="233"/>
    </row>
    <row r="90" spans="1:14" ht="24.95" customHeight="1"/>
    <row r="91" spans="1:14" ht="24.95" customHeight="1"/>
    <row r="92" spans="1:14" ht="24.95" customHeight="1"/>
    <row r="93" spans="1:14" ht="24.95" customHeight="1"/>
    <row r="94" spans="1:14" ht="24.95" customHeight="1"/>
    <row r="95" spans="1:14" ht="24.95" customHeight="1"/>
    <row r="96" spans="1:14" ht="24.95" customHeight="1"/>
    <row r="97" ht="24.95" customHeight="1"/>
    <row r="98" ht="24.95" customHeight="1"/>
    <row r="99" ht="24.95" customHeight="1"/>
    <row r="100" ht="24.95" customHeight="1"/>
    <row r="101" ht="24.95" customHeight="1"/>
  </sheetData>
  <sheetProtection algorithmName="SHA-512" hashValue="rbdxdwZVVW3MK5X8VDCX6jJDPg2CEyTF7HztrU5JKlSkW4BzCVWxcu/dN6qHv2jGr9pwN031QViW+FTFugyg0w==" saltValue="JRY345D7WAI7FeVXYVqlLA==" spinCount="100000" sheet="1" objects="1" scenarios="1"/>
  <mergeCells count="61">
    <mergeCell ref="K22:K23"/>
    <mergeCell ref="F42:F45"/>
    <mergeCell ref="F70:F71"/>
    <mergeCell ref="C73:D73"/>
    <mergeCell ref="F66:F67"/>
    <mergeCell ref="F68:F69"/>
    <mergeCell ref="F48:F53"/>
    <mergeCell ref="K24:K25"/>
    <mergeCell ref="K60:K61"/>
    <mergeCell ref="G38:K38"/>
    <mergeCell ref="K44:K45"/>
    <mergeCell ref="K58:K59"/>
    <mergeCell ref="A40:L40"/>
    <mergeCell ref="A42:A55"/>
    <mergeCell ref="K46:K47"/>
    <mergeCell ref="A66:A72"/>
    <mergeCell ref="A2:K2"/>
    <mergeCell ref="A4:L4"/>
    <mergeCell ref="A6:A19"/>
    <mergeCell ref="K16:K19"/>
    <mergeCell ref="A3:L3"/>
    <mergeCell ref="F6:F9"/>
    <mergeCell ref="G6:G11"/>
    <mergeCell ref="F12:F14"/>
    <mergeCell ref="A30:A36"/>
    <mergeCell ref="F30:F31"/>
    <mergeCell ref="C37:D37"/>
    <mergeCell ref="A20:A29"/>
    <mergeCell ref="F20:F21"/>
    <mergeCell ref="F22:F23"/>
    <mergeCell ref="F24:F25"/>
    <mergeCell ref="F32:F33"/>
    <mergeCell ref="F34:F35"/>
    <mergeCell ref="A56:A65"/>
    <mergeCell ref="F56:F57"/>
    <mergeCell ref="F58:F59"/>
    <mergeCell ref="F60:F61"/>
    <mergeCell ref="B38:E38"/>
    <mergeCell ref="D39:L39"/>
    <mergeCell ref="G30:G31"/>
    <mergeCell ref="G32:G33"/>
    <mergeCell ref="G80:I80"/>
    <mergeCell ref="J80:K80"/>
    <mergeCell ref="M80:N80"/>
    <mergeCell ref="D75:L75"/>
    <mergeCell ref="B74:E74"/>
    <mergeCell ref="G74:K74"/>
    <mergeCell ref="B77:E77"/>
    <mergeCell ref="H77:N77"/>
    <mergeCell ref="G78:N78"/>
    <mergeCell ref="G79:I79"/>
    <mergeCell ref="J79:K79"/>
    <mergeCell ref="M79:N79"/>
    <mergeCell ref="B78:E78"/>
    <mergeCell ref="G34:G35"/>
    <mergeCell ref="B84:E84"/>
    <mergeCell ref="B87:D87"/>
    <mergeCell ref="A88:N89"/>
    <mergeCell ref="A81:D81"/>
    <mergeCell ref="G81:L81"/>
    <mergeCell ref="M81:N81"/>
  </mergeCells>
  <pageMargins left="0.70866141732283472" right="0.70866141732283472" top="1.1811023622047245" bottom="0.78740157480314965" header="0.31496062992125984" footer="0.31496062992125984"/>
  <pageSetup paperSize="9" scale="47" fitToHeight="3" orientation="landscape" r:id="rId1"/>
  <headerFooter>
    <oddHeader>&amp;L&amp;"Melior Com,Fett"&amp;12
ZR 3 - Vergaben&amp;C&amp;G</oddHeader>
    <oddFooter>&amp;L&amp;"Melior Com,Standard"Januar 2026&amp;R&amp;"Melior Com,Standard"ZR 3-16120-2026-008-11-BI3</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09FC9-4805-4332-A998-3DBBB0DFC191}">
  <sheetPr>
    <pageSetUpPr fitToPage="1"/>
  </sheetPr>
  <dimension ref="A1:N101"/>
  <sheetViews>
    <sheetView zoomScaleNormal="100" workbookViewId="0">
      <selection activeCell="B9" sqref="B9"/>
    </sheetView>
  </sheetViews>
  <sheetFormatPr baseColWidth="10" defaultColWidth="11" defaultRowHeight="15"/>
  <cols>
    <col min="1" max="1" width="11" style="12"/>
    <col min="2" max="2" width="67" style="12" customWidth="1"/>
    <col min="3" max="4" width="15" style="12" customWidth="1"/>
    <col min="5" max="5" width="13.625" style="12" customWidth="1"/>
    <col min="6" max="6" width="19.125" style="12" customWidth="1"/>
    <col min="7" max="7" width="15.5" style="12" customWidth="1"/>
    <col min="8" max="8" width="12.625" style="12" customWidth="1"/>
    <col min="9" max="9" width="15.25" style="12" customWidth="1"/>
    <col min="10" max="10" width="12.125" style="12" customWidth="1"/>
    <col min="11" max="11" width="18.875" style="12" customWidth="1"/>
    <col min="12" max="12" width="15.5" style="12" customWidth="1"/>
    <col min="13" max="16384" width="11" style="12"/>
  </cols>
  <sheetData>
    <row r="1" spans="1:13" ht="14.25" customHeight="1"/>
    <row r="2" spans="1:13" ht="84" customHeight="1">
      <c r="A2" s="285" t="s">
        <v>97</v>
      </c>
      <c r="B2" s="285"/>
      <c r="C2" s="285"/>
      <c r="D2" s="285"/>
      <c r="E2" s="285"/>
      <c r="F2" s="285"/>
      <c r="G2" s="285"/>
      <c r="H2" s="285"/>
      <c r="I2" s="285"/>
      <c r="J2" s="285"/>
      <c r="K2" s="285"/>
      <c r="L2" s="285"/>
    </row>
    <row r="3" spans="1:13" ht="62.25" customHeight="1">
      <c r="A3" s="360" t="s">
        <v>138</v>
      </c>
      <c r="B3" s="360"/>
      <c r="C3" s="360"/>
      <c r="D3" s="360"/>
      <c r="E3" s="360"/>
      <c r="F3" s="360"/>
      <c r="G3" s="360"/>
      <c r="H3" s="360"/>
      <c r="I3" s="360"/>
      <c r="J3" s="360"/>
      <c r="K3" s="360"/>
      <c r="L3" s="360"/>
    </row>
    <row r="4" spans="1:13" ht="42.75" customHeight="1" thickBot="1">
      <c r="A4" s="265" t="s">
        <v>86</v>
      </c>
      <c r="B4" s="265"/>
      <c r="C4" s="265"/>
      <c r="D4" s="265"/>
      <c r="E4" s="265"/>
      <c r="F4" s="265"/>
      <c r="G4" s="265"/>
      <c r="H4" s="265"/>
      <c r="I4" s="265"/>
      <c r="J4" s="265"/>
      <c r="K4" s="265"/>
      <c r="L4" s="265"/>
      <c r="M4" s="163"/>
    </row>
    <row r="5" spans="1:13" ht="103.5" customHeight="1">
      <c r="A5" s="14" t="s">
        <v>0</v>
      </c>
      <c r="B5" s="15" t="s">
        <v>1</v>
      </c>
      <c r="C5" s="16" t="s">
        <v>41</v>
      </c>
      <c r="D5" s="16" t="s">
        <v>42</v>
      </c>
      <c r="E5" s="16" t="s">
        <v>40</v>
      </c>
      <c r="F5" s="17" t="s">
        <v>38</v>
      </c>
      <c r="G5" s="18" t="s">
        <v>43</v>
      </c>
      <c r="H5" s="19" t="s">
        <v>41</v>
      </c>
      <c r="I5" s="20" t="s">
        <v>42</v>
      </c>
      <c r="J5" s="21" t="s">
        <v>40</v>
      </c>
      <c r="K5" s="192" t="s">
        <v>44</v>
      </c>
      <c r="L5" s="23" t="s">
        <v>43</v>
      </c>
    </row>
    <row r="6" spans="1:13" ht="39.950000000000003" customHeight="1">
      <c r="A6" s="248" t="s">
        <v>67</v>
      </c>
      <c r="B6" s="200" t="s">
        <v>102</v>
      </c>
      <c r="C6" s="24"/>
      <c r="D6" s="25"/>
      <c r="E6" s="25"/>
      <c r="F6" s="276" t="s">
        <v>120</v>
      </c>
      <c r="G6" s="177"/>
      <c r="H6" s="27"/>
      <c r="I6" s="28"/>
      <c r="J6" s="168"/>
      <c r="K6" s="172"/>
      <c r="L6" s="166"/>
    </row>
    <row r="7" spans="1:13" ht="24.75" customHeight="1">
      <c r="A7" s="249"/>
      <c r="B7" s="210" t="s">
        <v>122</v>
      </c>
      <c r="C7" s="32" t="s">
        <v>77</v>
      </c>
      <c r="D7" s="33" t="s">
        <v>58</v>
      </c>
      <c r="E7" s="33" t="s">
        <v>8</v>
      </c>
      <c r="F7" s="277"/>
      <c r="G7" s="176"/>
      <c r="H7" s="35"/>
      <c r="I7" s="36"/>
      <c r="J7" s="165"/>
      <c r="K7" s="173"/>
      <c r="L7" s="166"/>
    </row>
    <row r="8" spans="1:13" ht="17.25" customHeight="1">
      <c r="A8" s="249"/>
      <c r="B8" s="164" t="s">
        <v>112</v>
      </c>
      <c r="C8" s="32"/>
      <c r="D8" s="33"/>
      <c r="E8" s="33"/>
      <c r="F8" s="277"/>
      <c r="G8" s="176"/>
      <c r="H8" s="35"/>
      <c r="I8" s="36"/>
      <c r="J8" s="165"/>
      <c r="K8" s="282"/>
      <c r="L8" s="166"/>
    </row>
    <row r="9" spans="1:13" ht="24.95" customHeight="1" thickBot="1">
      <c r="A9" s="249"/>
      <c r="B9" s="364"/>
      <c r="C9" s="32" t="s">
        <v>78</v>
      </c>
      <c r="D9" s="33" t="s">
        <v>76</v>
      </c>
      <c r="E9" s="33" t="s">
        <v>10</v>
      </c>
      <c r="F9" s="277"/>
      <c r="G9" s="176"/>
      <c r="H9" s="35"/>
      <c r="I9" s="36"/>
      <c r="J9" s="165"/>
      <c r="K9" s="282"/>
      <c r="L9" s="167"/>
    </row>
    <row r="10" spans="1:13" ht="24.95" customHeight="1" thickBot="1">
      <c r="A10" s="249"/>
      <c r="B10" s="365"/>
      <c r="C10" s="32"/>
      <c r="D10" s="33"/>
      <c r="E10" s="33"/>
      <c r="F10" s="194"/>
      <c r="G10" s="176"/>
      <c r="H10" s="35"/>
      <c r="I10" s="36"/>
      <c r="J10" s="165"/>
      <c r="K10" s="282"/>
      <c r="L10" s="166"/>
    </row>
    <row r="11" spans="1:13" ht="24.95" customHeight="1" thickBot="1">
      <c r="A11" s="249"/>
      <c r="B11" s="40" t="s">
        <v>7</v>
      </c>
      <c r="C11" s="32" t="s">
        <v>39</v>
      </c>
      <c r="D11" s="33" t="s">
        <v>48</v>
      </c>
      <c r="E11" s="33" t="s">
        <v>9</v>
      </c>
      <c r="F11" s="212">
        <f>'1_Vans'!F11</f>
        <v>0</v>
      </c>
      <c r="G11" s="176"/>
      <c r="H11" s="35"/>
      <c r="I11" s="36"/>
      <c r="J11" s="165"/>
      <c r="K11" s="282"/>
      <c r="L11" s="167"/>
    </row>
    <row r="12" spans="1:13" ht="16.5" customHeight="1">
      <c r="A12" s="249"/>
      <c r="B12" s="39" t="s">
        <v>113</v>
      </c>
      <c r="C12" s="41"/>
      <c r="D12" s="42"/>
      <c r="E12" s="42"/>
      <c r="F12" s="289" t="s">
        <v>118</v>
      </c>
      <c r="G12" s="178"/>
      <c r="H12" s="44"/>
      <c r="I12" s="45"/>
      <c r="J12" s="169"/>
      <c r="K12" s="266"/>
      <c r="L12" s="166"/>
    </row>
    <row r="13" spans="1:13" ht="24.95" customHeight="1" thickBot="1">
      <c r="A13" s="249"/>
      <c r="B13" s="364"/>
      <c r="C13" s="41"/>
      <c r="D13" s="42"/>
      <c r="E13" s="42"/>
      <c r="F13" s="290"/>
      <c r="G13" s="178"/>
      <c r="H13" s="44"/>
      <c r="I13" s="45"/>
      <c r="J13" s="169"/>
      <c r="K13" s="266"/>
      <c r="L13" s="166"/>
    </row>
    <row r="14" spans="1:13" ht="24.95" customHeight="1" thickBot="1">
      <c r="A14" s="249"/>
      <c r="B14" s="364"/>
      <c r="C14" s="41"/>
      <c r="D14" s="42"/>
      <c r="E14" s="42"/>
      <c r="F14" s="290"/>
      <c r="G14" s="178"/>
      <c r="H14" s="44"/>
      <c r="I14" s="45"/>
      <c r="J14" s="169"/>
      <c r="K14" s="266"/>
      <c r="L14" s="166"/>
    </row>
    <row r="15" spans="1:13" ht="22.5" customHeight="1">
      <c r="A15" s="249"/>
      <c r="B15" s="40" t="s">
        <v>7</v>
      </c>
      <c r="C15" s="41"/>
      <c r="D15" s="42"/>
      <c r="E15" s="42"/>
      <c r="F15" s="290"/>
      <c r="G15" s="178"/>
      <c r="H15" s="44"/>
      <c r="I15" s="45"/>
      <c r="J15" s="169"/>
      <c r="K15" s="266"/>
      <c r="L15" s="166"/>
    </row>
    <row r="16" spans="1:13" ht="16.5" customHeight="1">
      <c r="A16" s="249"/>
      <c r="B16" s="39" t="s">
        <v>113</v>
      </c>
      <c r="C16" s="41"/>
      <c r="D16" s="42"/>
      <c r="E16" s="42"/>
      <c r="F16" s="290"/>
      <c r="G16" s="178"/>
      <c r="H16" s="44"/>
      <c r="I16" s="45"/>
      <c r="J16" s="169"/>
      <c r="K16" s="266"/>
      <c r="L16" s="166"/>
    </row>
    <row r="17" spans="1:14" ht="24.75" customHeight="1" thickBot="1">
      <c r="A17" s="249"/>
      <c r="B17" s="366"/>
      <c r="C17" s="41"/>
      <c r="D17" s="42"/>
      <c r="E17" s="42"/>
      <c r="F17" s="290"/>
      <c r="G17" s="178"/>
      <c r="H17" s="44"/>
      <c r="I17" s="45"/>
      <c r="J17" s="169"/>
      <c r="K17" s="266"/>
      <c r="L17" s="166"/>
    </row>
    <row r="18" spans="1:14" ht="24.75" customHeight="1" thickBot="1">
      <c r="A18" s="249"/>
      <c r="B18" s="367"/>
      <c r="C18" s="41"/>
      <c r="D18" s="42"/>
      <c r="E18" s="42"/>
      <c r="F18" s="290"/>
      <c r="G18" s="178"/>
      <c r="H18" s="44"/>
      <c r="I18" s="45"/>
      <c r="J18" s="169"/>
      <c r="K18" s="266"/>
      <c r="L18" s="166"/>
    </row>
    <row r="19" spans="1:14" ht="17.25" customHeight="1">
      <c r="A19" s="249"/>
      <c r="B19" s="40" t="s">
        <v>7</v>
      </c>
      <c r="C19" s="41"/>
      <c r="D19" s="42"/>
      <c r="E19" s="42"/>
      <c r="F19" s="181"/>
      <c r="G19" s="178"/>
      <c r="H19" s="44"/>
      <c r="I19" s="45"/>
      <c r="J19" s="169"/>
      <c r="K19" s="267"/>
      <c r="L19" s="166"/>
    </row>
    <row r="20" spans="1:14" ht="39.950000000000003" customHeight="1">
      <c r="A20" s="248" t="s">
        <v>68</v>
      </c>
      <c r="B20" s="199" t="s">
        <v>110</v>
      </c>
      <c r="C20" s="24"/>
      <c r="D20" s="24"/>
      <c r="E20" s="24"/>
      <c r="F20" s="251"/>
      <c r="G20" s="26"/>
      <c r="H20" s="27"/>
      <c r="I20" s="28"/>
      <c r="J20" s="29"/>
      <c r="K20" s="38"/>
      <c r="L20" s="53"/>
    </row>
    <row r="21" spans="1:14" ht="24.95" customHeight="1" thickBot="1">
      <c r="A21" s="249"/>
      <c r="B21" s="40" t="s">
        <v>122</v>
      </c>
      <c r="C21" s="32" t="s">
        <v>77</v>
      </c>
      <c r="D21" s="32" t="s">
        <v>58</v>
      </c>
      <c r="E21" s="32" t="s">
        <v>8</v>
      </c>
      <c r="F21" s="252"/>
      <c r="G21" s="34">
        <f>C21*F20</f>
        <v>0</v>
      </c>
      <c r="H21" s="35"/>
      <c r="I21" s="36"/>
      <c r="J21" s="37"/>
      <c r="K21" s="38"/>
      <c r="L21" s="54"/>
    </row>
    <row r="22" spans="1:14" ht="14.25" customHeight="1">
      <c r="A22" s="249"/>
      <c r="B22" s="39" t="s">
        <v>113</v>
      </c>
      <c r="C22" s="32"/>
      <c r="D22" s="32"/>
      <c r="E22" s="32"/>
      <c r="F22" s="253"/>
      <c r="G22" s="34"/>
      <c r="H22" s="35"/>
      <c r="I22" s="36"/>
      <c r="J22" s="37"/>
      <c r="K22" s="274"/>
      <c r="L22" s="54"/>
    </row>
    <row r="23" spans="1:14" ht="24.95" customHeight="1" thickBot="1">
      <c r="A23" s="249"/>
      <c r="B23" s="368"/>
      <c r="C23" s="32" t="s">
        <v>78</v>
      </c>
      <c r="D23" s="32" t="s">
        <v>76</v>
      </c>
      <c r="E23" s="32" t="s">
        <v>10</v>
      </c>
      <c r="F23" s="252"/>
      <c r="G23" s="34">
        <f>C23*F22</f>
        <v>0</v>
      </c>
      <c r="H23" s="35">
        <v>24</v>
      </c>
      <c r="I23" s="36">
        <v>60</v>
      </c>
      <c r="J23" s="37" t="s">
        <v>8</v>
      </c>
      <c r="K23" s="275"/>
      <c r="L23" s="55">
        <f>K22*H23</f>
        <v>0</v>
      </c>
    </row>
    <row r="24" spans="1:14" ht="24.95" customHeight="1" thickBot="1">
      <c r="A24" s="249"/>
      <c r="B24" s="369"/>
      <c r="C24" s="32"/>
      <c r="D24" s="32"/>
      <c r="E24" s="32"/>
      <c r="F24" s="253"/>
      <c r="G24" s="34"/>
      <c r="H24" s="35"/>
      <c r="I24" s="36"/>
      <c r="J24" s="37"/>
      <c r="K24" s="280"/>
      <c r="L24" s="54"/>
    </row>
    <row r="25" spans="1:14" ht="24.95" customHeight="1" thickBot="1">
      <c r="A25" s="249"/>
      <c r="B25" s="40" t="s">
        <v>7</v>
      </c>
      <c r="C25" s="32" t="s">
        <v>39</v>
      </c>
      <c r="D25" s="32" t="s">
        <v>48</v>
      </c>
      <c r="E25" s="32" t="s">
        <v>9</v>
      </c>
      <c r="F25" s="252"/>
      <c r="G25" s="34">
        <f>C25*F24</f>
        <v>0</v>
      </c>
      <c r="H25" s="35">
        <v>6</v>
      </c>
      <c r="I25" s="36">
        <v>12</v>
      </c>
      <c r="J25" s="37" t="s">
        <v>8</v>
      </c>
      <c r="K25" s="281"/>
      <c r="L25" s="55">
        <f>H25*K24</f>
        <v>0</v>
      </c>
    </row>
    <row r="26" spans="1:14" ht="15" customHeight="1">
      <c r="A26" s="249"/>
      <c r="B26" s="39" t="s">
        <v>113</v>
      </c>
      <c r="C26" s="41"/>
      <c r="D26" s="41"/>
      <c r="E26" s="41"/>
      <c r="F26" s="56"/>
      <c r="G26" s="43"/>
      <c r="H26" s="44"/>
      <c r="I26" s="45"/>
      <c r="J26" s="46"/>
      <c r="K26" s="57"/>
      <c r="L26" s="54"/>
    </row>
    <row r="27" spans="1:14" ht="24.95" customHeight="1" thickBot="1">
      <c r="A27" s="249"/>
      <c r="B27" s="368"/>
      <c r="C27" s="41"/>
      <c r="D27" s="41"/>
      <c r="E27" s="41"/>
      <c r="F27" s="56"/>
      <c r="G27" s="43"/>
      <c r="H27" s="44"/>
      <c r="I27" s="45"/>
      <c r="J27" s="46"/>
      <c r="K27" s="57"/>
      <c r="L27" s="54"/>
    </row>
    <row r="28" spans="1:14" ht="24.95" customHeight="1" thickBot="1">
      <c r="A28" s="249"/>
      <c r="B28" s="369"/>
      <c r="C28" s="41"/>
      <c r="D28" s="41"/>
      <c r="E28" s="41"/>
      <c r="F28" s="56"/>
      <c r="G28" s="43"/>
      <c r="H28" s="44"/>
      <c r="I28" s="45"/>
      <c r="J28" s="46"/>
      <c r="K28" s="57"/>
      <c r="L28" s="54"/>
    </row>
    <row r="29" spans="1:14" ht="16.5" customHeight="1">
      <c r="A29" s="250"/>
      <c r="B29" s="47" t="s">
        <v>7</v>
      </c>
      <c r="C29" s="48"/>
      <c r="D29" s="48"/>
      <c r="E29" s="48"/>
      <c r="F29" s="58"/>
      <c r="G29" s="50"/>
      <c r="H29" s="44"/>
      <c r="I29" s="45"/>
      <c r="J29" s="46"/>
      <c r="K29" s="57"/>
      <c r="L29" s="54"/>
    </row>
    <row r="30" spans="1:14" ht="24.95" customHeight="1">
      <c r="A30" s="256" t="s">
        <v>21</v>
      </c>
      <c r="B30" s="214" t="s">
        <v>135</v>
      </c>
      <c r="C30" s="59"/>
      <c r="D30" s="59"/>
      <c r="E30" s="59"/>
      <c r="F30" s="257"/>
      <c r="G30" s="96"/>
      <c r="H30" s="60"/>
      <c r="I30" s="61"/>
      <c r="J30" s="61"/>
      <c r="K30" s="61"/>
      <c r="L30" s="62"/>
    </row>
    <row r="31" spans="1:14" ht="24.95" customHeight="1" thickBot="1">
      <c r="A31" s="249"/>
      <c r="B31" s="63" t="s">
        <v>45</v>
      </c>
      <c r="C31" s="64">
        <v>1</v>
      </c>
      <c r="D31" s="64">
        <v>2500</v>
      </c>
      <c r="E31" s="65" t="s">
        <v>15</v>
      </c>
      <c r="F31" s="258"/>
      <c r="G31" s="101">
        <f>C31*F30</f>
        <v>0</v>
      </c>
      <c r="H31" s="66"/>
      <c r="I31" s="67"/>
      <c r="J31" s="67"/>
      <c r="K31" s="67"/>
      <c r="L31" s="68"/>
      <c r="N31" s="69"/>
    </row>
    <row r="32" spans="1:14" ht="15.75" customHeight="1">
      <c r="A32" s="249"/>
      <c r="B32" s="31" t="s">
        <v>12</v>
      </c>
      <c r="C32" s="64"/>
      <c r="D32" s="64"/>
      <c r="E32" s="65"/>
      <c r="F32" s="262"/>
      <c r="G32" s="123"/>
      <c r="H32" s="66"/>
      <c r="I32" s="67"/>
      <c r="J32" s="67"/>
      <c r="K32" s="67"/>
      <c r="L32" s="68"/>
    </row>
    <row r="33" spans="1:12" ht="24.95" customHeight="1" thickBot="1">
      <c r="A33" s="249"/>
      <c r="B33" s="63" t="s">
        <v>46</v>
      </c>
      <c r="C33" s="64">
        <v>1</v>
      </c>
      <c r="D33" s="64">
        <v>3500</v>
      </c>
      <c r="E33" s="65" t="s">
        <v>15</v>
      </c>
      <c r="F33" s="258"/>
      <c r="G33" s="101">
        <f>C33*F32</f>
        <v>0</v>
      </c>
      <c r="H33" s="66"/>
      <c r="I33" s="67"/>
      <c r="J33" s="67"/>
      <c r="K33" s="67"/>
      <c r="L33" s="68"/>
    </row>
    <row r="34" spans="1:12" ht="15" customHeight="1">
      <c r="A34" s="249"/>
      <c r="B34" s="31" t="s">
        <v>13</v>
      </c>
      <c r="C34" s="64"/>
      <c r="D34" s="64"/>
      <c r="E34" s="65"/>
      <c r="F34" s="262"/>
      <c r="G34" s="101"/>
      <c r="H34" s="66"/>
      <c r="I34" s="67"/>
      <c r="J34" s="67"/>
      <c r="K34" s="67"/>
      <c r="L34" s="68"/>
    </row>
    <row r="35" spans="1:12" ht="24.95" customHeight="1" thickBot="1">
      <c r="A35" s="249"/>
      <c r="B35" s="63" t="s">
        <v>47</v>
      </c>
      <c r="C35" s="64">
        <v>1</v>
      </c>
      <c r="D35" s="64">
        <v>2500</v>
      </c>
      <c r="E35" s="65" t="s">
        <v>15</v>
      </c>
      <c r="F35" s="258"/>
      <c r="G35" s="101">
        <f>C35*F34</f>
        <v>0</v>
      </c>
      <c r="H35" s="66"/>
      <c r="I35" s="67"/>
      <c r="J35" s="67"/>
      <c r="K35" s="67"/>
      <c r="L35" s="68"/>
    </row>
    <row r="36" spans="1:12" ht="15.75" customHeight="1">
      <c r="A36" s="250"/>
      <c r="B36" s="70" t="s">
        <v>14</v>
      </c>
      <c r="C36" s="71"/>
      <c r="D36" s="71"/>
      <c r="E36" s="71"/>
      <c r="F36" s="72"/>
      <c r="G36" s="73"/>
      <c r="H36" s="66"/>
      <c r="I36" s="67"/>
      <c r="J36" s="67"/>
      <c r="K36" s="67"/>
      <c r="L36" s="68"/>
    </row>
    <row r="37" spans="1:12" ht="29.25" customHeight="1" thickBot="1">
      <c r="A37" s="74" t="s">
        <v>22</v>
      </c>
      <c r="B37" s="75" t="s">
        <v>17</v>
      </c>
      <c r="C37" s="259" t="s">
        <v>5</v>
      </c>
      <c r="D37" s="260"/>
      <c r="E37" s="76" t="s">
        <v>6</v>
      </c>
      <c r="F37" s="122"/>
      <c r="G37" s="77">
        <f>C37*F37</f>
        <v>0</v>
      </c>
      <c r="H37" s="78"/>
      <c r="I37" s="79"/>
      <c r="J37" s="79"/>
      <c r="K37" s="79"/>
      <c r="L37" s="80"/>
    </row>
    <row r="38" spans="1:12" ht="36.75" customHeight="1">
      <c r="A38" s="81"/>
      <c r="B38" s="244"/>
      <c r="C38" s="244"/>
      <c r="D38" s="244"/>
      <c r="E38" s="244"/>
      <c r="F38" s="82"/>
      <c r="G38" s="244" t="s">
        <v>82</v>
      </c>
      <c r="H38" s="244"/>
      <c r="I38" s="244"/>
      <c r="J38" s="244"/>
      <c r="K38" s="244"/>
      <c r="L38" s="82">
        <f>G21+G23+G25+L23+L25</f>
        <v>0</v>
      </c>
    </row>
    <row r="39" spans="1:12" ht="48" customHeight="1">
      <c r="A39" s="83"/>
      <c r="B39" s="84"/>
      <c r="C39" s="84"/>
      <c r="D39" s="254" t="s">
        <v>103</v>
      </c>
      <c r="E39" s="255"/>
      <c r="F39" s="255"/>
      <c r="G39" s="255"/>
      <c r="H39" s="255"/>
      <c r="I39" s="255"/>
      <c r="J39" s="255"/>
      <c r="K39" s="255"/>
      <c r="L39" s="255"/>
    </row>
    <row r="40" spans="1:12" ht="21.75" customHeight="1" thickBot="1">
      <c r="A40" s="265" t="s">
        <v>87</v>
      </c>
      <c r="B40" s="265"/>
      <c r="C40" s="265"/>
      <c r="D40" s="265"/>
      <c r="E40" s="265"/>
      <c r="F40" s="265"/>
      <c r="G40" s="265"/>
      <c r="H40" s="265"/>
      <c r="I40" s="265"/>
      <c r="J40" s="265"/>
      <c r="K40" s="265"/>
      <c r="L40" s="265"/>
    </row>
    <row r="41" spans="1:12" ht="89.25" customHeight="1">
      <c r="A41" s="14" t="s">
        <v>0</v>
      </c>
      <c r="B41" s="85" t="s">
        <v>1</v>
      </c>
      <c r="C41" s="16" t="s">
        <v>41</v>
      </c>
      <c r="D41" s="16" t="s">
        <v>42</v>
      </c>
      <c r="E41" s="16" t="s">
        <v>40</v>
      </c>
      <c r="F41" s="17" t="s">
        <v>38</v>
      </c>
      <c r="G41" s="18" t="s">
        <v>43</v>
      </c>
      <c r="H41" s="19" t="s">
        <v>41</v>
      </c>
      <c r="I41" s="20" t="s">
        <v>42</v>
      </c>
      <c r="J41" s="21" t="s">
        <v>40</v>
      </c>
      <c r="K41" s="22" t="s">
        <v>44</v>
      </c>
      <c r="L41" s="23" t="s">
        <v>43</v>
      </c>
    </row>
    <row r="42" spans="1:12" ht="39.950000000000003" customHeight="1">
      <c r="A42" s="248" t="s">
        <v>69</v>
      </c>
      <c r="B42" s="200" t="s">
        <v>102</v>
      </c>
      <c r="C42" s="24"/>
      <c r="D42" s="25"/>
      <c r="E42" s="86"/>
      <c r="F42" s="276" t="s">
        <v>120</v>
      </c>
      <c r="G42" s="177"/>
      <c r="H42" s="35"/>
      <c r="I42" s="36"/>
      <c r="J42" s="165"/>
      <c r="K42" s="172"/>
      <c r="L42" s="185"/>
    </row>
    <row r="43" spans="1:12" ht="24.95" customHeight="1">
      <c r="A43" s="249"/>
      <c r="B43" s="40" t="s">
        <v>122</v>
      </c>
      <c r="C43" s="32" t="s">
        <v>77</v>
      </c>
      <c r="D43" s="33" t="s">
        <v>58</v>
      </c>
      <c r="E43" s="33" t="s">
        <v>8</v>
      </c>
      <c r="F43" s="277"/>
      <c r="G43" s="176"/>
      <c r="H43" s="35"/>
      <c r="I43" s="36"/>
      <c r="J43" s="165"/>
      <c r="K43" s="173"/>
      <c r="L43" s="183"/>
    </row>
    <row r="44" spans="1:12" ht="15" customHeight="1">
      <c r="A44" s="249"/>
      <c r="B44" s="88" t="s">
        <v>113</v>
      </c>
      <c r="C44" s="32"/>
      <c r="D44" s="33"/>
      <c r="E44" s="33"/>
      <c r="F44" s="277"/>
      <c r="G44" s="176"/>
      <c r="H44" s="35"/>
      <c r="I44" s="36"/>
      <c r="J44" s="165"/>
      <c r="K44" s="288"/>
      <c r="L44" s="183"/>
    </row>
    <row r="45" spans="1:12" ht="24.95" customHeight="1" thickBot="1">
      <c r="A45" s="249"/>
      <c r="B45" s="366"/>
      <c r="C45" s="32" t="s">
        <v>78</v>
      </c>
      <c r="D45" s="33" t="s">
        <v>76</v>
      </c>
      <c r="E45" s="33" t="s">
        <v>10</v>
      </c>
      <c r="F45" s="277"/>
      <c r="G45" s="176"/>
      <c r="H45" s="35"/>
      <c r="I45" s="36"/>
      <c r="J45" s="165"/>
      <c r="K45" s="288"/>
      <c r="L45" s="184"/>
    </row>
    <row r="46" spans="1:12" ht="24.95" customHeight="1" thickBot="1">
      <c r="A46" s="249"/>
      <c r="B46" s="367"/>
      <c r="C46" s="32"/>
      <c r="D46" s="33"/>
      <c r="E46" s="33"/>
      <c r="F46" s="195"/>
      <c r="G46" s="176"/>
      <c r="H46" s="35"/>
      <c r="I46" s="36"/>
      <c r="J46" s="165"/>
      <c r="K46" s="288"/>
      <c r="L46" s="183"/>
    </row>
    <row r="47" spans="1:12" ht="24.95" customHeight="1" thickBot="1">
      <c r="A47" s="249"/>
      <c r="B47" s="89" t="s">
        <v>7</v>
      </c>
      <c r="C47" s="32" t="s">
        <v>39</v>
      </c>
      <c r="D47" s="33" t="s">
        <v>48</v>
      </c>
      <c r="E47" s="33" t="s">
        <v>9</v>
      </c>
      <c r="F47" s="212">
        <f>'1_Vans'!F11</f>
        <v>0</v>
      </c>
      <c r="G47" s="176"/>
      <c r="H47" s="35"/>
      <c r="I47" s="36"/>
      <c r="J47" s="165"/>
      <c r="K47" s="288"/>
      <c r="L47" s="184"/>
    </row>
    <row r="48" spans="1:12" ht="24.95" customHeight="1">
      <c r="A48" s="249"/>
      <c r="B48" s="88" t="s">
        <v>113</v>
      </c>
      <c r="C48" s="32"/>
      <c r="D48" s="33"/>
      <c r="E48" s="33"/>
      <c r="F48" s="286" t="s">
        <v>118</v>
      </c>
      <c r="G48" s="176"/>
      <c r="H48" s="35"/>
      <c r="I48" s="36"/>
      <c r="J48" s="165"/>
      <c r="K48" s="182"/>
      <c r="L48" s="184"/>
    </row>
    <row r="49" spans="1:12" ht="24.95" customHeight="1" thickBot="1">
      <c r="A49" s="249"/>
      <c r="B49" s="366"/>
      <c r="C49" s="32"/>
      <c r="D49" s="33"/>
      <c r="E49" s="33"/>
      <c r="F49" s="287"/>
      <c r="G49" s="176"/>
      <c r="H49" s="35"/>
      <c r="I49" s="36"/>
      <c r="J49" s="165"/>
      <c r="K49" s="182"/>
      <c r="L49" s="184"/>
    </row>
    <row r="50" spans="1:12" ht="24.95" customHeight="1" thickBot="1">
      <c r="A50" s="249"/>
      <c r="B50" s="366"/>
      <c r="C50" s="32"/>
      <c r="D50" s="33"/>
      <c r="E50" s="33"/>
      <c r="F50" s="287"/>
      <c r="G50" s="176"/>
      <c r="H50" s="35"/>
      <c r="I50" s="36"/>
      <c r="J50" s="165"/>
      <c r="K50" s="182"/>
      <c r="L50" s="184"/>
    </row>
    <row r="51" spans="1:12" ht="24.95" customHeight="1">
      <c r="A51" s="249"/>
      <c r="B51" s="91" t="s">
        <v>7</v>
      </c>
      <c r="C51" s="32"/>
      <c r="D51" s="33"/>
      <c r="E51" s="33"/>
      <c r="F51" s="287"/>
      <c r="G51" s="176"/>
      <c r="H51" s="35"/>
      <c r="I51" s="36"/>
      <c r="J51" s="165"/>
      <c r="K51" s="182"/>
      <c r="L51" s="184"/>
    </row>
    <row r="52" spans="1:12" ht="15" customHeight="1">
      <c r="A52" s="249"/>
      <c r="B52" s="88" t="s">
        <v>113</v>
      </c>
      <c r="C52" s="41"/>
      <c r="D52" s="42"/>
      <c r="E52" s="42"/>
      <c r="F52" s="287"/>
      <c r="G52" s="178"/>
      <c r="H52" s="35"/>
      <c r="I52" s="36"/>
      <c r="J52" s="169"/>
      <c r="K52" s="187"/>
      <c r="L52" s="183"/>
    </row>
    <row r="53" spans="1:12" ht="24.95" customHeight="1" thickBot="1">
      <c r="A53" s="249"/>
      <c r="B53" s="366"/>
      <c r="C53" s="41"/>
      <c r="D53" s="42"/>
      <c r="E53" s="42"/>
      <c r="F53" s="287"/>
      <c r="G53" s="178"/>
      <c r="H53" s="35"/>
      <c r="I53" s="36"/>
      <c r="J53" s="169"/>
      <c r="K53" s="187"/>
      <c r="L53" s="183"/>
    </row>
    <row r="54" spans="1:12" ht="24.95" customHeight="1" thickBot="1">
      <c r="A54" s="249"/>
      <c r="B54" s="366"/>
      <c r="C54" s="41"/>
      <c r="D54" s="42"/>
      <c r="E54" s="42"/>
      <c r="F54" s="287"/>
      <c r="G54" s="178"/>
      <c r="H54" s="35"/>
      <c r="I54" s="36"/>
      <c r="J54" s="169"/>
      <c r="K54" s="187"/>
      <c r="L54" s="183"/>
    </row>
    <row r="55" spans="1:12" ht="24.95" customHeight="1">
      <c r="A55" s="250"/>
      <c r="B55" s="91" t="s">
        <v>7</v>
      </c>
      <c r="C55" s="48"/>
      <c r="D55" s="49"/>
      <c r="E55" s="49"/>
      <c r="F55" s="104"/>
      <c r="G55" s="178"/>
      <c r="H55" s="92"/>
      <c r="I55" s="93"/>
      <c r="J55" s="170"/>
      <c r="K55" s="188"/>
      <c r="L55" s="186"/>
    </row>
    <row r="56" spans="1:12" ht="39.950000000000003" customHeight="1">
      <c r="A56" s="248" t="s">
        <v>70</v>
      </c>
      <c r="B56" s="199" t="s">
        <v>111</v>
      </c>
      <c r="C56" s="24"/>
      <c r="D56" s="24"/>
      <c r="E56" s="24"/>
      <c r="F56" s="251"/>
      <c r="G56" s="26"/>
      <c r="H56" s="27"/>
      <c r="I56" s="28"/>
      <c r="J56" s="29"/>
      <c r="K56" s="30"/>
      <c r="L56" s="53"/>
    </row>
    <row r="57" spans="1:12" ht="24.95" customHeight="1" thickBot="1">
      <c r="A57" s="249"/>
      <c r="B57" s="40" t="s">
        <v>122</v>
      </c>
      <c r="C57" s="32" t="s">
        <v>77</v>
      </c>
      <c r="D57" s="32" t="s">
        <v>58</v>
      </c>
      <c r="E57" s="32" t="s">
        <v>8</v>
      </c>
      <c r="F57" s="252"/>
      <c r="G57" s="34">
        <f>C57*F56</f>
        <v>0</v>
      </c>
      <c r="H57" s="35"/>
      <c r="I57" s="36"/>
      <c r="J57" s="37"/>
      <c r="K57" s="38"/>
      <c r="L57" s="54"/>
    </row>
    <row r="58" spans="1:12" ht="17.25" customHeight="1">
      <c r="A58" s="249"/>
      <c r="B58" s="88" t="s">
        <v>113</v>
      </c>
      <c r="C58" s="32"/>
      <c r="D58" s="32"/>
      <c r="E58" s="32"/>
      <c r="F58" s="253"/>
      <c r="G58" s="34"/>
      <c r="H58" s="35"/>
      <c r="I58" s="36"/>
      <c r="J58" s="37"/>
      <c r="K58" s="274"/>
      <c r="L58" s="54"/>
    </row>
    <row r="59" spans="1:12" ht="24.95" customHeight="1" thickBot="1">
      <c r="A59" s="249"/>
      <c r="B59" s="370"/>
      <c r="C59" s="32" t="s">
        <v>78</v>
      </c>
      <c r="D59" s="32" t="s">
        <v>59</v>
      </c>
      <c r="E59" s="32" t="s">
        <v>10</v>
      </c>
      <c r="F59" s="252"/>
      <c r="G59" s="34">
        <f>C59*F58</f>
        <v>0</v>
      </c>
      <c r="H59" s="35">
        <v>24</v>
      </c>
      <c r="I59" s="36">
        <v>30</v>
      </c>
      <c r="J59" s="37" t="s">
        <v>8</v>
      </c>
      <c r="K59" s="275"/>
      <c r="L59" s="55">
        <f>K58*H59</f>
        <v>0</v>
      </c>
    </row>
    <row r="60" spans="1:12" ht="24.95" customHeight="1" thickBot="1">
      <c r="A60" s="249"/>
      <c r="B60" s="371"/>
      <c r="C60" s="32"/>
      <c r="D60" s="32"/>
      <c r="E60" s="32"/>
      <c r="F60" s="253"/>
      <c r="G60" s="34"/>
      <c r="H60" s="35"/>
      <c r="I60" s="36"/>
      <c r="J60" s="37"/>
      <c r="K60" s="280"/>
      <c r="L60" s="54"/>
    </row>
    <row r="61" spans="1:12" ht="24.95" customHeight="1" thickBot="1">
      <c r="A61" s="249"/>
      <c r="B61" s="89" t="s">
        <v>7</v>
      </c>
      <c r="C61" s="32" t="s">
        <v>39</v>
      </c>
      <c r="D61" s="32" t="s">
        <v>48</v>
      </c>
      <c r="E61" s="32" t="s">
        <v>9</v>
      </c>
      <c r="F61" s="252"/>
      <c r="G61" s="34">
        <f>C61*F60</f>
        <v>0</v>
      </c>
      <c r="H61" s="35">
        <v>6</v>
      </c>
      <c r="I61" s="36">
        <v>12</v>
      </c>
      <c r="J61" s="37" t="s">
        <v>8</v>
      </c>
      <c r="K61" s="281"/>
      <c r="L61" s="55">
        <f>H61*K60</f>
        <v>0</v>
      </c>
    </row>
    <row r="62" spans="1:12" ht="14.25" customHeight="1">
      <c r="A62" s="249"/>
      <c r="B62" s="88" t="s">
        <v>113</v>
      </c>
      <c r="C62" s="41"/>
      <c r="D62" s="41"/>
      <c r="E62" s="41"/>
      <c r="F62" s="94"/>
      <c r="G62" s="43"/>
      <c r="H62" s="35"/>
      <c r="I62" s="36"/>
      <c r="J62" s="46"/>
      <c r="K62" s="90"/>
      <c r="L62" s="54"/>
    </row>
    <row r="63" spans="1:12" ht="24.95" customHeight="1" thickBot="1">
      <c r="A63" s="249"/>
      <c r="B63" s="370"/>
      <c r="C63" s="41"/>
      <c r="D63" s="41"/>
      <c r="E63" s="41"/>
      <c r="F63" s="94"/>
      <c r="G63" s="43"/>
      <c r="H63" s="35"/>
      <c r="I63" s="36"/>
      <c r="J63" s="46"/>
      <c r="K63" s="57"/>
      <c r="L63" s="54"/>
    </row>
    <row r="64" spans="1:12" ht="24.95" customHeight="1" thickBot="1">
      <c r="A64" s="249"/>
      <c r="B64" s="371"/>
      <c r="C64" s="41"/>
      <c r="D64" s="41"/>
      <c r="E64" s="41"/>
      <c r="F64" s="94"/>
      <c r="G64" s="43"/>
      <c r="H64" s="35"/>
      <c r="I64" s="36"/>
      <c r="J64" s="46"/>
      <c r="K64" s="57"/>
      <c r="L64" s="54"/>
    </row>
    <row r="65" spans="1:14" ht="14.25" customHeight="1">
      <c r="A65" s="250"/>
      <c r="B65" s="91" t="s">
        <v>7</v>
      </c>
      <c r="C65" s="48"/>
      <c r="D65" s="48"/>
      <c r="E65" s="48"/>
      <c r="F65" s="95"/>
      <c r="G65" s="50"/>
      <c r="H65" s="35"/>
      <c r="I65" s="36"/>
      <c r="J65" s="46"/>
      <c r="K65" s="57"/>
      <c r="L65" s="54"/>
    </row>
    <row r="66" spans="1:14" ht="20.25" customHeight="1">
      <c r="A66" s="256" t="s">
        <v>23</v>
      </c>
      <c r="B66" s="213" t="s">
        <v>136</v>
      </c>
      <c r="C66" s="59"/>
      <c r="D66" s="59"/>
      <c r="E66" s="59"/>
      <c r="F66" s="257"/>
      <c r="G66" s="96"/>
      <c r="H66" s="97"/>
      <c r="I66" s="98"/>
      <c r="J66" s="98"/>
      <c r="K66" s="98"/>
      <c r="L66" s="99"/>
    </row>
    <row r="67" spans="1:14" ht="20.25" customHeight="1" thickBot="1">
      <c r="A67" s="249"/>
      <c r="B67" s="100" t="s">
        <v>45</v>
      </c>
      <c r="C67" s="64">
        <v>1</v>
      </c>
      <c r="D67" s="64">
        <v>2500</v>
      </c>
      <c r="E67" s="65" t="s">
        <v>15</v>
      </c>
      <c r="F67" s="258"/>
      <c r="G67" s="101">
        <f>C67*F66</f>
        <v>0</v>
      </c>
      <c r="H67" s="66"/>
      <c r="I67" s="67"/>
      <c r="J67" s="67"/>
      <c r="K67" s="67"/>
      <c r="L67" s="102"/>
    </row>
    <row r="68" spans="1:14" ht="16.5" customHeight="1">
      <c r="A68" s="249"/>
      <c r="B68" s="87" t="s">
        <v>12</v>
      </c>
      <c r="C68" s="64"/>
      <c r="D68" s="65"/>
      <c r="E68" s="65"/>
      <c r="F68" s="262"/>
      <c r="G68" s="101"/>
      <c r="H68" s="66"/>
      <c r="I68" s="67"/>
      <c r="J68" s="67"/>
      <c r="K68" s="67"/>
      <c r="L68" s="102"/>
      <c r="N68" s="69"/>
    </row>
    <row r="69" spans="1:14" ht="21.75" customHeight="1" thickBot="1">
      <c r="A69" s="249"/>
      <c r="B69" s="100" t="s">
        <v>46</v>
      </c>
      <c r="C69" s="64">
        <v>1</v>
      </c>
      <c r="D69" s="64">
        <v>3500</v>
      </c>
      <c r="E69" s="65" t="s">
        <v>15</v>
      </c>
      <c r="F69" s="258"/>
      <c r="G69" s="101">
        <f>C69*F68</f>
        <v>0</v>
      </c>
      <c r="H69" s="66"/>
      <c r="I69" s="67"/>
      <c r="J69" s="67"/>
      <c r="K69" s="67"/>
      <c r="L69" s="102"/>
    </row>
    <row r="70" spans="1:14" ht="15.75" customHeight="1">
      <c r="A70" s="249"/>
      <c r="B70" s="87" t="s">
        <v>13</v>
      </c>
      <c r="C70" s="64"/>
      <c r="D70" s="65"/>
      <c r="E70" s="65"/>
      <c r="F70" s="262"/>
      <c r="G70" s="101"/>
      <c r="H70" s="66"/>
      <c r="I70" s="67"/>
      <c r="J70" s="67"/>
      <c r="K70" s="67"/>
      <c r="L70" s="102"/>
    </row>
    <row r="71" spans="1:14" ht="20.25" customHeight="1" thickBot="1">
      <c r="A71" s="249"/>
      <c r="B71" s="100" t="s">
        <v>47</v>
      </c>
      <c r="C71" s="64">
        <v>1</v>
      </c>
      <c r="D71" s="64">
        <v>2500</v>
      </c>
      <c r="E71" s="65" t="s">
        <v>15</v>
      </c>
      <c r="F71" s="258"/>
      <c r="G71" s="101">
        <f>C71*F70</f>
        <v>0</v>
      </c>
      <c r="H71" s="66"/>
      <c r="I71" s="67"/>
      <c r="J71" s="67"/>
      <c r="K71" s="67"/>
      <c r="L71" s="102"/>
    </row>
    <row r="72" spans="1:14" ht="16.5" customHeight="1">
      <c r="A72" s="250"/>
      <c r="B72" s="103" t="s">
        <v>14</v>
      </c>
      <c r="C72" s="71"/>
      <c r="D72" s="71"/>
      <c r="E72" s="71"/>
      <c r="F72" s="104"/>
      <c r="G72" s="101"/>
      <c r="H72" s="66"/>
      <c r="I72" s="67"/>
      <c r="J72" s="67"/>
      <c r="K72" s="67"/>
      <c r="L72" s="102"/>
    </row>
    <row r="73" spans="1:14" ht="31.5" customHeight="1" thickBot="1">
      <c r="A73" s="74" t="s">
        <v>24</v>
      </c>
      <c r="B73" s="105" t="s">
        <v>17</v>
      </c>
      <c r="C73" s="259" t="s">
        <v>5</v>
      </c>
      <c r="D73" s="260"/>
      <c r="E73" s="76" t="s">
        <v>6</v>
      </c>
      <c r="F73" s="122"/>
      <c r="G73" s="77">
        <f>C73*F73</f>
        <v>0</v>
      </c>
      <c r="H73" s="78"/>
      <c r="I73" s="79"/>
      <c r="J73" s="79"/>
      <c r="K73" s="79"/>
      <c r="L73" s="106"/>
    </row>
    <row r="74" spans="1:14" ht="25.5" customHeight="1">
      <c r="A74" s="107"/>
      <c r="B74" s="244"/>
      <c r="C74" s="244"/>
      <c r="D74" s="244"/>
      <c r="E74" s="244"/>
      <c r="F74" s="82"/>
      <c r="G74" s="244" t="s">
        <v>83</v>
      </c>
      <c r="H74" s="244"/>
      <c r="I74" s="244"/>
      <c r="J74" s="244"/>
      <c r="K74" s="244"/>
      <c r="L74" s="82">
        <f>G57+G59+G61+L59+L61</f>
        <v>0</v>
      </c>
    </row>
    <row r="75" spans="1:14" ht="29.25" customHeight="1">
      <c r="A75" s="107"/>
      <c r="D75" s="242" t="s">
        <v>104</v>
      </c>
      <c r="E75" s="243"/>
      <c r="F75" s="243"/>
      <c r="G75" s="243"/>
      <c r="H75" s="243"/>
      <c r="I75" s="243"/>
      <c r="J75" s="243"/>
      <c r="K75" s="243"/>
      <c r="L75" s="243"/>
    </row>
    <row r="76" spans="1:14" ht="12.75" customHeight="1">
      <c r="A76" s="107"/>
      <c r="D76" s="108"/>
      <c r="E76" s="109"/>
      <c r="F76" s="109"/>
      <c r="G76" s="109"/>
      <c r="H76" s="109"/>
      <c r="I76" s="109"/>
      <c r="J76" s="109"/>
      <c r="K76" s="109"/>
      <c r="L76" s="109"/>
    </row>
    <row r="77" spans="1:14" ht="24.75" customHeight="1">
      <c r="A77" s="111" t="s">
        <v>60</v>
      </c>
      <c r="B77" s="245" t="s">
        <v>107</v>
      </c>
      <c r="C77" s="245"/>
      <c r="D77" s="245"/>
      <c r="E77" s="245"/>
      <c r="F77" s="110"/>
      <c r="G77" s="110"/>
      <c r="H77" s="245"/>
      <c r="I77" s="245"/>
      <c r="J77" s="245"/>
      <c r="K77" s="245"/>
      <c r="L77" s="245"/>
      <c r="M77" s="245"/>
      <c r="N77" s="245"/>
    </row>
    <row r="78" spans="1:14" ht="24.95" customHeight="1">
      <c r="A78" s="191"/>
      <c r="B78" s="247" t="s">
        <v>79</v>
      </c>
      <c r="C78" s="247"/>
      <c r="D78" s="247"/>
      <c r="E78" s="247"/>
      <c r="F78" s="112"/>
      <c r="G78" s="246"/>
      <c r="H78" s="246"/>
      <c r="I78" s="246"/>
      <c r="J78" s="246"/>
      <c r="K78" s="246"/>
      <c r="L78" s="246"/>
      <c r="M78" s="246"/>
      <c r="N78" s="246"/>
    </row>
    <row r="79" spans="1:14" ht="24.95" customHeight="1">
      <c r="A79" s="113"/>
      <c r="B79" s="114" t="s">
        <v>86</v>
      </c>
      <c r="C79" s="113" t="s">
        <v>20</v>
      </c>
      <c r="D79" s="113"/>
      <c r="E79" s="115">
        <f>L38</f>
        <v>0</v>
      </c>
      <c r="F79" s="115"/>
      <c r="G79" s="240"/>
      <c r="H79" s="240"/>
      <c r="I79" s="240"/>
      <c r="J79" s="241"/>
      <c r="K79" s="241"/>
      <c r="L79" s="190"/>
      <c r="M79" s="241"/>
      <c r="N79" s="241"/>
    </row>
    <row r="80" spans="1:14" ht="24.95" customHeight="1">
      <c r="A80" s="113"/>
      <c r="B80" s="114" t="s">
        <v>87</v>
      </c>
      <c r="C80" s="113" t="s">
        <v>20</v>
      </c>
      <c r="D80" s="113"/>
      <c r="E80" s="115">
        <f>L74</f>
        <v>0</v>
      </c>
      <c r="F80" s="115"/>
      <c r="G80" s="240"/>
      <c r="H80" s="240"/>
      <c r="I80" s="240"/>
      <c r="J80" s="241"/>
      <c r="K80" s="241"/>
      <c r="L80" s="190"/>
      <c r="M80" s="241"/>
      <c r="N80" s="241"/>
    </row>
    <row r="81" spans="1:14" ht="38.25" customHeight="1" thickBot="1">
      <c r="A81" s="283" t="s">
        <v>108</v>
      </c>
      <c r="B81" s="234"/>
      <c r="C81" s="234"/>
      <c r="D81" s="234"/>
      <c r="E81" s="116">
        <f>SUM(E79:E80)</f>
        <v>0</v>
      </c>
      <c r="F81" s="115"/>
      <c r="G81" s="284"/>
      <c r="H81" s="236"/>
      <c r="I81" s="236"/>
      <c r="J81" s="236"/>
      <c r="K81" s="236"/>
      <c r="L81" s="236"/>
      <c r="M81" s="236"/>
      <c r="N81" s="237"/>
    </row>
    <row r="82" spans="1:14" ht="24.95" customHeight="1" thickTop="1">
      <c r="A82" s="117"/>
      <c r="B82" s="118"/>
      <c r="C82" s="118"/>
      <c r="D82" s="118"/>
      <c r="E82" s="118"/>
      <c r="F82" s="118"/>
      <c r="G82" s="118"/>
      <c r="H82" s="118"/>
      <c r="I82" s="118"/>
      <c r="J82" s="118"/>
      <c r="K82" s="118"/>
      <c r="L82" s="113"/>
      <c r="M82" s="113"/>
      <c r="N82" s="113"/>
    </row>
    <row r="83" spans="1:14" ht="24.95" customHeight="1">
      <c r="A83" s="118"/>
      <c r="B83" s="118"/>
      <c r="C83" s="118"/>
      <c r="D83" s="118"/>
      <c r="E83" s="118"/>
      <c r="F83" s="118"/>
      <c r="G83" s="118"/>
      <c r="H83" s="118"/>
      <c r="I83" s="118"/>
      <c r="J83" s="118"/>
      <c r="K83" s="118"/>
      <c r="L83" s="113"/>
      <c r="M83" s="113"/>
      <c r="N83" s="113"/>
    </row>
    <row r="84" spans="1:14" ht="24.95" customHeight="1">
      <c r="A84" s="119"/>
      <c r="B84" s="229" t="s">
        <v>61</v>
      </c>
      <c r="C84" s="229"/>
      <c r="D84" s="229"/>
      <c r="E84" s="229"/>
      <c r="F84" s="113"/>
      <c r="G84" s="113"/>
      <c r="H84" s="113"/>
      <c r="I84" s="113"/>
      <c r="J84" s="113"/>
      <c r="K84" s="113"/>
      <c r="L84" s="113"/>
      <c r="M84" s="113"/>
      <c r="N84" s="113"/>
    </row>
    <row r="85" spans="1:14" ht="24.95" customHeight="1">
      <c r="B85" s="114" t="s">
        <v>86</v>
      </c>
      <c r="C85" s="12" t="s">
        <v>20</v>
      </c>
      <c r="E85" s="120">
        <f>G31+G33+G35+G37</f>
        <v>0</v>
      </c>
      <c r="G85" s="163"/>
    </row>
    <row r="86" spans="1:14" ht="24.95" customHeight="1">
      <c r="B86" s="114" t="s">
        <v>87</v>
      </c>
      <c r="C86" s="12" t="s">
        <v>20</v>
      </c>
      <c r="E86" s="120">
        <f>G67+G69+G71+G73</f>
        <v>0</v>
      </c>
    </row>
    <row r="87" spans="1:14" ht="38.25" customHeight="1" thickBot="1">
      <c r="B87" s="230" t="s">
        <v>99</v>
      </c>
      <c r="C87" s="231"/>
      <c r="D87" s="231"/>
      <c r="E87" s="121">
        <f>SUM(E85:E86)</f>
        <v>0</v>
      </c>
    </row>
    <row r="88" spans="1:14" ht="24.95" customHeight="1" thickTop="1">
      <c r="A88" s="232" t="s">
        <v>64</v>
      </c>
      <c r="B88" s="233"/>
      <c r="C88" s="233"/>
      <c r="D88" s="233"/>
      <c r="E88" s="233"/>
      <c r="F88" s="233"/>
      <c r="G88" s="233"/>
      <c r="H88" s="233"/>
      <c r="I88" s="233"/>
      <c r="J88" s="233"/>
      <c r="K88" s="233"/>
      <c r="L88" s="233"/>
      <c r="M88" s="233"/>
      <c r="N88" s="233"/>
    </row>
    <row r="89" spans="1:14" ht="24.95" customHeight="1">
      <c r="A89" s="233"/>
      <c r="B89" s="233"/>
      <c r="C89" s="233"/>
      <c r="D89" s="233"/>
      <c r="E89" s="233"/>
      <c r="F89" s="233"/>
      <c r="G89" s="233"/>
      <c r="H89" s="233"/>
      <c r="I89" s="233"/>
      <c r="J89" s="233"/>
      <c r="K89" s="233"/>
      <c r="L89" s="233"/>
      <c r="M89" s="233"/>
      <c r="N89" s="233"/>
    </row>
    <row r="90" spans="1:14" ht="24.95" customHeight="1"/>
    <row r="91" spans="1:14" ht="24.95" customHeight="1"/>
    <row r="92" spans="1:14" ht="24.95" customHeight="1"/>
    <row r="93" spans="1:14" ht="24.95" customHeight="1"/>
    <row r="94" spans="1:14" ht="24.95" customHeight="1"/>
    <row r="95" spans="1:14" ht="24.95" customHeight="1"/>
    <row r="96" spans="1:14" ht="24.95" customHeight="1"/>
    <row r="97" ht="24.95" customHeight="1"/>
    <row r="98" ht="24.95" customHeight="1"/>
    <row r="99" ht="24.95" customHeight="1"/>
    <row r="100" ht="24.95" customHeight="1"/>
    <row r="101" ht="24.95" customHeight="1"/>
  </sheetData>
  <sheetProtection algorithmName="SHA-512" hashValue="DXWrZ74NLYoYEsjaV3JL1nZt6QfHdj4TdS1jbdmZ+rINGjXFfTKe3NMXi6AniPcNbcHcT3RHoGZPSqzsX6fZqA==" saltValue="z3eUVEXaJxhvrNUSUkPqdg==" spinCount="100000" sheet="1" objects="1" scenarios="1"/>
  <mergeCells count="59">
    <mergeCell ref="F42:F45"/>
    <mergeCell ref="K24:K25"/>
    <mergeCell ref="K22:K23"/>
    <mergeCell ref="F20:F21"/>
    <mergeCell ref="F22:F23"/>
    <mergeCell ref="F24:F25"/>
    <mergeCell ref="F48:F54"/>
    <mergeCell ref="A20:A29"/>
    <mergeCell ref="F66:F67"/>
    <mergeCell ref="F68:F69"/>
    <mergeCell ref="A66:A72"/>
    <mergeCell ref="A56:A65"/>
    <mergeCell ref="F56:F57"/>
    <mergeCell ref="F58:F59"/>
    <mergeCell ref="F60:F61"/>
    <mergeCell ref="D39:L39"/>
    <mergeCell ref="A40:L40"/>
    <mergeCell ref="A42:A55"/>
    <mergeCell ref="K46:K47"/>
    <mergeCell ref="K44:K45"/>
    <mergeCell ref="K60:K61"/>
    <mergeCell ref="K58:K59"/>
    <mergeCell ref="A2:L2"/>
    <mergeCell ref="K8:K9"/>
    <mergeCell ref="B38:E38"/>
    <mergeCell ref="G38:K38"/>
    <mergeCell ref="A4:L4"/>
    <mergeCell ref="A6:A19"/>
    <mergeCell ref="K10:K11"/>
    <mergeCell ref="K12:K19"/>
    <mergeCell ref="A30:A36"/>
    <mergeCell ref="F30:F31"/>
    <mergeCell ref="F32:F33"/>
    <mergeCell ref="F34:F35"/>
    <mergeCell ref="A3:L3"/>
    <mergeCell ref="C37:D37"/>
    <mergeCell ref="F12:F18"/>
    <mergeCell ref="F6:F9"/>
    <mergeCell ref="A88:N89"/>
    <mergeCell ref="A81:D81"/>
    <mergeCell ref="G81:L81"/>
    <mergeCell ref="M81:N81"/>
    <mergeCell ref="B84:E84"/>
    <mergeCell ref="B87:D87"/>
    <mergeCell ref="F70:F71"/>
    <mergeCell ref="C73:D73"/>
    <mergeCell ref="G80:I80"/>
    <mergeCell ref="J80:K80"/>
    <mergeCell ref="M80:N80"/>
    <mergeCell ref="G79:I79"/>
    <mergeCell ref="J79:K79"/>
    <mergeCell ref="M79:N79"/>
    <mergeCell ref="B74:E74"/>
    <mergeCell ref="G74:K74"/>
    <mergeCell ref="B77:E77"/>
    <mergeCell ref="H77:N77"/>
    <mergeCell ref="G78:N78"/>
    <mergeCell ref="D75:L75"/>
    <mergeCell ref="B78:E78"/>
  </mergeCells>
  <pageMargins left="0.70866141732283472" right="0.70866141732283472" top="1.1811023622047245" bottom="0.78740157480314965" header="0.31496062992125984" footer="0.31496062992125984"/>
  <pageSetup paperSize="9" scale="48" fitToHeight="3" orientation="landscape" r:id="rId1"/>
  <headerFooter>
    <oddHeader>&amp;L&amp;"Melior Com,Fett"&amp;12
ZR 3 - Vergaben&amp;C&amp;G</oddHeader>
    <oddFooter>&amp;L&amp;"Melior Com,Standard"Januar 2026&amp;R&amp;"Melior Com,Standard"ZR 3-16120-2026-008-11-BI3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DD0B-7560-425C-88D3-9D0925874CF7}">
  <sheetPr>
    <tabColor rgb="FFFFCCCC"/>
    <pageSetUpPr fitToPage="1"/>
  </sheetPr>
  <dimension ref="A1:K28"/>
  <sheetViews>
    <sheetView zoomScaleNormal="100" workbookViewId="0">
      <selection activeCell="B19" sqref="B19"/>
    </sheetView>
  </sheetViews>
  <sheetFormatPr baseColWidth="10" defaultColWidth="11" defaultRowHeight="15"/>
  <cols>
    <col min="1" max="1" width="8" style="12" customWidth="1"/>
    <col min="2" max="2" width="30.125" style="12" customWidth="1"/>
    <col min="3" max="3" width="3.625" style="12" customWidth="1"/>
    <col min="4" max="4" width="48.75" style="12" customWidth="1"/>
    <col min="5" max="5" width="9.125" style="12" customWidth="1"/>
    <col min="6" max="6" width="13.625" style="12" customWidth="1"/>
    <col min="7" max="7" width="9.5" style="12" customWidth="1"/>
    <col min="8" max="8" width="8.375" style="12" customWidth="1"/>
    <col min="9" max="9" width="61.125" style="12" customWidth="1"/>
    <col min="10" max="10" width="24.125" style="12" customWidth="1"/>
    <col min="11" max="11" width="11" style="124"/>
    <col min="12" max="16384" width="11" style="12"/>
  </cols>
  <sheetData>
    <row r="1" spans="1:10" ht="63.75" customHeight="1">
      <c r="A1" s="325" t="s">
        <v>97</v>
      </c>
      <c r="B1" s="326"/>
      <c r="C1" s="326"/>
      <c r="D1" s="326"/>
      <c r="E1" s="326"/>
      <c r="F1" s="326"/>
      <c r="G1" s="326"/>
      <c r="H1" s="326"/>
      <c r="I1" s="326"/>
      <c r="J1" s="326"/>
    </row>
    <row r="2" spans="1:10" ht="24.95" customHeight="1">
      <c r="B2" s="207"/>
    </row>
    <row r="3" spans="1:10" ht="41.25" customHeight="1">
      <c r="A3" s="328" t="s">
        <v>139</v>
      </c>
      <c r="B3" s="328"/>
      <c r="C3" s="328"/>
      <c r="D3" s="328"/>
      <c r="E3" s="328"/>
      <c r="F3" s="328"/>
      <c r="H3" s="361" t="s">
        <v>129</v>
      </c>
      <c r="I3" s="362"/>
      <c r="J3" s="362"/>
    </row>
    <row r="4" spans="1:10" ht="33" customHeight="1">
      <c r="A4" s="125" t="s">
        <v>0</v>
      </c>
      <c r="B4" s="329" t="s">
        <v>25</v>
      </c>
      <c r="C4" s="329"/>
      <c r="D4" s="329"/>
      <c r="E4" s="320" t="s">
        <v>109</v>
      </c>
      <c r="F4" s="320"/>
      <c r="H4" s="126" t="s">
        <v>0</v>
      </c>
      <c r="I4" s="126" t="s">
        <v>25</v>
      </c>
      <c r="J4" s="127" t="s">
        <v>26</v>
      </c>
    </row>
    <row r="5" spans="1:10" ht="24.95" customHeight="1">
      <c r="A5" s="128">
        <v>1</v>
      </c>
      <c r="B5" s="327" t="s">
        <v>124</v>
      </c>
      <c r="C5" s="327"/>
      <c r="D5" s="327"/>
      <c r="E5" s="330">
        <f>'1_Vans'!F11</f>
        <v>0</v>
      </c>
      <c r="F5" s="331"/>
      <c r="H5" s="129">
        <v>1</v>
      </c>
      <c r="I5" s="130" t="s">
        <v>128</v>
      </c>
      <c r="J5" s="208">
        <f>'1_Vans'!E81</f>
        <v>0</v>
      </c>
    </row>
    <row r="6" spans="1:10" ht="24.95" customHeight="1">
      <c r="A6" s="128">
        <v>2</v>
      </c>
      <c r="B6" s="327" t="s">
        <v>123</v>
      </c>
      <c r="C6" s="327"/>
      <c r="D6" s="327"/>
      <c r="E6" s="332"/>
      <c r="F6" s="333"/>
      <c r="H6" s="129">
        <v>2</v>
      </c>
      <c r="I6" s="130" t="s">
        <v>127</v>
      </c>
      <c r="J6" s="208">
        <f>'2_Kleinbusse'!E81</f>
        <v>0</v>
      </c>
    </row>
    <row r="7" spans="1:10" ht="31.5" customHeight="1">
      <c r="A7" s="294"/>
      <c r="B7" s="294"/>
      <c r="C7" s="294"/>
      <c r="D7" s="294"/>
      <c r="E7" s="295"/>
      <c r="F7" s="295"/>
      <c r="H7" s="299" t="s">
        <v>84</v>
      </c>
      <c r="I7" s="300"/>
      <c r="J7" s="202">
        <f>SUM(J5:J6)</f>
        <v>0</v>
      </c>
    </row>
    <row r="8" spans="1:10" ht="24.95" customHeight="1">
      <c r="A8" s="131"/>
    </row>
    <row r="9" spans="1:10" ht="46.5" customHeight="1">
      <c r="A9" s="306" t="s">
        <v>71</v>
      </c>
      <c r="B9" s="306"/>
      <c r="C9" s="306"/>
      <c r="D9" s="306"/>
      <c r="E9" s="306"/>
      <c r="F9" s="306"/>
      <c r="G9" s="132"/>
      <c r="H9" s="307" t="s">
        <v>116</v>
      </c>
      <c r="I9" s="307"/>
      <c r="J9" s="307"/>
    </row>
    <row r="10" spans="1:10" ht="30" customHeight="1">
      <c r="A10" s="133" t="s">
        <v>0</v>
      </c>
      <c r="B10" s="301" t="s">
        <v>25</v>
      </c>
      <c r="C10" s="301"/>
      <c r="D10" s="301"/>
      <c r="E10" s="302" t="s">
        <v>26</v>
      </c>
      <c r="F10" s="301"/>
      <c r="H10" s="310" t="s">
        <v>25</v>
      </c>
      <c r="I10" s="311"/>
      <c r="J10" s="196" t="s">
        <v>72</v>
      </c>
    </row>
    <row r="11" spans="1:10" ht="24.95" customHeight="1">
      <c r="A11" s="134">
        <v>0</v>
      </c>
      <c r="B11" s="303" t="s">
        <v>27</v>
      </c>
      <c r="C11" s="304"/>
      <c r="D11" s="305"/>
      <c r="E11" s="296">
        <f>'0_Bearbeitungsgebühr'!F7</f>
        <v>0</v>
      </c>
      <c r="F11" s="297"/>
      <c r="H11" s="312" t="s">
        <v>140</v>
      </c>
      <c r="I11" s="305"/>
      <c r="J11" s="197">
        <f>J7</f>
        <v>0</v>
      </c>
    </row>
    <row r="12" spans="1:10" ht="24.95" customHeight="1">
      <c r="A12" s="134">
        <v>1</v>
      </c>
      <c r="B12" s="291" t="s">
        <v>125</v>
      </c>
      <c r="C12" s="292"/>
      <c r="D12" s="293"/>
      <c r="E12" s="296">
        <f>'1_Vans'!E87</f>
        <v>0</v>
      </c>
      <c r="F12" s="297"/>
      <c r="H12" s="308" t="s">
        <v>73</v>
      </c>
      <c r="I12" s="309"/>
      <c r="J12" s="198">
        <f>E14</f>
        <v>0</v>
      </c>
    </row>
    <row r="13" spans="1:10" ht="42" customHeight="1">
      <c r="A13" s="134">
        <v>2</v>
      </c>
      <c r="B13" s="291" t="s">
        <v>126</v>
      </c>
      <c r="C13" s="292"/>
      <c r="D13" s="293"/>
      <c r="E13" s="296">
        <f>'2_Kleinbusse'!E87</f>
        <v>0</v>
      </c>
      <c r="F13" s="297"/>
      <c r="H13" s="313" t="s">
        <v>130</v>
      </c>
      <c r="I13" s="314"/>
      <c r="J13" s="209">
        <f>SUM(J11:J12)</f>
        <v>0</v>
      </c>
    </row>
    <row r="14" spans="1:10" ht="24.95" customHeight="1">
      <c r="A14" s="315" t="s">
        <v>84</v>
      </c>
      <c r="B14" s="316"/>
      <c r="C14" s="316"/>
      <c r="D14" s="317"/>
      <c r="E14" s="323">
        <f>SUM(E11:F13)</f>
        <v>0</v>
      </c>
      <c r="F14" s="324"/>
      <c r="H14" s="298"/>
      <c r="I14" s="298"/>
      <c r="J14" s="298"/>
    </row>
    <row r="15" spans="1:10" ht="24.95" customHeight="1">
      <c r="A15" s="131"/>
    </row>
    <row r="16" spans="1:10" ht="24.95" customHeight="1">
      <c r="A16" s="319" t="s">
        <v>28</v>
      </c>
      <c r="B16" s="319"/>
      <c r="C16" s="319"/>
      <c r="D16" s="319"/>
      <c r="E16" s="319"/>
      <c r="F16" s="319"/>
    </row>
    <row r="17" spans="1:7" ht="24.95" customHeight="1">
      <c r="A17" s="131"/>
      <c r="B17" s="322" t="s">
        <v>29</v>
      </c>
      <c r="C17" s="322"/>
      <c r="D17" s="322"/>
      <c r="E17" s="322"/>
      <c r="F17" s="322"/>
      <c r="G17" s="322"/>
    </row>
    <row r="18" spans="1:7" ht="42.75" customHeight="1">
      <c r="B18" s="320" t="s">
        <v>30</v>
      </c>
      <c r="C18" s="320"/>
      <c r="D18" s="321" t="s">
        <v>31</v>
      </c>
      <c r="E18" s="321"/>
    </row>
    <row r="19" spans="1:7" ht="40.5" customHeight="1">
      <c r="B19" s="137"/>
      <c r="C19" s="135" t="s">
        <v>32</v>
      </c>
      <c r="D19" s="363"/>
      <c r="E19" s="136" t="s">
        <v>33</v>
      </c>
    </row>
    <row r="20" spans="1:7" ht="13.5" customHeight="1"/>
    <row r="21" spans="1:7" ht="24.95" customHeight="1">
      <c r="B21" s="233" t="s">
        <v>34</v>
      </c>
      <c r="C21" s="233"/>
      <c r="D21" s="233"/>
      <c r="E21" s="233"/>
      <c r="F21" s="233"/>
      <c r="G21" s="233"/>
    </row>
    <row r="22" spans="1:7" ht="24.95" customHeight="1">
      <c r="B22" s="233" t="s">
        <v>35</v>
      </c>
      <c r="C22" s="233"/>
      <c r="D22" s="233"/>
      <c r="E22" s="233"/>
      <c r="F22" s="233"/>
      <c r="G22" s="233"/>
    </row>
    <row r="23" spans="1:7" ht="18" customHeight="1">
      <c r="B23" s="318"/>
      <c r="C23" s="318"/>
      <c r="D23" s="318"/>
      <c r="E23" s="318"/>
      <c r="F23" s="318"/>
      <c r="G23" s="318"/>
    </row>
    <row r="24" spans="1:7" ht="24.95" customHeight="1">
      <c r="B24" s="233" t="s">
        <v>36</v>
      </c>
      <c r="C24" s="233"/>
      <c r="D24" s="233"/>
      <c r="E24" s="233"/>
      <c r="F24" s="233"/>
      <c r="G24" s="233"/>
    </row>
    <row r="25" spans="1:7" ht="24.95" customHeight="1">
      <c r="B25" s="233" t="s">
        <v>37</v>
      </c>
      <c r="C25" s="233"/>
      <c r="D25" s="233"/>
      <c r="E25" s="233"/>
      <c r="F25" s="233"/>
      <c r="G25" s="233"/>
    </row>
    <row r="26" spans="1:7" ht="24.95" customHeight="1">
      <c r="B26" s="114"/>
      <c r="C26" s="114"/>
      <c r="D26" s="114"/>
      <c r="E26" s="114"/>
      <c r="F26" s="114"/>
      <c r="G26" s="114"/>
    </row>
    <row r="27" spans="1:7" ht="24.95" customHeight="1">
      <c r="B27" s="318"/>
      <c r="C27" s="318"/>
      <c r="D27" s="318"/>
      <c r="E27" s="318"/>
      <c r="F27" s="318"/>
      <c r="G27" s="318"/>
    </row>
    <row r="28" spans="1:7" ht="24.95" customHeight="1"/>
  </sheetData>
  <sheetProtection algorithmName="SHA-512" hashValue="dhf+8E3xlqZz3Rcbq6np6ql1fV7wGCPNjwZACPNLEo15qMZO5gfCdDQdVZc1XzDHcU/dc4Q76DrGxK0UZok/Fw==" saltValue="reY9rqLS5tZ6wAg2/EVrDA==" spinCount="100000" sheet="1" objects="1" scenarios="1"/>
  <mergeCells count="37">
    <mergeCell ref="A1:J1"/>
    <mergeCell ref="E4:F4"/>
    <mergeCell ref="H3:J3"/>
    <mergeCell ref="B5:D5"/>
    <mergeCell ref="B6:D6"/>
    <mergeCell ref="A3:F3"/>
    <mergeCell ref="B4:D4"/>
    <mergeCell ref="E5:F6"/>
    <mergeCell ref="E13:F13"/>
    <mergeCell ref="B27:G27"/>
    <mergeCell ref="B24:G24"/>
    <mergeCell ref="B25:G25"/>
    <mergeCell ref="A16:F16"/>
    <mergeCell ref="B18:C18"/>
    <mergeCell ref="D18:E18"/>
    <mergeCell ref="B21:G21"/>
    <mergeCell ref="B22:G22"/>
    <mergeCell ref="B17:G17"/>
    <mergeCell ref="B23:G23"/>
    <mergeCell ref="E14:F14"/>
    <mergeCell ref="B13:D13"/>
    <mergeCell ref="B12:D12"/>
    <mergeCell ref="A7:F7"/>
    <mergeCell ref="E12:F12"/>
    <mergeCell ref="H14:J14"/>
    <mergeCell ref="H7:I7"/>
    <mergeCell ref="B10:D10"/>
    <mergeCell ref="E10:F10"/>
    <mergeCell ref="B11:D11"/>
    <mergeCell ref="A9:F9"/>
    <mergeCell ref="H9:J9"/>
    <mergeCell ref="H12:I12"/>
    <mergeCell ref="H10:I10"/>
    <mergeCell ref="H11:I11"/>
    <mergeCell ref="H13:I13"/>
    <mergeCell ref="A14:D14"/>
    <mergeCell ref="E11:F11"/>
  </mergeCells>
  <pageMargins left="0.70866141732283472" right="0.70866141732283472" top="1.1811023622047245" bottom="0.78740157480314965" header="0.31496062992125984" footer="0.31496062992125984"/>
  <pageSetup paperSize="9" scale="59" fitToHeight="4" orientation="landscape" r:id="rId1"/>
  <headerFooter>
    <oddHeader>&amp;L&amp;"Melior Com,Fett"&amp;12
ZR 3 - Vergaben&amp;C&amp;G</oddHeader>
    <oddFooter>&amp;L&amp;"Melior Com,Standard"Januar 2026&amp;R&amp;"Melior Com,Standard"ZR 3-16120-2026-008-11-BI3</oddFooter>
  </headerFooter>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70D3-B5F7-47F3-874E-DF947419575D}">
  <sheetPr>
    <tabColor theme="9" tint="0.79998168889431442"/>
    <pageSetUpPr fitToPage="1"/>
  </sheetPr>
  <dimension ref="A1:N16"/>
  <sheetViews>
    <sheetView zoomScale="115" zoomScaleNormal="115" workbookViewId="0">
      <selection activeCell="A16" sqref="A16"/>
    </sheetView>
  </sheetViews>
  <sheetFormatPr baseColWidth="10" defaultColWidth="15.625" defaultRowHeight="15"/>
  <cols>
    <col min="1" max="1" width="19.875" style="12" customWidth="1"/>
    <col min="2" max="2" width="30.125" style="12" customWidth="1"/>
    <col min="3" max="3" width="22" style="12" customWidth="1"/>
    <col min="4" max="4" width="27.125" style="12" customWidth="1"/>
    <col min="5" max="5" width="26.875" style="12" customWidth="1"/>
    <col min="6" max="6" width="0.875" style="12" customWidth="1"/>
    <col min="7" max="7" width="29.125" style="12" customWidth="1"/>
    <col min="8" max="8" width="28.375" style="12" customWidth="1"/>
    <col min="9" max="16384" width="15.625" style="12"/>
  </cols>
  <sheetData>
    <row r="1" spans="1:14" ht="66" customHeight="1">
      <c r="A1" s="325" t="s">
        <v>97</v>
      </c>
      <c r="B1" s="326"/>
      <c r="C1" s="326"/>
      <c r="D1" s="326"/>
      <c r="E1" s="326"/>
      <c r="F1" s="326"/>
      <c r="G1" s="326"/>
      <c r="H1" s="326"/>
      <c r="I1" s="326"/>
      <c r="J1" s="326"/>
      <c r="K1" s="326"/>
      <c r="L1" s="326"/>
      <c r="M1" s="326"/>
      <c r="N1" s="326"/>
    </row>
    <row r="2" spans="1:14" ht="24.95" customHeight="1"/>
    <row r="3" spans="1:14" ht="24.95" customHeight="1">
      <c r="A3" s="346" t="s">
        <v>49</v>
      </c>
      <c r="B3" s="346"/>
      <c r="C3" s="346"/>
      <c r="D3" s="346"/>
      <c r="E3" s="346"/>
      <c r="F3" s="346"/>
      <c r="G3" s="346"/>
      <c r="H3" s="346"/>
      <c r="I3" s="346"/>
      <c r="J3" s="346"/>
      <c r="K3" s="346"/>
      <c r="L3" s="346"/>
      <c r="M3" s="346"/>
      <c r="N3" s="346"/>
    </row>
    <row r="4" spans="1:14" ht="54.75" customHeight="1" thickBot="1">
      <c r="A4" s="344" t="s">
        <v>96</v>
      </c>
      <c r="B4" s="345"/>
      <c r="C4" s="345"/>
      <c r="D4" s="345"/>
      <c r="E4" s="345"/>
      <c r="F4" s="345"/>
      <c r="G4" s="345"/>
      <c r="H4" s="345"/>
      <c r="I4" s="345"/>
      <c r="J4" s="345"/>
      <c r="K4" s="345"/>
      <c r="L4" s="345"/>
      <c r="M4" s="345"/>
      <c r="N4" s="345"/>
    </row>
    <row r="5" spans="1:14" ht="24.95" customHeight="1">
      <c r="A5" s="347" t="s">
        <v>50</v>
      </c>
      <c r="B5" s="349" t="s">
        <v>51</v>
      </c>
      <c r="C5" s="351" t="s">
        <v>52</v>
      </c>
      <c r="D5" s="357" t="s">
        <v>80</v>
      </c>
      <c r="E5" s="339" t="s">
        <v>55</v>
      </c>
      <c r="F5" s="359"/>
      <c r="G5" s="341" t="s">
        <v>80</v>
      </c>
      <c r="H5" s="339" t="s">
        <v>81</v>
      </c>
    </row>
    <row r="6" spans="1:14" ht="24.95" customHeight="1" thickBot="1">
      <c r="A6" s="348"/>
      <c r="B6" s="350"/>
      <c r="C6" s="352"/>
      <c r="D6" s="358"/>
      <c r="E6" s="353"/>
      <c r="F6" s="359"/>
      <c r="G6" s="342"/>
      <c r="H6" s="340"/>
    </row>
    <row r="7" spans="1:14" ht="24.95" customHeight="1">
      <c r="A7" s="343" t="s">
        <v>95</v>
      </c>
      <c r="B7" s="354" t="s">
        <v>88</v>
      </c>
      <c r="C7" s="138" t="s">
        <v>91</v>
      </c>
      <c r="D7" s="139" t="s">
        <v>100</v>
      </c>
      <c r="E7" s="140">
        <v>30</v>
      </c>
      <c r="G7" s="141" t="s">
        <v>100</v>
      </c>
      <c r="H7" s="142">
        <f>E7+E9</f>
        <v>50</v>
      </c>
    </row>
    <row r="8" spans="1:14" ht="24.95" customHeight="1">
      <c r="A8" s="334"/>
      <c r="B8" s="355"/>
      <c r="C8" s="143" t="s">
        <v>92</v>
      </c>
      <c r="D8" s="144" t="s">
        <v>101</v>
      </c>
      <c r="E8" s="145">
        <v>30</v>
      </c>
      <c r="G8" s="141" t="s">
        <v>101</v>
      </c>
      <c r="H8" s="142">
        <f>E8+E10</f>
        <v>50</v>
      </c>
    </row>
    <row r="9" spans="1:14" ht="24.95" customHeight="1">
      <c r="A9" s="335"/>
      <c r="B9" s="355"/>
      <c r="C9" s="146" t="s">
        <v>93</v>
      </c>
      <c r="D9" s="147" t="s">
        <v>100</v>
      </c>
      <c r="E9" s="148">
        <v>20</v>
      </c>
      <c r="G9" s="149"/>
      <c r="H9" s="142"/>
    </row>
    <row r="10" spans="1:14" ht="30.95" customHeight="1">
      <c r="A10" s="335"/>
      <c r="B10" s="356"/>
      <c r="C10" s="150" t="s">
        <v>54</v>
      </c>
      <c r="D10" s="204" t="s">
        <v>101</v>
      </c>
      <c r="E10" s="151">
        <v>20</v>
      </c>
      <c r="F10" s="152"/>
      <c r="G10" s="153"/>
      <c r="H10" s="154"/>
    </row>
    <row r="11" spans="1:14" ht="24.75" customHeight="1">
      <c r="A11" s="334" t="s">
        <v>95</v>
      </c>
      <c r="B11" s="337" t="s">
        <v>89</v>
      </c>
      <c r="C11" s="155" t="s">
        <v>91</v>
      </c>
      <c r="D11" s="203" t="s">
        <v>100</v>
      </c>
      <c r="E11" s="156">
        <v>30</v>
      </c>
      <c r="G11" s="141" t="s">
        <v>100</v>
      </c>
      <c r="H11" s="157">
        <f>E11+E13</f>
        <v>50</v>
      </c>
    </row>
    <row r="12" spans="1:14" ht="24.75" customHeight="1">
      <c r="A12" s="334"/>
      <c r="B12" s="337"/>
      <c r="C12" s="143" t="s">
        <v>92</v>
      </c>
      <c r="D12" s="144" t="s">
        <v>101</v>
      </c>
      <c r="E12" s="145">
        <v>30</v>
      </c>
      <c r="G12" s="141" t="s">
        <v>101</v>
      </c>
      <c r="H12" s="157">
        <f>E12+E14</f>
        <v>50</v>
      </c>
    </row>
    <row r="13" spans="1:14" ht="24.75" customHeight="1">
      <c r="A13" s="335"/>
      <c r="B13" s="337"/>
      <c r="C13" s="158" t="s">
        <v>53</v>
      </c>
      <c r="D13" s="147" t="s">
        <v>100</v>
      </c>
      <c r="E13" s="148">
        <v>20</v>
      </c>
      <c r="G13" s="149"/>
      <c r="H13" s="157"/>
    </row>
    <row r="14" spans="1:14" ht="28.5" customHeight="1" thickBot="1">
      <c r="A14" s="336"/>
      <c r="B14" s="338"/>
      <c r="C14" s="159" t="s">
        <v>94</v>
      </c>
      <c r="D14" s="205" t="s">
        <v>101</v>
      </c>
      <c r="E14" s="160">
        <v>20</v>
      </c>
      <c r="G14" s="161"/>
      <c r="H14" s="162"/>
    </row>
    <row r="16" spans="1:14" ht="16.5">
      <c r="C16" s="163"/>
    </row>
  </sheetData>
  <sheetProtection algorithmName="SHA-512" hashValue="iduBB96pCKBrtl4QA1mvU60/OBo7uFq/rDwikPKREwqFnCe7y3kpUhO9BLyfuDISvcUyHlvZvA2GWYrf3XyYUg==" saltValue="ik7+SrC1aWLNYfI/9kQr4Q==" spinCount="100000" sheet="1" objects="1" scenarios="1"/>
  <mergeCells count="15">
    <mergeCell ref="A11:A14"/>
    <mergeCell ref="B11:B14"/>
    <mergeCell ref="H5:H6"/>
    <mergeCell ref="G5:G6"/>
    <mergeCell ref="A1:N1"/>
    <mergeCell ref="A7:A10"/>
    <mergeCell ref="A4:N4"/>
    <mergeCell ref="A3:N3"/>
    <mergeCell ref="A5:A6"/>
    <mergeCell ref="B5:B6"/>
    <mergeCell ref="C5:C6"/>
    <mergeCell ref="E5:E6"/>
    <mergeCell ref="B7:B10"/>
    <mergeCell ref="D5:D6"/>
    <mergeCell ref="F5:F6"/>
  </mergeCells>
  <pageMargins left="0.70866141732283472" right="0.70866141732283472" top="1.1811023622047245" bottom="0.78740157480314965" header="0.31496062992125984" footer="0.31496062992125984"/>
  <pageSetup paperSize="9" scale="28" fitToHeight="4" orientation="portrait" r:id="rId1"/>
  <headerFooter>
    <oddHeader>&amp;L&amp;"Melior Com,Fett"&amp;12
ZR 3 - Vergaben&amp;C&amp;G</oddHeader>
    <oddFooter>&amp;L&amp;"Melior Com,Standard"Januar 2026&amp;R&amp;"Melior Com,Standard"ZR 3-16120-2026-008-11-BI3</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Preisangaben </vt:lpstr>
      <vt:lpstr>0_Bearbeitungsgebühr</vt:lpstr>
      <vt:lpstr>1_Vans</vt:lpstr>
      <vt:lpstr>2_Kleinbusse</vt:lpstr>
      <vt:lpstr>Zusammenfassung-Skonto</vt:lpstr>
      <vt:lpstr>Bedarfsprognose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Böhme Eileen BI3</dc:creator>
  <cp:lastModifiedBy>Böhme Eileen BI3</cp:lastModifiedBy>
  <cp:lastPrinted>2026-01-23T09:20:24Z</cp:lastPrinted>
  <dcterms:created xsi:type="dcterms:W3CDTF">2025-04-08T11:40:27Z</dcterms:created>
  <dcterms:modified xsi:type="dcterms:W3CDTF">2026-02-02T07:50:52Z</dcterms:modified>
</cp:coreProperties>
</file>