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3\07 Offene Verfahren\Koel, Dort - GebR Köln, Krefeld, Dortmund, Glas Köln, Mülheim, Rheurdt\21 Vergabeunterlagen\"/>
    </mc:Choice>
  </mc:AlternateContent>
  <bookViews>
    <workbookView xWindow="120" yWindow="120" windowWidth="23250" windowHeight="12585"/>
  </bookViews>
  <sheets>
    <sheet name="Berechnung SVS" sheetId="2" r:id="rId1"/>
  </sheets>
  <calcPr calcId="162913"/>
</workbook>
</file>

<file path=xl/calcChain.xml><?xml version="1.0" encoding="utf-8"?>
<calcChain xmlns="http://schemas.openxmlformats.org/spreadsheetml/2006/main">
  <c r="D56" i="2" l="1"/>
  <c r="D53" i="2" l="1"/>
  <c r="D52" i="2" l="1"/>
  <c r="D51" i="2"/>
  <c r="D50" i="2"/>
  <c r="D49" i="2"/>
  <c r="D48" i="2"/>
  <c r="D47" i="2"/>
  <c r="D46" i="2"/>
  <c r="D44" i="2"/>
  <c r="D43" i="2"/>
  <c r="D42" i="2"/>
  <c r="D36" i="2"/>
  <c r="D37" i="2"/>
  <c r="D38" i="2"/>
  <c r="D35" i="2"/>
  <c r="D29" i="2"/>
  <c r="D28" i="2"/>
  <c r="D16" i="2"/>
  <c r="D17" i="2"/>
  <c r="D18" i="2"/>
  <c r="D19" i="2"/>
  <c r="D20" i="2"/>
  <c r="D21" i="2"/>
  <c r="D22" i="2"/>
  <c r="D23" i="2"/>
  <c r="D24" i="2"/>
  <c r="D15" i="2"/>
  <c r="D7" i="2"/>
  <c r="D8" i="2"/>
  <c r="D9" i="2"/>
  <c r="D10" i="2"/>
  <c r="D11" i="2"/>
  <c r="D12" i="2"/>
  <c r="D6" i="2"/>
  <c r="D54" i="2" l="1"/>
  <c r="D25" i="2"/>
  <c r="D39" i="2"/>
  <c r="D13" i="2"/>
  <c r="D26" i="2" l="1"/>
  <c r="D30" i="2" s="1"/>
  <c r="D31" i="2" l="1"/>
  <c r="D33" i="2" s="1"/>
  <c r="D55" i="2" s="1"/>
  <c r="D57" i="2" l="1"/>
  <c r="C59" i="2" l="1"/>
  <c r="D58" i="2"/>
</calcChain>
</file>

<file path=xl/comments1.xml><?xml version="1.0" encoding="utf-8"?>
<comments xmlns="http://schemas.openxmlformats.org/spreadsheetml/2006/main">
  <authors>
    <author>Z25-4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BNetzA:</t>
        </r>
        <r>
          <rPr>
            <sz val="9"/>
            <color indexed="81"/>
            <rFont val="Tahoma"/>
            <family val="2"/>
          </rPr>
          <t xml:space="preserve">
Hier sollten immer 100% des Stundenlohns in € angegeben werden.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BNetzA:</t>
        </r>
        <r>
          <rPr>
            <sz val="9"/>
            <color indexed="81"/>
            <rFont val="Tahoma"/>
            <family val="2"/>
          </rPr>
          <t xml:space="preserve">
Alle grauen Felder können ausgefüllt werden</t>
        </r>
      </text>
    </comment>
  </commentList>
</comments>
</file>

<file path=xl/sharedStrings.xml><?xml version="1.0" encoding="utf-8"?>
<sst xmlns="http://schemas.openxmlformats.org/spreadsheetml/2006/main" count="102" uniqueCount="99">
  <si>
    <t>Produktiver Stundenlohn</t>
  </si>
  <si>
    <t>1.00</t>
  </si>
  <si>
    <t>%</t>
  </si>
  <si>
    <t>€</t>
  </si>
  <si>
    <t>Voll Sozialverspflicht. 
Personal</t>
  </si>
  <si>
    <t>2.00</t>
  </si>
  <si>
    <t xml:space="preserve">  2.10</t>
  </si>
  <si>
    <t xml:space="preserve">    2.11</t>
  </si>
  <si>
    <t xml:space="preserve">    2.12</t>
  </si>
  <si>
    <t xml:space="preserve">    2.13</t>
  </si>
  <si>
    <t xml:space="preserve">    2.14</t>
  </si>
  <si>
    <t xml:space="preserve">    2.15</t>
  </si>
  <si>
    <t xml:space="preserve">    2.16</t>
  </si>
  <si>
    <t xml:space="preserve">    2.17</t>
  </si>
  <si>
    <t>Lohngebundene Kosten</t>
  </si>
  <si>
    <t>Sozialversicherungsbeiträge (Arbeitgeberanteil)</t>
  </si>
  <si>
    <t>Krankenversicherung</t>
  </si>
  <si>
    <t>Rentenversicherung</t>
  </si>
  <si>
    <t>Arbeitslosenversicherung</t>
  </si>
  <si>
    <t>Pflegeversicherung</t>
  </si>
  <si>
    <t>U3 Insolvenzgeldumlage</t>
  </si>
  <si>
    <t>Gesetzliche Unfallversicherung</t>
  </si>
  <si>
    <t xml:space="preserve">  2.20</t>
  </si>
  <si>
    <t>Soziallöhne</t>
  </si>
  <si>
    <t xml:space="preserve">    2.21</t>
  </si>
  <si>
    <t xml:space="preserve">    2.22</t>
  </si>
  <si>
    <t xml:space="preserve">    2.23</t>
  </si>
  <si>
    <t xml:space="preserve">    2.24</t>
  </si>
  <si>
    <t xml:space="preserve">    2.25</t>
  </si>
  <si>
    <t>Urlaubsentgelt</t>
  </si>
  <si>
    <t>Arbeitsfreistellung</t>
  </si>
  <si>
    <t>Zusätzliches Urlaubsgeld</t>
  </si>
  <si>
    <t xml:space="preserve">  2.30</t>
  </si>
  <si>
    <t>Zusätzliche lohngebundene Kosten</t>
  </si>
  <si>
    <t xml:space="preserve">    2.31</t>
  </si>
  <si>
    <t xml:space="preserve">    2.32</t>
  </si>
  <si>
    <t>Haftpflichtversicherung</t>
  </si>
  <si>
    <t>Sonstige Personalkosten</t>
  </si>
  <si>
    <t>Übertrag</t>
  </si>
  <si>
    <t>3.00</t>
  </si>
  <si>
    <t>Sonstige auftragsbezogene Kosten</t>
  </si>
  <si>
    <t xml:space="preserve">   3.10</t>
  </si>
  <si>
    <t xml:space="preserve">   3.20</t>
  </si>
  <si>
    <t xml:space="preserve">   3.30</t>
  </si>
  <si>
    <t xml:space="preserve">   3.40</t>
  </si>
  <si>
    <t>Fahrtkostenzuschuss</t>
  </si>
  <si>
    <t>Fertigungsmaterial, Maschinen und Geräte, Afa, etc.</t>
  </si>
  <si>
    <t>Sondereinzelkosten</t>
  </si>
  <si>
    <t xml:space="preserve">     Zwischensumme der Positionen unter 2.10</t>
  </si>
  <si>
    <t xml:space="preserve">     Zwischensumme Soziallöhne inkl. SV-Beiträge auf Soziallöhne</t>
  </si>
  <si>
    <t xml:space="preserve">     Summe Sozialversicherungsbeiträge + Soziallöhne</t>
  </si>
  <si>
    <t>4.00</t>
  </si>
  <si>
    <t>Unternehmensbezogene Kosten</t>
  </si>
  <si>
    <t xml:space="preserve">   4.10</t>
  </si>
  <si>
    <t xml:space="preserve">    4.11</t>
  </si>
  <si>
    <t xml:space="preserve">    4.12</t>
  </si>
  <si>
    <t xml:space="preserve">   4.20</t>
  </si>
  <si>
    <t xml:space="preserve">   4.30</t>
  </si>
  <si>
    <t xml:space="preserve">    4.31</t>
  </si>
  <si>
    <t xml:space="preserve">    4.32</t>
  </si>
  <si>
    <t xml:space="preserve">   4.40</t>
  </si>
  <si>
    <t xml:space="preserve">   4.50</t>
  </si>
  <si>
    <t xml:space="preserve">   4.60</t>
  </si>
  <si>
    <t xml:space="preserve">   4.70</t>
  </si>
  <si>
    <t xml:space="preserve">   4.80</t>
  </si>
  <si>
    <t>Gehälter</t>
  </si>
  <si>
    <t>Gehälter Technische Angestellte, inkl. Lohnfolgekosten</t>
  </si>
  <si>
    <t>Gehälter Kaufmännische Angestellte, inkl. Lohnfolgekosten</t>
  </si>
  <si>
    <t>Fuhrparkkosten</t>
  </si>
  <si>
    <t>Fertigungshilfskosten</t>
  </si>
  <si>
    <t>Löhne Hilfsdienste, inkl. Lohnfolgekosten</t>
  </si>
  <si>
    <t>Sonstige Betriebskosten</t>
  </si>
  <si>
    <t>Schwerbehindertenabgabe</t>
  </si>
  <si>
    <t>Sonstige Verwaltungskosten</t>
  </si>
  <si>
    <t>Betriebsratskosten</t>
  </si>
  <si>
    <t>Sonstige Kosten (Verbandsbeiträge, Zertifizierungen, etc.)</t>
  </si>
  <si>
    <t>Vorfinanzierung Sozialversicherungsbeiträge</t>
  </si>
  <si>
    <t>5.00</t>
  </si>
  <si>
    <t>Wagnis- / Gewinnzuschlag auf die Selbstkosten</t>
  </si>
  <si>
    <t>6.00</t>
  </si>
  <si>
    <t>Lohnkostenanteil am Preis in %</t>
  </si>
  <si>
    <t>Lohnkostenanteil = {[Lohn + lohngebundene Kosten (inkl. Ziffer 3.10, 4.11, 4.12, 4.31)] x 100} / Stundenverrechnungssatz</t>
  </si>
  <si>
    <t>U2 Mutterschaftsaufwendungen</t>
  </si>
  <si>
    <t>Gesetzliche Feiertage</t>
  </si>
  <si>
    <t>Sozialversicherung auf Pos. 2.23</t>
  </si>
  <si>
    <t>Lohnfortzahlung im Krankheitsfall</t>
  </si>
  <si>
    <t>Sozialversicherung auf Pos. 2.24</t>
  </si>
  <si>
    <t>Sozialversicherung auf Pos. 2.25</t>
  </si>
  <si>
    <t>Sozialversicherung auf Pos. 2.21</t>
  </si>
  <si>
    <t>Sozialversicherung auf Pos. 2.22</t>
  </si>
  <si>
    <t>Löhne für Aufsichten / Vorarbeiter inkl. sozialer Folgekosten 
(soweit nicht gesondert berechnet; dann separat im
Gesamt-Preisblatt ausweisen)</t>
  </si>
  <si>
    <t>Kalkulationszuschlag auf die Produktivlöhne
(Selbstkosten abzüglich Fertigungslohn)</t>
  </si>
  <si>
    <t xml:space="preserve">     Zwischensumme auftragsbezogene Kosten (Summe 3.10 bis 3.40)</t>
  </si>
  <si>
    <t xml:space="preserve">     Summe lohngebundene Kosten (Summe 2.10 bis 2.30)</t>
  </si>
  <si>
    <t xml:space="preserve">   4.90</t>
  </si>
  <si>
    <t>Gewerbesteuer</t>
  </si>
  <si>
    <t xml:space="preserve">     Zwischensumme unternehmensbezogene Kosten (Summe 4.10 bis 4.90)</t>
  </si>
  <si>
    <t>Selbstkosten (Summe 1.00 bis 4.90)</t>
  </si>
  <si>
    <t>Stundenverrechnungssatz in €
(Summe 5.00 bis 6.00)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</si>
</sst>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2" fillId="0" borderId="2" xfId="1" applyFont="1" applyBorder="1" applyAlignment="1">
      <alignment horizontal="center" vertical="center"/>
    </xf>
    <xf numFmtId="44" fontId="2" fillId="0" borderId="0" xfId="1" applyFont="1" applyAlignment="1">
      <alignment horizontal="left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left" vertical="center"/>
    </xf>
    <xf numFmtId="10" fontId="9" fillId="0" borderId="1" xfId="0" applyNumberFormat="1" applyFont="1" applyFill="1" applyBorder="1" applyAlignment="1">
      <alignment horizontal="center" vertical="center"/>
    </xf>
    <xf numFmtId="44" fontId="2" fillId="0" borderId="1" xfId="1" applyFont="1" applyBorder="1" applyAlignment="1" applyProtection="1">
      <alignment horizontal="left" vertical="center"/>
    </xf>
    <xf numFmtId="44" fontId="2" fillId="0" borderId="2" xfId="1" applyFont="1" applyBorder="1" applyAlignment="1" applyProtection="1">
      <alignment horizontal="center" vertical="center"/>
    </xf>
    <xf numFmtId="44" fontId="2" fillId="0" borderId="4" xfId="1" applyFont="1" applyBorder="1" applyAlignment="1" applyProtection="1">
      <alignment horizontal="left" vertical="center"/>
    </xf>
    <xf numFmtId="44" fontId="2" fillId="0" borderId="2" xfId="1" applyFont="1" applyBorder="1" applyAlignment="1" applyProtection="1">
      <alignment horizontal="left" vertical="center"/>
    </xf>
    <xf numFmtId="44" fontId="2" fillId="0" borderId="3" xfId="1" applyFont="1" applyBorder="1" applyAlignment="1" applyProtection="1">
      <alignment horizontal="left" vertical="center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2" fontId="9" fillId="0" borderId="4" xfId="1" applyNumberFormat="1" applyFont="1" applyBorder="1" applyAlignment="1" applyProtection="1">
      <alignment horizontal="center" vertical="center"/>
    </xf>
    <xf numFmtId="44" fontId="2" fillId="0" borderId="15" xfId="1" applyFont="1" applyFill="1" applyBorder="1" applyAlignment="1">
      <alignment horizontal="left" vertical="center"/>
    </xf>
    <xf numFmtId="10" fontId="2" fillId="0" borderId="14" xfId="0" applyNumberFormat="1" applyFont="1" applyFill="1" applyBorder="1" applyAlignment="1" applyProtection="1">
      <alignment horizontal="left" vertical="center"/>
    </xf>
    <xf numFmtId="10" fontId="6" fillId="0" borderId="13" xfId="0" applyNumberFormat="1" applyFont="1" applyFill="1" applyBorder="1" applyAlignment="1" applyProtection="1">
      <alignment horizontal="left" vertical="center"/>
    </xf>
    <xf numFmtId="10" fontId="6" fillId="0" borderId="12" xfId="0" applyNumberFormat="1" applyFont="1" applyFill="1" applyBorder="1" applyAlignment="1" applyProtection="1">
      <alignment horizontal="left" vertical="center"/>
    </xf>
    <xf numFmtId="10" fontId="6" fillId="0" borderId="12" xfId="0" applyNumberFormat="1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left" vertical="center"/>
      <protection locked="0"/>
    </xf>
    <xf numFmtId="10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0"/>
  <sheetViews>
    <sheetView tabSelected="1" view="pageLayout" zoomScaleNormal="100" zoomScaleSheetLayoutView="90" workbookViewId="0">
      <selection activeCell="B2" sqref="B2"/>
    </sheetView>
  </sheetViews>
  <sheetFormatPr baseColWidth="10" defaultColWidth="19.5703125" defaultRowHeight="20.25" customHeight="1" x14ac:dyDescent="0.25"/>
  <cols>
    <col min="1" max="1" width="12.5703125" style="1" customWidth="1"/>
    <col min="2" max="2" width="56.7109375" style="1" customWidth="1"/>
    <col min="3" max="3" width="10" style="12" customWidth="1"/>
    <col min="4" max="4" width="10" style="10" customWidth="1"/>
    <col min="5" max="16384" width="19.5703125" style="1"/>
  </cols>
  <sheetData>
    <row r="1" spans="1:4" ht="37.5" customHeight="1" x14ac:dyDescent="0.25">
      <c r="C1" s="42" t="s">
        <v>4</v>
      </c>
      <c r="D1" s="43"/>
    </row>
    <row r="2" spans="1:4" ht="20.25" customHeight="1" x14ac:dyDescent="0.25">
      <c r="C2" s="11" t="s">
        <v>2</v>
      </c>
      <c r="D2" s="9" t="s">
        <v>3</v>
      </c>
    </row>
    <row r="3" spans="1:4" ht="20.25" customHeight="1" x14ac:dyDescent="0.25">
      <c r="A3" s="2" t="s">
        <v>1</v>
      </c>
      <c r="B3" s="2" t="s">
        <v>0</v>
      </c>
      <c r="C3" s="13">
        <v>1</v>
      </c>
      <c r="D3" s="19"/>
    </row>
    <row r="4" spans="1:4" ht="20.25" customHeight="1" x14ac:dyDescent="0.25">
      <c r="A4" s="2" t="s">
        <v>5</v>
      </c>
      <c r="B4" s="32" t="s">
        <v>14</v>
      </c>
      <c r="C4" s="34"/>
      <c r="D4" s="34"/>
    </row>
    <row r="5" spans="1:4" ht="20.25" customHeight="1" x14ac:dyDescent="0.25">
      <c r="A5" s="2" t="s">
        <v>6</v>
      </c>
      <c r="B5" s="32" t="s">
        <v>15</v>
      </c>
      <c r="C5" s="34"/>
      <c r="D5" s="34"/>
    </row>
    <row r="6" spans="1:4" ht="20.25" customHeight="1" x14ac:dyDescent="0.25">
      <c r="A6" s="3" t="s">
        <v>7</v>
      </c>
      <c r="B6" s="3" t="s">
        <v>16</v>
      </c>
      <c r="C6" s="26"/>
      <c r="D6" s="14">
        <f>ROUND($D$3*C6,2)</f>
        <v>0</v>
      </c>
    </row>
    <row r="7" spans="1:4" ht="20.25" customHeight="1" x14ac:dyDescent="0.25">
      <c r="A7" s="3" t="s">
        <v>8</v>
      </c>
      <c r="B7" s="3" t="s">
        <v>17</v>
      </c>
      <c r="C7" s="26"/>
      <c r="D7" s="14">
        <f t="shared" ref="D7:D12" si="0">ROUND($D$3*C7,2)</f>
        <v>0</v>
      </c>
    </row>
    <row r="8" spans="1:4" ht="20.25" customHeight="1" x14ac:dyDescent="0.25">
      <c r="A8" s="3" t="s">
        <v>9</v>
      </c>
      <c r="B8" s="3" t="s">
        <v>18</v>
      </c>
      <c r="C8" s="26"/>
      <c r="D8" s="14">
        <f t="shared" si="0"/>
        <v>0</v>
      </c>
    </row>
    <row r="9" spans="1:4" ht="20.25" customHeight="1" x14ac:dyDescent="0.25">
      <c r="A9" s="3" t="s">
        <v>10</v>
      </c>
      <c r="B9" s="3" t="s">
        <v>19</v>
      </c>
      <c r="C9" s="26"/>
      <c r="D9" s="14">
        <f t="shared" si="0"/>
        <v>0</v>
      </c>
    </row>
    <row r="10" spans="1:4" ht="20.25" customHeight="1" x14ac:dyDescent="0.25">
      <c r="A10" s="3" t="s">
        <v>11</v>
      </c>
      <c r="B10" s="3" t="s">
        <v>82</v>
      </c>
      <c r="C10" s="26"/>
      <c r="D10" s="14">
        <f t="shared" si="0"/>
        <v>0</v>
      </c>
    </row>
    <row r="11" spans="1:4" ht="20.25" customHeight="1" x14ac:dyDescent="0.25">
      <c r="A11" s="3" t="s">
        <v>12</v>
      </c>
      <c r="B11" s="3" t="s">
        <v>20</v>
      </c>
      <c r="C11" s="26"/>
      <c r="D11" s="14">
        <f t="shared" si="0"/>
        <v>0</v>
      </c>
    </row>
    <row r="12" spans="1:4" ht="20.25" customHeight="1" x14ac:dyDescent="0.25">
      <c r="A12" s="3" t="s">
        <v>13</v>
      </c>
      <c r="B12" s="3" t="s">
        <v>21</v>
      </c>
      <c r="C12" s="26"/>
      <c r="D12" s="14">
        <f t="shared" si="0"/>
        <v>0</v>
      </c>
    </row>
    <row r="13" spans="1:4" ht="20.25" customHeight="1" x14ac:dyDescent="0.25">
      <c r="A13" s="32" t="s">
        <v>48</v>
      </c>
      <c r="B13" s="34"/>
      <c r="C13" s="24"/>
      <c r="D13" s="14">
        <f>SUM(D6:D12)</f>
        <v>0</v>
      </c>
    </row>
    <row r="14" spans="1:4" ht="20.25" customHeight="1" x14ac:dyDescent="0.25">
      <c r="A14" s="2" t="s">
        <v>22</v>
      </c>
      <c r="B14" s="32" t="s">
        <v>23</v>
      </c>
      <c r="C14" s="34"/>
      <c r="D14" s="34"/>
    </row>
    <row r="15" spans="1:4" ht="20.25" customHeight="1" x14ac:dyDescent="0.25">
      <c r="A15" s="35" t="s">
        <v>24</v>
      </c>
      <c r="B15" s="3" t="s">
        <v>83</v>
      </c>
      <c r="C15" s="26"/>
      <c r="D15" s="14">
        <f>ROUND($D$3*C15,2)</f>
        <v>0</v>
      </c>
    </row>
    <row r="16" spans="1:4" ht="20.25" customHeight="1" x14ac:dyDescent="0.25">
      <c r="A16" s="34"/>
      <c r="B16" s="3" t="s">
        <v>88</v>
      </c>
      <c r="C16" s="26"/>
      <c r="D16" s="14">
        <f t="shared" ref="D16:D24" si="1">ROUND($D$3*C16,2)</f>
        <v>0</v>
      </c>
    </row>
    <row r="17" spans="1:4" ht="20.25" customHeight="1" x14ac:dyDescent="0.25">
      <c r="A17" s="35" t="s">
        <v>25</v>
      </c>
      <c r="B17" s="3" t="s">
        <v>29</v>
      </c>
      <c r="C17" s="26"/>
      <c r="D17" s="14">
        <f t="shared" si="1"/>
        <v>0</v>
      </c>
    </row>
    <row r="18" spans="1:4" ht="20.25" customHeight="1" x14ac:dyDescent="0.25">
      <c r="A18" s="34"/>
      <c r="B18" s="3" t="s">
        <v>89</v>
      </c>
      <c r="C18" s="26"/>
      <c r="D18" s="14">
        <f t="shared" si="1"/>
        <v>0</v>
      </c>
    </row>
    <row r="19" spans="1:4" ht="20.25" customHeight="1" x14ac:dyDescent="0.25">
      <c r="A19" s="35" t="s">
        <v>26</v>
      </c>
      <c r="B19" s="3" t="s">
        <v>30</v>
      </c>
      <c r="C19" s="26"/>
      <c r="D19" s="14">
        <f t="shared" si="1"/>
        <v>0</v>
      </c>
    </row>
    <row r="20" spans="1:4" ht="20.25" customHeight="1" x14ac:dyDescent="0.25">
      <c r="A20" s="34"/>
      <c r="B20" s="3" t="s">
        <v>84</v>
      </c>
      <c r="C20" s="26"/>
      <c r="D20" s="14">
        <f t="shared" si="1"/>
        <v>0</v>
      </c>
    </row>
    <row r="21" spans="1:4" ht="20.25" customHeight="1" x14ac:dyDescent="0.25">
      <c r="A21" s="35" t="s">
        <v>27</v>
      </c>
      <c r="B21" s="3" t="s">
        <v>85</v>
      </c>
      <c r="C21" s="26"/>
      <c r="D21" s="14">
        <f t="shared" si="1"/>
        <v>0</v>
      </c>
    </row>
    <row r="22" spans="1:4" ht="20.25" customHeight="1" x14ac:dyDescent="0.25">
      <c r="A22" s="34"/>
      <c r="B22" s="3" t="s">
        <v>86</v>
      </c>
      <c r="C22" s="26"/>
      <c r="D22" s="14">
        <f t="shared" si="1"/>
        <v>0</v>
      </c>
    </row>
    <row r="23" spans="1:4" ht="20.25" customHeight="1" x14ac:dyDescent="0.25">
      <c r="A23" s="35" t="s">
        <v>28</v>
      </c>
      <c r="B23" s="3" t="s">
        <v>31</v>
      </c>
      <c r="C23" s="26"/>
      <c r="D23" s="14">
        <f t="shared" si="1"/>
        <v>0</v>
      </c>
    </row>
    <row r="24" spans="1:4" ht="20.25" customHeight="1" x14ac:dyDescent="0.25">
      <c r="A24" s="34"/>
      <c r="B24" s="3" t="s">
        <v>87</v>
      </c>
      <c r="C24" s="26"/>
      <c r="D24" s="14">
        <f t="shared" si="1"/>
        <v>0</v>
      </c>
    </row>
    <row r="25" spans="1:4" ht="20.25" customHeight="1" x14ac:dyDescent="0.25">
      <c r="A25" s="32" t="s">
        <v>49</v>
      </c>
      <c r="B25" s="33"/>
      <c r="C25" s="24"/>
      <c r="D25" s="14">
        <f>SUM(D15:D24)</f>
        <v>0</v>
      </c>
    </row>
    <row r="26" spans="1:4" ht="20.25" customHeight="1" x14ac:dyDescent="0.25">
      <c r="A26" s="32" t="s">
        <v>50</v>
      </c>
      <c r="B26" s="33"/>
      <c r="C26" s="24"/>
      <c r="D26" s="14">
        <f>D25+D13</f>
        <v>0</v>
      </c>
    </row>
    <row r="27" spans="1:4" ht="20.25" customHeight="1" x14ac:dyDescent="0.25">
      <c r="A27" s="2" t="s">
        <v>32</v>
      </c>
      <c r="B27" s="40" t="s">
        <v>33</v>
      </c>
      <c r="C27" s="41"/>
      <c r="D27" s="41"/>
    </row>
    <row r="28" spans="1:4" ht="20.25" customHeight="1" x14ac:dyDescent="0.25">
      <c r="A28" s="3" t="s">
        <v>34</v>
      </c>
      <c r="B28" s="3" t="s">
        <v>36</v>
      </c>
      <c r="C28" s="26"/>
      <c r="D28" s="14">
        <f t="shared" ref="D28:D29" si="2">ROUND($D$3*C28,2)</f>
        <v>0</v>
      </c>
    </row>
    <row r="29" spans="1:4" ht="20.25" customHeight="1" x14ac:dyDescent="0.25">
      <c r="A29" s="3" t="s">
        <v>35</v>
      </c>
      <c r="B29" s="3" t="s">
        <v>37</v>
      </c>
      <c r="C29" s="26"/>
      <c r="D29" s="14">
        <f t="shared" si="2"/>
        <v>0</v>
      </c>
    </row>
    <row r="30" spans="1:4" ht="20.25" customHeight="1" x14ac:dyDescent="0.25">
      <c r="A30" s="32" t="s">
        <v>93</v>
      </c>
      <c r="B30" s="34"/>
      <c r="C30" s="24"/>
      <c r="D30" s="14">
        <f>D29+D28+D26</f>
        <v>0</v>
      </c>
    </row>
    <row r="31" spans="1:4" ht="20.25" customHeight="1" x14ac:dyDescent="0.25">
      <c r="B31" s="4" t="s">
        <v>38</v>
      </c>
      <c r="C31" s="24"/>
      <c r="D31" s="14">
        <f t="shared" ref="D31" si="3">D30</f>
        <v>0</v>
      </c>
    </row>
    <row r="32" spans="1:4" ht="20.25" customHeight="1" x14ac:dyDescent="0.25">
      <c r="C32" s="11" t="s">
        <v>2</v>
      </c>
      <c r="D32" s="9" t="s">
        <v>3</v>
      </c>
    </row>
    <row r="33" spans="1:4" ht="20.25" customHeight="1" x14ac:dyDescent="0.25">
      <c r="B33" s="5" t="s">
        <v>38</v>
      </c>
      <c r="C33" s="25"/>
      <c r="D33" s="15">
        <f t="shared" ref="D33" si="4">D31</f>
        <v>0</v>
      </c>
    </row>
    <row r="34" spans="1:4" ht="20.25" customHeight="1" x14ac:dyDescent="0.25">
      <c r="A34" s="2" t="s">
        <v>39</v>
      </c>
      <c r="B34" s="32" t="s">
        <v>40</v>
      </c>
      <c r="C34" s="34"/>
      <c r="D34" s="34"/>
    </row>
    <row r="35" spans="1:4" ht="51.75" customHeight="1" x14ac:dyDescent="0.25">
      <c r="A35" s="3" t="s">
        <v>41</v>
      </c>
      <c r="B35" s="6" t="s">
        <v>90</v>
      </c>
      <c r="C35" s="26"/>
      <c r="D35" s="14">
        <f t="shared" ref="D35:D38" si="5">ROUND($D$3*C35,2)</f>
        <v>0</v>
      </c>
    </row>
    <row r="36" spans="1:4" ht="20.25" customHeight="1" x14ac:dyDescent="0.25">
      <c r="A36" s="3" t="s">
        <v>42</v>
      </c>
      <c r="B36" s="3" t="s">
        <v>45</v>
      </c>
      <c r="C36" s="26"/>
      <c r="D36" s="14">
        <f t="shared" si="5"/>
        <v>0</v>
      </c>
    </row>
    <row r="37" spans="1:4" ht="20.25" customHeight="1" x14ac:dyDescent="0.25">
      <c r="A37" s="3" t="s">
        <v>43</v>
      </c>
      <c r="B37" s="3" t="s">
        <v>46</v>
      </c>
      <c r="C37" s="26"/>
      <c r="D37" s="14">
        <f t="shared" si="5"/>
        <v>0</v>
      </c>
    </row>
    <row r="38" spans="1:4" ht="20.25" customHeight="1" x14ac:dyDescent="0.25">
      <c r="A38" s="3" t="s">
        <v>44</v>
      </c>
      <c r="B38" s="3" t="s">
        <v>47</v>
      </c>
      <c r="C38" s="26"/>
      <c r="D38" s="14">
        <f t="shared" si="5"/>
        <v>0</v>
      </c>
    </row>
    <row r="39" spans="1:4" ht="20.25" customHeight="1" x14ac:dyDescent="0.25">
      <c r="A39" s="32" t="s">
        <v>92</v>
      </c>
      <c r="B39" s="34"/>
      <c r="C39" s="24"/>
      <c r="D39" s="14">
        <f t="shared" ref="D39" si="6">SUM(D35:D38)</f>
        <v>0</v>
      </c>
    </row>
    <row r="40" spans="1:4" ht="20.25" customHeight="1" x14ac:dyDescent="0.25">
      <c r="A40" s="2" t="s">
        <v>51</v>
      </c>
      <c r="B40" s="32" t="s">
        <v>52</v>
      </c>
      <c r="C40" s="34"/>
      <c r="D40" s="34"/>
    </row>
    <row r="41" spans="1:4" ht="20.25" customHeight="1" x14ac:dyDescent="0.25">
      <c r="A41" s="3" t="s">
        <v>53</v>
      </c>
      <c r="B41" s="35" t="s">
        <v>65</v>
      </c>
      <c r="C41" s="34"/>
      <c r="D41" s="34"/>
    </row>
    <row r="42" spans="1:4" ht="20.25" customHeight="1" x14ac:dyDescent="0.25">
      <c r="A42" s="3" t="s">
        <v>54</v>
      </c>
      <c r="B42" s="3" t="s">
        <v>66</v>
      </c>
      <c r="C42" s="26"/>
      <c r="D42" s="14">
        <f t="shared" ref="D42:D52" si="7">ROUND($D$3*C42,2)</f>
        <v>0</v>
      </c>
    </row>
    <row r="43" spans="1:4" ht="20.25" customHeight="1" x14ac:dyDescent="0.25">
      <c r="A43" s="3" t="s">
        <v>55</v>
      </c>
      <c r="B43" s="3" t="s">
        <v>67</v>
      </c>
      <c r="C43" s="26"/>
      <c r="D43" s="14">
        <f t="shared" si="7"/>
        <v>0</v>
      </c>
    </row>
    <row r="44" spans="1:4" ht="20.25" customHeight="1" x14ac:dyDescent="0.25">
      <c r="A44" s="3" t="s">
        <v>56</v>
      </c>
      <c r="B44" s="3" t="s">
        <v>68</v>
      </c>
      <c r="C44" s="26"/>
      <c r="D44" s="14">
        <f t="shared" si="7"/>
        <v>0</v>
      </c>
    </row>
    <row r="45" spans="1:4" ht="20.25" customHeight="1" x14ac:dyDescent="0.25">
      <c r="A45" s="3" t="s">
        <v>57</v>
      </c>
      <c r="B45" s="35" t="s">
        <v>69</v>
      </c>
      <c r="C45" s="34"/>
      <c r="D45" s="34"/>
    </row>
    <row r="46" spans="1:4" ht="20.25" customHeight="1" x14ac:dyDescent="0.25">
      <c r="A46" s="3" t="s">
        <v>58</v>
      </c>
      <c r="B46" s="3" t="s">
        <v>70</v>
      </c>
      <c r="C46" s="26"/>
      <c r="D46" s="14">
        <f t="shared" si="7"/>
        <v>0</v>
      </c>
    </row>
    <row r="47" spans="1:4" ht="20.25" customHeight="1" x14ac:dyDescent="0.25">
      <c r="A47" s="3" t="s">
        <v>59</v>
      </c>
      <c r="B47" s="3" t="s">
        <v>71</v>
      </c>
      <c r="C47" s="26"/>
      <c r="D47" s="14">
        <f t="shared" si="7"/>
        <v>0</v>
      </c>
    </row>
    <row r="48" spans="1:4" ht="20.25" customHeight="1" x14ac:dyDescent="0.25">
      <c r="A48" s="3" t="s">
        <v>60</v>
      </c>
      <c r="B48" s="3" t="s">
        <v>72</v>
      </c>
      <c r="C48" s="26"/>
      <c r="D48" s="14">
        <f t="shared" si="7"/>
        <v>0</v>
      </c>
    </row>
    <row r="49" spans="1:4" ht="20.25" customHeight="1" x14ac:dyDescent="0.25">
      <c r="A49" s="3" t="s">
        <v>61</v>
      </c>
      <c r="B49" s="3" t="s">
        <v>73</v>
      </c>
      <c r="C49" s="26"/>
      <c r="D49" s="14">
        <f t="shared" si="7"/>
        <v>0</v>
      </c>
    </row>
    <row r="50" spans="1:4" ht="20.25" customHeight="1" x14ac:dyDescent="0.25">
      <c r="A50" s="3" t="s">
        <v>62</v>
      </c>
      <c r="B50" s="3" t="s">
        <v>74</v>
      </c>
      <c r="C50" s="26"/>
      <c r="D50" s="14">
        <f t="shared" si="7"/>
        <v>0</v>
      </c>
    </row>
    <row r="51" spans="1:4" ht="20.25" customHeight="1" x14ac:dyDescent="0.25">
      <c r="A51" s="3" t="s">
        <v>63</v>
      </c>
      <c r="B51" s="3" t="s">
        <v>75</v>
      </c>
      <c r="C51" s="26"/>
      <c r="D51" s="14">
        <f t="shared" si="7"/>
        <v>0</v>
      </c>
    </row>
    <row r="52" spans="1:4" ht="20.25" customHeight="1" x14ac:dyDescent="0.25">
      <c r="A52" s="3" t="s">
        <v>64</v>
      </c>
      <c r="B52" s="3" t="s">
        <v>76</v>
      </c>
      <c r="C52" s="26"/>
      <c r="D52" s="14">
        <f t="shared" si="7"/>
        <v>0</v>
      </c>
    </row>
    <row r="53" spans="1:4" ht="20.25" customHeight="1" x14ac:dyDescent="0.25">
      <c r="A53" s="29" t="s">
        <v>94</v>
      </c>
      <c r="B53" s="28" t="s">
        <v>95</v>
      </c>
      <c r="C53" s="26"/>
      <c r="D53" s="14">
        <f>ROUND($D$3*C53,2)</f>
        <v>0</v>
      </c>
    </row>
    <row r="54" spans="1:4" ht="20.25" customHeight="1" x14ac:dyDescent="0.25">
      <c r="A54" s="32" t="s">
        <v>96</v>
      </c>
      <c r="B54" s="34"/>
      <c r="C54" s="24"/>
      <c r="D54" s="14">
        <f>D53+D52+D51+D50+D49+D48+D47+D46+D44+D43+D42</f>
        <v>0</v>
      </c>
    </row>
    <row r="55" spans="1:4" ht="20.25" customHeight="1" x14ac:dyDescent="0.25">
      <c r="A55" s="2" t="s">
        <v>77</v>
      </c>
      <c r="B55" s="2" t="s">
        <v>97</v>
      </c>
      <c r="C55" s="24"/>
      <c r="D55" s="14">
        <f>D54+D39+D33+D3</f>
        <v>0</v>
      </c>
    </row>
    <row r="56" spans="1:4" ht="20.25" customHeight="1" x14ac:dyDescent="0.25">
      <c r="A56" s="7" t="s">
        <v>79</v>
      </c>
      <c r="B56" s="7" t="s">
        <v>78</v>
      </c>
      <c r="C56" s="27"/>
      <c r="D56" s="16">
        <f>ROUND($D$3*C56,2)</f>
        <v>0</v>
      </c>
    </row>
    <row r="57" spans="1:4" ht="30" customHeight="1" thickBot="1" x14ac:dyDescent="0.3">
      <c r="A57" s="36" t="s">
        <v>98</v>
      </c>
      <c r="B57" s="37"/>
      <c r="C57" s="23"/>
      <c r="D57" s="17">
        <f>D55+D56</f>
        <v>0</v>
      </c>
    </row>
    <row r="58" spans="1:4" ht="30" customHeight="1" thickTop="1" thickBot="1" x14ac:dyDescent="0.3">
      <c r="A58" s="38" t="s">
        <v>91</v>
      </c>
      <c r="B58" s="39"/>
      <c r="C58" s="22"/>
      <c r="D58" s="18">
        <f>D57-D3</f>
        <v>0</v>
      </c>
    </row>
    <row r="59" spans="1:4" ht="30" customHeight="1" thickTop="1" x14ac:dyDescent="0.25">
      <c r="A59" s="30" t="s">
        <v>80</v>
      </c>
      <c r="B59" s="31"/>
      <c r="C59" s="20" t="e">
        <f>ROUND((D3+D30+D35+D42+D43+D46)*100/D57,2)</f>
        <v>#DIV/0!</v>
      </c>
      <c r="D59" s="21"/>
    </row>
    <row r="60" spans="1:4" ht="20.25" customHeight="1" x14ac:dyDescent="0.25">
      <c r="A60" s="8" t="s">
        <v>81</v>
      </c>
    </row>
  </sheetData>
  <sheetProtection password="CBCA" sheet="1" objects="1" scenarios="1"/>
  <mergeCells count="23">
    <mergeCell ref="A23:A24"/>
    <mergeCell ref="C1:D1"/>
    <mergeCell ref="B4:D4"/>
    <mergeCell ref="B5:D5"/>
    <mergeCell ref="A13:B13"/>
    <mergeCell ref="B14:D14"/>
    <mergeCell ref="A15:A16"/>
    <mergeCell ref="A17:A18"/>
    <mergeCell ref="A19:A20"/>
    <mergeCell ref="A21:A22"/>
    <mergeCell ref="A59:B59"/>
    <mergeCell ref="A25:B25"/>
    <mergeCell ref="A26:B26"/>
    <mergeCell ref="A30:B30"/>
    <mergeCell ref="B34:D34"/>
    <mergeCell ref="A39:B39"/>
    <mergeCell ref="B40:D40"/>
    <mergeCell ref="B41:D41"/>
    <mergeCell ref="B45:D45"/>
    <mergeCell ref="A54:B54"/>
    <mergeCell ref="A57:B57"/>
    <mergeCell ref="A58:B58"/>
    <mergeCell ref="B27:D27"/>
  </mergeCells>
  <pageMargins left="0.70866141732283472" right="0.70866141732283472" top="0.78740157480314965" bottom="0.78740157480314965" header="0.31496062992125984" footer="0.31496062992125984"/>
  <pageSetup paperSize="9" scale="79" fitToHeight="2" orientation="portrait" r:id="rId1"/>
  <headerFooter>
    <oddHeader xml:space="preserve">&amp;L
&amp;G&amp;C&amp;F
Ausschreibung Gebäudereinigung 
</oddHeader>
  </headerFooter>
  <rowBreaks count="1" manualBreakCount="1">
    <brk id="31" max="16383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E73B6B11CCD74489C409B7DFF39F7F" ma:contentTypeVersion="1" ma:contentTypeDescription="Ein neues Dokument erstellen." ma:contentTypeScope="" ma:versionID="8f0d73cb34833182b6441892566ff2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9e62d898be131589204b93cf177c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3A474E-5130-4D5C-99C0-5C8DCBDE2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107E5-0061-4CB7-874F-0C6D532C5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7CD31C-EAC1-423D-AA5B-24C58650876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SVS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Z25-Extern2</dc:creator>
  <cp:lastModifiedBy>Z25-8</cp:lastModifiedBy>
  <cp:lastPrinted>2020-09-23T12:49:47Z</cp:lastPrinted>
  <dcterms:created xsi:type="dcterms:W3CDTF">2017-05-24T07:27:23Z</dcterms:created>
  <dcterms:modified xsi:type="dcterms:W3CDTF">2023-12-14T11:48:05Z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0x0101007CE73B6B11CCD74489C409B7DFF39F7F</vt:lpwstr>
  </property>
</Properties>
</file>