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B:\VOEK\Abt2\01_FG21_lfd\MAVA-AG\C_Verfahren\1_Vorbereitung\VOEK 151-25 WD, Grau EF_OSWO\04_Vergabeunterlagen\Vergabeunterlagen\01_Version_an_EK\Los 6\"/>
    </mc:Choice>
  </mc:AlternateContent>
  <bookViews>
    <workbookView xWindow="0" yWindow="0" windowWidth="23040" windowHeight="9390" tabRatio="656"/>
  </bookViews>
  <sheets>
    <sheet name="VOEK 151-25 Los 6" sheetId="10" r:id="rId1"/>
  </sheets>
  <definedNames>
    <definedName name="_xlnm.Print_Area" localSheetId="0">'VOEK 151-25 Los 6'!$A$1:$H$123</definedName>
    <definedName name="_xlnm.Print_Titles" localSheetId="0">'VOEK 151-25 Los 6'!$4:$5</definedName>
  </definedNames>
  <calcPr calcId="162913" fullPrecision="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48" i="10" l="1"/>
  <c r="A117" i="10"/>
  <c r="F26" i="10"/>
  <c r="F97" i="10" l="1"/>
  <c r="H97" i="10" s="1"/>
  <c r="F74" i="10"/>
  <c r="H74" i="10" s="1"/>
  <c r="F84" i="10"/>
  <c r="H84" i="10" s="1"/>
  <c r="F85" i="10"/>
  <c r="H85" i="10" s="1"/>
  <c r="F86" i="10"/>
  <c r="H86" i="10" s="1"/>
  <c r="F80" i="10"/>
  <c r="H80" i="10" s="1"/>
  <c r="H26" i="10"/>
  <c r="F109" i="10"/>
  <c r="H109" i="10" s="1"/>
  <c r="F113" i="10"/>
  <c r="H113" i="10" s="1"/>
  <c r="F115" i="10"/>
  <c r="H115" i="10" s="1"/>
  <c r="F114" i="10"/>
  <c r="H114" i="10" s="1"/>
  <c r="F111" i="10"/>
  <c r="H111" i="10" s="1"/>
  <c r="F101" i="10"/>
  <c r="H101" i="10" s="1"/>
  <c r="F102" i="10"/>
  <c r="H102" i="10" s="1"/>
  <c r="F99" i="10"/>
  <c r="H99" i="10" s="1"/>
  <c r="F81" i="10"/>
  <c r="H81" i="10" s="1"/>
  <c r="F82" i="10"/>
  <c r="H82" i="10" s="1"/>
  <c r="F72" i="10"/>
  <c r="H72" i="10" s="1"/>
  <c r="F73" i="10"/>
  <c r="H73" i="10" s="1"/>
  <c r="F68" i="10"/>
  <c r="H68" i="10" s="1"/>
  <c r="F69" i="10"/>
  <c r="H69" i="10" s="1"/>
  <c r="F30" i="10"/>
  <c r="H30" i="10" s="1"/>
  <c r="F45" i="10" l="1"/>
  <c r="H45" i="10" s="1"/>
  <c r="F110" i="10" l="1"/>
  <c r="H110" i="10" s="1"/>
  <c r="H57" i="10"/>
  <c r="H58" i="10" s="1"/>
  <c r="F98" i="10" l="1"/>
  <c r="H98" i="10" s="1"/>
  <c r="H16" i="10"/>
  <c r="H17" i="10" s="1"/>
  <c r="F29" i="10"/>
  <c r="H29" i="10" s="1"/>
  <c r="F31" i="10"/>
  <c r="H31" i="10" s="1"/>
  <c r="F39" i="10"/>
  <c r="F65" i="10"/>
  <c r="H65" i="10" s="1"/>
  <c r="F70" i="10"/>
  <c r="H70" i="10" s="1"/>
  <c r="F25" i="10"/>
  <c r="H25" i="10" s="1"/>
  <c r="F24" i="10"/>
  <c r="H24" i="10" s="1"/>
  <c r="F77" i="10"/>
  <c r="H77" i="10" s="1"/>
  <c r="A122" i="10"/>
  <c r="A121" i="10"/>
  <c r="D122" i="10"/>
  <c r="D121" i="10"/>
  <c r="A123" i="10"/>
  <c r="A116" i="10"/>
  <c r="A87" i="10"/>
  <c r="A58" i="10"/>
  <c r="B52" i="10"/>
  <c r="H32" i="10" l="1"/>
  <c r="H87" i="10"/>
  <c r="F40" i="10"/>
  <c r="H40" i="10"/>
  <c r="H39" i="10"/>
  <c r="F41" i="10"/>
  <c r="H41" i="10" s="1"/>
  <c r="F46" i="10"/>
  <c r="H46" i="10" s="1"/>
  <c r="F103" i="10"/>
  <c r="H103" i="10" s="1"/>
  <c r="F94" i="10"/>
  <c r="H94" i="10" s="1"/>
  <c r="F106" i="10"/>
  <c r="H106" i="10" s="1"/>
  <c r="F44" i="10"/>
  <c r="H44" i="10" s="1"/>
  <c r="H116" i="10" l="1"/>
  <c r="H117" i="10" s="1"/>
  <c r="H47" i="10"/>
  <c r="H48" i="10" s="1"/>
  <c r="H122" i="10" l="1"/>
  <c r="H121" i="10"/>
  <c r="G123" i="10" l="1"/>
  <c r="A47" i="10" l="1"/>
  <c r="A32" i="10"/>
  <c r="A17" i="10"/>
  <c r="B11" i="10" l="1"/>
</calcChain>
</file>

<file path=xl/sharedStrings.xml><?xml version="1.0" encoding="utf-8"?>
<sst xmlns="http://schemas.openxmlformats.org/spreadsheetml/2006/main" count="297" uniqueCount="72">
  <si>
    <t>Leistungstext (kurz)</t>
  </si>
  <si>
    <t>Einheit</t>
  </si>
  <si>
    <t>m²</t>
  </si>
  <si>
    <t>a</t>
  </si>
  <si>
    <t>b</t>
  </si>
  <si>
    <t>c</t>
  </si>
  <si>
    <t>d</t>
  </si>
  <si>
    <t>e</t>
  </si>
  <si>
    <t>f = c * e</t>
  </si>
  <si>
    <t>g</t>
  </si>
  <si>
    <t>h = f * g</t>
  </si>
  <si>
    <t>01.11. - 31.03.</t>
  </si>
  <si>
    <t>Räumen und Streuen</t>
  </si>
  <si>
    <t>1.1</t>
  </si>
  <si>
    <t xml:space="preserve">1. </t>
  </si>
  <si>
    <t>Nicht öffentliche Flächen</t>
  </si>
  <si>
    <t>* Rein zu Wertungszwecken wird bei diesen Positionen von der oben genannten Anzahl an Einsätzen und Menge pro Jahr ausgegangen. Die Angaben dienen lediglich der Preiskalkulation der Auftragnehmerin und können sowohl nach oben als auch nach unter variieren. Auf die Beauftragung und Vergütung dieser Positionen besteht kein Anspruch; die Abrechnung erfolgt nach den tatsächlich abgenommenen Leistungen auf Nachweis.</t>
  </si>
  <si>
    <t xml:space="preserve">kalk. Menge 
ca. </t>
  </si>
  <si>
    <t>Grundleistungen</t>
  </si>
  <si>
    <t>WINTERDIENST</t>
  </si>
  <si>
    <t>Teil B - Anlage B-02</t>
  </si>
  <si>
    <r>
      <rPr>
        <b/>
        <sz val="12"/>
        <rFont val="Calibri"/>
        <family val="2"/>
        <scheme val="minor"/>
      </rPr>
      <t xml:space="preserve">Vom Bieter sind alle Felder dieser Farbe zwingend auszufüllen. </t>
    </r>
    <r>
      <rPr>
        <sz val="10"/>
        <rFont val="Calibri"/>
        <family val="2"/>
        <scheme val="minor"/>
      </rPr>
      <t xml:space="preserve">
</t>
    </r>
    <r>
      <rPr>
        <i/>
        <sz val="10"/>
        <rFont val="Arial"/>
        <family val="2"/>
      </rPr>
      <t/>
    </r>
  </si>
  <si>
    <t>Bereitstellungs- / Einsatzpauschale</t>
  </si>
  <si>
    <r>
      <t>Bereitstellungspauschale</t>
    </r>
    <r>
      <rPr>
        <b/>
        <u/>
        <sz val="11"/>
        <color theme="1"/>
        <rFont val="Arial"/>
        <family val="2"/>
      </rPr>
      <t/>
    </r>
  </si>
  <si>
    <t>Pauschale 
in € / Saison
(netto)</t>
  </si>
  <si>
    <t>e = c * d</t>
  </si>
  <si>
    <t xml:space="preserve">Bereitstellungs- / Vorhaltepauschale: Bereitstellung, Vorhaltung und alle Leistungen der LB, die nicht in den Folgepositionen bepreist werden, wie z.B. Durchführung von Kontrollfahrten, Überwachung der Wettersituation, Protokollierung, Streugutbereitstellung / -wiederaufnahme und -entsorgung etc. </t>
  </si>
  <si>
    <t>Muss an einem Tag auf Grund der Witterungsverhältnisse mehrfach gestreut und / oder geräumt werden, kann die Einsatzpauschale mehrfach abgerechnet werden.</t>
  </si>
  <si>
    <t>Pauschale je Einsatz 
in € / m²
(netto)</t>
  </si>
  <si>
    <t>Pauschale
in € / Einsatz
(netto)</t>
  </si>
  <si>
    <t>kalk. Anzahl Einsätze
/ Saison</t>
  </si>
  <si>
    <t>Streuen</t>
  </si>
  <si>
    <t>kalk. Anzahl Einsätze
/ p. a.</t>
  </si>
  <si>
    <t>kalk. Gesamtpreis 
in € / p. a.
(netto)</t>
  </si>
  <si>
    <r>
      <t xml:space="preserve">Einsatzpauschalen </t>
    </r>
    <r>
      <rPr>
        <b/>
        <u/>
        <sz val="11"/>
        <color theme="1"/>
        <rFont val="Calibri"/>
        <family val="2"/>
        <scheme val="minor"/>
      </rPr>
      <t>innerhalb</t>
    </r>
    <r>
      <rPr>
        <b/>
        <sz val="11"/>
        <color theme="1"/>
        <rFont val="Calibri"/>
        <family val="2"/>
        <scheme val="minor"/>
      </rPr>
      <t xml:space="preserve"> der Winterdienstsaison </t>
    </r>
  </si>
  <si>
    <r>
      <t xml:space="preserve">Einsatzpauschalen </t>
    </r>
    <r>
      <rPr>
        <b/>
        <u/>
        <sz val="11"/>
        <color theme="1"/>
        <rFont val="Calibri"/>
        <family val="2"/>
        <scheme val="minor"/>
      </rPr>
      <t>außerhalb</t>
    </r>
    <r>
      <rPr>
        <b/>
        <sz val="11"/>
        <color theme="1"/>
        <rFont val="Calibri"/>
        <family val="2"/>
        <scheme val="minor"/>
      </rPr>
      <t xml:space="preserve"> der Winterdienstsaison </t>
    </r>
  </si>
  <si>
    <t xml:space="preserve">Position
Leistungs-beschreib. </t>
  </si>
  <si>
    <t>Pauschale in €
/ Monat
(netto)</t>
  </si>
  <si>
    <t>Anzahl Monate
/ Saison</t>
  </si>
  <si>
    <t>2.1</t>
  </si>
  <si>
    <t>Öffentliche Flächen</t>
  </si>
  <si>
    <t>2.</t>
  </si>
  <si>
    <t>2.1.1</t>
  </si>
  <si>
    <t>2.1.2</t>
  </si>
  <si>
    <t>2.1.1.10 a</t>
  </si>
  <si>
    <t>2.1.2.10 a</t>
  </si>
  <si>
    <t>2.1.2.10 b</t>
  </si>
  <si>
    <t>2.1.2.20</t>
  </si>
  <si>
    <t>ZUSAMMENFASSUNG</t>
  </si>
  <si>
    <t>VOEK 151-25, Los 6</t>
  </si>
  <si>
    <t>Wohnliegenschaft – Königswalder Straße 18 C in 02730 Ebersbach-Neugersdorf</t>
  </si>
  <si>
    <t>IWM Ebersbach – Königswalder Straße 18 in 02730 Ebersbach-Neugersdorf</t>
  </si>
  <si>
    <t>WE 105526</t>
  </si>
  <si>
    <t>1.1.1</t>
  </si>
  <si>
    <t>1.1.1.10 a</t>
  </si>
  <si>
    <t>Maschineller Winterdienst – nicht öffentliche Wegeflächen (Asphalt)</t>
  </si>
  <si>
    <t>1.1.1.10 b</t>
  </si>
  <si>
    <t>1.1.1.10 c</t>
  </si>
  <si>
    <t>Maschineller Winterdienst – nicht öffentliche Wegeflächen (Pflaster)</t>
  </si>
  <si>
    <t>Händischer Winterdienst – nicht öffentliche Treppen (Beton)</t>
  </si>
  <si>
    <t>WE 106720</t>
  </si>
  <si>
    <t>Maschineller Winterdienst – befestigte Gehwegflächen (Beton)</t>
  </si>
  <si>
    <t>2.1.2.10</t>
  </si>
  <si>
    <t>Winterdienst nicht öffentliche Flächen Mo - Fr (Werktag)</t>
  </si>
  <si>
    <t>2.1.2.10 c</t>
  </si>
  <si>
    <t>Maschineller Winterdienst – nicht öffentliche Parkplatzflächen (Rasengittersteine)</t>
  </si>
  <si>
    <t>Winterdienst nicht öffentliche Flächen Sa, So, Feiertage</t>
  </si>
  <si>
    <t>2.1.2.20 a</t>
  </si>
  <si>
    <t>2.1.2.20 b</t>
  </si>
  <si>
    <t>2.1.2.20 c</t>
  </si>
  <si>
    <t>01.04. - 31.10.</t>
  </si>
  <si>
    <t>Preisblatt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</si>
</sst>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 #,##0.00\ &quot;€&quot;_-;\-* #,##0.00\ &quot;€&quot;_-;_-* &quot;-&quot;??\ &quot;€&quot;_-;_-@_-"/>
    <numFmt numFmtId="164" formatCode="0\ &quot;*&quot;"/>
    <numFmt numFmtId="165" formatCode="_-* #,##0\ &quot;€&quot;_-;\-* #,##0\ &quot;€&quot;_-;_-* &quot;-&quot;??\ &quot;€&quot;_-;_-@_-"/>
  </numFmts>
  <fonts count="36" x14ac:knownFonts="1">
    <font>
      <sz val="11"/>
      <color theme="1"/>
      <name val="Arial"/>
      <family val="2"/>
    </font>
    <font>
      <sz val="11"/>
      <color theme="1"/>
      <name val="Calibri"/>
      <family val="2"/>
      <scheme val="minor"/>
    </font>
    <font>
      <sz val="11"/>
      <color theme="1"/>
      <name val="Calibri"/>
      <family val="2"/>
      <scheme val="minor"/>
    </font>
    <font>
      <sz val="10"/>
      <name val="Arial"/>
      <family val="2"/>
    </font>
    <font>
      <i/>
      <sz val="10"/>
      <name val="Arial"/>
      <family val="2"/>
    </font>
    <font>
      <sz val="11"/>
      <color theme="1"/>
      <name val="Arial"/>
      <family val="2"/>
    </font>
    <font>
      <b/>
      <sz val="11"/>
      <color theme="1"/>
      <name val="Calibri"/>
      <family val="2"/>
      <scheme val="minor"/>
    </font>
    <font>
      <sz val="11"/>
      <color theme="1"/>
      <name val="BundesSans"/>
      <family val="2"/>
    </font>
    <font>
      <b/>
      <sz val="12"/>
      <color theme="1"/>
      <name val="Calibri"/>
      <family val="2"/>
      <scheme val="minor"/>
    </font>
    <font>
      <b/>
      <sz val="12"/>
      <color rgb="FFC00000"/>
      <name val="Calibri"/>
      <family val="2"/>
      <scheme val="minor"/>
    </font>
    <font>
      <sz val="12"/>
      <color theme="1"/>
      <name val="Calibri"/>
      <family val="2"/>
      <scheme val="minor"/>
    </font>
    <font>
      <b/>
      <sz val="11"/>
      <name val="Calibri"/>
      <family val="2"/>
      <scheme val="minor"/>
    </font>
    <font>
      <sz val="10"/>
      <color theme="1"/>
      <name val="Calibri"/>
      <family val="2"/>
      <scheme val="minor"/>
    </font>
    <font>
      <sz val="9"/>
      <name val="Calibri"/>
      <family val="2"/>
      <scheme val="minor"/>
    </font>
    <font>
      <b/>
      <sz val="10"/>
      <color theme="1"/>
      <name val="Calibri"/>
      <family val="2"/>
      <scheme val="minor"/>
    </font>
    <font>
      <i/>
      <sz val="8"/>
      <color theme="1"/>
      <name val="Calibri"/>
      <family val="2"/>
      <scheme val="minor"/>
    </font>
    <font>
      <sz val="10"/>
      <color rgb="FF000000"/>
      <name val="Calibri"/>
      <family val="2"/>
      <scheme val="minor"/>
    </font>
    <font>
      <sz val="10"/>
      <name val="Calibri"/>
      <family val="2"/>
      <scheme val="minor"/>
    </font>
    <font>
      <b/>
      <i/>
      <sz val="10"/>
      <name val="Calibri"/>
      <family val="2"/>
      <scheme val="minor"/>
    </font>
    <font>
      <sz val="10"/>
      <color rgb="FF0070C0"/>
      <name val="Calibri"/>
      <family val="2"/>
      <scheme val="minor"/>
    </font>
    <font>
      <b/>
      <sz val="12"/>
      <color theme="0"/>
      <name val="Calibri"/>
      <family val="2"/>
      <scheme val="minor"/>
    </font>
    <font>
      <i/>
      <sz val="10"/>
      <color theme="8"/>
      <name val="Calibri"/>
      <family val="2"/>
      <scheme val="minor"/>
    </font>
    <font>
      <b/>
      <sz val="14"/>
      <name val="Calibri"/>
      <family val="2"/>
      <scheme val="minor"/>
    </font>
    <font>
      <b/>
      <sz val="11"/>
      <color rgb="FFFF0000"/>
      <name val="Calibri"/>
      <family val="2"/>
      <scheme val="minor"/>
    </font>
    <font>
      <b/>
      <sz val="12"/>
      <name val="Calibri"/>
      <family val="2"/>
      <scheme val="minor"/>
    </font>
    <font>
      <b/>
      <u/>
      <sz val="11"/>
      <color theme="1"/>
      <name val="Arial"/>
      <family val="2"/>
    </font>
    <font>
      <sz val="9"/>
      <color theme="0" tint="-0.499984740745262"/>
      <name val="Calibri"/>
      <family val="2"/>
      <scheme val="minor"/>
    </font>
    <font>
      <b/>
      <i/>
      <sz val="9"/>
      <color theme="0" tint="-0.499984740745262"/>
      <name val="Calibri"/>
      <family val="2"/>
      <scheme val="minor"/>
    </font>
    <font>
      <b/>
      <i/>
      <sz val="10"/>
      <color theme="1"/>
      <name val="Calibri"/>
      <family val="2"/>
      <scheme val="minor"/>
    </font>
    <font>
      <b/>
      <u/>
      <sz val="11"/>
      <color theme="1"/>
      <name val="Calibri"/>
      <family val="2"/>
      <scheme val="minor"/>
    </font>
    <font>
      <b/>
      <sz val="10"/>
      <name val="Calibri"/>
      <family val="2"/>
      <scheme val="minor"/>
    </font>
    <font>
      <sz val="8"/>
      <color theme="1" tint="0.499984740745262"/>
      <name val="Calibri"/>
      <family val="2"/>
      <scheme val="minor"/>
    </font>
    <font>
      <b/>
      <sz val="14"/>
      <color theme="1"/>
      <name val="Calibri"/>
      <family val="2"/>
      <scheme val="minor"/>
    </font>
    <font>
      <b/>
      <i/>
      <sz val="10"/>
      <color rgb="FF000000"/>
      <name val="Calibri"/>
      <family val="2"/>
      <scheme val="minor"/>
    </font>
    <font>
      <b/>
      <i/>
      <sz val="12"/>
      <color theme="1"/>
      <name val="Calibri"/>
      <family val="2"/>
      <scheme val="minor"/>
    </font>
    <font>
      <b/>
      <sz val="18"/>
      <color theme="1"/>
      <name val="Calibri"/>
      <family val="2"/>
      <scheme val="minor"/>
    </font>
  </fonts>
  <fills count="8">
    <fill>
      <patternFill patternType="none"/>
    </fill>
    <fill>
      <patternFill patternType="gray125"/>
    </fill>
    <fill>
      <patternFill patternType="solid">
        <fgColor theme="0"/>
        <bgColor indexed="64"/>
      </patternFill>
    </fill>
    <fill>
      <patternFill patternType="solid">
        <fgColor rgb="FFC8E1A6"/>
        <bgColor indexed="64"/>
      </patternFill>
    </fill>
    <fill>
      <patternFill patternType="solid">
        <fgColor rgb="FFC3C8C3"/>
        <bgColor indexed="64"/>
      </patternFill>
    </fill>
    <fill>
      <patternFill patternType="solid">
        <fgColor rgb="FFDCE1DC"/>
        <bgColor indexed="64"/>
      </patternFill>
    </fill>
    <fill>
      <patternFill patternType="solid">
        <fgColor rgb="FFEBF0EB"/>
        <bgColor indexed="64"/>
      </patternFill>
    </fill>
    <fill>
      <patternFill patternType="solid">
        <fgColor rgb="FF004141"/>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s>
  <cellStyleXfs count="3">
    <xf numFmtId="0" fontId="0" fillId="0" borderId="0"/>
    <xf numFmtId="0" fontId="3" fillId="0" borderId="0"/>
    <xf numFmtId="44" fontId="5" fillId="0" borderId="0" applyFont="0" applyFill="0" applyBorder="0" applyAlignment="0" applyProtection="0"/>
  </cellStyleXfs>
  <cellXfs count="89">
    <xf numFmtId="0" fontId="0" fillId="0" borderId="0" xfId="0"/>
    <xf numFmtId="0" fontId="7" fillId="0" borderId="0" xfId="0" applyFont="1" applyProtection="1"/>
    <xf numFmtId="0" fontId="7" fillId="0" borderId="0" xfId="0" applyFont="1" applyAlignment="1" applyProtection="1">
      <alignment horizontal="center"/>
    </xf>
    <xf numFmtId="0" fontId="10" fillId="0" borderId="0" xfId="0" applyFont="1" applyFill="1" applyProtection="1"/>
    <xf numFmtId="49" fontId="12" fillId="0" borderId="1" xfId="0" applyNumberFormat="1" applyFont="1" applyFill="1" applyBorder="1" applyAlignment="1" applyProtection="1">
      <alignment horizontal="left" vertical="center" wrapText="1"/>
    </xf>
    <xf numFmtId="0" fontId="17" fillId="0" borderId="1" xfId="0" applyFont="1" applyFill="1" applyBorder="1" applyAlignment="1" applyProtection="1">
      <alignment horizontal="left" vertical="center" wrapText="1"/>
    </xf>
    <xf numFmtId="4" fontId="17" fillId="0" borderId="1" xfId="0" applyNumberFormat="1" applyFont="1" applyFill="1" applyBorder="1" applyAlignment="1" applyProtection="1">
      <alignment horizontal="right" vertical="center"/>
    </xf>
    <xf numFmtId="4" fontId="18" fillId="0" borderId="1" xfId="0" applyNumberFormat="1" applyFont="1" applyFill="1" applyBorder="1" applyAlignment="1" applyProtection="1">
      <alignment horizontal="right" vertical="center"/>
    </xf>
    <xf numFmtId="164" fontId="19" fillId="0" borderId="1" xfId="0" applyNumberFormat="1" applyFont="1" applyFill="1" applyBorder="1" applyAlignment="1" applyProtection="1">
      <alignment horizontal="center" vertical="center" wrapText="1"/>
    </xf>
    <xf numFmtId="0" fontId="2" fillId="0" borderId="0" xfId="0" applyFont="1" applyProtection="1"/>
    <xf numFmtId="0" fontId="2" fillId="0" borderId="0" xfId="0" applyFont="1" applyAlignment="1" applyProtection="1">
      <alignment horizontal="center"/>
    </xf>
    <xf numFmtId="0" fontId="23" fillId="0" borderId="0" xfId="0" applyFont="1" applyFill="1" applyAlignment="1" applyProtection="1">
      <alignment horizontal="center" vertical="center"/>
    </xf>
    <xf numFmtId="0" fontId="2" fillId="0" borderId="0" xfId="0" applyFont="1"/>
    <xf numFmtId="49" fontId="8" fillId="0" borderId="0" xfId="0" applyNumberFormat="1" applyFont="1" applyFill="1" applyBorder="1" applyAlignment="1" applyProtection="1">
      <alignment vertical="center" wrapText="1"/>
    </xf>
    <xf numFmtId="0" fontId="26" fillId="0" borderId="0" xfId="0" applyFont="1" applyAlignment="1" applyProtection="1">
      <alignment horizontal="center" vertical="center"/>
    </xf>
    <xf numFmtId="49" fontId="28" fillId="0" borderId="1" xfId="0" applyNumberFormat="1" applyFont="1" applyFill="1" applyBorder="1" applyAlignment="1" applyProtection="1">
      <alignment horizontal="left" vertical="center" wrapText="1"/>
    </xf>
    <xf numFmtId="0" fontId="17" fillId="0" borderId="1" xfId="0" applyFont="1" applyFill="1" applyBorder="1" applyAlignment="1" applyProtection="1">
      <alignment horizontal="center" vertical="center" wrapText="1"/>
    </xf>
    <xf numFmtId="0" fontId="16" fillId="0" borderId="1" xfId="0" applyFont="1" applyBorder="1" applyAlignment="1">
      <alignment vertical="center" wrapText="1"/>
    </xf>
    <xf numFmtId="3" fontId="17" fillId="0" borderId="1" xfId="0" applyNumberFormat="1" applyFont="1" applyFill="1" applyBorder="1" applyAlignment="1" applyProtection="1">
      <alignment vertical="center" wrapText="1"/>
    </xf>
    <xf numFmtId="4" fontId="12" fillId="3" borderId="1" xfId="0" applyNumberFormat="1" applyFont="1" applyFill="1" applyBorder="1" applyAlignment="1" applyProtection="1">
      <alignment horizontal="right" vertical="center"/>
      <protection locked="0"/>
    </xf>
    <xf numFmtId="0" fontId="14" fillId="6" borderId="1" xfId="0" applyFont="1" applyFill="1" applyBorder="1" applyAlignment="1" applyProtection="1">
      <alignment horizontal="center" vertical="center" wrapText="1"/>
    </xf>
    <xf numFmtId="0" fontId="15" fillId="6" borderId="1" xfId="0" applyFont="1" applyFill="1" applyBorder="1" applyAlignment="1" applyProtection="1">
      <alignment horizontal="center" vertical="center" wrapText="1"/>
    </xf>
    <xf numFmtId="0" fontId="14" fillId="6" borderId="1" xfId="0" applyFont="1" applyFill="1" applyBorder="1" applyAlignment="1" applyProtection="1">
      <alignment horizontal="left" vertical="center" wrapText="1"/>
    </xf>
    <xf numFmtId="0" fontId="14" fillId="6" borderId="1" xfId="0" applyFont="1" applyFill="1" applyBorder="1" applyAlignment="1" applyProtection="1">
      <alignment horizontal="left" vertical="center" wrapText="1"/>
    </xf>
    <xf numFmtId="0" fontId="20" fillId="7" borderId="1" xfId="0" applyFont="1" applyFill="1" applyBorder="1" applyAlignment="1" applyProtection="1">
      <alignment vertical="center" wrapText="1"/>
    </xf>
    <xf numFmtId="4" fontId="14" fillId="4" borderId="1" xfId="0" applyNumberFormat="1" applyFont="1" applyFill="1" applyBorder="1" applyAlignment="1" applyProtection="1">
      <alignment horizontal="right" vertical="center"/>
    </xf>
    <xf numFmtId="49" fontId="8" fillId="4" borderId="1" xfId="0" applyNumberFormat="1" applyFont="1" applyFill="1" applyBorder="1" applyAlignment="1" applyProtection="1">
      <alignment vertical="center" wrapText="1"/>
    </xf>
    <xf numFmtId="0" fontId="8" fillId="4" borderId="1" xfId="0" applyFont="1" applyFill="1" applyBorder="1" applyAlignment="1" applyProtection="1">
      <alignment vertical="center" wrapText="1"/>
    </xf>
    <xf numFmtId="0" fontId="15" fillId="6" borderId="1" xfId="0" applyFont="1" applyFill="1" applyBorder="1" applyAlignment="1" applyProtection="1">
      <alignment horizontal="center" vertical="center"/>
    </xf>
    <xf numFmtId="0" fontId="14" fillId="6" borderId="1" xfId="0" applyFont="1" applyFill="1" applyBorder="1" applyAlignment="1" applyProtection="1">
      <alignment horizontal="center" vertical="center"/>
    </xf>
    <xf numFmtId="0" fontId="1" fillId="0" borderId="0" xfId="0" applyFont="1" applyProtection="1"/>
    <xf numFmtId="4" fontId="30" fillId="0" borderId="1" xfId="0" applyNumberFormat="1" applyFont="1" applyFill="1" applyBorder="1" applyAlignment="1" applyProtection="1">
      <alignment horizontal="right" vertical="center" wrapText="1"/>
    </xf>
    <xf numFmtId="165" fontId="31" fillId="0" borderId="0" xfId="2" applyNumberFormat="1" applyFont="1" applyAlignment="1" applyProtection="1">
      <alignment horizontal="right" vertical="center"/>
    </xf>
    <xf numFmtId="0" fontId="1" fillId="0" borderId="0" xfId="0" applyFont="1" applyAlignment="1" applyProtection="1">
      <alignment horizontal="center"/>
    </xf>
    <xf numFmtId="0" fontId="27" fillId="0" borderId="0" xfId="0" applyFont="1" applyAlignment="1" applyProtection="1">
      <alignment horizontal="center" vertical="center"/>
    </xf>
    <xf numFmtId="49" fontId="34" fillId="0" borderId="0" xfId="0" applyNumberFormat="1" applyFont="1" applyFill="1" applyBorder="1" applyAlignment="1" applyProtection="1">
      <alignment vertical="center" wrapText="1"/>
    </xf>
    <xf numFmtId="0" fontId="18" fillId="0" borderId="2" xfId="0" applyFont="1" applyFill="1" applyBorder="1" applyAlignment="1" applyProtection="1">
      <alignment horizontal="left" vertical="center" wrapText="1"/>
    </xf>
    <xf numFmtId="0" fontId="18" fillId="0" borderId="3" xfId="0" applyFont="1" applyFill="1" applyBorder="1" applyAlignment="1" applyProtection="1">
      <alignment horizontal="left" vertical="center" wrapText="1"/>
    </xf>
    <xf numFmtId="0" fontId="18" fillId="0" borderId="4" xfId="0" applyFont="1" applyFill="1" applyBorder="1" applyAlignment="1" applyProtection="1">
      <alignment horizontal="left" vertical="center" wrapText="1"/>
    </xf>
    <xf numFmtId="1" fontId="18" fillId="0" borderId="2" xfId="0" applyNumberFormat="1" applyFont="1" applyFill="1" applyBorder="1" applyAlignment="1" applyProtection="1">
      <alignment horizontal="right" vertical="center"/>
    </xf>
    <xf numFmtId="1" fontId="18" fillId="0" borderId="3" xfId="0" applyNumberFormat="1" applyFont="1" applyFill="1" applyBorder="1" applyAlignment="1" applyProtection="1">
      <alignment horizontal="right" vertical="center"/>
    </xf>
    <xf numFmtId="1" fontId="18" fillId="0" borderId="4" xfId="0" applyNumberFormat="1" applyFont="1" applyFill="1" applyBorder="1" applyAlignment="1" applyProtection="1">
      <alignment horizontal="right" vertical="center"/>
    </xf>
    <xf numFmtId="0" fontId="6" fillId="5" borderId="2" xfId="0" applyFont="1" applyFill="1" applyBorder="1" applyAlignment="1" applyProtection="1">
      <alignment horizontal="left" vertical="center"/>
    </xf>
    <xf numFmtId="0" fontId="6" fillId="5" borderId="3" xfId="0" applyFont="1" applyFill="1" applyBorder="1" applyAlignment="1" applyProtection="1">
      <alignment horizontal="left" vertical="center"/>
    </xf>
    <xf numFmtId="0" fontId="6" fillId="5" borderId="4" xfId="0" applyFont="1" applyFill="1" applyBorder="1" applyAlignment="1" applyProtection="1">
      <alignment horizontal="left" vertical="center"/>
    </xf>
    <xf numFmtId="0" fontId="11" fillId="5" borderId="2" xfId="0" applyFont="1" applyFill="1" applyBorder="1" applyAlignment="1" applyProtection="1">
      <alignment horizontal="center" vertical="center"/>
    </xf>
    <xf numFmtId="0" fontId="11" fillId="5" borderId="4" xfId="0" applyFont="1" applyFill="1" applyBorder="1" applyAlignment="1" applyProtection="1">
      <alignment horizontal="center" vertical="center"/>
    </xf>
    <xf numFmtId="0" fontId="13" fillId="0" borderId="2" xfId="1" applyFont="1" applyFill="1" applyBorder="1" applyAlignment="1" applyProtection="1">
      <alignment horizontal="left" vertical="center" wrapText="1"/>
    </xf>
    <xf numFmtId="0" fontId="13" fillId="0" borderId="3" xfId="1" applyFont="1" applyFill="1" applyBorder="1" applyAlignment="1" applyProtection="1">
      <alignment horizontal="left" vertical="center" wrapText="1"/>
    </xf>
    <xf numFmtId="0" fontId="13" fillId="0" borderId="4" xfId="1" applyFont="1" applyFill="1" applyBorder="1" applyAlignment="1" applyProtection="1">
      <alignment horizontal="left" vertical="center" wrapText="1"/>
    </xf>
    <xf numFmtId="0" fontId="18" fillId="6" borderId="2" xfId="0" applyFont="1" applyFill="1" applyBorder="1" applyAlignment="1" applyProtection="1">
      <alignment horizontal="left" vertical="center" wrapText="1"/>
    </xf>
    <xf numFmtId="0" fontId="18" fillId="6" borderId="3" xfId="0" applyFont="1" applyFill="1" applyBorder="1" applyAlignment="1" applyProtection="1">
      <alignment horizontal="left" vertical="center" wrapText="1"/>
    </xf>
    <xf numFmtId="0" fontId="18" fillId="6" borderId="4" xfId="0" applyFont="1" applyFill="1" applyBorder="1" applyAlignment="1" applyProtection="1">
      <alignment horizontal="left" vertical="center" wrapText="1"/>
    </xf>
    <xf numFmtId="165" fontId="31" fillId="0" borderId="0" xfId="2" applyNumberFormat="1" applyFont="1" applyAlignment="1" applyProtection="1">
      <alignment horizontal="center" vertical="center"/>
    </xf>
    <xf numFmtId="1" fontId="30" fillId="0" borderId="1" xfId="0" applyNumberFormat="1" applyFont="1" applyFill="1" applyBorder="1" applyAlignment="1" applyProtection="1">
      <alignment horizontal="left" vertical="center" wrapText="1"/>
    </xf>
    <xf numFmtId="0" fontId="20" fillId="7" borderId="1" xfId="0" applyFont="1" applyFill="1" applyBorder="1" applyAlignment="1" applyProtection="1">
      <alignment horizontal="left" vertical="center" wrapText="1"/>
    </xf>
    <xf numFmtId="0" fontId="15" fillId="6" borderId="2" xfId="0" applyFont="1" applyFill="1" applyBorder="1" applyAlignment="1" applyProtection="1">
      <alignment horizontal="center" vertical="center" wrapText="1"/>
    </xf>
    <xf numFmtId="0" fontId="15" fillId="6" borderId="3" xfId="0" applyFont="1" applyFill="1" applyBorder="1" applyAlignment="1" applyProtection="1">
      <alignment horizontal="center" vertical="center" wrapText="1"/>
    </xf>
    <xf numFmtId="0" fontId="15" fillId="6" borderId="4" xfId="0" applyFont="1" applyFill="1" applyBorder="1" applyAlignment="1" applyProtection="1">
      <alignment horizontal="center" vertical="center" wrapText="1"/>
    </xf>
    <xf numFmtId="0" fontId="17" fillId="0" borderId="2" xfId="0" applyFont="1" applyFill="1" applyBorder="1" applyAlignment="1" applyProtection="1">
      <alignment horizontal="left" vertical="center" wrapText="1"/>
    </xf>
    <xf numFmtId="0" fontId="17" fillId="0" borderId="3" xfId="0" applyFont="1" applyFill="1" applyBorder="1" applyAlignment="1" applyProtection="1">
      <alignment horizontal="left" vertical="center" wrapText="1"/>
    </xf>
    <xf numFmtId="0" fontId="17" fillId="0" borderId="4" xfId="0" applyFont="1" applyFill="1" applyBorder="1" applyAlignment="1" applyProtection="1">
      <alignment horizontal="left" vertical="center" wrapText="1"/>
    </xf>
    <xf numFmtId="1" fontId="8" fillId="4" borderId="1" xfId="0" applyNumberFormat="1" applyFont="1" applyFill="1" applyBorder="1" applyAlignment="1" applyProtection="1">
      <alignment horizontal="right" vertical="center" wrapText="1"/>
    </xf>
    <xf numFmtId="4" fontId="32" fillId="4" borderId="1" xfId="0" applyNumberFormat="1" applyFont="1" applyFill="1" applyBorder="1" applyAlignment="1" applyProtection="1">
      <alignment horizontal="right" vertical="center"/>
    </xf>
    <xf numFmtId="0" fontId="14" fillId="4" borderId="2" xfId="0" applyFont="1" applyFill="1" applyBorder="1" applyAlignment="1" applyProtection="1">
      <alignment horizontal="right" vertical="center" wrapText="1"/>
    </xf>
    <xf numFmtId="0" fontId="14" fillId="4" borderId="3" xfId="0" applyFont="1" applyFill="1" applyBorder="1" applyAlignment="1" applyProtection="1">
      <alignment horizontal="right" vertical="center" wrapText="1"/>
    </xf>
    <xf numFmtId="0" fontId="14" fillId="4" borderId="4" xfId="0" applyFont="1" applyFill="1" applyBorder="1" applyAlignment="1" applyProtection="1">
      <alignment horizontal="right" vertical="center" wrapText="1"/>
    </xf>
    <xf numFmtId="0" fontId="21" fillId="2" borderId="5" xfId="0" applyFont="1" applyFill="1" applyBorder="1" applyAlignment="1" applyProtection="1">
      <alignment horizontal="left" vertical="top" wrapText="1"/>
    </xf>
    <xf numFmtId="0" fontId="33" fillId="0" borderId="2" xfId="0" applyFont="1" applyBorder="1" applyAlignment="1">
      <alignment horizontal="left" vertical="center" wrapText="1"/>
    </xf>
    <xf numFmtId="0" fontId="33" fillId="0" borderId="3" xfId="0" applyFont="1" applyBorder="1" applyAlignment="1">
      <alignment horizontal="left" vertical="center" wrapText="1"/>
    </xf>
    <xf numFmtId="0" fontId="33" fillId="0" borderId="4" xfId="0" applyFont="1" applyBorder="1" applyAlignment="1">
      <alignment horizontal="left" vertical="center" wrapText="1"/>
    </xf>
    <xf numFmtId="0" fontId="6" fillId="6" borderId="2" xfId="0" applyFont="1" applyFill="1" applyBorder="1" applyAlignment="1" applyProtection="1">
      <alignment horizontal="left" vertical="center"/>
    </xf>
    <xf numFmtId="0" fontId="6" fillId="6" borderId="3" xfId="0" applyFont="1" applyFill="1" applyBorder="1" applyAlignment="1" applyProtection="1">
      <alignment horizontal="left" vertical="center"/>
    </xf>
    <xf numFmtId="0" fontId="6" fillId="6" borderId="4" xfId="0" applyFont="1" applyFill="1" applyBorder="1" applyAlignment="1" applyProtection="1">
      <alignment horizontal="left" vertical="center"/>
    </xf>
    <xf numFmtId="0" fontId="11" fillId="6" borderId="2" xfId="0" applyFont="1" applyFill="1" applyBorder="1" applyAlignment="1" applyProtection="1">
      <alignment horizontal="center" vertical="center"/>
    </xf>
    <xf numFmtId="0" fontId="11" fillId="6" borderId="4" xfId="0" applyFont="1" applyFill="1" applyBorder="1" applyAlignment="1" applyProtection="1">
      <alignment horizontal="center" vertical="center"/>
    </xf>
    <xf numFmtId="0" fontId="20" fillId="7" borderId="2" xfId="0" applyFont="1" applyFill="1" applyBorder="1" applyAlignment="1" applyProtection="1">
      <alignment horizontal="left" vertical="center" wrapText="1"/>
    </xf>
    <xf numFmtId="0" fontId="20" fillId="7" borderId="3" xfId="0" applyFont="1" applyFill="1" applyBorder="1" applyAlignment="1" applyProtection="1">
      <alignment horizontal="left" vertical="center" wrapText="1"/>
    </xf>
    <xf numFmtId="0" fontId="20" fillId="7" borderId="4" xfId="0" applyFont="1" applyFill="1" applyBorder="1" applyAlignment="1" applyProtection="1">
      <alignment horizontal="left" vertical="center" wrapText="1"/>
    </xf>
    <xf numFmtId="0" fontId="22" fillId="0" borderId="0" xfId="0" applyFont="1" applyFill="1" applyAlignment="1" applyProtection="1">
      <alignment horizontal="center" vertical="center"/>
    </xf>
    <xf numFmtId="0" fontId="6" fillId="0" borderId="0" xfId="0" applyFont="1" applyFill="1" applyAlignment="1" applyProtection="1">
      <alignment horizontal="center" vertical="center"/>
    </xf>
    <xf numFmtId="49" fontId="8" fillId="5" borderId="1" xfId="0" applyNumberFormat="1" applyFont="1" applyFill="1" applyBorder="1" applyAlignment="1" applyProtection="1">
      <alignment horizontal="left" vertical="center" wrapText="1"/>
    </xf>
    <xf numFmtId="0" fontId="8" fillId="4" borderId="1" xfId="0" applyFont="1" applyFill="1" applyBorder="1" applyAlignment="1" applyProtection="1">
      <alignment horizontal="left" vertical="center" wrapText="1"/>
    </xf>
    <xf numFmtId="0" fontId="9" fillId="4" borderId="1" xfId="0" applyFont="1" applyFill="1" applyBorder="1" applyAlignment="1" applyProtection="1">
      <alignment horizontal="center" vertical="center" wrapText="1"/>
    </xf>
    <xf numFmtId="4" fontId="17" fillId="3" borderId="0" xfId="0" applyNumberFormat="1" applyFont="1" applyFill="1" applyBorder="1" applyAlignment="1" applyProtection="1">
      <alignment horizontal="center" vertical="center" wrapText="1"/>
    </xf>
    <xf numFmtId="0" fontId="35" fillId="0" borderId="0" xfId="0" applyFont="1" applyAlignment="1" applyProtection="1">
      <alignment horizontal="center" vertical="center" wrapText="1"/>
    </xf>
    <xf numFmtId="0" fontId="14" fillId="6" borderId="2" xfId="0" applyFont="1" applyFill="1" applyBorder="1" applyAlignment="1" applyProtection="1">
      <alignment horizontal="left" vertical="center" wrapText="1"/>
    </xf>
    <xf numFmtId="0" fontId="14" fillId="6" borderId="3" xfId="0" applyFont="1" applyFill="1" applyBorder="1" applyAlignment="1" applyProtection="1">
      <alignment horizontal="left" vertical="center" wrapText="1"/>
    </xf>
    <xf numFmtId="0" fontId="14" fillId="6" borderId="4" xfId="0" applyFont="1" applyFill="1" applyBorder="1" applyAlignment="1" applyProtection="1">
      <alignment horizontal="left" vertical="center" wrapText="1"/>
    </xf>
  </cellXfs>
  <cellStyles count="3">
    <cellStyle name="Standard" xfId="0" builtinId="0"/>
    <cellStyle name="Standard 2" xfId="1"/>
    <cellStyle name="Währung" xfId="2" builtinId="4"/>
  </cellStyles>
  <dxfs count="0"/>
  <tableStyles count="0" defaultTableStyle="TableStyleMedium2" defaultPivotStyle="PivotStyleLight16"/>
  <colors>
    <mruColors>
      <color rgb="FFC3C8C3"/>
      <color rgb="FF004141"/>
      <color rgb="FFDCE1DC"/>
      <color rgb="FFE9A4BE"/>
      <color rgb="FFC4F20C"/>
      <color rgb="FFEBF0EB"/>
      <color rgb="FFC8E1A6"/>
      <color rgb="FF9EDCFF"/>
      <color rgb="FFC4F27B"/>
      <color rgb="FFDBF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115956</xdr:colOff>
      <xdr:row>0</xdr:row>
      <xdr:rowOff>49696</xdr:rowOff>
    </xdr:from>
    <xdr:to>
      <xdr:col>1</xdr:col>
      <xdr:colOff>1187333</xdr:colOff>
      <xdr:row>0</xdr:row>
      <xdr:rowOff>376744</xdr:rowOff>
    </xdr:to>
    <xdr:pic>
      <xdr:nvPicPr>
        <xdr:cNvPr id="2" name="Grafik 1"/>
        <xdr:cNvPicPr/>
      </xdr:nvPicPr>
      <xdr:blipFill>
        <a:blip xmlns:r="http://schemas.openxmlformats.org/officeDocument/2006/relationships" r:embed="rId1"/>
        <a:stretch>
          <a:fillRect/>
        </a:stretch>
      </xdr:blipFill>
      <xdr:spPr>
        <a:xfrm>
          <a:off x="115956" y="49696"/>
          <a:ext cx="1883073" cy="327048"/>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26"/>
  <sheetViews>
    <sheetView showGridLines="0" tabSelected="1" view="pageBreakPreview" topLeftCell="A121" zoomScaleNormal="85" zoomScaleSheetLayoutView="100" workbookViewId="0">
      <selection activeCell="E31" sqref="E31"/>
    </sheetView>
  </sheetViews>
  <sheetFormatPr baseColWidth="10" defaultColWidth="11" defaultRowHeight="15" x14ac:dyDescent="0.25"/>
  <cols>
    <col min="1" max="1" width="10.625" style="1" customWidth="1"/>
    <col min="2" max="2" width="36.875" style="1" customWidth="1"/>
    <col min="3" max="3" width="13" style="1" customWidth="1"/>
    <col min="4" max="4" width="9" style="1" customWidth="1"/>
    <col min="5" max="5" width="13.625" style="2" customWidth="1"/>
    <col min="6" max="6" width="13.625" style="1" customWidth="1"/>
    <col min="7" max="7" width="11.875" style="1" customWidth="1"/>
    <col min="8" max="8" width="13.625" style="1" customWidth="1"/>
    <col min="9" max="16384" width="11" style="1"/>
  </cols>
  <sheetData>
    <row r="1" spans="1:8" s="9" customFormat="1" ht="30" customHeight="1" x14ac:dyDescent="0.25">
      <c r="E1" s="10"/>
    </row>
    <row r="2" spans="1:8" s="9" customFormat="1" ht="9.9499999999999993" customHeight="1" x14ac:dyDescent="0.25">
      <c r="A2" s="11"/>
      <c r="B2" s="11"/>
      <c r="C2" s="11"/>
      <c r="D2" s="11"/>
      <c r="E2" s="11"/>
      <c r="F2" s="11"/>
      <c r="G2" s="11"/>
      <c r="H2" s="11"/>
    </row>
    <row r="3" spans="1:8" s="9" customFormat="1" ht="18.75" x14ac:dyDescent="0.25">
      <c r="A3" s="79" t="s">
        <v>20</v>
      </c>
      <c r="B3" s="79"/>
      <c r="C3" s="79"/>
      <c r="D3" s="79"/>
      <c r="E3" s="79"/>
      <c r="F3" s="79"/>
      <c r="G3" s="79"/>
      <c r="H3" s="79"/>
    </row>
    <row r="4" spans="1:8" s="12" customFormat="1" ht="23.25" x14ac:dyDescent="0.25">
      <c r="A4" s="85" t="s">
        <v>71</v>
      </c>
      <c r="B4" s="85"/>
      <c r="C4" s="85"/>
      <c r="D4" s="85"/>
      <c r="E4" s="85"/>
      <c r="F4" s="85"/>
      <c r="G4" s="85"/>
      <c r="H4" s="85"/>
    </row>
    <row r="5" spans="1:8" s="9" customFormat="1" ht="9.9499999999999993" customHeight="1" x14ac:dyDescent="0.25">
      <c r="A5" s="11"/>
      <c r="B5" s="11"/>
      <c r="C5" s="11"/>
      <c r="D5" s="11"/>
      <c r="E5" s="11"/>
      <c r="F5" s="11"/>
      <c r="G5" s="11"/>
      <c r="H5" s="11"/>
    </row>
    <row r="6" spans="1:8" s="9" customFormat="1" x14ac:dyDescent="0.25">
      <c r="A6" s="80" t="s">
        <v>49</v>
      </c>
      <c r="B6" s="80"/>
      <c r="C6" s="80"/>
      <c r="D6" s="80"/>
      <c r="E6" s="80"/>
      <c r="F6" s="80"/>
      <c r="G6" s="80"/>
      <c r="H6" s="80"/>
    </row>
    <row r="7" spans="1:8" s="9" customFormat="1" x14ac:dyDescent="0.25">
      <c r="A7" s="11"/>
      <c r="B7" s="11"/>
      <c r="C7" s="11"/>
      <c r="D7" s="11"/>
      <c r="E7" s="11"/>
      <c r="F7" s="11"/>
      <c r="G7" s="11"/>
      <c r="H7" s="11"/>
    </row>
    <row r="8" spans="1:8" s="12" customFormat="1" ht="14.25" customHeight="1" x14ac:dyDescent="0.25">
      <c r="A8" s="84" t="s">
        <v>21</v>
      </c>
      <c r="B8" s="84"/>
      <c r="C8" s="84"/>
      <c r="D8" s="84"/>
      <c r="E8" s="84"/>
      <c r="F8" s="84"/>
      <c r="G8" s="84"/>
      <c r="H8" s="84"/>
    </row>
    <row r="9" spans="1:8" s="9" customFormat="1" ht="9.9499999999999993" customHeight="1" x14ac:dyDescent="0.25">
      <c r="A9" s="11"/>
      <c r="B9" s="11"/>
      <c r="C9" s="11"/>
      <c r="D9" s="11"/>
      <c r="E9" s="11"/>
      <c r="F9" s="11"/>
      <c r="G9" s="11"/>
      <c r="H9" s="11"/>
    </row>
    <row r="10" spans="1:8" s="3" customFormat="1" ht="39.950000000000003" customHeight="1" x14ac:dyDescent="0.25">
      <c r="A10" s="24" t="s">
        <v>14</v>
      </c>
      <c r="B10" s="24" t="s">
        <v>52</v>
      </c>
      <c r="C10" s="76" t="s">
        <v>50</v>
      </c>
      <c r="D10" s="77"/>
      <c r="E10" s="77"/>
      <c r="F10" s="77"/>
      <c r="G10" s="77"/>
      <c r="H10" s="78"/>
    </row>
    <row r="11" spans="1:8" s="3" customFormat="1" ht="30.75" customHeight="1" x14ac:dyDescent="0.25">
      <c r="A11" s="26" t="s">
        <v>13</v>
      </c>
      <c r="B11" s="27" t="str">
        <f>B10</f>
        <v>WE 105526</v>
      </c>
      <c r="C11" s="82" t="s">
        <v>19</v>
      </c>
      <c r="D11" s="82"/>
      <c r="E11" s="83" t="s">
        <v>22</v>
      </c>
      <c r="F11" s="83"/>
      <c r="G11" s="83"/>
      <c r="H11" s="83"/>
    </row>
    <row r="12" spans="1:8" s="3" customFormat="1" ht="30" customHeight="1" x14ac:dyDescent="0.25">
      <c r="A12" s="81" t="s">
        <v>18</v>
      </c>
      <c r="B12" s="81"/>
      <c r="C12" s="81"/>
      <c r="D12" s="81"/>
      <c r="E12" s="81"/>
      <c r="F12" s="81"/>
      <c r="G12" s="81"/>
      <c r="H12" s="81"/>
    </row>
    <row r="13" spans="1:8" s="13" customFormat="1" ht="30" customHeight="1" x14ac:dyDescent="0.2">
      <c r="A13" s="71" t="s">
        <v>23</v>
      </c>
      <c r="B13" s="72"/>
      <c r="C13" s="72"/>
      <c r="D13" s="72"/>
      <c r="E13" s="72"/>
      <c r="F13" s="73"/>
      <c r="G13" s="74" t="s">
        <v>11</v>
      </c>
      <c r="H13" s="75"/>
    </row>
    <row r="14" spans="1:8" s="13" customFormat="1" ht="38.25" x14ac:dyDescent="0.2">
      <c r="A14" s="20" t="s">
        <v>36</v>
      </c>
      <c r="B14" s="86" t="s">
        <v>0</v>
      </c>
      <c r="C14" s="87"/>
      <c r="D14" s="87"/>
      <c r="E14" s="88"/>
      <c r="F14" s="20" t="s">
        <v>37</v>
      </c>
      <c r="G14" s="20" t="s">
        <v>38</v>
      </c>
      <c r="H14" s="20" t="s">
        <v>24</v>
      </c>
    </row>
    <row r="15" spans="1:8" s="13" customFormat="1" ht="15.75" x14ac:dyDescent="0.2">
      <c r="A15" s="21" t="s">
        <v>3</v>
      </c>
      <c r="B15" s="56" t="s">
        <v>4</v>
      </c>
      <c r="C15" s="57"/>
      <c r="D15" s="57"/>
      <c r="E15" s="58"/>
      <c r="F15" s="21" t="s">
        <v>5</v>
      </c>
      <c r="G15" s="21" t="s">
        <v>6</v>
      </c>
      <c r="H15" s="21" t="s">
        <v>25</v>
      </c>
    </row>
    <row r="16" spans="1:8" s="13" customFormat="1" ht="48" customHeight="1" x14ac:dyDescent="0.2">
      <c r="A16" s="15" t="s">
        <v>13</v>
      </c>
      <c r="B16" s="59" t="s">
        <v>26</v>
      </c>
      <c r="C16" s="60"/>
      <c r="D16" s="60"/>
      <c r="E16" s="61"/>
      <c r="F16" s="19"/>
      <c r="G16" s="16">
        <v>5</v>
      </c>
      <c r="H16" s="6" t="str">
        <f>IF(F16="","",F16*G16)</f>
        <v/>
      </c>
    </row>
    <row r="17" spans="1:9" s="13" customFormat="1" ht="15.75" x14ac:dyDescent="0.2">
      <c r="A17" s="39" t="str">
        <f>A13&amp;" - Teilsumme "</f>
        <v xml:space="preserve">Bereitstellungspauschale - Teilsumme </v>
      </c>
      <c r="B17" s="40"/>
      <c r="C17" s="40"/>
      <c r="D17" s="40"/>
      <c r="E17" s="40"/>
      <c r="F17" s="40"/>
      <c r="G17" s="41"/>
      <c r="H17" s="7" t="str">
        <f>IFERROR(H16,"")</f>
        <v/>
      </c>
    </row>
    <row r="18" spans="1:9" s="13" customFormat="1" ht="30" customHeight="1" x14ac:dyDescent="0.2">
      <c r="A18" s="71" t="s">
        <v>34</v>
      </c>
      <c r="B18" s="72"/>
      <c r="C18" s="72"/>
      <c r="D18" s="72"/>
      <c r="E18" s="72"/>
      <c r="F18" s="73"/>
      <c r="G18" s="74" t="s">
        <v>11</v>
      </c>
      <c r="H18" s="75"/>
    </row>
    <row r="19" spans="1:9" s="13" customFormat="1" ht="30" customHeight="1" x14ac:dyDescent="0.2">
      <c r="A19" s="47" t="s">
        <v>27</v>
      </c>
      <c r="B19" s="48"/>
      <c r="C19" s="48"/>
      <c r="D19" s="48"/>
      <c r="E19" s="48"/>
      <c r="F19" s="48"/>
      <c r="G19" s="48"/>
      <c r="H19" s="49"/>
    </row>
    <row r="20" spans="1:9" s="13" customFormat="1" ht="51" x14ac:dyDescent="0.2">
      <c r="A20" s="20" t="s">
        <v>36</v>
      </c>
      <c r="B20" s="22" t="s">
        <v>0</v>
      </c>
      <c r="C20" s="20" t="s">
        <v>17</v>
      </c>
      <c r="D20" s="29" t="s">
        <v>1</v>
      </c>
      <c r="E20" s="20" t="s">
        <v>28</v>
      </c>
      <c r="F20" s="20" t="s">
        <v>29</v>
      </c>
      <c r="G20" s="20" t="s">
        <v>30</v>
      </c>
      <c r="H20" s="20" t="s">
        <v>33</v>
      </c>
    </row>
    <row r="21" spans="1:9" s="13" customFormat="1" ht="15.75" x14ac:dyDescent="0.2">
      <c r="A21" s="21" t="s">
        <v>3</v>
      </c>
      <c r="B21" s="21" t="s">
        <v>4</v>
      </c>
      <c r="C21" s="21" t="s">
        <v>5</v>
      </c>
      <c r="D21" s="28" t="s">
        <v>6</v>
      </c>
      <c r="E21" s="21" t="s">
        <v>7</v>
      </c>
      <c r="F21" s="21" t="s">
        <v>8</v>
      </c>
      <c r="G21" s="21" t="s">
        <v>9</v>
      </c>
      <c r="H21" s="21" t="s">
        <v>10</v>
      </c>
    </row>
    <row r="22" spans="1:9" s="13" customFormat="1" ht="15.75" customHeight="1" x14ac:dyDescent="0.2">
      <c r="A22" s="50" t="s">
        <v>12</v>
      </c>
      <c r="B22" s="51"/>
      <c r="C22" s="51"/>
      <c r="D22" s="51"/>
      <c r="E22" s="51"/>
      <c r="F22" s="51"/>
      <c r="G22" s="51"/>
      <c r="H22" s="52"/>
    </row>
    <row r="23" spans="1:9" s="13" customFormat="1" ht="15.75" x14ac:dyDescent="0.2">
      <c r="A23" s="15" t="s">
        <v>53</v>
      </c>
      <c r="B23" s="36" t="s">
        <v>15</v>
      </c>
      <c r="C23" s="37"/>
      <c r="D23" s="37"/>
      <c r="E23" s="37"/>
      <c r="F23" s="37"/>
      <c r="G23" s="37"/>
      <c r="H23" s="38"/>
    </row>
    <row r="24" spans="1:9" s="13" customFormat="1" ht="25.5" x14ac:dyDescent="0.2">
      <c r="A24" s="4" t="s">
        <v>54</v>
      </c>
      <c r="B24" s="17" t="s">
        <v>55</v>
      </c>
      <c r="C24" s="18">
        <v>280</v>
      </c>
      <c r="D24" s="5" t="s">
        <v>2</v>
      </c>
      <c r="E24" s="19"/>
      <c r="F24" s="6" t="str">
        <f t="shared" ref="F24:F25" si="0">IF(E24="","",C24*E24)</f>
        <v/>
      </c>
      <c r="G24" s="8">
        <v>15</v>
      </c>
      <c r="H24" s="6" t="str">
        <f>IF(E24="","",F24*G24)</f>
        <v/>
      </c>
      <c r="I24" s="14"/>
    </row>
    <row r="25" spans="1:9" s="13" customFormat="1" ht="25.5" x14ac:dyDescent="0.2">
      <c r="A25" s="4" t="s">
        <v>56</v>
      </c>
      <c r="B25" s="17" t="s">
        <v>58</v>
      </c>
      <c r="C25" s="18">
        <v>300</v>
      </c>
      <c r="D25" s="5" t="s">
        <v>2</v>
      </c>
      <c r="E25" s="19"/>
      <c r="F25" s="6" t="str">
        <f t="shared" si="0"/>
        <v/>
      </c>
      <c r="G25" s="8">
        <v>15</v>
      </c>
      <c r="H25" s="6" t="str">
        <f t="shared" ref="H25:H26" si="1">IF(E25="","",F25*G25)</f>
        <v/>
      </c>
    </row>
    <row r="26" spans="1:9" s="13" customFormat="1" ht="25.5" x14ac:dyDescent="0.2">
      <c r="A26" s="4" t="s">
        <v>57</v>
      </c>
      <c r="B26" s="17" t="s">
        <v>59</v>
      </c>
      <c r="C26" s="18">
        <v>15</v>
      </c>
      <c r="D26" s="5" t="s">
        <v>2</v>
      </c>
      <c r="E26" s="19"/>
      <c r="F26" s="6" t="str">
        <f t="shared" ref="F26" si="2">IF(E26="","",C26*E26)</f>
        <v/>
      </c>
      <c r="G26" s="8">
        <v>15</v>
      </c>
      <c r="H26" s="6" t="str">
        <f t="shared" si="1"/>
        <v/>
      </c>
    </row>
    <row r="27" spans="1:9" s="13" customFormat="1" ht="15.75" x14ac:dyDescent="0.2">
      <c r="A27" s="50" t="s">
        <v>31</v>
      </c>
      <c r="B27" s="51" t="s">
        <v>31</v>
      </c>
      <c r="C27" s="51"/>
      <c r="D27" s="51"/>
      <c r="E27" s="51"/>
      <c r="F27" s="51"/>
      <c r="G27" s="51"/>
      <c r="H27" s="52"/>
    </row>
    <row r="28" spans="1:9" s="13" customFormat="1" ht="15.75" x14ac:dyDescent="0.2">
      <c r="A28" s="15" t="s">
        <v>53</v>
      </c>
      <c r="B28" s="36" t="s">
        <v>15</v>
      </c>
      <c r="C28" s="37"/>
      <c r="D28" s="37"/>
      <c r="E28" s="37"/>
      <c r="F28" s="37"/>
      <c r="G28" s="37"/>
      <c r="H28" s="38"/>
    </row>
    <row r="29" spans="1:9" s="13" customFormat="1" ht="25.5" x14ac:dyDescent="0.2">
      <c r="A29" s="4" t="s">
        <v>54</v>
      </c>
      <c r="B29" s="17" t="s">
        <v>55</v>
      </c>
      <c r="C29" s="18">
        <v>280</v>
      </c>
      <c r="D29" s="5" t="s">
        <v>2</v>
      </c>
      <c r="E29" s="19"/>
      <c r="F29" s="6" t="str">
        <f t="shared" ref="F29:F31" si="3">IF(E29="","",C29*E29)</f>
        <v/>
      </c>
      <c r="G29" s="8">
        <v>5</v>
      </c>
      <c r="H29" s="6" t="str">
        <f>IF(E29="","",F29*G29)</f>
        <v/>
      </c>
    </row>
    <row r="30" spans="1:9" s="13" customFormat="1" ht="25.5" x14ac:dyDescent="0.2">
      <c r="A30" s="4" t="s">
        <v>56</v>
      </c>
      <c r="B30" s="17" t="s">
        <v>58</v>
      </c>
      <c r="C30" s="18">
        <v>300</v>
      </c>
      <c r="D30" s="5" t="s">
        <v>2</v>
      </c>
      <c r="E30" s="19"/>
      <c r="F30" s="6" t="str">
        <f t="shared" ref="F30" si="4">IF(E30="","",C30*E30)</f>
        <v/>
      </c>
      <c r="G30" s="8">
        <v>5</v>
      </c>
      <c r="H30" s="6" t="str">
        <f t="shared" ref="H30:H31" si="5">IF(E30="","",F30*G30)</f>
        <v/>
      </c>
    </row>
    <row r="31" spans="1:9" s="13" customFormat="1" ht="25.5" x14ac:dyDescent="0.2">
      <c r="A31" s="4" t="s">
        <v>57</v>
      </c>
      <c r="B31" s="17" t="s">
        <v>59</v>
      </c>
      <c r="C31" s="18">
        <v>15</v>
      </c>
      <c r="D31" s="5" t="s">
        <v>2</v>
      </c>
      <c r="E31" s="19"/>
      <c r="F31" s="6" t="str">
        <f t="shared" si="3"/>
        <v/>
      </c>
      <c r="G31" s="8">
        <v>5</v>
      </c>
      <c r="H31" s="6" t="str">
        <f t="shared" si="5"/>
        <v/>
      </c>
    </row>
    <row r="32" spans="1:9" s="13" customFormat="1" ht="15.75" x14ac:dyDescent="0.2">
      <c r="A32" s="39" t="str">
        <f>A18&amp;" - Teilsumme "</f>
        <v xml:space="preserve">Einsatzpauschalen innerhalb der Winterdienstsaison  - Teilsumme </v>
      </c>
      <c r="B32" s="40"/>
      <c r="C32" s="40"/>
      <c r="D32" s="40"/>
      <c r="E32" s="40"/>
      <c r="F32" s="40"/>
      <c r="G32" s="41"/>
      <c r="H32" s="7" t="str">
        <f>IF(SUM(H23:H31)=0,"",SUM(H23:H31))</f>
        <v/>
      </c>
    </row>
    <row r="33" spans="1:8" s="13" customFormat="1" ht="30" customHeight="1" x14ac:dyDescent="0.2">
      <c r="A33" s="42" t="s">
        <v>35</v>
      </c>
      <c r="B33" s="43"/>
      <c r="C33" s="43"/>
      <c r="D33" s="43"/>
      <c r="E33" s="43"/>
      <c r="F33" s="44"/>
      <c r="G33" s="45" t="s">
        <v>70</v>
      </c>
      <c r="H33" s="46"/>
    </row>
    <row r="34" spans="1:8" s="13" customFormat="1" ht="30" customHeight="1" x14ac:dyDescent="0.2">
      <c r="A34" s="47" t="s">
        <v>27</v>
      </c>
      <c r="B34" s="48"/>
      <c r="C34" s="48"/>
      <c r="D34" s="48"/>
      <c r="E34" s="48"/>
      <c r="F34" s="48"/>
      <c r="G34" s="48"/>
      <c r="H34" s="49"/>
    </row>
    <row r="35" spans="1:8" s="13" customFormat="1" ht="51" x14ac:dyDescent="0.2">
      <c r="A35" s="20" t="s">
        <v>36</v>
      </c>
      <c r="B35" s="22" t="s">
        <v>0</v>
      </c>
      <c r="C35" s="20" t="s">
        <v>17</v>
      </c>
      <c r="D35" s="29" t="s">
        <v>1</v>
      </c>
      <c r="E35" s="20" t="s">
        <v>28</v>
      </c>
      <c r="F35" s="20" t="s">
        <v>29</v>
      </c>
      <c r="G35" s="20" t="s">
        <v>32</v>
      </c>
      <c r="H35" s="20" t="s">
        <v>33</v>
      </c>
    </row>
    <row r="36" spans="1:8" s="13" customFormat="1" ht="15.75" x14ac:dyDescent="0.2">
      <c r="A36" s="21" t="s">
        <v>3</v>
      </c>
      <c r="B36" s="21" t="s">
        <v>4</v>
      </c>
      <c r="C36" s="21" t="s">
        <v>5</v>
      </c>
      <c r="D36" s="28" t="s">
        <v>6</v>
      </c>
      <c r="E36" s="21" t="s">
        <v>7</v>
      </c>
      <c r="F36" s="21" t="s">
        <v>8</v>
      </c>
      <c r="G36" s="21" t="s">
        <v>9</v>
      </c>
      <c r="H36" s="21" t="s">
        <v>10</v>
      </c>
    </row>
    <row r="37" spans="1:8" s="13" customFormat="1" ht="15.75" customHeight="1" x14ac:dyDescent="0.2">
      <c r="A37" s="50" t="s">
        <v>12</v>
      </c>
      <c r="B37" s="51"/>
      <c r="C37" s="51"/>
      <c r="D37" s="51"/>
      <c r="E37" s="51"/>
      <c r="F37" s="51"/>
      <c r="G37" s="51"/>
      <c r="H37" s="52"/>
    </row>
    <row r="38" spans="1:8" s="13" customFormat="1" ht="15.75" x14ac:dyDescent="0.2">
      <c r="A38" s="15" t="s">
        <v>53</v>
      </c>
      <c r="B38" s="36" t="s">
        <v>15</v>
      </c>
      <c r="C38" s="37"/>
      <c r="D38" s="37"/>
      <c r="E38" s="37"/>
      <c r="F38" s="37"/>
      <c r="G38" s="37"/>
      <c r="H38" s="38"/>
    </row>
    <row r="39" spans="1:8" s="13" customFormat="1" ht="25.5" x14ac:dyDescent="0.2">
      <c r="A39" s="4" t="s">
        <v>54</v>
      </c>
      <c r="B39" s="17" t="s">
        <v>55</v>
      </c>
      <c r="C39" s="18">
        <v>280</v>
      </c>
      <c r="D39" s="5" t="s">
        <v>2</v>
      </c>
      <c r="E39" s="19"/>
      <c r="F39" s="6" t="str">
        <f t="shared" ref="F39:F41" si="6">IF(E39="","",C39*E39)</f>
        <v/>
      </c>
      <c r="G39" s="8">
        <v>1</v>
      </c>
      <c r="H39" s="6" t="str">
        <f>IF(E39="","",F39*G39)</f>
        <v/>
      </c>
    </row>
    <row r="40" spans="1:8" s="13" customFormat="1" ht="25.5" x14ac:dyDescent="0.2">
      <c r="A40" s="4" t="s">
        <v>56</v>
      </c>
      <c r="B40" s="17" t="s">
        <v>58</v>
      </c>
      <c r="C40" s="18">
        <v>300</v>
      </c>
      <c r="D40" s="5" t="s">
        <v>2</v>
      </c>
      <c r="E40" s="19"/>
      <c r="F40" s="6" t="str">
        <f t="shared" si="6"/>
        <v/>
      </c>
      <c r="G40" s="8">
        <v>1</v>
      </c>
      <c r="H40" s="6" t="str">
        <f t="shared" ref="H40:H41" si="7">IF(E40="","",F40*G40)</f>
        <v/>
      </c>
    </row>
    <row r="41" spans="1:8" s="13" customFormat="1" ht="25.5" x14ac:dyDescent="0.2">
      <c r="A41" s="4" t="s">
        <v>57</v>
      </c>
      <c r="B41" s="17" t="s">
        <v>59</v>
      </c>
      <c r="C41" s="18">
        <v>15</v>
      </c>
      <c r="D41" s="5" t="s">
        <v>2</v>
      </c>
      <c r="E41" s="19"/>
      <c r="F41" s="6" t="str">
        <f t="shared" si="6"/>
        <v/>
      </c>
      <c r="G41" s="8">
        <v>1</v>
      </c>
      <c r="H41" s="6" t="str">
        <f t="shared" si="7"/>
        <v/>
      </c>
    </row>
    <row r="42" spans="1:8" s="13" customFormat="1" ht="15.75" x14ac:dyDescent="0.2">
      <c r="A42" s="50" t="s">
        <v>31</v>
      </c>
      <c r="B42" s="51" t="s">
        <v>31</v>
      </c>
      <c r="C42" s="51"/>
      <c r="D42" s="51"/>
      <c r="E42" s="51"/>
      <c r="F42" s="51"/>
      <c r="G42" s="51"/>
      <c r="H42" s="52"/>
    </row>
    <row r="43" spans="1:8" s="13" customFormat="1" ht="15.75" x14ac:dyDescent="0.2">
      <c r="A43" s="15" t="s">
        <v>53</v>
      </c>
      <c r="B43" s="36" t="s">
        <v>15</v>
      </c>
      <c r="C43" s="37"/>
      <c r="D43" s="37"/>
      <c r="E43" s="37"/>
      <c r="F43" s="37"/>
      <c r="G43" s="37"/>
      <c r="H43" s="38"/>
    </row>
    <row r="44" spans="1:8" s="13" customFormat="1" ht="25.5" x14ac:dyDescent="0.2">
      <c r="A44" s="4" t="s">
        <v>54</v>
      </c>
      <c r="B44" s="17" t="s">
        <v>55</v>
      </c>
      <c r="C44" s="18">
        <v>280</v>
      </c>
      <c r="D44" s="5" t="s">
        <v>2</v>
      </c>
      <c r="E44" s="19"/>
      <c r="F44" s="6" t="str">
        <f t="shared" ref="F44:F46" si="8">IF(E44="","",C44*E44)</f>
        <v/>
      </c>
      <c r="G44" s="8">
        <v>1</v>
      </c>
      <c r="H44" s="6" t="str">
        <f>IF(E44="","",F44*G44)</f>
        <v/>
      </c>
    </row>
    <row r="45" spans="1:8" s="13" customFormat="1" ht="25.5" x14ac:dyDescent="0.2">
      <c r="A45" s="4" t="s">
        <v>56</v>
      </c>
      <c r="B45" s="17" t="s">
        <v>58</v>
      </c>
      <c r="C45" s="18">
        <v>300</v>
      </c>
      <c r="D45" s="5" t="s">
        <v>2</v>
      </c>
      <c r="E45" s="19"/>
      <c r="F45" s="6" t="str">
        <f t="shared" si="8"/>
        <v/>
      </c>
      <c r="G45" s="8">
        <v>1</v>
      </c>
      <c r="H45" s="6" t="str">
        <f t="shared" ref="H45:H46" si="9">IF(E45="","",F45*G45)</f>
        <v/>
      </c>
    </row>
    <row r="46" spans="1:8" s="13" customFormat="1" ht="25.5" x14ac:dyDescent="0.2">
      <c r="A46" s="4" t="s">
        <v>57</v>
      </c>
      <c r="B46" s="17" t="s">
        <v>59</v>
      </c>
      <c r="C46" s="18">
        <v>15</v>
      </c>
      <c r="D46" s="5" t="s">
        <v>2</v>
      </c>
      <c r="E46" s="19"/>
      <c r="F46" s="6" t="str">
        <f t="shared" si="8"/>
        <v/>
      </c>
      <c r="G46" s="8">
        <v>1</v>
      </c>
      <c r="H46" s="6" t="str">
        <f t="shared" si="9"/>
        <v/>
      </c>
    </row>
    <row r="47" spans="1:8" s="13" customFormat="1" ht="15.75" x14ac:dyDescent="0.2">
      <c r="A47" s="39" t="str">
        <f>A33&amp;" - Teilsumme "</f>
        <v xml:space="preserve">Einsatzpauschalen außerhalb der Winterdienstsaison  - Teilsumme </v>
      </c>
      <c r="B47" s="40"/>
      <c r="C47" s="40"/>
      <c r="D47" s="40"/>
      <c r="E47" s="40"/>
      <c r="F47" s="40"/>
      <c r="G47" s="41"/>
      <c r="H47" s="7" t="str">
        <f>IF(SUM(H38:H46)=0,"",SUM(H38:H46))</f>
        <v/>
      </c>
    </row>
    <row r="48" spans="1:8" s="13" customFormat="1" ht="24.95" customHeight="1" x14ac:dyDescent="0.2">
      <c r="A48" s="64" t="str">
        <f>A10&amp;" "&amp;B10&amp;" "&amp;C11&amp;" "&amp;" - Gesamtsumme"</f>
        <v>1.  WE 105526 WINTERDIENST  - Gesamtsumme</v>
      </c>
      <c r="B48" s="65"/>
      <c r="C48" s="65"/>
      <c r="D48" s="65"/>
      <c r="E48" s="65"/>
      <c r="F48" s="65"/>
      <c r="G48" s="66"/>
      <c r="H48" s="25" t="str">
        <f>IFERROR(H47+H32+H17,"")</f>
        <v/>
      </c>
    </row>
    <row r="49" spans="1:8" s="13" customFormat="1" ht="43.5" customHeight="1" x14ac:dyDescent="0.2">
      <c r="A49" s="67" t="s">
        <v>16</v>
      </c>
      <c r="B49" s="67"/>
      <c r="C49" s="67"/>
      <c r="D49" s="67"/>
      <c r="E49" s="67"/>
      <c r="F49" s="67"/>
      <c r="G49" s="67"/>
      <c r="H49" s="67"/>
    </row>
    <row r="50" spans="1:8" s="9" customFormat="1" x14ac:dyDescent="0.25">
      <c r="E50" s="10"/>
    </row>
    <row r="51" spans="1:8" s="3" customFormat="1" ht="39.950000000000003" customHeight="1" x14ac:dyDescent="0.25">
      <c r="A51" s="24" t="s">
        <v>41</v>
      </c>
      <c r="B51" s="24" t="s">
        <v>60</v>
      </c>
      <c r="C51" s="76" t="s">
        <v>51</v>
      </c>
      <c r="D51" s="77"/>
      <c r="E51" s="77"/>
      <c r="F51" s="77"/>
      <c r="G51" s="77"/>
      <c r="H51" s="78"/>
    </row>
    <row r="52" spans="1:8" s="3" customFormat="1" ht="30.75" customHeight="1" x14ac:dyDescent="0.25">
      <c r="A52" s="26" t="s">
        <v>39</v>
      </c>
      <c r="B52" s="27" t="str">
        <f>B51</f>
        <v>WE 106720</v>
      </c>
      <c r="C52" s="82" t="s">
        <v>19</v>
      </c>
      <c r="D52" s="82"/>
      <c r="E52" s="83" t="s">
        <v>22</v>
      </c>
      <c r="F52" s="83"/>
      <c r="G52" s="83"/>
      <c r="H52" s="83"/>
    </row>
    <row r="53" spans="1:8" s="3" customFormat="1" ht="30" customHeight="1" x14ac:dyDescent="0.25">
      <c r="A53" s="81" t="s">
        <v>18</v>
      </c>
      <c r="B53" s="81"/>
      <c r="C53" s="81"/>
      <c r="D53" s="81"/>
      <c r="E53" s="81"/>
      <c r="F53" s="81"/>
      <c r="G53" s="81"/>
      <c r="H53" s="81"/>
    </row>
    <row r="54" spans="1:8" s="13" customFormat="1" ht="30" customHeight="1" x14ac:dyDescent="0.2">
      <c r="A54" s="71" t="s">
        <v>23</v>
      </c>
      <c r="B54" s="72"/>
      <c r="C54" s="72"/>
      <c r="D54" s="72"/>
      <c r="E54" s="72"/>
      <c r="F54" s="73"/>
      <c r="G54" s="74" t="s">
        <v>11</v>
      </c>
      <c r="H54" s="75"/>
    </row>
    <row r="55" spans="1:8" s="13" customFormat="1" ht="38.25" x14ac:dyDescent="0.2">
      <c r="A55" s="20" t="s">
        <v>36</v>
      </c>
      <c r="B55" s="86" t="s">
        <v>0</v>
      </c>
      <c r="C55" s="87"/>
      <c r="D55" s="87"/>
      <c r="E55" s="88"/>
      <c r="F55" s="20" t="s">
        <v>37</v>
      </c>
      <c r="G55" s="20" t="s">
        <v>38</v>
      </c>
      <c r="H55" s="20" t="s">
        <v>24</v>
      </c>
    </row>
    <row r="56" spans="1:8" s="13" customFormat="1" ht="15.75" x14ac:dyDescent="0.2">
      <c r="A56" s="21" t="s">
        <v>3</v>
      </c>
      <c r="B56" s="56" t="s">
        <v>4</v>
      </c>
      <c r="C56" s="57"/>
      <c r="D56" s="57"/>
      <c r="E56" s="58"/>
      <c r="F56" s="21" t="s">
        <v>5</v>
      </c>
      <c r="G56" s="21" t="s">
        <v>6</v>
      </c>
      <c r="H56" s="21" t="s">
        <v>25</v>
      </c>
    </row>
    <row r="57" spans="1:8" s="13" customFormat="1" ht="48" customHeight="1" x14ac:dyDescent="0.2">
      <c r="A57" s="15" t="s">
        <v>39</v>
      </c>
      <c r="B57" s="59" t="s">
        <v>26</v>
      </c>
      <c r="C57" s="60"/>
      <c r="D57" s="60"/>
      <c r="E57" s="61"/>
      <c r="F57" s="19"/>
      <c r="G57" s="16">
        <v>5</v>
      </c>
      <c r="H57" s="6" t="str">
        <f>IF(F57="","",F57*G57)</f>
        <v/>
      </c>
    </row>
    <row r="58" spans="1:8" s="13" customFormat="1" ht="15.75" x14ac:dyDescent="0.2">
      <c r="A58" s="39" t="str">
        <f>A54&amp;" - Teilsumme "</f>
        <v xml:space="preserve">Bereitstellungspauschale - Teilsumme </v>
      </c>
      <c r="B58" s="40"/>
      <c r="C58" s="40"/>
      <c r="D58" s="40"/>
      <c r="E58" s="40"/>
      <c r="F58" s="40"/>
      <c r="G58" s="41"/>
      <c r="H58" s="7" t="str">
        <f>IFERROR(H57,"")</f>
        <v/>
      </c>
    </row>
    <row r="59" spans="1:8" s="13" customFormat="1" ht="30" customHeight="1" x14ac:dyDescent="0.2">
      <c r="A59" s="71" t="s">
        <v>34</v>
      </c>
      <c r="B59" s="72"/>
      <c r="C59" s="72"/>
      <c r="D59" s="72"/>
      <c r="E59" s="72"/>
      <c r="F59" s="73"/>
      <c r="G59" s="74" t="s">
        <v>11</v>
      </c>
      <c r="H59" s="75"/>
    </row>
    <row r="60" spans="1:8" s="13" customFormat="1" ht="30" customHeight="1" x14ac:dyDescent="0.2">
      <c r="A60" s="47" t="s">
        <v>27</v>
      </c>
      <c r="B60" s="48"/>
      <c r="C60" s="48"/>
      <c r="D60" s="48"/>
      <c r="E60" s="48"/>
      <c r="F60" s="48"/>
      <c r="G60" s="48"/>
      <c r="H60" s="49"/>
    </row>
    <row r="61" spans="1:8" s="13" customFormat="1" ht="51" x14ac:dyDescent="0.2">
      <c r="A61" s="20" t="s">
        <v>36</v>
      </c>
      <c r="B61" s="23" t="s">
        <v>0</v>
      </c>
      <c r="C61" s="20" t="s">
        <v>17</v>
      </c>
      <c r="D61" s="29" t="s">
        <v>1</v>
      </c>
      <c r="E61" s="20" t="s">
        <v>28</v>
      </c>
      <c r="F61" s="20" t="s">
        <v>29</v>
      </c>
      <c r="G61" s="20" t="s">
        <v>30</v>
      </c>
      <c r="H61" s="20" t="s">
        <v>33</v>
      </c>
    </row>
    <row r="62" spans="1:8" s="13" customFormat="1" ht="15.75" x14ac:dyDescent="0.2">
      <c r="A62" s="21" t="s">
        <v>3</v>
      </c>
      <c r="B62" s="21" t="s">
        <v>4</v>
      </c>
      <c r="C62" s="21" t="s">
        <v>5</v>
      </c>
      <c r="D62" s="28" t="s">
        <v>6</v>
      </c>
      <c r="E62" s="21" t="s">
        <v>7</v>
      </c>
      <c r="F62" s="21" t="s">
        <v>8</v>
      </c>
      <c r="G62" s="21" t="s">
        <v>9</v>
      </c>
      <c r="H62" s="21" t="s">
        <v>10</v>
      </c>
    </row>
    <row r="63" spans="1:8" s="13" customFormat="1" ht="15.75" customHeight="1" x14ac:dyDescent="0.2">
      <c r="A63" s="50" t="s">
        <v>12</v>
      </c>
      <c r="B63" s="51"/>
      <c r="C63" s="51"/>
      <c r="D63" s="51"/>
      <c r="E63" s="51"/>
      <c r="F63" s="51"/>
      <c r="G63" s="51"/>
      <c r="H63" s="52"/>
    </row>
    <row r="64" spans="1:8" s="13" customFormat="1" ht="15.75" x14ac:dyDescent="0.2">
      <c r="A64" s="15" t="s">
        <v>42</v>
      </c>
      <c r="B64" s="36" t="s">
        <v>40</v>
      </c>
      <c r="C64" s="37"/>
      <c r="D64" s="37"/>
      <c r="E64" s="37"/>
      <c r="F64" s="37"/>
      <c r="G64" s="37"/>
      <c r="H64" s="38"/>
    </row>
    <row r="65" spans="1:9" s="13" customFormat="1" ht="25.5" x14ac:dyDescent="0.2">
      <c r="A65" s="4" t="s">
        <v>44</v>
      </c>
      <c r="B65" s="17" t="s">
        <v>61</v>
      </c>
      <c r="C65" s="18">
        <v>270</v>
      </c>
      <c r="D65" s="5" t="s">
        <v>2</v>
      </c>
      <c r="E65" s="19"/>
      <c r="F65" s="6" t="str">
        <f>IF(E65="","",C65*E65)</f>
        <v/>
      </c>
      <c r="G65" s="8">
        <v>15</v>
      </c>
      <c r="H65" s="6" t="str">
        <f>IF(E65="","",F65*G65)</f>
        <v/>
      </c>
      <c r="I65" s="14"/>
    </row>
    <row r="66" spans="1:9" s="13" customFormat="1" ht="15.75" x14ac:dyDescent="0.2">
      <c r="A66" s="15" t="s">
        <v>43</v>
      </c>
      <c r="B66" s="36" t="s">
        <v>15</v>
      </c>
      <c r="C66" s="37"/>
      <c r="D66" s="37"/>
      <c r="E66" s="37"/>
      <c r="F66" s="37"/>
      <c r="G66" s="37"/>
      <c r="H66" s="38"/>
    </row>
    <row r="67" spans="1:9" s="35" customFormat="1" ht="25.5" customHeight="1" x14ac:dyDescent="0.2">
      <c r="A67" s="15" t="s">
        <v>62</v>
      </c>
      <c r="B67" s="68" t="s">
        <v>63</v>
      </c>
      <c r="C67" s="69"/>
      <c r="D67" s="69"/>
      <c r="E67" s="69"/>
      <c r="F67" s="69"/>
      <c r="G67" s="69"/>
      <c r="H67" s="70"/>
      <c r="I67" s="34"/>
    </row>
    <row r="68" spans="1:9" s="13" customFormat="1" ht="25.5" x14ac:dyDescent="0.2">
      <c r="A68" s="4" t="s">
        <v>45</v>
      </c>
      <c r="B68" s="17" t="s">
        <v>55</v>
      </c>
      <c r="C68" s="18">
        <v>1800</v>
      </c>
      <c r="D68" s="5" t="s">
        <v>2</v>
      </c>
      <c r="E68" s="19"/>
      <c r="F68" s="6" t="str">
        <f t="shared" ref="F68:F69" si="10">IF(E68="","",C68*E68)</f>
        <v/>
      </c>
      <c r="G68" s="8">
        <v>10</v>
      </c>
      <c r="H68" s="6" t="str">
        <f>IF(E68="","",F68*G68)</f>
        <v/>
      </c>
    </row>
    <row r="69" spans="1:9" s="13" customFormat="1" ht="25.5" x14ac:dyDescent="0.2">
      <c r="A69" s="4" t="s">
        <v>46</v>
      </c>
      <c r="B69" s="17" t="s">
        <v>65</v>
      </c>
      <c r="C69" s="18">
        <v>800</v>
      </c>
      <c r="D69" s="5" t="s">
        <v>2</v>
      </c>
      <c r="E69" s="19"/>
      <c r="F69" s="6" t="str">
        <f t="shared" si="10"/>
        <v/>
      </c>
      <c r="G69" s="8">
        <v>10</v>
      </c>
      <c r="H69" s="6" t="str">
        <f t="shared" ref="H69:H70" si="11">IF(E69="","",F69*G69)</f>
        <v/>
      </c>
    </row>
    <row r="70" spans="1:9" s="13" customFormat="1" ht="25.5" x14ac:dyDescent="0.2">
      <c r="A70" s="4" t="s">
        <v>64</v>
      </c>
      <c r="B70" s="17" t="s">
        <v>59</v>
      </c>
      <c r="C70" s="18">
        <v>5</v>
      </c>
      <c r="D70" s="5" t="s">
        <v>2</v>
      </c>
      <c r="E70" s="19"/>
      <c r="F70" s="6" t="str">
        <f t="shared" ref="F70" si="12">IF(E70="","",C70*E70)</f>
        <v/>
      </c>
      <c r="G70" s="8">
        <v>10</v>
      </c>
      <c r="H70" s="6" t="str">
        <f t="shared" si="11"/>
        <v/>
      </c>
    </row>
    <row r="71" spans="1:9" s="35" customFormat="1" ht="25.5" customHeight="1" x14ac:dyDescent="0.2">
      <c r="A71" s="15" t="s">
        <v>47</v>
      </c>
      <c r="B71" s="68" t="s">
        <v>66</v>
      </c>
      <c r="C71" s="69"/>
      <c r="D71" s="69"/>
      <c r="E71" s="69"/>
      <c r="F71" s="69"/>
      <c r="G71" s="69"/>
      <c r="H71" s="70"/>
      <c r="I71" s="34"/>
    </row>
    <row r="72" spans="1:9" s="13" customFormat="1" ht="25.5" x14ac:dyDescent="0.2">
      <c r="A72" s="4" t="s">
        <v>67</v>
      </c>
      <c r="B72" s="17" t="s">
        <v>55</v>
      </c>
      <c r="C72" s="18">
        <v>1400</v>
      </c>
      <c r="D72" s="5" t="s">
        <v>2</v>
      </c>
      <c r="E72" s="19"/>
      <c r="F72" s="6" t="str">
        <f t="shared" ref="F72:F74" si="13">IF(E72="","",C72*E72)</f>
        <v/>
      </c>
      <c r="G72" s="8">
        <v>5</v>
      </c>
      <c r="H72" s="6" t="str">
        <f>IF(E72="","",F72*G72)</f>
        <v/>
      </c>
    </row>
    <row r="73" spans="1:9" s="13" customFormat="1" ht="25.5" x14ac:dyDescent="0.2">
      <c r="A73" s="4" t="s">
        <v>68</v>
      </c>
      <c r="B73" s="17" t="s">
        <v>65</v>
      </c>
      <c r="C73" s="18">
        <v>600</v>
      </c>
      <c r="D73" s="5" t="s">
        <v>2</v>
      </c>
      <c r="E73" s="19"/>
      <c r="F73" s="6" t="str">
        <f t="shared" si="13"/>
        <v/>
      </c>
      <c r="G73" s="8">
        <v>5</v>
      </c>
      <c r="H73" s="6" t="str">
        <f t="shared" ref="H73:H74" si="14">IF(E73="","",F73*G73)</f>
        <v/>
      </c>
    </row>
    <row r="74" spans="1:9" s="13" customFormat="1" ht="25.5" x14ac:dyDescent="0.2">
      <c r="A74" s="4" t="s">
        <v>69</v>
      </c>
      <c r="B74" s="17" t="s">
        <v>59</v>
      </c>
      <c r="C74" s="18">
        <v>5</v>
      </c>
      <c r="D74" s="5" t="s">
        <v>2</v>
      </c>
      <c r="E74" s="19"/>
      <c r="F74" s="6" t="str">
        <f t="shared" si="13"/>
        <v/>
      </c>
      <c r="G74" s="8">
        <v>5</v>
      </c>
      <c r="H74" s="6" t="str">
        <f t="shared" si="14"/>
        <v/>
      </c>
    </row>
    <row r="75" spans="1:9" s="13" customFormat="1" ht="15.75" x14ac:dyDescent="0.2">
      <c r="A75" s="50" t="s">
        <v>31</v>
      </c>
      <c r="B75" s="51" t="s">
        <v>31</v>
      </c>
      <c r="C75" s="51"/>
      <c r="D75" s="51"/>
      <c r="E75" s="51"/>
      <c r="F75" s="51"/>
      <c r="G75" s="51"/>
      <c r="H75" s="52"/>
    </row>
    <row r="76" spans="1:9" s="13" customFormat="1" ht="15.75" x14ac:dyDescent="0.2">
      <c r="A76" s="15" t="s">
        <v>42</v>
      </c>
      <c r="B76" s="36" t="s">
        <v>40</v>
      </c>
      <c r="C76" s="37"/>
      <c r="D76" s="37"/>
      <c r="E76" s="37"/>
      <c r="F76" s="37"/>
      <c r="G76" s="37"/>
      <c r="H76" s="38"/>
    </row>
    <row r="77" spans="1:9" s="13" customFormat="1" ht="25.5" x14ac:dyDescent="0.2">
      <c r="A77" s="4" t="s">
        <v>44</v>
      </c>
      <c r="B77" s="17" t="s">
        <v>61</v>
      </c>
      <c r="C77" s="18">
        <v>270</v>
      </c>
      <c r="D77" s="5" t="s">
        <v>2</v>
      </c>
      <c r="E77" s="19"/>
      <c r="F77" s="6" t="str">
        <f>IF(E77="","",C77*E77)</f>
        <v/>
      </c>
      <c r="G77" s="8">
        <v>5</v>
      </c>
      <c r="H77" s="6" t="str">
        <f>IF(E77="","",F77*G77)</f>
        <v/>
      </c>
      <c r="I77" s="14"/>
    </row>
    <row r="78" spans="1:9" s="13" customFormat="1" ht="15.75" x14ac:dyDescent="0.2">
      <c r="A78" s="15" t="s">
        <v>43</v>
      </c>
      <c r="B78" s="36" t="s">
        <v>15</v>
      </c>
      <c r="C78" s="37"/>
      <c r="D78" s="37"/>
      <c r="E78" s="37"/>
      <c r="F78" s="37"/>
      <c r="G78" s="37"/>
      <c r="H78" s="38"/>
    </row>
    <row r="79" spans="1:9" s="35" customFormat="1" ht="25.5" customHeight="1" x14ac:dyDescent="0.2">
      <c r="A79" s="15" t="s">
        <v>62</v>
      </c>
      <c r="B79" s="68" t="s">
        <v>63</v>
      </c>
      <c r="C79" s="69"/>
      <c r="D79" s="69"/>
      <c r="E79" s="69"/>
      <c r="F79" s="69"/>
      <c r="G79" s="69"/>
      <c r="H79" s="70"/>
      <c r="I79" s="34"/>
    </row>
    <row r="80" spans="1:9" s="13" customFormat="1" ht="25.5" x14ac:dyDescent="0.2">
      <c r="A80" s="4" t="s">
        <v>45</v>
      </c>
      <c r="B80" s="17" t="s">
        <v>55</v>
      </c>
      <c r="C80" s="18">
        <v>1800</v>
      </c>
      <c r="D80" s="5" t="s">
        <v>2</v>
      </c>
      <c r="E80" s="19"/>
      <c r="F80" s="6" t="str">
        <f t="shared" ref="F80:F82" si="15">IF(E80="","",C80*E80)</f>
        <v/>
      </c>
      <c r="G80" s="8">
        <v>3</v>
      </c>
      <c r="H80" s="6" t="str">
        <f>IF(E80="","",F80*G80)</f>
        <v/>
      </c>
      <c r="I80" s="14"/>
    </row>
    <row r="81" spans="1:9" s="13" customFormat="1" ht="25.5" x14ac:dyDescent="0.2">
      <c r="A81" s="4" t="s">
        <v>46</v>
      </c>
      <c r="B81" s="17" t="s">
        <v>65</v>
      </c>
      <c r="C81" s="18">
        <v>800</v>
      </c>
      <c r="D81" s="5" t="s">
        <v>2</v>
      </c>
      <c r="E81" s="19"/>
      <c r="F81" s="6" t="str">
        <f t="shared" si="15"/>
        <v/>
      </c>
      <c r="G81" s="8">
        <v>3</v>
      </c>
      <c r="H81" s="6" t="str">
        <f t="shared" ref="H81:H82" si="16">IF(E81="","",F81*G81)</f>
        <v/>
      </c>
      <c r="I81" s="14"/>
    </row>
    <row r="82" spans="1:9" s="13" customFormat="1" ht="25.5" x14ac:dyDescent="0.2">
      <c r="A82" s="4" t="s">
        <v>64</v>
      </c>
      <c r="B82" s="17" t="s">
        <v>59</v>
      </c>
      <c r="C82" s="18">
        <v>5</v>
      </c>
      <c r="D82" s="5" t="s">
        <v>2</v>
      </c>
      <c r="E82" s="19"/>
      <c r="F82" s="6" t="str">
        <f t="shared" si="15"/>
        <v/>
      </c>
      <c r="G82" s="8">
        <v>3</v>
      </c>
      <c r="H82" s="6" t="str">
        <f t="shared" si="16"/>
        <v/>
      </c>
      <c r="I82" s="14"/>
    </row>
    <row r="83" spans="1:9" s="35" customFormat="1" ht="25.5" customHeight="1" x14ac:dyDescent="0.2">
      <c r="A83" s="15" t="s">
        <v>47</v>
      </c>
      <c r="B83" s="68" t="s">
        <v>66</v>
      </c>
      <c r="C83" s="69"/>
      <c r="D83" s="69"/>
      <c r="E83" s="69"/>
      <c r="F83" s="69"/>
      <c r="G83" s="69"/>
      <c r="H83" s="70"/>
      <c r="I83" s="34"/>
    </row>
    <row r="84" spans="1:9" s="13" customFormat="1" ht="25.5" x14ac:dyDescent="0.2">
      <c r="A84" s="4" t="s">
        <v>67</v>
      </c>
      <c r="B84" s="17" t="s">
        <v>55</v>
      </c>
      <c r="C84" s="18">
        <v>1400</v>
      </c>
      <c r="D84" s="5" t="s">
        <v>2</v>
      </c>
      <c r="E84" s="19"/>
      <c r="F84" s="6" t="str">
        <f t="shared" ref="F84:F86" si="17">IF(E84="","",C84*E84)</f>
        <v/>
      </c>
      <c r="G84" s="8">
        <v>2</v>
      </c>
      <c r="H84" s="6" t="str">
        <f>IF(E84="","",F84*G84)</f>
        <v/>
      </c>
    </row>
    <row r="85" spans="1:9" s="13" customFormat="1" ht="25.5" x14ac:dyDescent="0.2">
      <c r="A85" s="4" t="s">
        <v>68</v>
      </c>
      <c r="B85" s="17" t="s">
        <v>65</v>
      </c>
      <c r="C85" s="18">
        <v>600</v>
      </c>
      <c r="D85" s="5" t="s">
        <v>2</v>
      </c>
      <c r="E85" s="19"/>
      <c r="F85" s="6" t="str">
        <f t="shared" si="17"/>
        <v/>
      </c>
      <c r="G85" s="8">
        <v>2</v>
      </c>
      <c r="H85" s="6" t="str">
        <f t="shared" ref="H85:H86" si="18">IF(E85="","",F85*G85)</f>
        <v/>
      </c>
    </row>
    <row r="86" spans="1:9" s="13" customFormat="1" ht="25.5" x14ac:dyDescent="0.2">
      <c r="A86" s="4" t="s">
        <v>69</v>
      </c>
      <c r="B86" s="17" t="s">
        <v>59</v>
      </c>
      <c r="C86" s="18">
        <v>5</v>
      </c>
      <c r="D86" s="5" t="s">
        <v>2</v>
      </c>
      <c r="E86" s="19"/>
      <c r="F86" s="6" t="str">
        <f t="shared" si="17"/>
        <v/>
      </c>
      <c r="G86" s="8">
        <v>2</v>
      </c>
      <c r="H86" s="6" t="str">
        <f t="shared" si="18"/>
        <v/>
      </c>
    </row>
    <row r="87" spans="1:9" s="13" customFormat="1" ht="15.75" x14ac:dyDescent="0.2">
      <c r="A87" s="39" t="str">
        <f>A59&amp;" - Teilsumme "</f>
        <v xml:space="preserve">Einsatzpauschalen innerhalb der Winterdienstsaison  - Teilsumme </v>
      </c>
      <c r="B87" s="40"/>
      <c r="C87" s="40"/>
      <c r="D87" s="40"/>
      <c r="E87" s="40"/>
      <c r="F87" s="40"/>
      <c r="G87" s="41"/>
      <c r="H87" s="7" t="str">
        <f>IF(SUM(H65:H86)=0,"",SUM(H65:H86))</f>
        <v/>
      </c>
    </row>
    <row r="88" spans="1:9" s="13" customFormat="1" ht="30" customHeight="1" x14ac:dyDescent="0.2">
      <c r="A88" s="42" t="s">
        <v>35</v>
      </c>
      <c r="B88" s="43"/>
      <c r="C88" s="43"/>
      <c r="D88" s="43"/>
      <c r="E88" s="43"/>
      <c r="F88" s="44"/>
      <c r="G88" s="45" t="s">
        <v>70</v>
      </c>
      <c r="H88" s="46"/>
    </row>
    <row r="89" spans="1:9" s="13" customFormat="1" ht="30" customHeight="1" x14ac:dyDescent="0.2">
      <c r="A89" s="47" t="s">
        <v>27</v>
      </c>
      <c r="B89" s="48"/>
      <c r="C89" s="48"/>
      <c r="D89" s="48"/>
      <c r="E89" s="48"/>
      <c r="F89" s="48"/>
      <c r="G89" s="48"/>
      <c r="H89" s="49"/>
    </row>
    <row r="90" spans="1:9" s="13" customFormat="1" ht="51" x14ac:dyDescent="0.2">
      <c r="A90" s="20" t="s">
        <v>36</v>
      </c>
      <c r="B90" s="23" t="s">
        <v>0</v>
      </c>
      <c r="C90" s="20" t="s">
        <v>17</v>
      </c>
      <c r="D90" s="29" t="s">
        <v>1</v>
      </c>
      <c r="E90" s="20" t="s">
        <v>28</v>
      </c>
      <c r="F90" s="20" t="s">
        <v>29</v>
      </c>
      <c r="G90" s="20" t="s">
        <v>32</v>
      </c>
      <c r="H90" s="20" t="s">
        <v>33</v>
      </c>
    </row>
    <row r="91" spans="1:9" s="13" customFormat="1" ht="15.75" x14ac:dyDescent="0.2">
      <c r="A91" s="21" t="s">
        <v>3</v>
      </c>
      <c r="B91" s="21" t="s">
        <v>4</v>
      </c>
      <c r="C91" s="21" t="s">
        <v>5</v>
      </c>
      <c r="D91" s="28" t="s">
        <v>6</v>
      </c>
      <c r="E91" s="21" t="s">
        <v>7</v>
      </c>
      <c r="F91" s="21" t="s">
        <v>8</v>
      </c>
      <c r="G91" s="21" t="s">
        <v>9</v>
      </c>
      <c r="H91" s="21" t="s">
        <v>10</v>
      </c>
    </row>
    <row r="92" spans="1:9" s="13" customFormat="1" ht="15.75" customHeight="1" x14ac:dyDescent="0.2">
      <c r="A92" s="50" t="s">
        <v>12</v>
      </c>
      <c r="B92" s="51"/>
      <c r="C92" s="51"/>
      <c r="D92" s="51"/>
      <c r="E92" s="51"/>
      <c r="F92" s="51"/>
      <c r="G92" s="51"/>
      <c r="H92" s="52"/>
    </row>
    <row r="93" spans="1:9" s="13" customFormat="1" ht="15.75" x14ac:dyDescent="0.2">
      <c r="A93" s="15" t="s">
        <v>42</v>
      </c>
      <c r="B93" s="36" t="s">
        <v>40</v>
      </c>
      <c r="C93" s="37"/>
      <c r="D93" s="37"/>
      <c r="E93" s="37"/>
      <c r="F93" s="37"/>
      <c r="G93" s="37"/>
      <c r="H93" s="38"/>
    </row>
    <row r="94" spans="1:9" s="13" customFormat="1" ht="25.5" x14ac:dyDescent="0.2">
      <c r="A94" s="4" t="s">
        <v>44</v>
      </c>
      <c r="B94" s="17" t="s">
        <v>61</v>
      </c>
      <c r="C94" s="18">
        <v>270</v>
      </c>
      <c r="D94" s="5" t="s">
        <v>2</v>
      </c>
      <c r="E94" s="19"/>
      <c r="F94" s="6" t="str">
        <f>IF(E94="","",C94*E94)</f>
        <v/>
      </c>
      <c r="G94" s="8">
        <v>1</v>
      </c>
      <c r="H94" s="6" t="str">
        <f>IF(E94="","",F94*G94)</f>
        <v/>
      </c>
    </row>
    <row r="95" spans="1:9" s="13" customFormat="1" ht="15.75" x14ac:dyDescent="0.2">
      <c r="A95" s="15" t="s">
        <v>43</v>
      </c>
      <c r="B95" s="36" t="s">
        <v>15</v>
      </c>
      <c r="C95" s="37"/>
      <c r="D95" s="37"/>
      <c r="E95" s="37"/>
      <c r="F95" s="37"/>
      <c r="G95" s="37"/>
      <c r="H95" s="38"/>
    </row>
    <row r="96" spans="1:9" s="35" customFormat="1" ht="25.5" customHeight="1" x14ac:dyDescent="0.2">
      <c r="A96" s="15" t="s">
        <v>62</v>
      </c>
      <c r="B96" s="68" t="s">
        <v>63</v>
      </c>
      <c r="C96" s="69"/>
      <c r="D96" s="69"/>
      <c r="E96" s="69"/>
      <c r="F96" s="69"/>
      <c r="G96" s="69"/>
      <c r="H96" s="70"/>
      <c r="I96" s="34"/>
    </row>
    <row r="97" spans="1:9" s="13" customFormat="1" ht="25.5" x14ac:dyDescent="0.2">
      <c r="A97" s="4" t="s">
        <v>45</v>
      </c>
      <c r="B97" s="17" t="s">
        <v>55</v>
      </c>
      <c r="C97" s="18">
        <v>1800</v>
      </c>
      <c r="D97" s="5" t="s">
        <v>2</v>
      </c>
      <c r="E97" s="19"/>
      <c r="F97" s="6" t="str">
        <f t="shared" ref="F97:F99" si="19">IF(E97="","",C97*E97)</f>
        <v/>
      </c>
      <c r="G97" s="8">
        <v>1</v>
      </c>
      <c r="H97" s="6" t="str">
        <f>IF(E97="","",F97*G97)</f>
        <v/>
      </c>
    </row>
    <row r="98" spans="1:9" s="13" customFormat="1" ht="25.5" x14ac:dyDescent="0.2">
      <c r="A98" s="4" t="s">
        <v>46</v>
      </c>
      <c r="B98" s="17" t="s">
        <v>65</v>
      </c>
      <c r="C98" s="18">
        <v>800</v>
      </c>
      <c r="D98" s="5" t="s">
        <v>2</v>
      </c>
      <c r="E98" s="19"/>
      <c r="F98" s="6" t="str">
        <f t="shared" si="19"/>
        <v/>
      </c>
      <c r="G98" s="8">
        <v>1</v>
      </c>
      <c r="H98" s="6" t="str">
        <f t="shared" ref="H98:H99" si="20">IF(E98="","",F98*G98)</f>
        <v/>
      </c>
    </row>
    <row r="99" spans="1:9" s="13" customFormat="1" ht="25.5" x14ac:dyDescent="0.2">
      <c r="A99" s="4" t="s">
        <v>64</v>
      </c>
      <c r="B99" s="17" t="s">
        <v>59</v>
      </c>
      <c r="C99" s="18">
        <v>5</v>
      </c>
      <c r="D99" s="5" t="s">
        <v>2</v>
      </c>
      <c r="E99" s="19"/>
      <c r="F99" s="6" t="str">
        <f t="shared" si="19"/>
        <v/>
      </c>
      <c r="G99" s="8">
        <v>1</v>
      </c>
      <c r="H99" s="6" t="str">
        <f t="shared" si="20"/>
        <v/>
      </c>
    </row>
    <row r="100" spans="1:9" s="35" customFormat="1" ht="25.5" customHeight="1" x14ac:dyDescent="0.2">
      <c r="A100" s="15" t="s">
        <v>47</v>
      </c>
      <c r="B100" s="68" t="s">
        <v>66</v>
      </c>
      <c r="C100" s="69"/>
      <c r="D100" s="69"/>
      <c r="E100" s="69"/>
      <c r="F100" s="69"/>
      <c r="G100" s="69"/>
      <c r="H100" s="70"/>
      <c r="I100" s="34"/>
    </row>
    <row r="101" spans="1:9" s="13" customFormat="1" ht="25.5" x14ac:dyDescent="0.2">
      <c r="A101" s="4" t="s">
        <v>67</v>
      </c>
      <c r="B101" s="17" t="s">
        <v>55</v>
      </c>
      <c r="C101" s="18">
        <v>1400</v>
      </c>
      <c r="D101" s="5" t="s">
        <v>2</v>
      </c>
      <c r="E101" s="19"/>
      <c r="F101" s="6" t="str">
        <f t="shared" ref="F101:F102" si="21">IF(E101="","",C101*E101)</f>
        <v/>
      </c>
      <c r="G101" s="8">
        <v>1</v>
      </c>
      <c r="H101" s="6" t="str">
        <f t="shared" ref="H101:H103" si="22">IF(E101="","",F101*G101)</f>
        <v/>
      </c>
    </row>
    <row r="102" spans="1:9" s="13" customFormat="1" ht="25.5" x14ac:dyDescent="0.2">
      <c r="A102" s="4" t="s">
        <v>68</v>
      </c>
      <c r="B102" s="17" t="s">
        <v>65</v>
      </c>
      <c r="C102" s="18">
        <v>600</v>
      </c>
      <c r="D102" s="5" t="s">
        <v>2</v>
      </c>
      <c r="E102" s="19"/>
      <c r="F102" s="6" t="str">
        <f t="shared" si="21"/>
        <v/>
      </c>
      <c r="G102" s="8">
        <v>1</v>
      </c>
      <c r="H102" s="6" t="str">
        <f t="shared" si="22"/>
        <v/>
      </c>
    </row>
    <row r="103" spans="1:9" s="13" customFormat="1" ht="25.5" x14ac:dyDescent="0.2">
      <c r="A103" s="4" t="s">
        <v>69</v>
      </c>
      <c r="B103" s="17" t="s">
        <v>59</v>
      </c>
      <c r="C103" s="18">
        <v>5</v>
      </c>
      <c r="D103" s="5" t="s">
        <v>2</v>
      </c>
      <c r="E103" s="19"/>
      <c r="F103" s="6" t="str">
        <f t="shared" ref="F103" si="23">IF(E103="","",C103*E103)</f>
        <v/>
      </c>
      <c r="G103" s="8">
        <v>1</v>
      </c>
      <c r="H103" s="6" t="str">
        <f t="shared" si="22"/>
        <v/>
      </c>
    </row>
    <row r="104" spans="1:9" s="13" customFormat="1" ht="15.75" x14ac:dyDescent="0.2">
      <c r="A104" s="50" t="s">
        <v>31</v>
      </c>
      <c r="B104" s="51" t="s">
        <v>31</v>
      </c>
      <c r="C104" s="51"/>
      <c r="D104" s="51"/>
      <c r="E104" s="51"/>
      <c r="F104" s="51"/>
      <c r="G104" s="51"/>
      <c r="H104" s="52"/>
    </row>
    <row r="105" spans="1:9" s="13" customFormat="1" ht="15.75" x14ac:dyDescent="0.2">
      <c r="A105" s="15" t="s">
        <v>42</v>
      </c>
      <c r="B105" s="36" t="s">
        <v>40</v>
      </c>
      <c r="C105" s="37"/>
      <c r="D105" s="37"/>
      <c r="E105" s="37"/>
      <c r="F105" s="37"/>
      <c r="G105" s="37"/>
      <c r="H105" s="38"/>
    </row>
    <row r="106" spans="1:9" s="13" customFormat="1" ht="25.5" x14ac:dyDescent="0.2">
      <c r="A106" s="4" t="s">
        <v>44</v>
      </c>
      <c r="B106" s="17" t="s">
        <v>61</v>
      </c>
      <c r="C106" s="18">
        <v>270</v>
      </c>
      <c r="D106" s="5" t="s">
        <v>2</v>
      </c>
      <c r="E106" s="19"/>
      <c r="F106" s="6" t="str">
        <f>IF(E106="","",C106*E106)</f>
        <v/>
      </c>
      <c r="G106" s="8">
        <v>1</v>
      </c>
      <c r="H106" s="6" t="str">
        <f>IF(E106="","",F106*G106)</f>
        <v/>
      </c>
    </row>
    <row r="107" spans="1:9" s="13" customFormat="1" ht="15.75" x14ac:dyDescent="0.2">
      <c r="A107" s="15" t="s">
        <v>43</v>
      </c>
      <c r="B107" s="36" t="s">
        <v>15</v>
      </c>
      <c r="C107" s="37"/>
      <c r="D107" s="37"/>
      <c r="E107" s="37"/>
      <c r="F107" s="37"/>
      <c r="G107" s="37"/>
      <c r="H107" s="38"/>
    </row>
    <row r="108" spans="1:9" s="35" customFormat="1" ht="25.5" customHeight="1" x14ac:dyDescent="0.2">
      <c r="A108" s="15" t="s">
        <v>62</v>
      </c>
      <c r="B108" s="68" t="s">
        <v>63</v>
      </c>
      <c r="C108" s="69"/>
      <c r="D108" s="69"/>
      <c r="E108" s="69"/>
      <c r="F108" s="69"/>
      <c r="G108" s="69"/>
      <c r="H108" s="70"/>
      <c r="I108" s="34"/>
    </row>
    <row r="109" spans="1:9" s="13" customFormat="1" ht="25.5" x14ac:dyDescent="0.2">
      <c r="A109" s="4" t="s">
        <v>45</v>
      </c>
      <c r="B109" s="17" t="s">
        <v>55</v>
      </c>
      <c r="C109" s="18">
        <v>1800</v>
      </c>
      <c r="D109" s="5" t="s">
        <v>2</v>
      </c>
      <c r="E109" s="19"/>
      <c r="F109" s="6" t="str">
        <f t="shared" ref="F109:F111" si="24">IF(E109="","",C109*E109)</f>
        <v/>
      </c>
      <c r="G109" s="8">
        <v>1</v>
      </c>
      <c r="H109" s="6" t="str">
        <f>IF(E109="","",F109*G109)</f>
        <v/>
      </c>
    </row>
    <row r="110" spans="1:9" s="13" customFormat="1" ht="25.5" x14ac:dyDescent="0.2">
      <c r="A110" s="4" t="s">
        <v>46</v>
      </c>
      <c r="B110" s="17" t="s">
        <v>65</v>
      </c>
      <c r="C110" s="18">
        <v>800</v>
      </c>
      <c r="D110" s="5" t="s">
        <v>2</v>
      </c>
      <c r="E110" s="19"/>
      <c r="F110" s="6" t="str">
        <f t="shared" si="24"/>
        <v/>
      </c>
      <c r="G110" s="8">
        <v>1</v>
      </c>
      <c r="H110" s="6" t="str">
        <f t="shared" ref="H110:H111" si="25">IF(E110="","",F110*G110)</f>
        <v/>
      </c>
    </row>
    <row r="111" spans="1:9" s="13" customFormat="1" ht="25.5" x14ac:dyDescent="0.2">
      <c r="A111" s="4" t="s">
        <v>64</v>
      </c>
      <c r="B111" s="17" t="s">
        <v>59</v>
      </c>
      <c r="C111" s="18">
        <v>5</v>
      </c>
      <c r="D111" s="5" t="s">
        <v>2</v>
      </c>
      <c r="E111" s="19"/>
      <c r="F111" s="6" t="str">
        <f t="shared" si="24"/>
        <v/>
      </c>
      <c r="G111" s="8">
        <v>1</v>
      </c>
      <c r="H111" s="6" t="str">
        <f t="shared" si="25"/>
        <v/>
      </c>
    </row>
    <row r="112" spans="1:9" s="35" customFormat="1" ht="25.5" customHeight="1" x14ac:dyDescent="0.2">
      <c r="A112" s="15" t="s">
        <v>47</v>
      </c>
      <c r="B112" s="68" t="s">
        <v>66</v>
      </c>
      <c r="C112" s="69"/>
      <c r="D112" s="69"/>
      <c r="E112" s="69"/>
      <c r="F112" s="69"/>
      <c r="G112" s="69"/>
      <c r="H112" s="70"/>
      <c r="I112" s="34"/>
    </row>
    <row r="113" spans="1:9" s="13" customFormat="1" ht="25.5" x14ac:dyDescent="0.2">
      <c r="A113" s="4" t="s">
        <v>67</v>
      </c>
      <c r="B113" s="17" t="s">
        <v>55</v>
      </c>
      <c r="C113" s="18">
        <v>1400</v>
      </c>
      <c r="D113" s="5" t="s">
        <v>2</v>
      </c>
      <c r="E113" s="19"/>
      <c r="F113" s="6" t="str">
        <f t="shared" ref="F113:F115" si="26">IF(E113="","",C113*E113)</f>
        <v/>
      </c>
      <c r="G113" s="8">
        <v>1</v>
      </c>
      <c r="H113" s="6" t="str">
        <f>IF(E113="","",F113*G113)</f>
        <v/>
      </c>
    </row>
    <row r="114" spans="1:9" s="13" customFormat="1" ht="25.5" x14ac:dyDescent="0.2">
      <c r="A114" s="4" t="s">
        <v>68</v>
      </c>
      <c r="B114" s="17" t="s">
        <v>65</v>
      </c>
      <c r="C114" s="18">
        <v>600</v>
      </c>
      <c r="D114" s="5" t="s">
        <v>2</v>
      </c>
      <c r="E114" s="19"/>
      <c r="F114" s="6" t="str">
        <f t="shared" si="26"/>
        <v/>
      </c>
      <c r="G114" s="8">
        <v>1</v>
      </c>
      <c r="H114" s="6" t="str">
        <f t="shared" ref="H114:H115" si="27">IF(E114="","",F114*G114)</f>
        <v/>
      </c>
    </row>
    <row r="115" spans="1:9" s="13" customFormat="1" ht="25.5" x14ac:dyDescent="0.2">
      <c r="A115" s="4" t="s">
        <v>69</v>
      </c>
      <c r="B115" s="17" t="s">
        <v>59</v>
      </c>
      <c r="C115" s="18">
        <v>5</v>
      </c>
      <c r="D115" s="5" t="s">
        <v>2</v>
      </c>
      <c r="E115" s="19"/>
      <c r="F115" s="6" t="str">
        <f t="shared" si="26"/>
        <v/>
      </c>
      <c r="G115" s="8">
        <v>1</v>
      </c>
      <c r="H115" s="6" t="str">
        <f t="shared" si="27"/>
        <v/>
      </c>
    </row>
    <row r="116" spans="1:9" s="13" customFormat="1" ht="15.75" x14ac:dyDescent="0.2">
      <c r="A116" s="39" t="str">
        <f>A88&amp;" - Teilsumme "</f>
        <v xml:space="preserve">Einsatzpauschalen außerhalb der Winterdienstsaison  - Teilsumme </v>
      </c>
      <c r="B116" s="40"/>
      <c r="C116" s="40"/>
      <c r="D116" s="40"/>
      <c r="E116" s="40"/>
      <c r="F116" s="40"/>
      <c r="G116" s="41"/>
      <c r="H116" s="7" t="str">
        <f>IF(SUM(H94:H115)=0,"",SUM(H94:H115))</f>
        <v/>
      </c>
    </row>
    <row r="117" spans="1:9" s="13" customFormat="1" ht="24.95" customHeight="1" x14ac:dyDescent="0.2">
      <c r="A117" s="64" t="str">
        <f>A51&amp;" "&amp;B51&amp;" "&amp;C52&amp;" "&amp;"- Gesamtsumme"</f>
        <v>2. WE 106720 WINTERDIENST - Gesamtsumme</v>
      </c>
      <c r="B117" s="65"/>
      <c r="C117" s="65"/>
      <c r="D117" s="65"/>
      <c r="E117" s="65"/>
      <c r="F117" s="65"/>
      <c r="G117" s="66"/>
      <c r="H117" s="25" t="str">
        <f>IFERROR(H116+H87+H58,"")</f>
        <v/>
      </c>
    </row>
    <row r="118" spans="1:9" s="13" customFormat="1" ht="43.5" customHeight="1" x14ac:dyDescent="0.2">
      <c r="A118" s="67" t="s">
        <v>16</v>
      </c>
      <c r="B118" s="67"/>
      <c r="C118" s="67"/>
      <c r="D118" s="67"/>
      <c r="E118" s="67"/>
      <c r="F118" s="67"/>
      <c r="G118" s="67"/>
      <c r="H118" s="67"/>
    </row>
    <row r="120" spans="1:9" s="30" customFormat="1" ht="25.5" customHeight="1" x14ac:dyDescent="0.25">
      <c r="A120" s="55" t="s">
        <v>48</v>
      </c>
      <c r="B120" s="55"/>
      <c r="C120" s="55"/>
      <c r="D120" s="55"/>
      <c r="E120" s="55"/>
      <c r="F120" s="55"/>
      <c r="G120" s="55"/>
      <c r="H120" s="55"/>
    </row>
    <row r="121" spans="1:9" s="30" customFormat="1" ht="35.25" customHeight="1" x14ac:dyDescent="0.25">
      <c r="A121" s="54" t="str">
        <f>A48</f>
        <v>1.  WE 105526 WINTERDIENST  - Gesamtsumme</v>
      </c>
      <c r="B121" s="54"/>
      <c r="C121" s="54"/>
      <c r="D121" s="54" t="str">
        <f>C10</f>
        <v>Wohnliegenschaft – Königswalder Straße 18 C in 02730 Ebersbach-Neugersdorf</v>
      </c>
      <c r="E121" s="54"/>
      <c r="F121" s="54"/>
      <c r="G121" s="54"/>
      <c r="H121" s="31" t="str">
        <f>H48</f>
        <v/>
      </c>
      <c r="I121" s="53"/>
    </row>
    <row r="122" spans="1:9" s="30" customFormat="1" ht="35.25" customHeight="1" x14ac:dyDescent="0.25">
      <c r="A122" s="54" t="str">
        <f>A117</f>
        <v>2. WE 106720 WINTERDIENST - Gesamtsumme</v>
      </c>
      <c r="B122" s="54"/>
      <c r="C122" s="54"/>
      <c r="D122" s="54" t="str">
        <f>C51</f>
        <v>IWM Ebersbach – Königswalder Straße 18 in 02730 Ebersbach-Neugersdorf</v>
      </c>
      <c r="E122" s="54"/>
      <c r="F122" s="54"/>
      <c r="G122" s="54"/>
      <c r="H122" s="31" t="str">
        <f>H117</f>
        <v/>
      </c>
      <c r="I122" s="53"/>
    </row>
    <row r="123" spans="1:9" s="30" customFormat="1" ht="39.75" customHeight="1" x14ac:dyDescent="0.25">
      <c r="A123" s="62" t="str">
        <f>A6&amp;": kalk. Wertungssumme in € / Jahr (netto)"</f>
        <v>VOEK 151-25, Los 6: kalk. Wertungssumme in € / Jahr (netto)</v>
      </c>
      <c r="B123" s="62"/>
      <c r="C123" s="62"/>
      <c r="D123" s="62"/>
      <c r="E123" s="62"/>
      <c r="F123" s="62"/>
      <c r="G123" s="63" t="str">
        <f>IF(SUM(H121:H122)=0,"",SUM(H121:H122))</f>
        <v/>
      </c>
      <c r="H123" s="63"/>
      <c r="I123" s="32"/>
    </row>
    <row r="124" spans="1:9" s="30" customFormat="1" x14ac:dyDescent="0.25">
      <c r="E124" s="33"/>
    </row>
    <row r="125" spans="1:9" s="30" customFormat="1" x14ac:dyDescent="0.25">
      <c r="E125" s="33"/>
    </row>
    <row r="126" spans="1:9" s="30" customFormat="1" x14ac:dyDescent="0.25">
      <c r="E126" s="33"/>
    </row>
  </sheetData>
  <sheetProtection algorithmName="SHA-512" hashValue="HoWu2kYLWMnSMBpImKKiC/oTsnjjm0+X99A7kEW8myfOMIYpFNUD4OlPXhjs14WSv8icbvhwmo717c3ZGFS/fQ==" saltValue="EDSFAxffFdJVETK/YHT++Q==" spinCount="100000" sheet="1" objects="1" scenarios="1" selectLockedCells="1"/>
  <mergeCells count="80">
    <mergeCell ref="A48:G48"/>
    <mergeCell ref="A49:H49"/>
    <mergeCell ref="A54:F54"/>
    <mergeCell ref="G54:H54"/>
    <mergeCell ref="B55:E55"/>
    <mergeCell ref="C52:D52"/>
    <mergeCell ref="E52:H52"/>
    <mergeCell ref="A53:H53"/>
    <mergeCell ref="C51:H51"/>
    <mergeCell ref="A47:G47"/>
    <mergeCell ref="A17:G17"/>
    <mergeCell ref="A18:F18"/>
    <mergeCell ref="G18:H18"/>
    <mergeCell ref="A19:H19"/>
    <mergeCell ref="A22:H22"/>
    <mergeCell ref="A42:H42"/>
    <mergeCell ref="B28:H28"/>
    <mergeCell ref="B38:H38"/>
    <mergeCell ref="A37:H37"/>
    <mergeCell ref="B23:H23"/>
    <mergeCell ref="A27:H27"/>
    <mergeCell ref="A32:G32"/>
    <mergeCell ref="A33:F33"/>
    <mergeCell ref="G33:H33"/>
    <mergeCell ref="A34:H34"/>
    <mergeCell ref="B78:H78"/>
    <mergeCell ref="B79:H79"/>
    <mergeCell ref="C10:H10"/>
    <mergeCell ref="A3:H3"/>
    <mergeCell ref="A6:H6"/>
    <mergeCell ref="A12:H12"/>
    <mergeCell ref="C11:D11"/>
    <mergeCell ref="E11:H11"/>
    <mergeCell ref="A8:H8"/>
    <mergeCell ref="A4:H4"/>
    <mergeCell ref="A13:F13"/>
    <mergeCell ref="G13:H13"/>
    <mergeCell ref="B14:E14"/>
    <mergeCell ref="B15:E15"/>
    <mergeCell ref="B16:E16"/>
    <mergeCell ref="B43:H43"/>
    <mergeCell ref="B64:H64"/>
    <mergeCell ref="B66:H66"/>
    <mergeCell ref="A75:H75"/>
    <mergeCell ref="B76:H76"/>
    <mergeCell ref="A58:G58"/>
    <mergeCell ref="A59:F59"/>
    <mergeCell ref="G59:H59"/>
    <mergeCell ref="A60:H60"/>
    <mergeCell ref="A63:H63"/>
    <mergeCell ref="B67:H67"/>
    <mergeCell ref="B71:H71"/>
    <mergeCell ref="B56:E56"/>
    <mergeCell ref="B57:E57"/>
    <mergeCell ref="A123:F123"/>
    <mergeCell ref="G123:H123"/>
    <mergeCell ref="A117:G117"/>
    <mergeCell ref="A118:H118"/>
    <mergeCell ref="A116:G116"/>
    <mergeCell ref="B83:H83"/>
    <mergeCell ref="B96:H96"/>
    <mergeCell ref="B108:H108"/>
    <mergeCell ref="B100:H100"/>
    <mergeCell ref="B112:H112"/>
    <mergeCell ref="B93:H93"/>
    <mergeCell ref="B95:H95"/>
    <mergeCell ref="A104:H104"/>
    <mergeCell ref="B105:H105"/>
    <mergeCell ref="I121:I122"/>
    <mergeCell ref="D121:G121"/>
    <mergeCell ref="D122:G122"/>
    <mergeCell ref="A120:H120"/>
    <mergeCell ref="A121:C121"/>
    <mergeCell ref="A122:C122"/>
    <mergeCell ref="B107:H107"/>
    <mergeCell ref="A87:G87"/>
    <mergeCell ref="A88:F88"/>
    <mergeCell ref="G88:H88"/>
    <mergeCell ref="A89:H89"/>
    <mergeCell ref="A92:H92"/>
  </mergeCells>
  <dataValidations count="3">
    <dataValidation type="list" allowBlank="1" showInputMessage="1" showErrorMessage="1" sqref="G47 G116">
      <formula1>"5,7"</formula1>
    </dataValidation>
    <dataValidation type="list" allowBlank="1" showInputMessage="1" showErrorMessage="1" sqref="G33:H33 G88:H88">
      <formula1>"01.04. - 31.10., 01.05. - 30.09."</formula1>
    </dataValidation>
    <dataValidation type="list" allowBlank="1" showInputMessage="1" showErrorMessage="1" sqref="G13 F33 F18:G18 G54 F88 F59:G59">
      <formula1>"01.11. - 31.03.,01.10. - 30.04."</formula1>
    </dataValidation>
  </dataValidations>
  <pageMargins left="0.78740157480314965" right="0.47244094488188981" top="0.39370078740157483" bottom="0.59055118110236227" header="0.19685039370078741" footer="0.19685039370078741"/>
  <pageSetup paperSize="9" scale="67" fitToHeight="0" orientation="portrait" r:id="rId1"/>
  <headerFooter>
    <oddHeader>&amp;RTeil B - Anlage B-02</oddHeader>
    <oddFooter>&amp;L&amp;A&amp;RSeite &amp;P von &amp;N</oddFooter>
  </headerFooter>
  <rowBreaks count="3" manualBreakCount="3">
    <brk id="50" max="7" man="1"/>
    <brk id="87" max="7" man="1"/>
    <brk id="119" max="7" man="1"/>
  </rowBreaks>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2</vt:i4>
      </vt:variant>
    </vt:vector>
  </HeadingPairs>
  <TitlesOfParts>
    <vt:vector size="3" baseType="lpstr">
      <vt:lpstr>VOEK 151-25 Los 6</vt:lpstr>
      <vt:lpstr>'VOEK 151-25 Los 6'!Druckbereich</vt:lpstr>
      <vt:lpstr>'VOEK 151-25 Los 6'!Drucktitel</vt:lpstr>
    </vt:vector>
  </TitlesOfParts>
  <Company>Bundesanstalt für Immobilienaufgaben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Dober, Angela Kim</cp:lastModifiedBy>
  <cp:lastPrinted>2025-08-01T06:08:50Z</cp:lastPrinted>
  <dcterms:created xsi:type="dcterms:W3CDTF">2021-01-19T08:45:11Z</dcterms:created>
  <dcterms:modified xsi:type="dcterms:W3CDTF">2025-12-15T13:11:47Z</dcterms:modified>
</cp:coreProperties>
</file>