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B:\VOEK\Abt1\Verdingung\2026\01_VOEK 2026\25-494 K-Dob\2_Vergabeunterlagen\Uploader\"/>
    </mc:Choice>
  </mc:AlternateContent>
  <xr:revisionPtr revIDLastSave="0" documentId="13_ncr:1_{DB83FD5B-708A-428B-A408-9258AF69C144}" xr6:coauthVersionLast="47" xr6:coauthVersionMax="47" xr10:uidLastSave="{00000000-0000-0000-0000-000000000000}"/>
  <bookViews>
    <workbookView xWindow="22932" yWindow="-108" windowWidth="23256" windowHeight="12096" tabRatio="656" xr2:uid="{00000000-000D-0000-FFFF-FFFF00000000}"/>
  </bookViews>
  <sheets>
    <sheet name="VOEK 494-25" sheetId="7" r:id="rId1"/>
  </sheets>
  <definedNames>
    <definedName name="_xlnm.Print_Area" localSheetId="0">'VOEK 494-25'!$A$1:$H$113</definedName>
    <definedName name="_xlnm.Print_Titles" localSheetId="0">'VOEK 494-25'!$3:$8</definedName>
  </definedName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59" i="7" l="1"/>
  <c r="G58" i="7"/>
  <c r="G20" i="7"/>
  <c r="A108" i="7" l="1"/>
  <c r="G107" i="7"/>
  <c r="G106" i="7"/>
  <c r="G108" i="7" s="1"/>
  <c r="A101" i="7"/>
  <c r="G100" i="7"/>
  <c r="G101" i="7" s="1"/>
  <c r="A80" i="7" l="1"/>
  <c r="G79" i="7"/>
  <c r="G78" i="7"/>
  <c r="A89" i="7"/>
  <c r="G88" i="7"/>
  <c r="G87" i="7"/>
  <c r="G89" i="7" s="1"/>
  <c r="A73" i="7"/>
  <c r="G72" i="7"/>
  <c r="G73" i="7" s="1"/>
  <c r="G80" i="7" l="1"/>
  <c r="G36" i="7"/>
  <c r="G37" i="7"/>
  <c r="G39" i="7"/>
  <c r="G38" i="7"/>
  <c r="A41" i="7"/>
  <c r="G40" i="7"/>
  <c r="A62" i="7"/>
  <c r="G61" i="7"/>
  <c r="G60" i="7"/>
  <c r="G57" i="7"/>
  <c r="G56" i="7"/>
  <c r="G55" i="7"/>
  <c r="G54" i="7"/>
  <c r="G53" i="7"/>
  <c r="G52" i="7"/>
  <c r="G51" i="7"/>
  <c r="G50" i="7"/>
  <c r="G49" i="7"/>
  <c r="G48" i="7"/>
  <c r="G28" i="7"/>
  <c r="G27" i="7"/>
  <c r="G16" i="7"/>
  <c r="G17" i="7"/>
  <c r="G18" i="7"/>
  <c r="G19" i="7"/>
  <c r="G21" i="7"/>
  <c r="G62" i="7" l="1"/>
  <c r="G41" i="7"/>
  <c r="G29" i="7"/>
  <c r="A29" i="7"/>
  <c r="A22" i="7"/>
  <c r="A112" i="7" l="1"/>
  <c r="G15" i="7"/>
  <c r="G22" i="7" l="1"/>
  <c r="G112" i="7" s="1"/>
</calcChain>
</file>

<file path=xl/sharedStrings.xml><?xml version="1.0" encoding="utf-8"?>
<sst xmlns="http://schemas.openxmlformats.org/spreadsheetml/2006/main" count="215" uniqueCount="62">
  <si>
    <t>Vom Bieter sind alle Felder dieser Farbe zwingend auszufüllen.</t>
  </si>
  <si>
    <t>Leistungstext (kurz)</t>
  </si>
  <si>
    <t>Einheit</t>
  </si>
  <si>
    <t>m²</t>
  </si>
  <si>
    <t xml:space="preserve">Position/Titel
Leistungs-beschreib. </t>
  </si>
  <si>
    <t>Öffentliche Flächen_Räumen und Streuen</t>
  </si>
  <si>
    <t>Öffentliche Flächen_Nur Streuen</t>
  </si>
  <si>
    <t>Menge
(ca.)</t>
  </si>
  <si>
    <t>Pauschale
/ Monat
(€ netto)</t>
  </si>
  <si>
    <t>Monate
/ Saison</t>
  </si>
  <si>
    <t>Pauschale
/ Einsatz
(€ netto)</t>
  </si>
  <si>
    <t>Kosten
/ Saison
(€ netto)</t>
  </si>
  <si>
    <t>kalk. Kosten
/ Jahr
(€ netto)</t>
  </si>
  <si>
    <t>Öffentliche Flächen_Winterdienst</t>
  </si>
  <si>
    <t>1.1 Winterdienst</t>
  </si>
  <si>
    <t>1.1.1.10</t>
  </si>
  <si>
    <t>Nichtöffentliche Flächen_Räumen und Streuen</t>
  </si>
  <si>
    <t>Nichtöffentliche Flächen_Nur Streuen</t>
  </si>
  <si>
    <t>Nichtöffentliche Flächen_Winterdienst</t>
  </si>
  <si>
    <t>kalk. Anzahl Einsätze
/ Jahr</t>
  </si>
  <si>
    <t>1.1a Monatspauschale innerhalb der Winterdienstsaison</t>
  </si>
  <si>
    <t>Die Pauschale beinhaltet die Kosten für alle Winterdienstleistungen, die gemäß der Leistungsbeschreibung innerhalb der Saison zu erbringen sind. Eine zusätzliche Bezahlung nach Einsätzen erfolgt nicht.</t>
  </si>
  <si>
    <t>01.11. - 31.03.</t>
  </si>
  <si>
    <t>01.04. - 31.10.</t>
  </si>
  <si>
    <t>1.1.2.10</t>
  </si>
  <si>
    <t>Die Pauschale beinhaltet die Kosten für alle Winterdienstleistungen, die gemäß der Leistungsbeschreibung außerhalb der Saison zu erbringen sind. Muss an einem Tag aufgrund der Witterungsverhältnisse mehrfach gestreut und/oder geräumt werden, kann die Einsatzpauschale mehrfach abgerechnet werden.</t>
  </si>
  <si>
    <t>Preisblatt</t>
  </si>
  <si>
    <t>Teil B - Anlage B-02</t>
  </si>
  <si>
    <r>
      <rPr>
        <sz val="10"/>
        <color rgb="FF0070C0"/>
        <rFont val="BundesSans Regular"/>
        <family val="2"/>
      </rPr>
      <t xml:space="preserve">** </t>
    </r>
    <r>
      <rPr>
        <sz val="10"/>
        <rFont val="BundesSans Regular"/>
        <family val="2"/>
      </rPr>
      <t>Rein zu Wertungszwecken wird bei diesen Positionen von der oben genannten Anzahl Einsätze pro Jahr ausgegangen. Diese Angaben zur Häufigkeit der Ausführung beruhen auf Erfahrungswerten und dienen lediglich der Preiskalkulation der Auftragnehmerin. Diese Häufigkeiten können sowohl nach oben als auch nach unten variieren. Es besteht seitens der Auftraggeberin keine Abnahmeverpflichtung in Höhe der angegebenen Häufigkeiten. Die Einsätze werden nach der tatsächlich durchgeführten Anzahl vergütet.</t>
    </r>
  </si>
  <si>
    <t>Vergabenummer VOEK 494-25</t>
  </si>
  <si>
    <t>WE 132746</t>
  </si>
  <si>
    <t>Zoll - Diensthundeschule, Breslauer Str. 1, 91564 Neuendettelsau</t>
  </si>
  <si>
    <t>Wertungssumme: kalk. in € netto / Jahr</t>
  </si>
  <si>
    <t>1.1.2.20</t>
  </si>
  <si>
    <t>1.1.2.30</t>
  </si>
  <si>
    <t>1.1.2.40</t>
  </si>
  <si>
    <t>1.1.2.50</t>
  </si>
  <si>
    <t>1.1.2.60</t>
  </si>
  <si>
    <t>1.1.2.70</t>
  </si>
  <si>
    <t xml:space="preserve">kalk. Kosten
/ Jahr
(€ netto) </t>
  </si>
  <si>
    <t>1.1d Einsatzpauschale außerhalb der Winterdienstsaison</t>
  </si>
  <si>
    <t>1.1b Einsatzpauschale innerhalb der Winterdienstsaison - Abruf Einsatzbereitschaft</t>
  </si>
  <si>
    <t>1.1c Einsatzpauschale innerhalb der Winterdienstsaison - Abruf Einsatz</t>
  </si>
  <si>
    <t>Voraussetzung für einen Anspruch der Auftragnehmerin auf Bezahlung dieser Winterdiensteinsätze ist, dass die entsprechende Einsatzbereitschaft vorher vom Nutzer schriftlich (per Mail) angefordert wurde.</t>
  </si>
  <si>
    <t>Voraussetzung für einen Anspruch der Auftragnehmerin auf Bezahlung dieser Winterdiensteinsätze ist, dass diese vorher vom Nutzer schriftlich (per Mail) angefordert wurden.</t>
  </si>
  <si>
    <t>Nichtöffentliche Flächen_Räumen Übungsplatz 1</t>
  </si>
  <si>
    <t>Nichtöffentliche Flächen_Räumen Übungsplatz 3</t>
  </si>
  <si>
    <t>Nichtöffentliche Flächen_Räumen Übungsplatz 5</t>
  </si>
  <si>
    <t>1.1.3.10</t>
  </si>
  <si>
    <t>1.1e Monatspauschale innerhalb der Winterdienstsaison</t>
  </si>
  <si>
    <t>1.1f Einsatzpauschale innerhalb der Winterdienstsaison - Abruf Einsatz</t>
  </si>
  <si>
    <t>1.1g Einsatzpauschale außerhalb der Winterdienstsaison</t>
  </si>
  <si>
    <t>1.1.3.20</t>
  </si>
  <si>
    <t>Nichtöffentliche Flächen_Räumen Übungsplatz 8</t>
  </si>
  <si>
    <t>1.1h Monatspauschale innerhalb der Winterdienstsaison</t>
  </si>
  <si>
    <t>1.1i Einsatzpauschale außerhalb der Winterdienstsaison</t>
  </si>
  <si>
    <t>1.1.4.10</t>
  </si>
  <si>
    <t>Summe 1.1a bis 1.1i</t>
  </si>
  <si>
    <t>Kosten/ Saison
(€ netto)</t>
  </si>
  <si>
    <r>
      <rPr>
        <b/>
        <sz val="11"/>
        <color rgb="FFFF0000"/>
        <rFont val="BundesSans Regular"/>
        <family val="2"/>
      </rPr>
      <t>Flächen aktuell nicht in Nutzung</t>
    </r>
    <r>
      <rPr>
        <b/>
        <sz val="11"/>
        <rFont val="BundesSans Regular"/>
        <family val="2"/>
      </rPr>
      <t xml:space="preserve"> - </t>
    </r>
    <r>
      <rPr>
        <sz val="11"/>
        <rFont val="BundesSans Regular"/>
        <family val="2"/>
      </rPr>
      <t xml:space="preserve">Die Auftraggeberin kann aktuell nicht einschätzen, ab wann die nachgenannten Flächen wieder in Nutzung genommen werden können. Diese wird die Auftragnehmerin mind. 3 Monate vorher schriftlich darüber informieren, ab wann auf diesen ebenfalls entsprechend den nachfolgenden Regelung der Winterdienst sichergestellt bzw. ausgeführt werden muss. Die Auftraggeberin schuldet der Auftragnehmerin erst ab diesem Zeitpunkt das nachfolgend vereinbarte Entgelt.
</t>
    </r>
  </si>
  <si>
    <r>
      <rPr>
        <b/>
        <sz val="11"/>
        <color rgb="FFFF0000"/>
        <rFont val="BundesSans Regular"/>
        <family val="2"/>
      </rPr>
      <t>Flächen aktuell im Bau</t>
    </r>
    <r>
      <rPr>
        <b/>
        <sz val="11"/>
        <rFont val="BundesSans Regular"/>
        <family val="2"/>
      </rPr>
      <t xml:space="preserve"> - </t>
    </r>
    <r>
      <rPr>
        <sz val="11"/>
        <rFont val="BundesSans Regular"/>
        <family val="2"/>
      </rPr>
      <t xml:space="preserve">Gemäß der aktuellen Planung sollen die nachgenannten Flächen im Laufe des Jahres 2027 fertiggestellt und in Nutzung genommen werden. Die Auftraggeberin wird die Auftragnehmerin mind. 3 Monate vorher schriftlich darüber informieren, ab wann auf diesen Flächen ebenfalls der Winterdienst sichergestellt werden muss. Die Auftraggeberin schuldet der Auftragnehmerin </t>
    </r>
    <r>
      <rPr>
        <sz val="11"/>
        <color rgb="FF00B0F0"/>
        <rFont val="BundesSans Regular"/>
        <family val="2"/>
      </rPr>
      <t>erst ab dem tatsächlichen Leistungsbeginn</t>
    </r>
    <r>
      <rPr>
        <sz val="11"/>
        <rFont val="BundesSans Regular"/>
        <family val="2"/>
      </rPr>
      <t xml:space="preserve"> das nachfolgend vereinbarte Entgelt. 
</t>
    </r>
  </si>
  <si>
    <t>1.1.2.80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</si>
</sst>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m²&quot;"/>
    <numFmt numFmtId="165" formatCode="0\ &quot;**&quot;"/>
  </numFmts>
  <fonts count="13" x14ac:knownFonts="1">
    <font>
      <sz val="11"/>
      <color theme="1"/>
      <name val="Arial"/>
      <family val="2"/>
    </font>
    <font>
      <sz val="10"/>
      <name val="Arial"/>
      <family val="2"/>
    </font>
    <font>
      <sz val="11"/>
      <color theme="1"/>
      <name val="BundesSans Regular"/>
      <family val="2"/>
    </font>
    <font>
      <b/>
      <sz val="14"/>
      <name val="BundesSans Regular"/>
      <family val="2"/>
    </font>
    <font>
      <b/>
      <sz val="11"/>
      <color rgb="FFFF0000"/>
      <name val="BundesSans Regular"/>
      <family val="2"/>
    </font>
    <font>
      <b/>
      <sz val="11"/>
      <name val="BundesSans Regular"/>
      <family val="2"/>
    </font>
    <font>
      <sz val="11"/>
      <name val="BundesSans Regular"/>
      <family val="2"/>
    </font>
    <font>
      <sz val="11"/>
      <color rgb="FF000000"/>
      <name val="BundesSans Regular"/>
      <family val="2"/>
    </font>
    <font>
      <b/>
      <sz val="11"/>
      <color theme="1"/>
      <name val="BundesSans Regular"/>
      <family val="2"/>
    </font>
    <font>
      <sz val="11"/>
      <color rgb="FF0070C0"/>
      <name val="BundesSans Regular"/>
      <family val="2"/>
    </font>
    <font>
      <sz val="10"/>
      <name val="BundesSans Regular"/>
      <family val="2"/>
    </font>
    <font>
      <sz val="10"/>
      <color rgb="FF0070C0"/>
      <name val="BundesSans Regular"/>
      <family val="2"/>
    </font>
    <font>
      <sz val="11"/>
      <color rgb="FF00B0F0"/>
      <name val="BundesSans Regular"/>
      <family val="2"/>
    </font>
  </fonts>
  <fills count="7">
    <fill>
      <patternFill patternType="none"/>
    </fill>
    <fill>
      <patternFill patternType="gray125"/>
    </fill>
    <fill>
      <patternFill patternType="solid">
        <fgColor rgb="FFC3C8C3"/>
        <bgColor indexed="64"/>
      </patternFill>
    </fill>
    <fill>
      <patternFill patternType="solid">
        <fgColor rgb="FFDCE1DC"/>
        <bgColor indexed="64"/>
      </patternFill>
    </fill>
    <fill>
      <patternFill patternType="solid">
        <fgColor rgb="FFC8E1A6"/>
        <bgColor auto="1"/>
      </patternFill>
    </fill>
    <fill>
      <patternFill patternType="solid">
        <fgColor rgb="FFC8E1A6"/>
        <bgColor indexed="64"/>
      </patternFill>
    </fill>
    <fill>
      <patternFill patternType="solid">
        <fgColor rgb="FFF2BB9E"/>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79">
    <xf numFmtId="0" fontId="0" fillId="0" borderId="0" xfId="0"/>
    <xf numFmtId="0" fontId="2" fillId="0" borderId="0" xfId="0" applyFont="1" applyProtection="1"/>
    <xf numFmtId="0" fontId="5" fillId="0" borderId="10"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2" fillId="0" borderId="0" xfId="0" applyFont="1" applyFill="1" applyProtection="1"/>
    <xf numFmtId="0" fontId="5" fillId="0" borderId="10" xfId="0" applyFont="1" applyBorder="1" applyAlignment="1" applyProtection="1">
      <alignment horizontal="center" vertical="center"/>
    </xf>
    <xf numFmtId="0" fontId="5" fillId="0" borderId="11" xfId="0" applyFont="1" applyBorder="1" applyAlignment="1" applyProtection="1">
      <alignment horizontal="center" vertical="center"/>
    </xf>
    <xf numFmtId="0" fontId="5" fillId="0" borderId="10" xfId="1"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6" fillId="0" borderId="11"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xf>
    <xf numFmtId="4" fontId="8" fillId="5" borderId="1" xfId="0" applyNumberFormat="1" applyFont="1" applyFill="1" applyBorder="1" applyAlignment="1" applyProtection="1">
      <alignment horizontal="right" vertical="center"/>
      <protection locked="0"/>
    </xf>
    <xf numFmtId="4" fontId="5" fillId="3" borderId="1" xfId="0" applyNumberFormat="1" applyFont="1" applyFill="1" applyBorder="1" applyAlignment="1" applyProtection="1">
      <alignment horizontal="right" vertical="center"/>
    </xf>
    <xf numFmtId="4" fontId="5" fillId="2" borderId="1" xfId="0" applyNumberFormat="1" applyFont="1" applyFill="1" applyBorder="1" applyAlignment="1" applyProtection="1">
      <alignment horizontal="right" vertical="center"/>
    </xf>
    <xf numFmtId="49" fontId="5" fillId="0" borderId="10" xfId="0" applyNumberFormat="1" applyFont="1" applyFill="1" applyBorder="1" applyAlignment="1" applyProtection="1">
      <alignment horizontal="left" vertical="center" wrapText="1"/>
    </xf>
    <xf numFmtId="49" fontId="5" fillId="0" borderId="0" xfId="0" applyNumberFormat="1" applyFont="1" applyFill="1" applyBorder="1" applyAlignment="1" applyProtection="1">
      <alignment horizontal="left" vertical="center" wrapText="1"/>
    </xf>
    <xf numFmtId="4" fontId="5" fillId="0" borderId="0" xfId="0" applyNumberFormat="1" applyFont="1" applyFill="1" applyBorder="1" applyAlignment="1" applyProtection="1">
      <alignment horizontal="right" vertical="center"/>
    </xf>
    <xf numFmtId="4" fontId="6" fillId="0" borderId="0" xfId="0" applyNumberFormat="1" applyFont="1" applyFill="1" applyBorder="1" applyAlignment="1" applyProtection="1">
      <alignment horizontal="center" vertical="center"/>
    </xf>
    <xf numFmtId="1" fontId="5" fillId="0" borderId="0" xfId="0" applyNumberFormat="1" applyFont="1" applyFill="1" applyBorder="1" applyAlignment="1" applyProtection="1">
      <alignment horizontal="center" vertical="center"/>
    </xf>
    <xf numFmtId="4" fontId="5" fillId="0" borderId="11" xfId="0" applyNumberFormat="1" applyFont="1" applyFill="1" applyBorder="1" applyAlignment="1" applyProtection="1">
      <alignment horizontal="right" vertical="center"/>
    </xf>
    <xf numFmtId="0" fontId="6" fillId="0" borderId="0" xfId="0" applyFont="1" applyBorder="1" applyAlignment="1" applyProtection="1">
      <alignment horizontal="left" vertical="center"/>
    </xf>
    <xf numFmtId="0" fontId="6" fillId="0" borderId="11" xfId="0" applyFont="1" applyBorder="1" applyAlignment="1" applyProtection="1">
      <alignment horizontal="left" vertical="center" wrapText="1"/>
    </xf>
    <xf numFmtId="1" fontId="5" fillId="3" borderId="1" xfId="0" applyNumberFormat="1" applyFont="1" applyFill="1" applyBorder="1" applyAlignment="1" applyProtection="1">
      <alignment vertical="center" wrapText="1"/>
    </xf>
    <xf numFmtId="4" fontId="5" fillId="2" borderId="1" xfId="0" applyNumberFormat="1" applyFont="1" applyFill="1" applyBorder="1" applyAlignment="1" applyProtection="1">
      <alignment vertical="center"/>
    </xf>
    <xf numFmtId="0" fontId="5" fillId="0" borderId="0" xfId="0" applyFont="1" applyFill="1" applyBorder="1" applyAlignment="1" applyProtection="1">
      <alignment horizontal="left" vertical="center"/>
    </xf>
    <xf numFmtId="0" fontId="5" fillId="0" borderId="0" xfId="0" applyFont="1" applyBorder="1" applyAlignment="1" applyProtection="1">
      <alignment horizontal="center" vertical="center"/>
    </xf>
    <xf numFmtId="0" fontId="5" fillId="0" borderId="6" xfId="1" applyFont="1" applyFill="1" applyBorder="1" applyAlignment="1" applyProtection="1">
      <alignment horizontal="left" vertical="center"/>
    </xf>
    <xf numFmtId="0" fontId="5" fillId="0" borderId="5" xfId="0" applyFont="1" applyFill="1" applyBorder="1" applyAlignment="1" applyProtection="1">
      <alignment horizontal="left" vertical="center"/>
    </xf>
    <xf numFmtId="0" fontId="6" fillId="0" borderId="5" xfId="0" applyFont="1" applyFill="1" applyBorder="1" applyAlignment="1" applyProtection="1">
      <alignment horizontal="left" vertical="center"/>
    </xf>
    <xf numFmtId="0" fontId="6" fillId="0" borderId="7" xfId="0" applyFont="1" applyFill="1" applyBorder="1" applyAlignment="1" applyProtection="1">
      <alignment vertical="center" wrapText="1"/>
    </xf>
    <xf numFmtId="0" fontId="6" fillId="0" borderId="0" xfId="0" applyFont="1" applyAlignment="1" applyProtection="1">
      <alignment vertical="center"/>
    </xf>
    <xf numFmtId="0" fontId="5" fillId="6" borderId="1" xfId="0" applyFont="1" applyFill="1" applyBorder="1" applyAlignment="1" applyProtection="1">
      <alignment vertical="center"/>
    </xf>
    <xf numFmtId="49" fontId="7" fillId="0" borderId="1" xfId="0" quotePrefix="1" applyNumberFormat="1" applyFont="1" applyFill="1" applyBorder="1" applyAlignment="1" applyProtection="1">
      <alignment horizontal="left" vertical="center"/>
    </xf>
    <xf numFmtId="0" fontId="7" fillId="0" borderId="1" xfId="0" applyFont="1" applyFill="1" applyBorder="1" applyAlignment="1" applyProtection="1">
      <alignment horizontal="left" vertical="center"/>
    </xf>
    <xf numFmtId="3" fontId="7" fillId="0" borderId="2" xfId="0" applyNumberFormat="1" applyFont="1" applyFill="1" applyBorder="1" applyAlignment="1" applyProtection="1">
      <alignment horizontal="right" vertical="center"/>
    </xf>
    <xf numFmtId="164" fontId="7" fillId="0" borderId="1" xfId="0" applyNumberFormat="1" applyFont="1" applyFill="1" applyBorder="1" applyAlignment="1" applyProtection="1">
      <alignment horizontal="left" vertical="center"/>
    </xf>
    <xf numFmtId="3" fontId="7" fillId="0" borderId="2" xfId="0" applyNumberFormat="1" applyFont="1" applyFill="1" applyBorder="1" applyAlignment="1" applyProtection="1">
      <alignment horizontal="center" vertical="center"/>
    </xf>
    <xf numFmtId="49" fontId="6" fillId="0" borderId="1" xfId="0" quotePrefix="1" applyNumberFormat="1" applyFont="1" applyFill="1" applyBorder="1" applyAlignment="1" applyProtection="1">
      <alignment horizontal="left" vertical="center" wrapText="1"/>
    </xf>
    <xf numFmtId="165" fontId="9" fillId="0" borderId="1" xfId="0" applyNumberFormat="1" applyFont="1" applyFill="1" applyBorder="1" applyAlignment="1" applyProtection="1">
      <alignment horizontal="center" vertical="center" wrapText="1"/>
    </xf>
    <xf numFmtId="0" fontId="5" fillId="0" borderId="2" xfId="0" applyFont="1" applyBorder="1" applyAlignment="1" applyProtection="1">
      <alignment horizontal="center" vertical="center"/>
    </xf>
    <xf numFmtId="0" fontId="5" fillId="0" borderId="4" xfId="0" applyFont="1" applyBorder="1" applyAlignment="1" applyProtection="1">
      <alignment horizontal="center" vertical="center"/>
    </xf>
    <xf numFmtId="1" fontId="5" fillId="0" borderId="2" xfId="0" applyNumberFormat="1" applyFont="1" applyFill="1" applyBorder="1" applyAlignment="1" applyProtection="1">
      <alignment horizontal="right" vertical="center"/>
    </xf>
    <xf numFmtId="1" fontId="5" fillId="0" borderId="3" xfId="0" applyNumberFormat="1" applyFont="1" applyFill="1" applyBorder="1" applyAlignment="1" applyProtection="1">
      <alignment horizontal="right" vertical="center"/>
    </xf>
    <xf numFmtId="1" fontId="5" fillId="0" borderId="4" xfId="0" applyNumberFormat="1" applyFont="1" applyFill="1" applyBorder="1" applyAlignment="1" applyProtection="1">
      <alignment horizontal="right" vertical="center"/>
    </xf>
    <xf numFmtId="4" fontId="5" fillId="4" borderId="1" xfId="0" applyNumberFormat="1" applyFont="1" applyFill="1" applyBorder="1" applyAlignment="1" applyProtection="1">
      <alignment horizontal="center" vertical="center"/>
    </xf>
    <xf numFmtId="0" fontId="5" fillId="6" borderId="2" xfId="0" applyFont="1" applyFill="1" applyBorder="1" applyAlignment="1" applyProtection="1">
      <alignment horizontal="left" vertical="center"/>
    </xf>
    <xf numFmtId="0" fontId="5" fillId="6" borderId="3" xfId="0" applyFont="1" applyFill="1" applyBorder="1" applyAlignment="1" applyProtection="1">
      <alignment horizontal="left" vertical="center"/>
    </xf>
    <xf numFmtId="0" fontId="5" fillId="6" borderId="4" xfId="0" applyFont="1" applyFill="1" applyBorder="1" applyAlignment="1" applyProtection="1">
      <alignment horizontal="left" vertical="center"/>
    </xf>
    <xf numFmtId="0" fontId="2" fillId="0" borderId="0" xfId="0" applyFont="1" applyBorder="1" applyAlignment="1" applyProtection="1">
      <alignment horizontal="left"/>
    </xf>
    <xf numFmtId="0" fontId="2" fillId="0" borderId="11" xfId="0" applyFont="1" applyBorder="1" applyAlignment="1" applyProtection="1">
      <alignment horizontal="left"/>
    </xf>
    <xf numFmtId="0" fontId="5" fillId="0" borderId="0"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2" fillId="0" borderId="5" xfId="0" applyFont="1" applyBorder="1" applyAlignment="1" applyProtection="1">
      <alignment horizontal="center"/>
    </xf>
    <xf numFmtId="0" fontId="2" fillId="0" borderId="7" xfId="0" applyFont="1" applyBorder="1" applyAlignment="1" applyProtection="1">
      <alignment horizontal="center"/>
    </xf>
    <xf numFmtId="0" fontId="3" fillId="0" borderId="0" xfId="0" applyFont="1" applyFill="1" applyBorder="1" applyAlignment="1" applyProtection="1">
      <alignment horizontal="center" vertical="center"/>
    </xf>
    <xf numFmtId="0" fontId="3" fillId="0" borderId="11" xfId="0" applyFont="1" applyFill="1" applyBorder="1" applyAlignment="1" applyProtection="1">
      <alignment horizontal="center" vertical="center"/>
    </xf>
    <xf numFmtId="0" fontId="6" fillId="0" borderId="2" xfId="1" applyFont="1" applyFill="1" applyBorder="1" applyAlignment="1" applyProtection="1">
      <alignment horizontal="left" vertical="center" wrapText="1"/>
    </xf>
    <xf numFmtId="0" fontId="6" fillId="0" borderId="3" xfId="1" applyFont="1" applyFill="1" applyBorder="1" applyAlignment="1" applyProtection="1">
      <alignment horizontal="left" vertical="center" wrapText="1"/>
    </xf>
    <xf numFmtId="0" fontId="6" fillId="0" borderId="4" xfId="1" applyFont="1" applyFill="1" applyBorder="1" applyAlignment="1" applyProtection="1">
      <alignment horizontal="left" vertical="center" wrapText="1"/>
    </xf>
    <xf numFmtId="1" fontId="5" fillId="3" borderId="2" xfId="0" applyNumberFormat="1" applyFont="1" applyFill="1" applyBorder="1" applyAlignment="1" applyProtection="1">
      <alignment horizontal="left" vertical="center" wrapText="1"/>
    </xf>
    <xf numFmtId="1" fontId="5" fillId="3" borderId="3" xfId="0" applyNumberFormat="1" applyFont="1" applyFill="1" applyBorder="1" applyAlignment="1" applyProtection="1">
      <alignment horizontal="left" vertical="center" wrapText="1"/>
    </xf>
    <xf numFmtId="1" fontId="5" fillId="3" borderId="4" xfId="0" applyNumberFormat="1" applyFont="1" applyFill="1" applyBorder="1" applyAlignment="1" applyProtection="1">
      <alignment horizontal="left" vertical="center" wrapText="1"/>
    </xf>
    <xf numFmtId="0" fontId="5" fillId="0" borderId="8" xfId="0" applyFont="1" applyBorder="1" applyAlignment="1" applyProtection="1">
      <alignment horizontal="center" vertical="center" wrapText="1"/>
    </xf>
    <xf numFmtId="0" fontId="5" fillId="0" borderId="9" xfId="0" applyFont="1" applyBorder="1" applyAlignment="1" applyProtection="1">
      <alignment horizontal="center" vertical="center" wrapText="1"/>
    </xf>
    <xf numFmtId="0" fontId="6" fillId="0" borderId="2" xfId="0" applyFont="1" applyFill="1" applyBorder="1" applyAlignment="1" applyProtection="1">
      <alignment horizontal="left" vertical="center" wrapText="1"/>
    </xf>
    <xf numFmtId="0" fontId="6" fillId="0" borderId="3" xfId="0" applyFont="1" applyFill="1" applyBorder="1" applyAlignment="1" applyProtection="1">
      <alignment horizontal="left" vertical="center" wrapText="1"/>
    </xf>
    <xf numFmtId="0" fontId="6" fillId="0" borderId="4" xfId="0" applyFont="1" applyFill="1" applyBorder="1" applyAlignment="1" applyProtection="1">
      <alignment horizontal="left" vertical="center" wrapText="1"/>
    </xf>
    <xf numFmtId="0" fontId="10" fillId="0" borderId="2" xfId="0" applyFont="1" applyFill="1" applyBorder="1" applyAlignment="1" applyProtection="1">
      <alignment horizontal="left" vertical="center" wrapText="1"/>
    </xf>
    <xf numFmtId="0" fontId="10" fillId="0" borderId="3" xfId="0" applyFont="1" applyFill="1" applyBorder="1" applyAlignment="1" applyProtection="1">
      <alignment horizontal="left" vertical="center" wrapText="1"/>
    </xf>
    <xf numFmtId="0" fontId="10" fillId="0" borderId="4" xfId="0" applyFont="1" applyFill="1" applyBorder="1" applyAlignment="1" applyProtection="1">
      <alignment horizontal="left" vertical="center" wrapText="1"/>
    </xf>
    <xf numFmtId="49" fontId="5" fillId="0" borderId="2" xfId="0" applyNumberFormat="1" applyFont="1" applyFill="1" applyBorder="1" applyAlignment="1" applyProtection="1">
      <alignment horizontal="left" vertical="top" wrapText="1"/>
    </xf>
    <xf numFmtId="49" fontId="5" fillId="0" borderId="3" xfId="0" applyNumberFormat="1" applyFont="1" applyFill="1" applyBorder="1" applyAlignment="1" applyProtection="1">
      <alignment horizontal="left" vertical="top" wrapText="1"/>
    </xf>
    <xf numFmtId="49" fontId="5" fillId="0" borderId="4" xfId="0" applyNumberFormat="1" applyFont="1" applyFill="1" applyBorder="1" applyAlignment="1" applyProtection="1">
      <alignment horizontal="left" vertical="top" wrapText="1"/>
    </xf>
  </cellXfs>
  <cellStyles count="2">
    <cellStyle name="Standard" xfId="0" builtinId="0"/>
    <cellStyle name="Standard 2" xfId="1" xr:uid="{00000000-0005-0000-0000-000001000000}"/>
  </cellStyles>
  <dxfs count="0"/>
  <tableStyles count="0" defaultTableStyle="TableStyleMedium2" defaultPivotStyle="PivotStyleLight16"/>
  <colors>
    <mruColors>
      <color rgb="FF66FFFF"/>
      <color rgb="FFDCE1DC"/>
      <color rgb="FFF2BB9E"/>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40821</xdr:colOff>
      <xdr:row>0</xdr:row>
      <xdr:rowOff>40822</xdr:rowOff>
    </xdr:from>
    <xdr:to>
      <xdr:col>1</xdr:col>
      <xdr:colOff>876144</xdr:colOff>
      <xdr:row>0</xdr:row>
      <xdr:rowOff>369775</xdr:rowOff>
    </xdr:to>
    <xdr:pic>
      <xdr:nvPicPr>
        <xdr:cNvPr id="2" name="Grafik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40821" y="40822"/>
          <a:ext cx="1883073" cy="32704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2"/>
  <sheetViews>
    <sheetView tabSelected="1" view="pageLayout" zoomScaleNormal="115" zoomScaleSheetLayoutView="102" workbookViewId="0">
      <selection activeCell="E15" sqref="E15"/>
    </sheetView>
  </sheetViews>
  <sheetFormatPr baseColWidth="10" defaultColWidth="11" defaultRowHeight="15" x14ac:dyDescent="0.25"/>
  <cols>
    <col min="1" max="1" width="13.75" style="1" customWidth="1"/>
    <col min="2" max="2" width="39.625" style="1" customWidth="1"/>
    <col min="3" max="3" width="8" style="1" customWidth="1"/>
    <col min="4" max="4" width="7.5" style="1" customWidth="1"/>
    <col min="5" max="5" width="10.125" style="1" customWidth="1"/>
    <col min="6" max="6" width="11.125" style="1" customWidth="1"/>
    <col min="7" max="7" width="11.875" style="1" customWidth="1"/>
    <col min="8" max="8" width="3.5" style="1" customWidth="1"/>
    <col min="9" max="9" width="25.625" style="1" customWidth="1"/>
    <col min="10" max="16384" width="11" style="1"/>
  </cols>
  <sheetData>
    <row r="1" spans="1:7" ht="30.75" customHeight="1" x14ac:dyDescent="0.25">
      <c r="A1" s="54"/>
      <c r="B1" s="54"/>
      <c r="C1" s="54"/>
      <c r="D1" s="54"/>
      <c r="E1" s="54"/>
      <c r="F1" s="54"/>
      <c r="G1" s="55"/>
    </row>
    <row r="2" spans="1:7" ht="20.25" customHeight="1" x14ac:dyDescent="0.25">
      <c r="A2" s="60" t="s">
        <v>27</v>
      </c>
      <c r="B2" s="60"/>
      <c r="C2" s="60"/>
      <c r="D2" s="60"/>
      <c r="E2" s="60"/>
      <c r="F2" s="60"/>
      <c r="G2" s="61"/>
    </row>
    <row r="3" spans="1:7" s="36" customFormat="1" ht="23.25" customHeight="1" x14ac:dyDescent="0.2">
      <c r="A3" s="56" t="s">
        <v>29</v>
      </c>
      <c r="B3" s="56"/>
      <c r="C3" s="56"/>
      <c r="D3" s="56"/>
      <c r="E3" s="56"/>
      <c r="F3" s="56"/>
      <c r="G3" s="57"/>
    </row>
    <row r="4" spans="1:7" ht="20.25" customHeight="1" x14ac:dyDescent="0.25">
      <c r="A4" s="56"/>
      <c r="B4" s="56"/>
      <c r="C4" s="56"/>
      <c r="D4" s="56"/>
      <c r="E4" s="56"/>
      <c r="F4" s="56"/>
      <c r="G4" s="57"/>
    </row>
    <row r="5" spans="1:7" ht="20.25" customHeight="1" x14ac:dyDescent="0.25">
      <c r="A5" s="60" t="s">
        <v>26</v>
      </c>
      <c r="B5" s="60"/>
      <c r="C5" s="60"/>
      <c r="D5" s="60"/>
      <c r="E5" s="60"/>
      <c r="F5" s="60"/>
      <c r="G5" s="61"/>
    </row>
    <row r="6" spans="1:7" x14ac:dyDescent="0.25">
      <c r="A6" s="58"/>
      <c r="B6" s="58"/>
      <c r="C6" s="58"/>
      <c r="D6" s="58"/>
      <c r="E6" s="58"/>
      <c r="F6" s="58"/>
      <c r="G6" s="59"/>
    </row>
    <row r="7" spans="1:7" ht="21.75" customHeight="1" x14ac:dyDescent="0.25">
      <c r="A7" s="50" t="s">
        <v>0</v>
      </c>
      <c r="B7" s="50"/>
      <c r="C7" s="50"/>
      <c r="D7" s="50"/>
      <c r="E7" s="50"/>
      <c r="F7" s="50"/>
      <c r="G7" s="50"/>
    </row>
    <row r="8" spans="1:7" ht="12.75" customHeight="1" x14ac:dyDescent="0.25">
      <c r="A8" s="2"/>
      <c r="B8" s="3"/>
      <c r="C8" s="31"/>
      <c r="D8" s="31"/>
      <c r="E8" s="4"/>
      <c r="F8" s="3"/>
      <c r="G8" s="5"/>
    </row>
    <row r="9" spans="1:7" s="6" customFormat="1" ht="27.75" customHeight="1" x14ac:dyDescent="0.25">
      <c r="A9" s="37" t="s">
        <v>30</v>
      </c>
      <c r="B9" s="51" t="s">
        <v>31</v>
      </c>
      <c r="C9" s="52"/>
      <c r="D9" s="52"/>
      <c r="E9" s="52"/>
      <c r="F9" s="52"/>
      <c r="G9" s="53"/>
    </row>
    <row r="10" spans="1:7" ht="7.5" customHeight="1" x14ac:dyDescent="0.25">
      <c r="A10" s="7"/>
      <c r="B10" s="31"/>
      <c r="C10" s="31"/>
      <c r="D10" s="31"/>
      <c r="E10" s="31"/>
      <c r="F10" s="31"/>
      <c r="G10" s="8"/>
    </row>
    <row r="11" spans="1:7" ht="23.25" customHeight="1" x14ac:dyDescent="0.25">
      <c r="A11" s="9" t="s">
        <v>14</v>
      </c>
      <c r="B11" s="30"/>
      <c r="C11" s="11"/>
      <c r="D11" s="11"/>
      <c r="E11" s="12"/>
      <c r="F11" s="11"/>
      <c r="G11" s="13"/>
    </row>
    <row r="12" spans="1:7" ht="23.25" customHeight="1" x14ac:dyDescent="0.25">
      <c r="A12" s="32" t="s">
        <v>20</v>
      </c>
      <c r="B12" s="33"/>
      <c r="C12" s="34"/>
      <c r="D12" s="34"/>
      <c r="E12" s="45" t="s">
        <v>22</v>
      </c>
      <c r="F12" s="46"/>
      <c r="G12" s="35"/>
    </row>
    <row r="13" spans="1:7" ht="33" customHeight="1" x14ac:dyDescent="0.25">
      <c r="A13" s="62" t="s">
        <v>21</v>
      </c>
      <c r="B13" s="63"/>
      <c r="C13" s="63"/>
      <c r="D13" s="63"/>
      <c r="E13" s="63"/>
      <c r="F13" s="63"/>
      <c r="G13" s="64"/>
    </row>
    <row r="14" spans="1:7" ht="45.75" customHeight="1" x14ac:dyDescent="0.25">
      <c r="A14" s="14" t="s">
        <v>4</v>
      </c>
      <c r="B14" s="15" t="s">
        <v>1</v>
      </c>
      <c r="C14" s="15" t="s">
        <v>7</v>
      </c>
      <c r="D14" s="16" t="s">
        <v>2</v>
      </c>
      <c r="E14" s="14" t="s">
        <v>8</v>
      </c>
      <c r="F14" s="14" t="s">
        <v>9</v>
      </c>
      <c r="G14" s="14" t="s">
        <v>58</v>
      </c>
    </row>
    <row r="15" spans="1:7" x14ac:dyDescent="0.25">
      <c r="A15" s="38" t="s">
        <v>15</v>
      </c>
      <c r="B15" s="39" t="s">
        <v>13</v>
      </c>
      <c r="C15" s="40">
        <v>324</v>
      </c>
      <c r="D15" s="41" t="s">
        <v>3</v>
      </c>
      <c r="E15" s="17"/>
      <c r="F15" s="42">
        <v>5</v>
      </c>
      <c r="G15" s="18" t="str">
        <f t="shared" ref="G15:G21" si="0">IF(E15="","",E15*F15)</f>
        <v/>
      </c>
    </row>
    <row r="16" spans="1:7" x14ac:dyDescent="0.25">
      <c r="A16" s="38" t="s">
        <v>24</v>
      </c>
      <c r="B16" s="39" t="s">
        <v>18</v>
      </c>
      <c r="C16" s="40">
        <v>16450</v>
      </c>
      <c r="D16" s="41" t="s">
        <v>3</v>
      </c>
      <c r="E16" s="17"/>
      <c r="F16" s="42">
        <v>5</v>
      </c>
      <c r="G16" s="18" t="str">
        <f t="shared" si="0"/>
        <v/>
      </c>
    </row>
    <row r="17" spans="1:7" x14ac:dyDescent="0.25">
      <c r="A17" s="38" t="s">
        <v>33</v>
      </c>
      <c r="B17" s="39" t="s">
        <v>18</v>
      </c>
      <c r="C17" s="40">
        <v>2274</v>
      </c>
      <c r="D17" s="41" t="s">
        <v>3</v>
      </c>
      <c r="E17" s="17"/>
      <c r="F17" s="42">
        <v>5</v>
      </c>
      <c r="G17" s="18" t="str">
        <f t="shared" ref="G17" si="1">IF(E17="","",E17*F17)</f>
        <v/>
      </c>
    </row>
    <row r="18" spans="1:7" x14ac:dyDescent="0.25">
      <c r="A18" s="38" t="s">
        <v>34</v>
      </c>
      <c r="B18" s="39" t="s">
        <v>18</v>
      </c>
      <c r="C18" s="40">
        <v>3372</v>
      </c>
      <c r="D18" s="41" t="s">
        <v>3</v>
      </c>
      <c r="E18" s="17"/>
      <c r="F18" s="42">
        <v>5</v>
      </c>
      <c r="G18" s="18" t="str">
        <f t="shared" si="0"/>
        <v/>
      </c>
    </row>
    <row r="19" spans="1:7" x14ac:dyDescent="0.25">
      <c r="A19" s="38" t="s">
        <v>35</v>
      </c>
      <c r="B19" s="39" t="s">
        <v>18</v>
      </c>
      <c r="C19" s="40">
        <v>1152</v>
      </c>
      <c r="D19" s="41" t="s">
        <v>3</v>
      </c>
      <c r="E19" s="17"/>
      <c r="F19" s="42">
        <v>5</v>
      </c>
      <c r="G19" s="18" t="str">
        <f t="shared" ref="G19:G20" si="2">IF(E19="","",E19*F19)</f>
        <v/>
      </c>
    </row>
    <row r="20" spans="1:7" x14ac:dyDescent="0.25">
      <c r="A20" s="38" t="s">
        <v>36</v>
      </c>
      <c r="B20" s="39" t="s">
        <v>18</v>
      </c>
      <c r="C20" s="40">
        <v>2509</v>
      </c>
      <c r="D20" s="41" t="s">
        <v>3</v>
      </c>
      <c r="E20" s="17"/>
      <c r="F20" s="42">
        <v>5</v>
      </c>
      <c r="G20" s="18" t="str">
        <f t="shared" si="2"/>
        <v/>
      </c>
    </row>
    <row r="21" spans="1:7" x14ac:dyDescent="0.25">
      <c r="A21" s="38" t="s">
        <v>61</v>
      </c>
      <c r="B21" s="39" t="s">
        <v>18</v>
      </c>
      <c r="C21" s="40">
        <v>335</v>
      </c>
      <c r="D21" s="41" t="s">
        <v>3</v>
      </c>
      <c r="E21" s="17"/>
      <c r="F21" s="42">
        <v>5</v>
      </c>
      <c r="G21" s="18" t="str">
        <f t="shared" si="0"/>
        <v/>
      </c>
    </row>
    <row r="22" spans="1:7" ht="23.25" customHeight="1" x14ac:dyDescent="0.25">
      <c r="A22" s="47" t="str">
        <f>A12&amp;" - Zwischensumme "</f>
        <v xml:space="preserve">1.1a Monatspauschale innerhalb der Winterdienstsaison - Zwischensumme </v>
      </c>
      <c r="B22" s="48"/>
      <c r="C22" s="48"/>
      <c r="D22" s="48"/>
      <c r="E22" s="48"/>
      <c r="F22" s="49"/>
      <c r="G22" s="19">
        <f>SUM(G15:G21)</f>
        <v>0</v>
      </c>
    </row>
    <row r="23" spans="1:7" ht="7.5" customHeight="1" x14ac:dyDescent="0.25">
      <c r="A23" s="20"/>
      <c r="B23" s="21"/>
      <c r="C23" s="22"/>
      <c r="D23" s="22"/>
      <c r="E23" s="23"/>
      <c r="F23" s="24"/>
      <c r="G23" s="25"/>
    </row>
    <row r="24" spans="1:7" ht="23.25" customHeight="1" x14ac:dyDescent="0.25">
      <c r="A24" s="9" t="s">
        <v>41</v>
      </c>
      <c r="B24" s="10"/>
      <c r="C24" s="26"/>
      <c r="D24" s="26"/>
      <c r="E24" s="45" t="s">
        <v>22</v>
      </c>
      <c r="F24" s="46"/>
      <c r="G24" s="27"/>
    </row>
    <row r="25" spans="1:7" ht="31.5" customHeight="1" x14ac:dyDescent="0.25">
      <c r="A25" s="62" t="s">
        <v>43</v>
      </c>
      <c r="B25" s="63"/>
      <c r="C25" s="63"/>
      <c r="D25" s="63"/>
      <c r="E25" s="63"/>
      <c r="F25" s="63"/>
      <c r="G25" s="64"/>
    </row>
    <row r="26" spans="1:7" ht="48" customHeight="1" x14ac:dyDescent="0.25">
      <c r="A26" s="14" t="s">
        <v>4</v>
      </c>
      <c r="B26" s="14" t="s">
        <v>1</v>
      </c>
      <c r="C26" s="15" t="s">
        <v>7</v>
      </c>
      <c r="D26" s="16" t="s">
        <v>2</v>
      </c>
      <c r="E26" s="14" t="s">
        <v>10</v>
      </c>
      <c r="F26" s="14" t="s">
        <v>19</v>
      </c>
      <c r="G26" s="14" t="s">
        <v>39</v>
      </c>
    </row>
    <row r="27" spans="1:7" x14ac:dyDescent="0.25">
      <c r="A27" s="43" t="s">
        <v>37</v>
      </c>
      <c r="B27" s="39" t="s">
        <v>16</v>
      </c>
      <c r="C27" s="40">
        <v>2509</v>
      </c>
      <c r="D27" s="41" t="s">
        <v>3</v>
      </c>
      <c r="E27" s="17"/>
      <c r="F27" s="44">
        <v>2</v>
      </c>
      <c r="G27" s="18" t="str">
        <f t="shared" ref="G27:G28" si="3">IF(E27="","",E27*F27)</f>
        <v/>
      </c>
    </row>
    <row r="28" spans="1:7" x14ac:dyDescent="0.25">
      <c r="A28" s="43" t="s">
        <v>37</v>
      </c>
      <c r="B28" s="39" t="s">
        <v>17</v>
      </c>
      <c r="C28" s="40">
        <v>2509</v>
      </c>
      <c r="D28" s="41" t="s">
        <v>3</v>
      </c>
      <c r="E28" s="17"/>
      <c r="F28" s="44">
        <v>2</v>
      </c>
      <c r="G28" s="18" t="str">
        <f t="shared" si="3"/>
        <v/>
      </c>
    </row>
    <row r="29" spans="1:7" ht="21.6" customHeight="1" x14ac:dyDescent="0.25">
      <c r="A29" s="47" t="str">
        <f>A24&amp;" - Zwischensumme "</f>
        <v xml:space="preserve">1.1b Einsatzpauschale innerhalb der Winterdienstsaison - Abruf Einsatzbereitschaft - Zwischensumme </v>
      </c>
      <c r="B29" s="48"/>
      <c r="C29" s="48"/>
      <c r="D29" s="48"/>
      <c r="E29" s="48"/>
      <c r="F29" s="49"/>
      <c r="G29" s="19">
        <f>SUM(G27:G28)</f>
        <v>0</v>
      </c>
    </row>
    <row r="30" spans="1:7" ht="7.5" customHeight="1" x14ac:dyDescent="0.25">
      <c r="A30" s="20"/>
      <c r="B30" s="21"/>
      <c r="C30" s="22"/>
      <c r="D30" s="22"/>
      <c r="E30" s="23"/>
      <c r="F30" s="24"/>
      <c r="G30" s="25"/>
    </row>
    <row r="31" spans="1:7" ht="56.25" customHeight="1" x14ac:dyDescent="0.25">
      <c r="A31" s="73" t="s">
        <v>28</v>
      </c>
      <c r="B31" s="74"/>
      <c r="C31" s="74"/>
      <c r="D31" s="74"/>
      <c r="E31" s="74"/>
      <c r="F31" s="74"/>
      <c r="G31" s="75"/>
    </row>
    <row r="32" spans="1:7" ht="7.5" customHeight="1" x14ac:dyDescent="0.25">
      <c r="A32" s="20"/>
      <c r="B32" s="21"/>
      <c r="C32" s="22"/>
      <c r="D32" s="22"/>
      <c r="E32" s="23"/>
      <c r="F32" s="24"/>
      <c r="G32" s="25"/>
    </row>
    <row r="33" spans="1:7" ht="23.25" customHeight="1" x14ac:dyDescent="0.25">
      <c r="A33" s="9" t="s">
        <v>42</v>
      </c>
      <c r="B33" s="30"/>
      <c r="C33" s="26"/>
      <c r="D33" s="26"/>
      <c r="E33" s="45" t="s">
        <v>22</v>
      </c>
      <c r="F33" s="46"/>
      <c r="G33" s="27"/>
    </row>
    <row r="34" spans="1:7" ht="31.5" customHeight="1" x14ac:dyDescent="0.25">
      <c r="A34" s="62" t="s">
        <v>44</v>
      </c>
      <c r="B34" s="63"/>
      <c r="C34" s="63"/>
      <c r="D34" s="63"/>
      <c r="E34" s="63"/>
      <c r="F34" s="63"/>
      <c r="G34" s="64"/>
    </row>
    <row r="35" spans="1:7" ht="50.25" customHeight="1" x14ac:dyDescent="0.25">
      <c r="A35" s="14" t="s">
        <v>4</v>
      </c>
      <c r="B35" s="14" t="s">
        <v>1</v>
      </c>
      <c r="C35" s="15" t="s">
        <v>7</v>
      </c>
      <c r="D35" s="16" t="s">
        <v>2</v>
      </c>
      <c r="E35" s="14" t="s">
        <v>10</v>
      </c>
      <c r="F35" s="14" t="s">
        <v>19</v>
      </c>
      <c r="G35" s="14" t="s">
        <v>39</v>
      </c>
    </row>
    <row r="36" spans="1:7" x14ac:dyDescent="0.25">
      <c r="A36" s="43" t="s">
        <v>38</v>
      </c>
      <c r="B36" s="39" t="s">
        <v>45</v>
      </c>
      <c r="C36" s="40">
        <v>3483</v>
      </c>
      <c r="D36" s="41" t="s">
        <v>3</v>
      </c>
      <c r="E36" s="17"/>
      <c r="F36" s="44">
        <v>6</v>
      </c>
      <c r="G36" s="18" t="str">
        <f t="shared" ref="G36" si="4">IF(E36="","",E36*F36)</f>
        <v/>
      </c>
    </row>
    <row r="37" spans="1:7" x14ac:dyDescent="0.25">
      <c r="A37" s="43" t="s">
        <v>38</v>
      </c>
      <c r="B37" s="39" t="s">
        <v>46</v>
      </c>
      <c r="C37" s="40">
        <v>5282</v>
      </c>
      <c r="D37" s="41" t="s">
        <v>3</v>
      </c>
      <c r="E37" s="17"/>
      <c r="F37" s="44">
        <v>6</v>
      </c>
      <c r="G37" s="18" t="str">
        <f t="shared" ref="G37" si="5">IF(E37="","",E37*F37)</f>
        <v/>
      </c>
    </row>
    <row r="38" spans="1:7" x14ac:dyDescent="0.25">
      <c r="A38" s="43" t="s">
        <v>38</v>
      </c>
      <c r="B38" s="39" t="s">
        <v>47</v>
      </c>
      <c r="C38" s="40">
        <v>5350</v>
      </c>
      <c r="D38" s="41" t="s">
        <v>3</v>
      </c>
      <c r="E38" s="17"/>
      <c r="F38" s="44">
        <v>6</v>
      </c>
      <c r="G38" s="18" t="str">
        <f t="shared" ref="G38:G39" si="6">IF(E38="","",E38*F38)</f>
        <v/>
      </c>
    </row>
    <row r="39" spans="1:7" x14ac:dyDescent="0.25">
      <c r="A39" s="43" t="s">
        <v>38</v>
      </c>
      <c r="B39" s="39" t="s">
        <v>47</v>
      </c>
      <c r="C39" s="40">
        <v>6930</v>
      </c>
      <c r="D39" s="41" t="s">
        <v>3</v>
      </c>
      <c r="E39" s="17"/>
      <c r="F39" s="44">
        <v>6</v>
      </c>
      <c r="G39" s="18" t="str">
        <f t="shared" si="6"/>
        <v/>
      </c>
    </row>
    <row r="40" spans="1:7" x14ac:dyDescent="0.25">
      <c r="A40" s="43" t="s">
        <v>38</v>
      </c>
      <c r="B40" s="39" t="s">
        <v>47</v>
      </c>
      <c r="C40" s="40">
        <v>7590</v>
      </c>
      <c r="D40" s="41" t="s">
        <v>3</v>
      </c>
      <c r="E40" s="17"/>
      <c r="F40" s="44">
        <v>6</v>
      </c>
      <c r="G40" s="18" t="str">
        <f t="shared" ref="G40" si="7">IF(E40="","",E40*F40)</f>
        <v/>
      </c>
    </row>
    <row r="41" spans="1:7" ht="21.6" customHeight="1" x14ac:dyDescent="0.25">
      <c r="A41" s="47" t="str">
        <f>A33&amp;" - Zwischensumme "</f>
        <v xml:space="preserve">1.1c Einsatzpauschale innerhalb der Winterdienstsaison - Abruf Einsatz - Zwischensumme </v>
      </c>
      <c r="B41" s="48"/>
      <c r="C41" s="48"/>
      <c r="D41" s="48"/>
      <c r="E41" s="48"/>
      <c r="F41" s="49"/>
      <c r="G41" s="19">
        <f>SUM(G36:G40)</f>
        <v>0</v>
      </c>
    </row>
    <row r="42" spans="1:7" ht="7.5" customHeight="1" x14ac:dyDescent="0.25">
      <c r="A42" s="20"/>
      <c r="B42" s="21"/>
      <c r="C42" s="22"/>
      <c r="D42" s="22"/>
      <c r="E42" s="23"/>
      <c r="F42" s="24"/>
      <c r="G42" s="25"/>
    </row>
    <row r="43" spans="1:7" ht="56.25" customHeight="1" x14ac:dyDescent="0.25">
      <c r="A43" s="73" t="s">
        <v>28</v>
      </c>
      <c r="B43" s="74"/>
      <c r="C43" s="74"/>
      <c r="D43" s="74"/>
      <c r="E43" s="74"/>
      <c r="F43" s="74"/>
      <c r="G43" s="75"/>
    </row>
    <row r="44" spans="1:7" ht="7.5" customHeight="1" x14ac:dyDescent="0.25">
      <c r="A44" s="20"/>
      <c r="B44" s="21"/>
      <c r="C44" s="22"/>
      <c r="D44" s="22"/>
      <c r="E44" s="23"/>
      <c r="F44" s="24"/>
      <c r="G44" s="25"/>
    </row>
    <row r="45" spans="1:7" ht="23.25" customHeight="1" x14ac:dyDescent="0.25">
      <c r="A45" s="9" t="s">
        <v>40</v>
      </c>
      <c r="B45" s="30"/>
      <c r="C45" s="26"/>
      <c r="D45" s="26"/>
      <c r="E45" s="68" t="s">
        <v>23</v>
      </c>
      <c r="F45" s="69"/>
      <c r="G45" s="27"/>
    </row>
    <row r="46" spans="1:7" ht="48.75" customHeight="1" x14ac:dyDescent="0.25">
      <c r="A46" s="70" t="s">
        <v>25</v>
      </c>
      <c r="B46" s="71"/>
      <c r="C46" s="71"/>
      <c r="D46" s="71"/>
      <c r="E46" s="71"/>
      <c r="F46" s="71"/>
      <c r="G46" s="72"/>
    </row>
    <row r="47" spans="1:7" ht="48" customHeight="1" x14ac:dyDescent="0.25">
      <c r="A47" s="14" t="s">
        <v>4</v>
      </c>
      <c r="B47" s="14" t="s">
        <v>1</v>
      </c>
      <c r="C47" s="15" t="s">
        <v>7</v>
      </c>
      <c r="D47" s="16" t="s">
        <v>2</v>
      </c>
      <c r="E47" s="14" t="s">
        <v>10</v>
      </c>
      <c r="F47" s="14" t="s">
        <v>19</v>
      </c>
      <c r="G47" s="14" t="s">
        <v>12</v>
      </c>
    </row>
    <row r="48" spans="1:7" x14ac:dyDescent="0.25">
      <c r="A48" s="43" t="s">
        <v>15</v>
      </c>
      <c r="B48" s="39" t="s">
        <v>5</v>
      </c>
      <c r="C48" s="40">
        <v>324</v>
      </c>
      <c r="D48" s="41" t="s">
        <v>3</v>
      </c>
      <c r="E48" s="17"/>
      <c r="F48" s="44">
        <v>2</v>
      </c>
      <c r="G48" s="18" t="str">
        <f t="shared" ref="G48:G61" si="8">IF(E48="","",E48*F48)</f>
        <v/>
      </c>
    </row>
    <row r="49" spans="1:7" x14ac:dyDescent="0.25">
      <c r="A49" s="43" t="s">
        <v>15</v>
      </c>
      <c r="B49" s="39" t="s">
        <v>6</v>
      </c>
      <c r="C49" s="40">
        <v>324</v>
      </c>
      <c r="D49" s="41" t="s">
        <v>3</v>
      </c>
      <c r="E49" s="17"/>
      <c r="F49" s="44">
        <v>3</v>
      </c>
      <c r="G49" s="18" t="str">
        <f t="shared" si="8"/>
        <v/>
      </c>
    </row>
    <row r="50" spans="1:7" x14ac:dyDescent="0.25">
      <c r="A50" s="43" t="s">
        <v>24</v>
      </c>
      <c r="B50" s="39" t="s">
        <v>16</v>
      </c>
      <c r="C50" s="40">
        <v>16450</v>
      </c>
      <c r="D50" s="41" t="s">
        <v>3</v>
      </c>
      <c r="E50" s="17"/>
      <c r="F50" s="44">
        <v>2</v>
      </c>
      <c r="G50" s="18" t="str">
        <f t="shared" si="8"/>
        <v/>
      </c>
    </row>
    <row r="51" spans="1:7" x14ac:dyDescent="0.25">
      <c r="A51" s="43" t="s">
        <v>24</v>
      </c>
      <c r="B51" s="39" t="s">
        <v>17</v>
      </c>
      <c r="C51" s="40">
        <v>16450</v>
      </c>
      <c r="D51" s="41" t="s">
        <v>3</v>
      </c>
      <c r="E51" s="17"/>
      <c r="F51" s="44">
        <v>3</v>
      </c>
      <c r="G51" s="18" t="str">
        <f t="shared" si="8"/>
        <v/>
      </c>
    </row>
    <row r="52" spans="1:7" x14ac:dyDescent="0.25">
      <c r="A52" s="43" t="s">
        <v>33</v>
      </c>
      <c r="B52" s="39" t="s">
        <v>16</v>
      </c>
      <c r="C52" s="40">
        <v>2274</v>
      </c>
      <c r="D52" s="41" t="s">
        <v>3</v>
      </c>
      <c r="E52" s="17"/>
      <c r="F52" s="44">
        <v>2</v>
      </c>
      <c r="G52" s="18" t="str">
        <f t="shared" si="8"/>
        <v/>
      </c>
    </row>
    <row r="53" spans="1:7" x14ac:dyDescent="0.25">
      <c r="A53" s="43" t="s">
        <v>33</v>
      </c>
      <c r="B53" s="39" t="s">
        <v>17</v>
      </c>
      <c r="C53" s="40">
        <v>2274</v>
      </c>
      <c r="D53" s="41" t="s">
        <v>3</v>
      </c>
      <c r="E53" s="17"/>
      <c r="F53" s="44">
        <v>3</v>
      </c>
      <c r="G53" s="18" t="str">
        <f t="shared" si="8"/>
        <v/>
      </c>
    </row>
    <row r="54" spans="1:7" x14ac:dyDescent="0.25">
      <c r="A54" s="43" t="s">
        <v>34</v>
      </c>
      <c r="B54" s="39" t="s">
        <v>16</v>
      </c>
      <c r="C54" s="40">
        <v>3372</v>
      </c>
      <c r="D54" s="41" t="s">
        <v>3</v>
      </c>
      <c r="E54" s="17"/>
      <c r="F54" s="44">
        <v>2</v>
      </c>
      <c r="G54" s="18" t="str">
        <f t="shared" si="8"/>
        <v/>
      </c>
    </row>
    <row r="55" spans="1:7" x14ac:dyDescent="0.25">
      <c r="A55" s="43" t="s">
        <v>34</v>
      </c>
      <c r="B55" s="39" t="s">
        <v>17</v>
      </c>
      <c r="C55" s="40">
        <v>3372</v>
      </c>
      <c r="D55" s="41" t="s">
        <v>3</v>
      </c>
      <c r="E55" s="17"/>
      <c r="F55" s="44">
        <v>3</v>
      </c>
      <c r="G55" s="18" t="str">
        <f t="shared" si="8"/>
        <v/>
      </c>
    </row>
    <row r="56" spans="1:7" x14ac:dyDescent="0.25">
      <c r="A56" s="43" t="s">
        <v>35</v>
      </c>
      <c r="B56" s="39" t="s">
        <v>16</v>
      </c>
      <c r="C56" s="40">
        <v>1152</v>
      </c>
      <c r="D56" s="41" t="s">
        <v>3</v>
      </c>
      <c r="E56" s="17"/>
      <c r="F56" s="44">
        <v>2</v>
      </c>
      <c r="G56" s="18" t="str">
        <f t="shared" si="8"/>
        <v/>
      </c>
    </row>
    <row r="57" spans="1:7" x14ac:dyDescent="0.25">
      <c r="A57" s="43" t="s">
        <v>35</v>
      </c>
      <c r="B57" s="39" t="s">
        <v>17</v>
      </c>
      <c r="C57" s="40">
        <v>1152</v>
      </c>
      <c r="D57" s="41" t="s">
        <v>3</v>
      </c>
      <c r="E57" s="17"/>
      <c r="F57" s="44">
        <v>3</v>
      </c>
      <c r="G57" s="18" t="str">
        <f t="shared" si="8"/>
        <v/>
      </c>
    </row>
    <row r="58" spans="1:7" x14ac:dyDescent="0.25">
      <c r="A58" s="43" t="s">
        <v>36</v>
      </c>
      <c r="B58" s="39" t="s">
        <v>16</v>
      </c>
      <c r="C58" s="40">
        <v>2509</v>
      </c>
      <c r="D58" s="41" t="s">
        <v>3</v>
      </c>
      <c r="E58" s="17"/>
      <c r="F58" s="44">
        <v>2</v>
      </c>
      <c r="G58" s="18" t="str">
        <f t="shared" ref="G58:G59" si="9">IF(E58="","",E58*F58)</f>
        <v/>
      </c>
    </row>
    <row r="59" spans="1:7" x14ac:dyDescent="0.25">
      <c r="A59" s="43" t="s">
        <v>36</v>
      </c>
      <c r="B59" s="39" t="s">
        <v>17</v>
      </c>
      <c r="C59" s="40">
        <v>2509</v>
      </c>
      <c r="D59" s="41" t="s">
        <v>3</v>
      </c>
      <c r="E59" s="17"/>
      <c r="F59" s="44">
        <v>3</v>
      </c>
      <c r="G59" s="18" t="str">
        <f t="shared" si="9"/>
        <v/>
      </c>
    </row>
    <row r="60" spans="1:7" x14ac:dyDescent="0.25">
      <c r="A60" s="43" t="s">
        <v>61</v>
      </c>
      <c r="B60" s="39" t="s">
        <v>16</v>
      </c>
      <c r="C60" s="40">
        <v>335</v>
      </c>
      <c r="D60" s="41" t="s">
        <v>3</v>
      </c>
      <c r="E60" s="17"/>
      <c r="F60" s="44">
        <v>2</v>
      </c>
      <c r="G60" s="18" t="str">
        <f t="shared" si="8"/>
        <v/>
      </c>
    </row>
    <row r="61" spans="1:7" x14ac:dyDescent="0.25">
      <c r="A61" s="43" t="s">
        <v>61</v>
      </c>
      <c r="B61" s="39" t="s">
        <v>17</v>
      </c>
      <c r="C61" s="40">
        <v>335</v>
      </c>
      <c r="D61" s="41" t="s">
        <v>3</v>
      </c>
      <c r="E61" s="17"/>
      <c r="F61" s="44">
        <v>3</v>
      </c>
      <c r="G61" s="18" t="str">
        <f t="shared" si="8"/>
        <v/>
      </c>
    </row>
    <row r="62" spans="1:7" ht="21.6" customHeight="1" x14ac:dyDescent="0.25">
      <c r="A62" s="47" t="str">
        <f>A45&amp;" - Zwischensumme "</f>
        <v xml:space="preserve">1.1d Einsatzpauschale außerhalb der Winterdienstsaison - Zwischensumme </v>
      </c>
      <c r="B62" s="48"/>
      <c r="C62" s="48"/>
      <c r="D62" s="48"/>
      <c r="E62" s="48"/>
      <c r="F62" s="49"/>
      <c r="G62" s="19">
        <f>SUM(G48:G61)</f>
        <v>0</v>
      </c>
    </row>
    <row r="63" spans="1:7" ht="7.5" customHeight="1" x14ac:dyDescent="0.25">
      <c r="A63" s="20"/>
      <c r="B63" s="21"/>
      <c r="C63" s="22"/>
      <c r="D63" s="22"/>
      <c r="E63" s="23"/>
      <c r="F63" s="24"/>
      <c r="G63" s="25"/>
    </row>
    <row r="64" spans="1:7" ht="56.25" customHeight="1" x14ac:dyDescent="0.25">
      <c r="A64" s="73" t="s">
        <v>28</v>
      </c>
      <c r="B64" s="74"/>
      <c r="C64" s="74"/>
      <c r="D64" s="74"/>
      <c r="E64" s="74"/>
      <c r="F64" s="74"/>
      <c r="G64" s="75"/>
    </row>
    <row r="65" spans="1:7" ht="7.5" customHeight="1" x14ac:dyDescent="0.25">
      <c r="A65" s="20"/>
      <c r="B65" s="21"/>
      <c r="C65" s="22"/>
      <c r="D65" s="22"/>
      <c r="E65" s="23"/>
      <c r="F65" s="24"/>
      <c r="G65" s="25"/>
    </row>
    <row r="66" spans="1:7" ht="7.5" customHeight="1" x14ac:dyDescent="0.25">
      <c r="A66" s="20"/>
      <c r="B66" s="21"/>
      <c r="C66" s="22"/>
      <c r="D66" s="22"/>
      <c r="E66" s="23"/>
      <c r="F66" s="24"/>
      <c r="G66" s="25"/>
    </row>
    <row r="67" spans="1:7" ht="60" customHeight="1" x14ac:dyDescent="0.25">
      <c r="A67" s="76" t="s">
        <v>59</v>
      </c>
      <c r="B67" s="77"/>
      <c r="C67" s="77"/>
      <c r="D67" s="77"/>
      <c r="E67" s="77"/>
      <c r="F67" s="77"/>
      <c r="G67" s="78"/>
    </row>
    <row r="68" spans="1:7" ht="7.5" customHeight="1" x14ac:dyDescent="0.25">
      <c r="A68" s="20"/>
      <c r="B68" s="21"/>
      <c r="C68" s="22"/>
      <c r="D68" s="22"/>
      <c r="E68" s="23"/>
      <c r="F68" s="24"/>
      <c r="G68" s="25"/>
    </row>
    <row r="69" spans="1:7" ht="23.25" customHeight="1" x14ac:dyDescent="0.25">
      <c r="A69" s="32" t="s">
        <v>49</v>
      </c>
      <c r="B69" s="33"/>
      <c r="C69" s="34"/>
      <c r="D69" s="34"/>
      <c r="E69" s="45" t="s">
        <v>22</v>
      </c>
      <c r="F69" s="46"/>
      <c r="G69" s="35"/>
    </row>
    <row r="70" spans="1:7" ht="33" customHeight="1" x14ac:dyDescent="0.25">
      <c r="A70" s="62" t="s">
        <v>21</v>
      </c>
      <c r="B70" s="63"/>
      <c r="C70" s="63"/>
      <c r="D70" s="63"/>
      <c r="E70" s="63"/>
      <c r="F70" s="63"/>
      <c r="G70" s="64"/>
    </row>
    <row r="71" spans="1:7" ht="52.5" customHeight="1" x14ac:dyDescent="0.25">
      <c r="A71" s="14" t="s">
        <v>4</v>
      </c>
      <c r="B71" s="15" t="s">
        <v>1</v>
      </c>
      <c r="C71" s="15" t="s">
        <v>7</v>
      </c>
      <c r="D71" s="16" t="s">
        <v>2</v>
      </c>
      <c r="E71" s="14" t="s">
        <v>8</v>
      </c>
      <c r="F71" s="14" t="s">
        <v>9</v>
      </c>
      <c r="G71" s="14" t="s">
        <v>11</v>
      </c>
    </row>
    <row r="72" spans="1:7" x14ac:dyDescent="0.25">
      <c r="A72" s="38" t="s">
        <v>48</v>
      </c>
      <c r="B72" s="39" t="s">
        <v>18</v>
      </c>
      <c r="C72" s="40">
        <v>822</v>
      </c>
      <c r="D72" s="41" t="s">
        <v>3</v>
      </c>
      <c r="E72" s="17"/>
      <c r="F72" s="42">
        <v>5</v>
      </c>
      <c r="G72" s="18" t="str">
        <f t="shared" ref="G72" si="10">IF(E72="","",E72*F72)</f>
        <v/>
      </c>
    </row>
    <row r="73" spans="1:7" ht="23.25" customHeight="1" x14ac:dyDescent="0.25">
      <c r="A73" s="47" t="str">
        <f>A69&amp;" - Zwischensumme "</f>
        <v xml:space="preserve">1.1e Monatspauschale innerhalb der Winterdienstsaison - Zwischensumme </v>
      </c>
      <c r="B73" s="48"/>
      <c r="C73" s="48"/>
      <c r="D73" s="48"/>
      <c r="E73" s="48"/>
      <c r="F73" s="49"/>
      <c r="G73" s="19">
        <f>SUM(G72:G72)</f>
        <v>0</v>
      </c>
    </row>
    <row r="74" spans="1:7" ht="7.5" customHeight="1" x14ac:dyDescent="0.25">
      <c r="A74" s="20"/>
      <c r="B74" s="21"/>
      <c r="C74" s="22"/>
      <c r="D74" s="22"/>
      <c r="E74" s="23"/>
      <c r="F74" s="24"/>
      <c r="G74" s="25"/>
    </row>
    <row r="75" spans="1:7" ht="23.25" customHeight="1" x14ac:dyDescent="0.25">
      <c r="A75" s="9" t="s">
        <v>50</v>
      </c>
      <c r="B75" s="30"/>
      <c r="C75" s="26"/>
      <c r="D75" s="26"/>
      <c r="E75" s="45" t="s">
        <v>22</v>
      </c>
      <c r="F75" s="46"/>
      <c r="G75" s="27"/>
    </row>
    <row r="76" spans="1:7" ht="31.5" customHeight="1" x14ac:dyDescent="0.25">
      <c r="A76" s="62" t="s">
        <v>44</v>
      </c>
      <c r="B76" s="63"/>
      <c r="C76" s="63"/>
      <c r="D76" s="63"/>
      <c r="E76" s="63"/>
      <c r="F76" s="63"/>
      <c r="G76" s="64"/>
    </row>
    <row r="77" spans="1:7" ht="47.25" customHeight="1" x14ac:dyDescent="0.25">
      <c r="A77" s="14" t="s">
        <v>4</v>
      </c>
      <c r="B77" s="14" t="s">
        <v>1</v>
      </c>
      <c r="C77" s="15" t="s">
        <v>7</v>
      </c>
      <c r="D77" s="16" t="s">
        <v>2</v>
      </c>
      <c r="E77" s="14" t="s">
        <v>10</v>
      </c>
      <c r="F77" s="14" t="s">
        <v>19</v>
      </c>
      <c r="G77" s="14" t="s">
        <v>39</v>
      </c>
    </row>
    <row r="78" spans="1:7" x14ac:dyDescent="0.25">
      <c r="A78" s="43" t="s">
        <v>52</v>
      </c>
      <c r="B78" s="39" t="s">
        <v>46</v>
      </c>
      <c r="C78" s="40">
        <v>3733</v>
      </c>
      <c r="D78" s="41" t="s">
        <v>3</v>
      </c>
      <c r="E78" s="17"/>
      <c r="F78" s="44">
        <v>6</v>
      </c>
      <c r="G78" s="18" t="str">
        <f t="shared" ref="G78:G79" si="11">IF(E78="","",E78*F78)</f>
        <v/>
      </c>
    </row>
    <row r="79" spans="1:7" x14ac:dyDescent="0.25">
      <c r="A79" s="43" t="s">
        <v>52</v>
      </c>
      <c r="B79" s="39" t="s">
        <v>53</v>
      </c>
      <c r="C79" s="40">
        <v>2241</v>
      </c>
      <c r="D79" s="41" t="s">
        <v>3</v>
      </c>
      <c r="E79" s="17"/>
      <c r="F79" s="44">
        <v>6</v>
      </c>
      <c r="G79" s="18" t="str">
        <f t="shared" si="11"/>
        <v/>
      </c>
    </row>
    <row r="80" spans="1:7" ht="21.6" customHeight="1" x14ac:dyDescent="0.25">
      <c r="A80" s="47" t="str">
        <f>A75&amp;" - Zwischensumme "</f>
        <v xml:space="preserve">1.1f Einsatzpauschale innerhalb der Winterdienstsaison - Abruf Einsatz - Zwischensumme </v>
      </c>
      <c r="B80" s="48"/>
      <c r="C80" s="48"/>
      <c r="D80" s="48"/>
      <c r="E80" s="48"/>
      <c r="F80" s="49"/>
      <c r="G80" s="19">
        <f>SUM(G78:G79)</f>
        <v>0</v>
      </c>
    </row>
    <row r="81" spans="1:7" ht="7.5" customHeight="1" x14ac:dyDescent="0.25">
      <c r="A81" s="20"/>
      <c r="B81" s="21"/>
      <c r="C81" s="22"/>
      <c r="D81" s="22"/>
      <c r="E81" s="23"/>
      <c r="F81" s="24"/>
      <c r="G81" s="25"/>
    </row>
    <row r="82" spans="1:7" ht="56.25" customHeight="1" x14ac:dyDescent="0.25">
      <c r="A82" s="73" t="s">
        <v>28</v>
      </c>
      <c r="B82" s="74"/>
      <c r="C82" s="74"/>
      <c r="D82" s="74"/>
      <c r="E82" s="74"/>
      <c r="F82" s="74"/>
      <c r="G82" s="75"/>
    </row>
    <row r="83" spans="1:7" ht="7.5" customHeight="1" x14ac:dyDescent="0.25">
      <c r="A83" s="20"/>
      <c r="B83" s="21"/>
      <c r="C83" s="22"/>
      <c r="D83" s="22"/>
      <c r="E83" s="23"/>
      <c r="F83" s="24"/>
      <c r="G83" s="25"/>
    </row>
    <row r="84" spans="1:7" ht="23.25" customHeight="1" x14ac:dyDescent="0.25">
      <c r="A84" s="9" t="s">
        <v>51</v>
      </c>
      <c r="B84" s="30"/>
      <c r="C84" s="26"/>
      <c r="D84" s="26"/>
      <c r="E84" s="68" t="s">
        <v>23</v>
      </c>
      <c r="F84" s="69"/>
      <c r="G84" s="27"/>
    </row>
    <row r="85" spans="1:7" ht="48.75" customHeight="1" x14ac:dyDescent="0.25">
      <c r="A85" s="70" t="s">
        <v>25</v>
      </c>
      <c r="B85" s="71"/>
      <c r="C85" s="71"/>
      <c r="D85" s="71"/>
      <c r="E85" s="71"/>
      <c r="F85" s="71"/>
      <c r="G85" s="72"/>
    </row>
    <row r="86" spans="1:7" ht="49.5" customHeight="1" x14ac:dyDescent="0.25">
      <c r="A86" s="14" t="s">
        <v>4</v>
      </c>
      <c r="B86" s="14" t="s">
        <v>1</v>
      </c>
      <c r="C86" s="15" t="s">
        <v>7</v>
      </c>
      <c r="D86" s="16" t="s">
        <v>2</v>
      </c>
      <c r="E86" s="14" t="s">
        <v>10</v>
      </c>
      <c r="F86" s="14" t="s">
        <v>19</v>
      </c>
      <c r="G86" s="14" t="s">
        <v>12</v>
      </c>
    </row>
    <row r="87" spans="1:7" x14ac:dyDescent="0.25">
      <c r="A87" s="43" t="s">
        <v>48</v>
      </c>
      <c r="B87" s="39" t="s">
        <v>16</v>
      </c>
      <c r="C87" s="40">
        <v>822</v>
      </c>
      <c r="D87" s="41" t="s">
        <v>3</v>
      </c>
      <c r="E87" s="17"/>
      <c r="F87" s="44">
        <v>2</v>
      </c>
      <c r="G87" s="18" t="str">
        <f t="shared" ref="G87:G88" si="12">IF(E87="","",E87*F87)</f>
        <v/>
      </c>
    </row>
    <row r="88" spans="1:7" x14ac:dyDescent="0.25">
      <c r="A88" s="43" t="s">
        <v>48</v>
      </c>
      <c r="B88" s="39" t="s">
        <v>17</v>
      </c>
      <c r="C88" s="40">
        <v>822</v>
      </c>
      <c r="D88" s="41" t="s">
        <v>3</v>
      </c>
      <c r="E88" s="17"/>
      <c r="F88" s="44">
        <v>3</v>
      </c>
      <c r="G88" s="18" t="str">
        <f t="shared" si="12"/>
        <v/>
      </c>
    </row>
    <row r="89" spans="1:7" ht="21.6" customHeight="1" x14ac:dyDescent="0.25">
      <c r="A89" s="47" t="str">
        <f>A84&amp;" - Zwischensumme "</f>
        <v xml:space="preserve">1.1g Einsatzpauschale außerhalb der Winterdienstsaison - Zwischensumme </v>
      </c>
      <c r="B89" s="48"/>
      <c r="C89" s="48"/>
      <c r="D89" s="48"/>
      <c r="E89" s="48"/>
      <c r="F89" s="49"/>
      <c r="G89" s="19">
        <f>SUM(G87:G88)</f>
        <v>0</v>
      </c>
    </row>
    <row r="90" spans="1:7" ht="7.5" customHeight="1" x14ac:dyDescent="0.25">
      <c r="A90" s="20"/>
      <c r="B90" s="21"/>
      <c r="C90" s="22"/>
      <c r="D90" s="22"/>
      <c r="E90" s="23"/>
      <c r="F90" s="24"/>
      <c r="G90" s="25"/>
    </row>
    <row r="91" spans="1:7" ht="56.25" customHeight="1" x14ac:dyDescent="0.25">
      <c r="A91" s="73" t="s">
        <v>28</v>
      </c>
      <c r="B91" s="74"/>
      <c r="C91" s="74"/>
      <c r="D91" s="74"/>
      <c r="E91" s="74"/>
      <c r="F91" s="74"/>
      <c r="G91" s="75"/>
    </row>
    <row r="92" spans="1:7" ht="7.5" customHeight="1" x14ac:dyDescent="0.25">
      <c r="A92" s="20"/>
      <c r="B92" s="21"/>
      <c r="C92" s="22"/>
      <c r="D92" s="22"/>
      <c r="E92" s="23"/>
      <c r="F92" s="24"/>
      <c r="G92" s="25"/>
    </row>
    <row r="93" spans="1:7" ht="7.5" customHeight="1" x14ac:dyDescent="0.25">
      <c r="A93" s="20"/>
      <c r="B93" s="21"/>
      <c r="C93" s="22"/>
      <c r="D93" s="22"/>
      <c r="E93" s="23"/>
      <c r="F93" s="24"/>
      <c r="G93" s="25"/>
    </row>
    <row r="94" spans="1:7" ht="60" customHeight="1" x14ac:dyDescent="0.25">
      <c r="A94" s="76" t="s">
        <v>60</v>
      </c>
      <c r="B94" s="77"/>
      <c r="C94" s="77"/>
      <c r="D94" s="77"/>
      <c r="E94" s="77"/>
      <c r="F94" s="77"/>
      <c r="G94" s="78"/>
    </row>
    <row r="95" spans="1:7" ht="7.5" customHeight="1" x14ac:dyDescent="0.25">
      <c r="A95" s="20"/>
      <c r="B95" s="21"/>
      <c r="C95" s="22"/>
      <c r="D95" s="22"/>
      <c r="E95" s="23"/>
      <c r="F95" s="24"/>
      <c r="G95" s="25"/>
    </row>
    <row r="96" spans="1:7" ht="7.5" customHeight="1" x14ac:dyDescent="0.25">
      <c r="A96" s="20"/>
      <c r="B96" s="21"/>
      <c r="C96" s="22"/>
      <c r="D96" s="22"/>
      <c r="E96" s="23"/>
      <c r="F96" s="24"/>
      <c r="G96" s="25"/>
    </row>
    <row r="97" spans="1:7" ht="23.25" customHeight="1" x14ac:dyDescent="0.25">
      <c r="A97" s="32" t="s">
        <v>54</v>
      </c>
      <c r="B97" s="33"/>
      <c r="C97" s="34"/>
      <c r="D97" s="34"/>
      <c r="E97" s="45" t="s">
        <v>22</v>
      </c>
      <c r="F97" s="46"/>
      <c r="G97" s="35"/>
    </row>
    <row r="98" spans="1:7" ht="33" customHeight="1" x14ac:dyDescent="0.25">
      <c r="A98" s="62" t="s">
        <v>21</v>
      </c>
      <c r="B98" s="63"/>
      <c r="C98" s="63"/>
      <c r="D98" s="63"/>
      <c r="E98" s="63"/>
      <c r="F98" s="63"/>
      <c r="G98" s="64"/>
    </row>
    <row r="99" spans="1:7" ht="48" customHeight="1" x14ac:dyDescent="0.25">
      <c r="A99" s="14" t="s">
        <v>4</v>
      </c>
      <c r="B99" s="15" t="s">
        <v>1</v>
      </c>
      <c r="C99" s="15" t="s">
        <v>7</v>
      </c>
      <c r="D99" s="16" t="s">
        <v>2</v>
      </c>
      <c r="E99" s="14" t="s">
        <v>8</v>
      </c>
      <c r="F99" s="14" t="s">
        <v>9</v>
      </c>
      <c r="G99" s="14" t="s">
        <v>11</v>
      </c>
    </row>
    <row r="100" spans="1:7" x14ac:dyDescent="0.25">
      <c r="A100" s="38" t="s">
        <v>56</v>
      </c>
      <c r="B100" s="39" t="s">
        <v>18</v>
      </c>
      <c r="C100" s="40">
        <v>690</v>
      </c>
      <c r="D100" s="41" t="s">
        <v>3</v>
      </c>
      <c r="E100" s="17"/>
      <c r="F100" s="42">
        <v>5</v>
      </c>
      <c r="G100" s="18" t="str">
        <f t="shared" ref="G100" si="13">IF(E100="","",E100*F100)</f>
        <v/>
      </c>
    </row>
    <row r="101" spans="1:7" ht="23.25" customHeight="1" x14ac:dyDescent="0.25">
      <c r="A101" s="47" t="str">
        <f>A97&amp;" - Zwischensumme "</f>
        <v xml:space="preserve">1.1h Monatspauschale innerhalb der Winterdienstsaison - Zwischensumme </v>
      </c>
      <c r="B101" s="48"/>
      <c r="C101" s="48"/>
      <c r="D101" s="48"/>
      <c r="E101" s="48"/>
      <c r="F101" s="49"/>
      <c r="G101" s="19">
        <f>SUM(G100:G100)</f>
        <v>0</v>
      </c>
    </row>
    <row r="102" spans="1:7" ht="7.5" customHeight="1" x14ac:dyDescent="0.25">
      <c r="A102" s="20"/>
      <c r="B102" s="21"/>
      <c r="C102" s="22"/>
      <c r="D102" s="22"/>
      <c r="E102" s="23"/>
      <c r="F102" s="24"/>
      <c r="G102" s="25"/>
    </row>
    <row r="103" spans="1:7" ht="23.25" customHeight="1" x14ac:dyDescent="0.25">
      <c r="A103" s="9" t="s">
        <v>55</v>
      </c>
      <c r="B103" s="30"/>
      <c r="C103" s="26"/>
      <c r="D103" s="26"/>
      <c r="E103" s="68" t="s">
        <v>23</v>
      </c>
      <c r="F103" s="69"/>
      <c r="G103" s="27"/>
    </row>
    <row r="104" spans="1:7" ht="48.75" customHeight="1" x14ac:dyDescent="0.25">
      <c r="A104" s="70" t="s">
        <v>25</v>
      </c>
      <c r="B104" s="71"/>
      <c r="C104" s="71"/>
      <c r="D104" s="71"/>
      <c r="E104" s="71"/>
      <c r="F104" s="71"/>
      <c r="G104" s="72"/>
    </row>
    <row r="105" spans="1:7" ht="51" customHeight="1" x14ac:dyDescent="0.25">
      <c r="A105" s="14" t="s">
        <v>4</v>
      </c>
      <c r="B105" s="14" t="s">
        <v>1</v>
      </c>
      <c r="C105" s="15" t="s">
        <v>7</v>
      </c>
      <c r="D105" s="16" t="s">
        <v>2</v>
      </c>
      <c r="E105" s="14" t="s">
        <v>10</v>
      </c>
      <c r="F105" s="14" t="s">
        <v>19</v>
      </c>
      <c r="G105" s="14" t="s">
        <v>12</v>
      </c>
    </row>
    <row r="106" spans="1:7" x14ac:dyDescent="0.25">
      <c r="A106" s="43" t="s">
        <v>56</v>
      </c>
      <c r="B106" s="39" t="s">
        <v>16</v>
      </c>
      <c r="C106" s="40">
        <v>690</v>
      </c>
      <c r="D106" s="41" t="s">
        <v>3</v>
      </c>
      <c r="E106" s="17"/>
      <c r="F106" s="44">
        <v>2</v>
      </c>
      <c r="G106" s="18" t="str">
        <f t="shared" ref="G106:G107" si="14">IF(E106="","",E106*F106)</f>
        <v/>
      </c>
    </row>
    <row r="107" spans="1:7" x14ac:dyDescent="0.25">
      <c r="A107" s="43" t="s">
        <v>56</v>
      </c>
      <c r="B107" s="39" t="s">
        <v>17</v>
      </c>
      <c r="C107" s="40">
        <v>690</v>
      </c>
      <c r="D107" s="41" t="s">
        <v>3</v>
      </c>
      <c r="E107" s="17"/>
      <c r="F107" s="44">
        <v>3</v>
      </c>
      <c r="G107" s="18" t="str">
        <f t="shared" si="14"/>
        <v/>
      </c>
    </row>
    <row r="108" spans="1:7" ht="21.6" customHeight="1" x14ac:dyDescent="0.25">
      <c r="A108" s="47" t="str">
        <f>A103&amp;" - Zwischensumme "</f>
        <v xml:space="preserve">1.1i Einsatzpauschale außerhalb der Winterdienstsaison - Zwischensumme </v>
      </c>
      <c r="B108" s="48"/>
      <c r="C108" s="48"/>
      <c r="D108" s="48"/>
      <c r="E108" s="48"/>
      <c r="F108" s="49"/>
      <c r="G108" s="19">
        <f>SUM(G106:G107)</f>
        <v>0</v>
      </c>
    </row>
    <row r="109" spans="1:7" ht="7.5" customHeight="1" x14ac:dyDescent="0.25">
      <c r="A109" s="20"/>
      <c r="B109" s="21"/>
      <c r="C109" s="22"/>
      <c r="D109" s="22"/>
      <c r="E109" s="23"/>
      <c r="F109" s="24"/>
      <c r="G109" s="25"/>
    </row>
    <row r="110" spans="1:7" ht="56.25" customHeight="1" x14ac:dyDescent="0.25">
      <c r="A110" s="73" t="s">
        <v>28</v>
      </c>
      <c r="B110" s="74"/>
      <c r="C110" s="74"/>
      <c r="D110" s="74"/>
      <c r="E110" s="74"/>
      <c r="F110" s="74"/>
      <c r="G110" s="75"/>
    </row>
    <row r="111" spans="1:7" ht="7.5" customHeight="1" x14ac:dyDescent="0.25">
      <c r="A111" s="20"/>
      <c r="B111" s="21"/>
      <c r="C111" s="22"/>
      <c r="D111" s="22"/>
      <c r="E111" s="23"/>
      <c r="F111" s="24"/>
      <c r="G111" s="25"/>
    </row>
    <row r="112" spans="1:7" ht="30" customHeight="1" x14ac:dyDescent="0.25">
      <c r="A112" s="28" t="str">
        <f>A9</f>
        <v>WE 132746</v>
      </c>
      <c r="B112" s="28" t="s">
        <v>32</v>
      </c>
      <c r="C112" s="65" t="s">
        <v>57</v>
      </c>
      <c r="D112" s="66"/>
      <c r="E112" s="66"/>
      <c r="F112" s="67"/>
      <c r="G112" s="29">
        <f>G108+G101+G89+G80+G73+G62+G41+G29+G22</f>
        <v>0</v>
      </c>
    </row>
  </sheetData>
  <sheetProtection algorithmName="SHA-512" hashValue="Bm+3LsqDtYxL+iDKC83IiXCMZvPHx5TQsOBQY6Q19U54Wj0/haykvq8/soXemHWKNpUVfnDEAT+kChBHy67CaQ==" saltValue="eeVJreSD7NMItjkxJ242/Q==" spinCount="100000" sheet="1" objects="1" scenarios="1" selectLockedCells="1"/>
  <mergeCells count="44">
    <mergeCell ref="A101:F101"/>
    <mergeCell ref="E103:F103"/>
    <mergeCell ref="A104:G104"/>
    <mergeCell ref="A67:G67"/>
    <mergeCell ref="A94:G94"/>
    <mergeCell ref="E75:F75"/>
    <mergeCell ref="A76:G76"/>
    <mergeCell ref="A80:F80"/>
    <mergeCell ref="A82:G82"/>
    <mergeCell ref="A25:G25"/>
    <mergeCell ref="E33:F33"/>
    <mergeCell ref="A34:G34"/>
    <mergeCell ref="A41:F41"/>
    <mergeCell ref="A43:G43"/>
    <mergeCell ref="A29:F29"/>
    <mergeCell ref="A31:G31"/>
    <mergeCell ref="C112:F112"/>
    <mergeCell ref="E45:F45"/>
    <mergeCell ref="A46:G46"/>
    <mergeCell ref="A62:F62"/>
    <mergeCell ref="A64:G64"/>
    <mergeCell ref="E69:F69"/>
    <mergeCell ref="A70:G70"/>
    <mergeCell ref="A73:F73"/>
    <mergeCell ref="E84:F84"/>
    <mergeCell ref="A85:G85"/>
    <mergeCell ref="A89:F89"/>
    <mergeCell ref="A91:G91"/>
    <mergeCell ref="A108:F108"/>
    <mergeCell ref="A110:G110"/>
    <mergeCell ref="E97:F97"/>
    <mergeCell ref="A98:G98"/>
    <mergeCell ref="E24:F24"/>
    <mergeCell ref="A22:F22"/>
    <mergeCell ref="A7:G7"/>
    <mergeCell ref="B9:G9"/>
    <mergeCell ref="A1:G1"/>
    <mergeCell ref="A4:G4"/>
    <mergeCell ref="A6:G6"/>
    <mergeCell ref="A2:G2"/>
    <mergeCell ref="A13:G13"/>
    <mergeCell ref="E12:F12"/>
    <mergeCell ref="A3:G3"/>
    <mergeCell ref="A5:G5"/>
  </mergeCells>
  <dataValidations count="5">
    <dataValidation type="list" allowBlank="1" showInputMessage="1" showErrorMessage="1" sqref="D106:D107 D15:D21 D27:D28 D36:D40 D78:D79 D72 D87:D88 D100 D48:D61" xr:uid="{00000000-0002-0000-0000-000000000000}">
      <formula1>"m²,lfm.,Stk."</formula1>
    </dataValidation>
    <dataValidation type="list" allowBlank="1" showInputMessage="1" showErrorMessage="1" sqref="F100 F72 F15:F21" xr:uid="{00000000-0002-0000-0000-000001000000}">
      <formula1>"5,7"</formula1>
    </dataValidation>
    <dataValidation type="list" allowBlank="1" showInputMessage="1" showErrorMessage="1" sqref="B112" xr:uid="{00000000-0002-0000-0000-000002000000}">
      <formula1>"Wertungssumme: kalk. in € netto / Jahr,Wertungssumme: in € netto / Jahr,Gesamt / Jahr"</formula1>
    </dataValidation>
    <dataValidation type="list" allowBlank="1" showInputMessage="1" showErrorMessage="1" sqref="E12:F12 E24:F24 E33:F33 E69:F69 E75:F75 E97:F97" xr:uid="{00000000-0002-0000-0000-000003000000}">
      <formula1>"01.11. - 31.03.,01.10. - 30.04."</formula1>
    </dataValidation>
    <dataValidation type="list" allowBlank="1" showInputMessage="1" showErrorMessage="1" sqref="E45 E84 E103" xr:uid="{00000000-0002-0000-0000-000004000000}">
      <formula1>"01.04. - 31.10.,01.05. - 30.09."</formula1>
    </dataValidation>
  </dataValidations>
  <pageMargins left="0.78740157480314965" right="0.47244094488188981" top="0.39370078740157483" bottom="0.59055118110236227" header="0" footer="0.19685039370078741"/>
  <pageSetup paperSize="9" scale="78" fitToHeight="0" orientation="portrait" r:id="rId1"/>
  <headerFooter>
    <oddFooter>&amp;R&amp;"BundesSans Regular,Standard"Seite &amp;P von &amp;N
&amp;A</oddFooter>
  </headerFooter>
  <rowBreaks count="2" manualBreakCount="2">
    <brk id="44" max="7" man="1"/>
    <brk id="83" max="7" man="1"/>
  </row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VOEK 494-25</vt:lpstr>
      <vt:lpstr>'VOEK 494-25'!Druckbereich</vt:lpstr>
      <vt:lpstr>'VOEK 494-25'!Drucktitel</vt:lpstr>
    </vt:vector>
  </TitlesOfParts>
  <Company>Bundesanstalt für Immobilienaufgaben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Hermann, Martina</dc:creator>
  <cp:lastModifiedBy>Krätzig, Kathleen</cp:lastModifiedBy>
  <cp:lastPrinted>2025-06-20T10:34:33Z</cp:lastPrinted>
  <dcterms:created xsi:type="dcterms:W3CDTF">2021-01-19T08:45:11Z</dcterms:created>
  <dcterms:modified xsi:type="dcterms:W3CDTF">2026-01-26T13:52:00Z</dcterms:modified>
</cp:coreProperties>
</file>