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B:\VOEK\Abt3\35_Entsorgung\4070_Verfahren bundesweit\2026_100-25_RV Gewerbeabfall NORD\E Abgestimmte Vergabeunterlagen\SN\"/>
    </mc:Choice>
  </mc:AlternateContent>
  <bookViews>
    <workbookView xWindow="0" yWindow="0" windowWidth="28800" windowHeight="10470"/>
  </bookViews>
  <sheets>
    <sheet name="Losübersicht Fachlos 3" sheetId="4" r:id="rId1"/>
    <sheet name="Los 3.1. NW" sheetId="5" r:id="rId2"/>
    <sheet name="Los 3.2. N" sheetId="6" r:id="rId3"/>
    <sheet name="Los 3.3. NO" sheetId="2" r:id="rId4"/>
  </sheets>
  <externalReferences>
    <externalReference r:id="rId5"/>
    <externalReference r:id="rId6"/>
    <externalReference r:id="rId7"/>
  </externalReferences>
  <definedNames>
    <definedName name="_xlnm._FilterDatabase" localSheetId="1" hidden="1">'Los 3.1. NW'!$A$7:$H$24</definedName>
    <definedName name="_xlnm._FilterDatabase" localSheetId="2" hidden="1">'Los 3.2. N'!$A$7:$H$24</definedName>
    <definedName name="_xlnm._FilterDatabase" localSheetId="3" hidden="1">'Los 3.3. NO'!$A$7:$H$24</definedName>
    <definedName name="_xlnm.Print_Area" localSheetId="1">'Los 3.1. NW'!$A$1:$H$42</definedName>
    <definedName name="_xlnm.Print_Area" localSheetId="2">'Los 3.2. N'!$A$1:$H$42</definedName>
    <definedName name="_xlnm.Print_Area" localSheetId="3">'Los 3.3. NO'!$A$1:$H$42</definedName>
    <definedName name="Ja_Nein">[1]Listen!$X$2:$X$3</definedName>
    <definedName name="Kündigungsfristen">[1]Listen!$Y$2:$Y$13</definedName>
    <definedName name="rotatorsplint">[2]Listen!$X$2:$X$3</definedName>
    <definedName name="WGr_Paket">[3]Listen!$K$2:$K$14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6" l="1"/>
  <c r="H32" i="5"/>
  <c r="F13" i="2" l="1"/>
  <c r="F13" i="6" l="1"/>
  <c r="C12" i="4" l="1"/>
  <c r="H9" i="6" l="1"/>
  <c r="H10" i="6"/>
  <c r="H11" i="6"/>
  <c r="H12" i="6"/>
  <c r="H13" i="6"/>
  <c r="H28" i="6" s="1"/>
  <c r="D13" i="4" s="1"/>
  <c r="H15" i="6"/>
  <c r="H16" i="6"/>
  <c r="H17" i="6"/>
  <c r="H19" i="6"/>
  <c r="H21" i="6"/>
  <c r="H24" i="6"/>
  <c r="H25" i="6"/>
  <c r="C13" i="4"/>
  <c r="H9" i="5"/>
  <c r="H10" i="5"/>
  <c r="H11" i="5"/>
  <c r="H12" i="5"/>
  <c r="F13" i="5"/>
  <c r="H13" i="5" s="1"/>
  <c r="H28" i="5" s="1"/>
  <c r="D12" i="4" s="1"/>
  <c r="H15" i="5"/>
  <c r="H16" i="5"/>
  <c r="H17" i="5"/>
  <c r="H19" i="5"/>
  <c r="H21" i="5"/>
  <c r="H24" i="5"/>
  <c r="H25" i="5"/>
  <c r="H29" i="6" l="1"/>
  <c r="E13" i="4" s="1"/>
  <c r="H30" i="6"/>
  <c r="F13" i="4" s="1"/>
  <c r="H29" i="5"/>
  <c r="E12" i="4" s="1"/>
  <c r="H30" i="5"/>
  <c r="F12" i="4" s="1"/>
  <c r="H25" i="2" l="1"/>
  <c r="A3" i="2" l="1"/>
  <c r="H24" i="2" l="1"/>
  <c r="H13" i="2"/>
  <c r="H21" i="2"/>
  <c r="H19" i="2"/>
  <c r="H17" i="2"/>
  <c r="H16" i="2"/>
  <c r="H15" i="2"/>
  <c r="H12" i="2"/>
  <c r="H11" i="2"/>
  <c r="H10" i="2"/>
  <c r="H9" i="2"/>
  <c r="H32" i="2" l="1"/>
  <c r="C14" i="4" s="1"/>
  <c r="C15" i="4" s="1"/>
  <c r="H28" i="2"/>
  <c r="H30" i="2" l="1"/>
  <c r="F14" i="4" s="1"/>
  <c r="F15" i="4" s="1"/>
  <c r="D14" i="4"/>
  <c r="D15" i="4" s="1"/>
  <c r="H29" i="2"/>
  <c r="E14" i="4" s="1"/>
  <c r="E15" i="4" s="1"/>
</calcChain>
</file>

<file path=xl/sharedStrings.xml><?xml version="1.0" encoding="utf-8"?>
<sst xmlns="http://schemas.openxmlformats.org/spreadsheetml/2006/main" count="266" uniqueCount="77">
  <si>
    <t>Teil B - Anlage B-02 - Preisblatt</t>
  </si>
  <si>
    <t>Mengeneinheit 
(ME)</t>
  </si>
  <si>
    <t>geschätzte Menge p. a.</t>
  </si>
  <si>
    <t>Gesamtnettopreis
p. a. (€)</t>
  </si>
  <si>
    <t>Stück</t>
  </si>
  <si>
    <t>Stunde</t>
  </si>
  <si>
    <t>Stück/</t>
  </si>
  <si>
    <t>Monat</t>
  </si>
  <si>
    <t>Monate</t>
  </si>
  <si>
    <t>Kalkulatorischer GESAMTNETTOPREIS über die Vertragslaufzeit:</t>
  </si>
  <si>
    <t>Kalkulatorischer GESAMTNETTOPREIS über die maximale Gesamtlaufzeit:</t>
  </si>
  <si>
    <t>Kalkulatorische GESAMTNETTOSUMME enthaltener Eventualpositionen (EVP) über die maximale Gesamtlaufzeit</t>
  </si>
  <si>
    <t>AVV-Nr.</t>
  </si>
  <si>
    <t>Pos./
Artikel</t>
  </si>
  <si>
    <t>1101</t>
  </si>
  <si>
    <t>1102</t>
  </si>
  <si>
    <t>1107</t>
  </si>
  <si>
    <t>2. Transporte</t>
  </si>
  <si>
    <t>2001</t>
  </si>
  <si>
    <t>2002</t>
  </si>
  <si>
    <t>Stand-/Warte-/Ladezeit
Stundensatz LKW mit Fahrer u. a. für von der Auftraggeberin verschuldete Wartezeit innerhalb einer Liegenschaft</t>
  </si>
  <si>
    <t>3001</t>
  </si>
  <si>
    <t>3002</t>
  </si>
  <si>
    <t>4001</t>
  </si>
  <si>
    <t>4002</t>
  </si>
  <si>
    <t>Behälterart
(Erfassungs-/Transportsystem)</t>
  </si>
  <si>
    <t>Leerfahrt pauschal unabhängig von der Anzahl der Behälter und der Herkunftsstellen innerhalb einer Liegenschaft</t>
  </si>
  <si>
    <t>2008</t>
  </si>
  <si>
    <t>Monatsmiete</t>
  </si>
  <si>
    <t>Einzelpreis 
je ME (€)</t>
  </si>
  <si>
    <t>EVP</t>
  </si>
  <si>
    <t>3. Miete / Kauf</t>
  </si>
  <si>
    <t xml:space="preserve"> Umleer-/Müllgroßbehälter (UL/MGB)</t>
  </si>
  <si>
    <t>Fachlos-Nr./Bezeichnung:</t>
  </si>
  <si>
    <t>Teil B - Anlage B-02</t>
  </si>
  <si>
    <t>Los- und Summenübersichtsblatt</t>
  </si>
  <si>
    <t>Summe
enthaltener Eventualpositionen (€)</t>
  </si>
  <si>
    <t>Gesamtnettopreis
Vertragslaufzeit (€)</t>
  </si>
  <si>
    <t>SUMMEN</t>
  </si>
  <si>
    <t>Fachlos</t>
  </si>
  <si>
    <t>4. Sonstiges (Zulagen, Dokumentation)</t>
  </si>
  <si>
    <t>20 01 08</t>
  </si>
  <si>
    <t>Küchen-/Kantinenabfälle der Kategorie 3 - unverpackt</t>
  </si>
  <si>
    <t>Küchen-/Kantinenabfälle der Kategorie 3 - verpackt</t>
  </si>
  <si>
    <t>20 01 25</t>
  </si>
  <si>
    <t>Behälter/Fass für Altfett</t>
  </si>
  <si>
    <t xml:space="preserve">Gesamtnettopreis
maxim. Laufzeit (€)
</t>
  </si>
  <si>
    <t>Gesamtnettopreis
p.a. (€)
=Wertungssumme</t>
  </si>
  <si>
    <t>Beratung und Erstellung eines Entsorgungskonzeptes (ggf. Bestandsaufnahme) für die Abfallarten aus dem Fachlos 3 "Speiseabfälle"</t>
  </si>
  <si>
    <r>
      <t xml:space="preserve">1103
</t>
    </r>
    <r>
      <rPr>
        <b/>
        <sz val="10"/>
        <color rgb="FF92D050"/>
        <rFont val="Calibri"/>
        <family val="2"/>
        <scheme val="minor"/>
      </rPr>
      <t>EVP</t>
    </r>
  </si>
  <si>
    <r>
      <t xml:space="preserve">1104
</t>
    </r>
    <r>
      <rPr>
        <b/>
        <sz val="10"/>
        <color rgb="FF92D050"/>
        <rFont val="Calibri"/>
        <family val="2"/>
        <scheme val="minor"/>
      </rPr>
      <t>EVP</t>
    </r>
  </si>
  <si>
    <t>Leistungsart/-beschreibung</t>
  </si>
  <si>
    <r>
      <t xml:space="preserve">2. Die mit </t>
    </r>
    <r>
      <rPr>
        <b/>
        <i/>
        <sz val="10"/>
        <color rgb="FF00B050"/>
        <rFont val="Calibri"/>
        <family val="2"/>
        <scheme val="minor"/>
      </rPr>
      <t>EVP</t>
    </r>
    <r>
      <rPr>
        <i/>
        <sz val="10"/>
        <color theme="1" tint="4.9989318521683403E-2"/>
        <rFont val="Calibri"/>
        <family val="2"/>
        <scheme val="minor"/>
      </rPr>
      <t xml:space="preserve"> gekennzeichneten Positionen sind Eventualpositionen und kommen nur mit gesonderter und schriftlicher Genehmigung bzw. Freigabe der Auftraggeberin zum Tragen.
  </t>
    </r>
  </si>
  <si>
    <t>3. Einmalkosten fließen einmalig in den Gesamtnettopreis mit ein! Für die Ermittlung der Kosten wird der Gesamtnettopreis als Einmalkosten kalkulatorisch durch die max. Vertragslaufzeit geteilt und auf ein Jahr hochgerechnet.</t>
  </si>
  <si>
    <r>
      <t>Abzugs</t>
    </r>
    <r>
      <rPr>
        <u/>
        <sz val="10"/>
        <color theme="1"/>
        <rFont val="Calibri"/>
        <family val="2"/>
        <scheme val="minor"/>
      </rPr>
      <t>pauschale</t>
    </r>
    <r>
      <rPr>
        <sz val="10"/>
        <color theme="1"/>
        <rFont val="Calibri"/>
        <family val="2"/>
        <scheme val="minor"/>
      </rPr>
      <t xml:space="preserve"> leere Behältnisse zum Vertragsende (Einmalkosten) je Liegenschaft 
(Anfall-/Einsatzstelle)</t>
    </r>
  </si>
  <si>
    <t>Umleer-/Müllgroßbehälter 120 Liter</t>
  </si>
  <si>
    <t>Umleer-/Müllgroßbehälter 240 Liter</t>
  </si>
  <si>
    <t>Umleer-/Müllgroßbehälter 120-240 Liter</t>
  </si>
  <si>
    <t>1.1. Entsorgung inkl. Transport/Handling/Vorbehandlung/Sortierung (Umleersystem)</t>
  </si>
  <si>
    <t>Zulage Sonderfahrt (pauschal) außerhalb regelmäßig vereinbarten Turnus (zusätzlich zu Pos. 1.1. ff.)</t>
  </si>
  <si>
    <t>SUMME kalkulatorischer GESAMTNETTOPREIS pro Jahr = Wertungssumme:</t>
  </si>
  <si>
    <t>1. Für die Wertbarkeit des Angebotes sind grundsätzlich alle markierten Positionen auszufüllen. *Vergütungen sind mit negativen Vorzeichen in der Spalte G einzutragen. Nullwerte sind zulässig.</t>
  </si>
  <si>
    <t>Speiseöle/-fette der Kategorie 3*
(angebotenes Volumen bitte in Zelle D 13 auswählen, die Anzahl erfolgt nach Auswahl)</t>
  </si>
  <si>
    <t>Vergabenummer VOEK 100-25</t>
  </si>
  <si>
    <t>Bitte auswählen</t>
  </si>
  <si>
    <t>Los
Nr.</t>
  </si>
  <si>
    <t>Nordost (NO)</t>
  </si>
  <si>
    <t>Nord (N)</t>
  </si>
  <si>
    <t>Nordwest (NW)</t>
  </si>
  <si>
    <t>Teil-/Regionallos-Nr./Bezeichnung:</t>
  </si>
  <si>
    <t>3. Speiseabfälle</t>
  </si>
  <si>
    <t>1. Nordwest</t>
  </si>
  <si>
    <t>2. Nord</t>
  </si>
  <si>
    <t>3. Nordost</t>
  </si>
  <si>
    <t>3.1.</t>
  </si>
  <si>
    <t>3.2.</t>
  </si>
  <si>
    <t>3.3.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</si>
</sst>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,##0.00_ ;\-#,##0.00\ "/>
    <numFmt numFmtId="165" formatCode="0.0"/>
    <numFmt numFmtId="166" formatCode="#,##0.0"/>
  </numFmts>
  <fonts count="3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3F3F76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4141"/>
      <name val="Calibri"/>
      <family val="2"/>
      <scheme val="minor"/>
    </font>
    <font>
      <sz val="10"/>
      <color rgb="FF004141"/>
      <name val="Calibri"/>
      <family val="2"/>
      <scheme val="minor"/>
    </font>
    <font>
      <sz val="11"/>
      <color rgb="FF004141"/>
      <name val="Calibri"/>
      <family val="2"/>
      <scheme val="minor"/>
    </font>
    <font>
      <b/>
      <sz val="11"/>
      <color rgb="FF00414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DAF3B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i/>
      <sz val="10"/>
      <color theme="1" tint="4.9989318521683403E-2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rgb="FF00B05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414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92D050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theme="2" tint="-0.74999237037263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name val="Arial"/>
      <family val="2"/>
    </font>
    <font>
      <i/>
      <sz val="10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6"/>
      </patternFill>
    </fill>
    <fill>
      <patternFill patternType="solid">
        <fgColor rgb="FF004141"/>
        <bgColor indexed="64"/>
      </patternFill>
    </fill>
    <fill>
      <patternFill patternType="solid">
        <fgColor rgb="FFF5FAEB"/>
        <bgColor indexed="64"/>
      </patternFill>
    </fill>
    <fill>
      <patternFill patternType="solid">
        <fgColor rgb="FFEBF0EB"/>
        <bgColor indexed="64"/>
      </patternFill>
    </fill>
    <fill>
      <patternFill patternType="solid">
        <fgColor rgb="FFE8ECE8"/>
        <bgColor indexed="64"/>
      </patternFill>
    </fill>
    <fill>
      <patternFill patternType="solid">
        <fgColor rgb="FFF8E2E9"/>
        <bgColor indexed="64"/>
      </patternFill>
    </fill>
    <fill>
      <gradientFill degree="180">
        <stop position="0">
          <color theme="0"/>
        </stop>
        <stop position="1">
          <color rgb="FFEBF0EB"/>
        </stop>
      </gradientFill>
    </fill>
    <fill>
      <gradientFill degree="270">
        <stop position="0">
          <color theme="0"/>
        </stop>
        <stop position="1">
          <color rgb="FFDCE1DC"/>
        </stop>
      </gradientFill>
    </fill>
    <fill>
      <gradientFill degree="270">
        <stop position="0">
          <color theme="0"/>
        </stop>
        <stop position="1">
          <color rgb="FFC3C8C3"/>
        </stop>
      </gradientFill>
    </fill>
    <fill>
      <patternFill patternType="solid">
        <fgColor theme="0"/>
        <bgColor indexed="64"/>
      </patternFill>
    </fill>
    <fill>
      <patternFill patternType="solid">
        <fgColor rgb="FFDBF3FF"/>
        <bgColor indexed="64"/>
      </patternFill>
    </fill>
    <fill>
      <patternFill patternType="solid">
        <fgColor rgb="FFF5FAEB"/>
        <bgColor theme="6" tint="0.79998168889431442"/>
      </patternFill>
    </fill>
    <fill>
      <patternFill patternType="solid">
        <fgColor rgb="FFF2E2E9"/>
        <bgColor theme="6" tint="0.79998168889431442"/>
      </patternFill>
    </fill>
    <fill>
      <patternFill patternType="solid">
        <fgColor rgb="FFC8E1A6"/>
        <bgColor indexed="64"/>
      </patternFill>
    </fill>
    <fill>
      <patternFill patternType="solid">
        <fgColor rgb="FFF2E2E9"/>
        <bgColor indexed="64"/>
      </patternFill>
    </fill>
  </fills>
  <borders count="8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C00000"/>
      </left>
      <right style="double">
        <color rgb="FFC00000"/>
      </right>
      <top/>
      <bottom style="double">
        <color rgb="FFC00000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E67D4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auto="1"/>
      </top>
      <bottom/>
      <diagonal/>
    </border>
    <border>
      <left style="double">
        <color rgb="FFC00000"/>
      </left>
      <right style="thin">
        <color auto="1"/>
      </right>
      <top style="medium">
        <color auto="1"/>
      </top>
      <bottom/>
      <diagonal/>
    </border>
    <border>
      <left style="double">
        <color rgb="FFC00000"/>
      </left>
      <right style="thin">
        <color auto="1"/>
      </right>
      <top/>
      <bottom style="thin">
        <color auto="1"/>
      </bottom>
      <diagonal/>
    </border>
    <border>
      <left style="double">
        <color rgb="FFC00000"/>
      </left>
      <right style="thin">
        <color auto="1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medium">
        <color theme="6"/>
      </top>
      <bottom style="double">
        <color theme="6"/>
      </bottom>
      <diagonal/>
    </border>
    <border>
      <left style="double">
        <color rgb="FFE67D42"/>
      </left>
      <right style="double">
        <color rgb="FFE67D42"/>
      </right>
      <top style="double">
        <color rgb="FFE67D42"/>
      </top>
      <bottom style="double">
        <color rgb="FFE67D42"/>
      </bottom>
      <diagonal/>
    </border>
    <border>
      <left style="thin">
        <color auto="1"/>
      </left>
      <right style="double">
        <color rgb="FFE67D42"/>
      </right>
      <top style="thin">
        <color auto="1"/>
      </top>
      <bottom style="medium">
        <color auto="1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thin">
        <color auto="1"/>
      </bottom>
      <diagonal/>
    </border>
    <border>
      <left style="double">
        <color rgb="FFC00000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C00000"/>
      </left>
      <right/>
      <top style="double">
        <color rgb="FFC00000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double">
        <color rgb="FFC00000"/>
      </left>
      <right/>
      <top/>
      <bottom style="double">
        <color rgb="FFC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rgb="FFC00000"/>
      </left>
      <right/>
      <top style="double">
        <color rgb="FFC00000"/>
      </top>
      <bottom/>
      <diagonal/>
    </border>
    <border>
      <left style="double">
        <color rgb="FFC00000"/>
      </left>
      <right/>
      <top style="double">
        <color rgb="FFC00000"/>
      </top>
      <bottom style="double">
        <color rgb="FFE67D4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ck">
        <color theme="6"/>
      </right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rgb="FFC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1">
    <xf numFmtId="0" fontId="0" fillId="0" borderId="0"/>
    <xf numFmtId="44" fontId="10" fillId="0" borderId="0" applyFont="0" applyFill="0" applyBorder="0" applyAlignment="0" applyProtection="0"/>
    <xf numFmtId="0" fontId="5" fillId="2" borderId="1" applyNumberFormat="0" applyAlignment="0" applyProtection="0"/>
    <xf numFmtId="0" fontId="4" fillId="0" borderId="0"/>
    <xf numFmtId="0" fontId="3" fillId="0" borderId="0"/>
    <xf numFmtId="0" fontId="7" fillId="3" borderId="0" applyNumberFormat="0" applyBorder="0" applyAlignment="0" applyProtection="0"/>
    <xf numFmtId="0" fontId="10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24" fillId="0" borderId="0"/>
    <xf numFmtId="0" fontId="30" fillId="0" borderId="0" applyNumberForma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376">
    <xf numFmtId="0" fontId="0" fillId="0" borderId="0" xfId="0"/>
    <xf numFmtId="0" fontId="8" fillId="0" borderId="0" xfId="3" applyFont="1"/>
    <xf numFmtId="0" fontId="11" fillId="0" borderId="0" xfId="0" applyFont="1" applyFill="1" applyAlignment="1">
      <alignment horizontal="left" vertical="center"/>
    </xf>
    <xf numFmtId="0" fontId="12" fillId="0" borderId="0" xfId="3" applyFont="1" applyBorder="1" applyAlignment="1">
      <alignment horizontal="center"/>
    </xf>
    <xf numFmtId="0" fontId="10" fillId="0" borderId="0" xfId="0" applyFont="1"/>
    <xf numFmtId="164" fontId="15" fillId="5" borderId="13" xfId="7" applyNumberFormat="1" applyFont="1" applyFill="1" applyBorder="1" applyAlignment="1" applyProtection="1">
      <alignment horizontal="right" vertical="center" indent="1"/>
      <protection locked="0"/>
    </xf>
    <xf numFmtId="0" fontId="15" fillId="0" borderId="33" xfId="4" applyFont="1" applyBorder="1" applyAlignment="1">
      <alignment horizontal="left" vertical="center" indent="1"/>
    </xf>
    <xf numFmtId="0" fontId="15" fillId="0" borderId="14" xfId="4" applyFont="1" applyBorder="1" applyAlignment="1">
      <alignment horizontal="left" vertical="center"/>
    </xf>
    <xf numFmtId="0" fontId="10" fillId="0" borderId="16" xfId="4" applyFont="1" applyBorder="1" applyAlignment="1">
      <alignment horizontal="left" vertical="center"/>
    </xf>
    <xf numFmtId="0" fontId="15" fillId="0" borderId="11" xfId="4" applyFont="1" applyBorder="1" applyAlignment="1">
      <alignment horizontal="center" vertical="center"/>
    </xf>
    <xf numFmtId="0" fontId="15" fillId="0" borderId="11" xfId="4" applyFont="1" applyBorder="1" applyAlignment="1">
      <alignment horizontal="left" vertical="center" indent="1"/>
    </xf>
    <xf numFmtId="0" fontId="15" fillId="0" borderId="11" xfId="4" applyFont="1" applyBorder="1" applyAlignment="1">
      <alignment horizontal="right" vertical="center" indent="2"/>
    </xf>
    <xf numFmtId="44" fontId="10" fillId="0" borderId="28" xfId="7" applyFont="1" applyBorder="1" applyAlignment="1">
      <alignment horizontal="right" vertical="center"/>
    </xf>
    <xf numFmtId="44" fontId="16" fillId="0" borderId="34" xfId="5" applyNumberFormat="1" applyFont="1" applyFill="1" applyBorder="1" applyAlignment="1">
      <alignment horizontal="right" vertical="center"/>
    </xf>
    <xf numFmtId="0" fontId="14" fillId="6" borderId="35" xfId="11" applyFont="1" applyFill="1" applyBorder="1" applyAlignment="1">
      <alignment horizontal="left" vertical="center" indent="1"/>
    </xf>
    <xf numFmtId="0" fontId="14" fillId="6" borderId="32" xfId="11" applyFont="1" applyFill="1" applyBorder="1" applyAlignment="1">
      <alignment horizontal="left" vertical="center" indent="1"/>
    </xf>
    <xf numFmtId="0" fontId="14" fillId="6" borderId="32" xfId="11" applyFont="1" applyFill="1" applyBorder="1" applyAlignment="1">
      <alignment horizontal="right" vertical="center" indent="2"/>
    </xf>
    <xf numFmtId="0" fontId="14" fillId="6" borderId="36" xfId="11" applyFont="1" applyFill="1" applyBorder="1" applyAlignment="1">
      <alignment horizontal="left" vertical="center" indent="1"/>
    </xf>
    <xf numFmtId="0" fontId="10" fillId="0" borderId="0" xfId="4" applyFont="1"/>
    <xf numFmtId="0" fontId="10" fillId="0" borderId="0" xfId="4" applyFont="1" applyAlignment="1">
      <alignment horizontal="center"/>
    </xf>
    <xf numFmtId="0" fontId="10" fillId="0" borderId="0" xfId="4" applyFont="1" applyAlignment="1">
      <alignment horizontal="right"/>
    </xf>
    <xf numFmtId="0" fontId="19" fillId="0" borderId="30" xfId="4" applyFont="1" applyBorder="1" applyAlignment="1">
      <alignment horizontal="left" vertical="center"/>
    </xf>
    <xf numFmtId="0" fontId="19" fillId="0" borderId="31" xfId="4" applyFont="1" applyBorder="1" applyAlignment="1">
      <alignment horizontal="left" vertical="center"/>
    </xf>
    <xf numFmtId="0" fontId="20" fillId="0" borderId="32" xfId="4" applyFont="1" applyBorder="1" applyAlignment="1">
      <alignment horizontal="right" vertical="center"/>
    </xf>
    <xf numFmtId="0" fontId="19" fillId="0" borderId="32" xfId="4" applyFont="1" applyBorder="1" applyAlignment="1">
      <alignment horizontal="right" vertical="center" indent="13"/>
    </xf>
    <xf numFmtId="0" fontId="19" fillId="0" borderId="32" xfId="4" applyFont="1" applyBorder="1" applyAlignment="1">
      <alignment vertical="center"/>
    </xf>
    <xf numFmtId="44" fontId="19" fillId="0" borderId="36" xfId="7" applyFont="1" applyBorder="1" applyAlignment="1">
      <alignment horizontal="right" vertical="center"/>
    </xf>
    <xf numFmtId="44" fontId="19" fillId="0" borderId="37" xfId="5" applyNumberFormat="1" applyFont="1" applyFill="1" applyBorder="1" applyAlignment="1">
      <alignment horizontal="right" vertical="center"/>
    </xf>
    <xf numFmtId="0" fontId="10" fillId="0" borderId="0" xfId="4" applyFont="1" applyAlignment="1">
      <alignment horizontal="right" indent="1"/>
    </xf>
    <xf numFmtId="0" fontId="8" fillId="0" borderId="16" xfId="4" applyFont="1" applyBorder="1"/>
    <xf numFmtId="0" fontId="8" fillId="0" borderId="11" xfId="4" applyFont="1" applyBorder="1"/>
    <xf numFmtId="0" fontId="8" fillId="0" borderId="11" xfId="4" applyFont="1" applyBorder="1" applyAlignment="1">
      <alignment horizontal="center"/>
    </xf>
    <xf numFmtId="0" fontId="8" fillId="0" borderId="11" xfId="4" applyFont="1" applyBorder="1" applyAlignment="1">
      <alignment horizontal="right" indent="1"/>
    </xf>
    <xf numFmtId="0" fontId="8" fillId="0" borderId="11" xfId="4" applyFont="1" applyBorder="1" applyAlignment="1">
      <alignment horizontal="right"/>
    </xf>
    <xf numFmtId="0" fontId="8" fillId="0" borderId="28" xfId="4" applyFont="1" applyBorder="1" applyAlignment="1">
      <alignment horizontal="right"/>
    </xf>
    <xf numFmtId="0" fontId="21" fillId="0" borderId="8" xfId="12" applyFont="1" applyBorder="1" applyAlignment="1">
      <alignment horizontal="left" indent="1"/>
    </xf>
    <xf numFmtId="0" fontId="21" fillId="0" borderId="0" xfId="12" applyFont="1" applyBorder="1" applyAlignment="1"/>
    <xf numFmtId="0" fontId="21" fillId="0" borderId="6" xfId="12" applyFont="1" applyBorder="1" applyAlignment="1"/>
    <xf numFmtId="0" fontId="8" fillId="0" borderId="9" xfId="4" applyFont="1" applyBorder="1"/>
    <xf numFmtId="0" fontId="8" fillId="0" borderId="15" xfId="4" applyFont="1" applyBorder="1"/>
    <xf numFmtId="0" fontId="8" fillId="0" borderId="15" xfId="4" applyFont="1" applyBorder="1" applyAlignment="1">
      <alignment horizontal="right" indent="1"/>
    </xf>
    <xf numFmtId="0" fontId="8" fillId="0" borderId="19" xfId="4" applyFont="1" applyBorder="1"/>
    <xf numFmtId="0" fontId="10" fillId="0" borderId="0" xfId="0" applyFont="1" applyAlignment="1">
      <alignment wrapText="1"/>
    </xf>
    <xf numFmtId="0" fontId="14" fillId="0" borderId="0" xfId="0" applyFont="1" applyFill="1" applyAlignment="1">
      <alignment horizontal="left" vertical="center"/>
    </xf>
    <xf numFmtId="0" fontId="26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Border="1" applyAlignment="1">
      <alignment horizontal="left" vertical="center" indent="1"/>
    </xf>
    <xf numFmtId="0" fontId="27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4" borderId="5" xfId="3" applyFont="1" applyFill="1" applyBorder="1"/>
    <xf numFmtId="0" fontId="8" fillId="4" borderId="5" xfId="3" applyFont="1" applyFill="1" applyBorder="1" applyAlignment="1">
      <alignment horizont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26" fillId="7" borderId="32" xfId="4" applyFont="1" applyFill="1" applyBorder="1" applyAlignment="1">
      <alignment horizontal="center" vertical="top"/>
    </xf>
    <xf numFmtId="0" fontId="26" fillId="7" borderId="32" xfId="4" applyFont="1" applyFill="1" applyBorder="1" applyAlignment="1">
      <alignment vertical="top" wrapText="1"/>
    </xf>
    <xf numFmtId="0" fontId="26" fillId="7" borderId="32" xfId="4" applyFont="1" applyFill="1" applyBorder="1" applyAlignment="1">
      <alignment horizontal="left" vertical="top" wrapText="1"/>
    </xf>
    <xf numFmtId="0" fontId="26" fillId="7" borderId="32" xfId="4" applyFont="1" applyFill="1" applyBorder="1" applyAlignment="1">
      <alignment horizontal="right" vertical="top" wrapText="1"/>
    </xf>
    <xf numFmtId="0" fontId="28" fillId="7" borderId="36" xfId="5" applyFont="1" applyFill="1" applyBorder="1" applyAlignment="1">
      <alignment horizontal="right" vertical="top" wrapText="1"/>
    </xf>
    <xf numFmtId="49" fontId="15" fillId="7" borderId="31" xfId="4" applyNumberFormat="1" applyFont="1" applyFill="1" applyBorder="1" applyAlignment="1">
      <alignment horizontal="left" vertical="center" indent="1"/>
    </xf>
    <xf numFmtId="49" fontId="26" fillId="0" borderId="0" xfId="3" applyNumberFormat="1" applyFont="1" applyFill="1" applyBorder="1" applyAlignment="1">
      <alignment horizontal="left" vertical="center" indent="1"/>
    </xf>
    <xf numFmtId="49" fontId="12" fillId="0" borderId="0" xfId="3" applyNumberFormat="1" applyFont="1" applyBorder="1" applyAlignment="1">
      <alignment horizontal="left" indent="1"/>
    </xf>
    <xf numFmtId="49" fontId="8" fillId="4" borderId="5" xfId="3" applyNumberFormat="1" applyFont="1" applyFill="1" applyBorder="1" applyAlignment="1">
      <alignment horizontal="left" indent="1"/>
    </xf>
    <xf numFmtId="49" fontId="8" fillId="0" borderId="0" xfId="0" applyNumberFormat="1" applyFont="1" applyAlignment="1">
      <alignment horizontal="left" indent="1"/>
    </xf>
    <xf numFmtId="49" fontId="8" fillId="0" borderId="0" xfId="0" applyNumberFormat="1" applyFont="1" applyAlignment="1">
      <alignment horizontal="left" vertical="top" indent="1"/>
    </xf>
    <xf numFmtId="0" fontId="8" fillId="0" borderId="1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26" fillId="7" borderId="32" xfId="4" applyFont="1" applyFill="1" applyBorder="1" applyAlignment="1">
      <alignment horizontal="center" vertical="center"/>
    </xf>
    <xf numFmtId="0" fontId="26" fillId="7" borderId="32" xfId="4" applyFont="1" applyFill="1" applyBorder="1" applyAlignment="1">
      <alignment horizontal="right" vertical="center" wrapText="1"/>
    </xf>
    <xf numFmtId="49" fontId="8" fillId="0" borderId="12" xfId="0" applyNumberFormat="1" applyFont="1" applyBorder="1" applyAlignment="1">
      <alignment horizontal="left" vertical="center" indent="1"/>
    </xf>
    <xf numFmtId="49" fontId="8" fillId="0" borderId="17" xfId="0" applyNumberFormat="1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wrapText="1" indent="1"/>
    </xf>
    <xf numFmtId="0" fontId="8" fillId="0" borderId="17" xfId="0" applyFont="1" applyBorder="1" applyAlignment="1">
      <alignment horizontal="left" vertical="center" wrapText="1" indent="1"/>
    </xf>
    <xf numFmtId="0" fontId="26" fillId="7" borderId="32" xfId="4" applyFont="1" applyFill="1" applyBorder="1" applyAlignment="1">
      <alignment horizontal="left" vertical="center" wrapText="1" indent="1"/>
    </xf>
    <xf numFmtId="0" fontId="8" fillId="0" borderId="12" xfId="0" applyFont="1" applyFill="1" applyBorder="1" applyAlignment="1" applyProtection="1">
      <alignment horizontal="left" vertical="center" wrapText="1" indent="1"/>
    </xf>
    <xf numFmtId="0" fontId="8" fillId="0" borderId="17" xfId="0" applyFont="1" applyFill="1" applyBorder="1" applyAlignment="1" applyProtection="1">
      <alignment horizontal="left" vertical="center" wrapText="1" indent="1"/>
    </xf>
    <xf numFmtId="49" fontId="8" fillId="0" borderId="22" xfId="0" applyNumberFormat="1" applyFont="1" applyBorder="1" applyAlignment="1">
      <alignment horizontal="left" vertical="center" indent="1"/>
    </xf>
    <xf numFmtId="49" fontId="8" fillId="0" borderId="41" xfId="0" applyNumberFormat="1" applyFont="1" applyFill="1" applyBorder="1" applyAlignment="1" applyProtection="1">
      <alignment horizontal="center" vertical="center"/>
    </xf>
    <xf numFmtId="49" fontId="8" fillId="0" borderId="21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Border="1" applyAlignment="1">
      <alignment horizontal="left" vertical="center" indent="1"/>
    </xf>
    <xf numFmtId="0" fontId="8" fillId="0" borderId="22" xfId="11" applyFont="1" applyFill="1" applyBorder="1" applyAlignment="1" applyProtection="1">
      <alignment horizontal="left" vertical="center" wrapText="1" indent="1"/>
    </xf>
    <xf numFmtId="49" fontId="8" fillId="0" borderId="19" xfId="0" applyNumberFormat="1" applyFont="1" applyFill="1" applyBorder="1" applyAlignment="1" applyProtection="1">
      <alignment horizontal="center" vertical="center"/>
    </xf>
    <xf numFmtId="0" fontId="15" fillId="0" borderId="43" xfId="4" applyFont="1" applyBorder="1" applyAlignment="1">
      <alignment horizontal="left" vertical="center" indent="1"/>
    </xf>
    <xf numFmtId="0" fontId="15" fillId="0" borderId="24" xfId="4" applyFont="1" applyBorder="1" applyAlignment="1">
      <alignment horizontal="left" vertical="center"/>
    </xf>
    <xf numFmtId="0" fontId="10" fillId="0" borderId="22" xfId="4" applyFont="1" applyBorder="1" applyAlignment="1">
      <alignment horizontal="left" vertical="center"/>
    </xf>
    <xf numFmtId="0" fontId="15" fillId="0" borderId="23" xfId="4" applyFont="1" applyBorder="1" applyAlignment="1">
      <alignment horizontal="center" vertical="center"/>
    </xf>
    <xf numFmtId="0" fontId="15" fillId="0" borderId="23" xfId="4" applyFont="1" applyBorder="1" applyAlignment="1">
      <alignment horizontal="left" vertical="center" indent="1"/>
    </xf>
    <xf numFmtId="0" fontId="15" fillId="0" borderId="23" xfId="4" applyFont="1" applyBorder="1" applyAlignment="1">
      <alignment horizontal="right" vertical="center" indent="2"/>
    </xf>
    <xf numFmtId="44" fontId="10" fillId="0" borderId="41" xfId="7" applyFont="1" applyBorder="1" applyAlignment="1">
      <alignment horizontal="right" vertical="center"/>
    </xf>
    <xf numFmtId="44" fontId="16" fillId="0" borderId="44" xfId="5" applyNumberFormat="1" applyFont="1" applyFill="1" applyBorder="1" applyAlignment="1">
      <alignment horizontal="right" vertical="center"/>
    </xf>
    <xf numFmtId="44" fontId="14" fillId="6" borderId="45" xfId="1" applyFont="1" applyFill="1" applyBorder="1" applyAlignment="1">
      <alignment horizontal="right" vertical="center" indent="1"/>
    </xf>
    <xf numFmtId="0" fontId="22" fillId="0" borderId="0" xfId="12" applyFont="1" applyBorder="1" applyAlignment="1">
      <alignment vertical="top"/>
    </xf>
    <xf numFmtId="0" fontId="22" fillId="0" borderId="6" xfId="12" applyFont="1" applyBorder="1" applyAlignment="1">
      <alignment vertical="top"/>
    </xf>
    <xf numFmtId="0" fontId="22" fillId="0" borderId="8" xfId="12" applyFont="1" applyBorder="1" applyAlignment="1">
      <alignment horizontal="left" vertical="top" indent="1"/>
    </xf>
    <xf numFmtId="0" fontId="8" fillId="0" borderId="22" xfId="11" applyFont="1" applyFill="1" applyBorder="1" applyAlignment="1" applyProtection="1">
      <alignment horizontal="left" vertical="center" indent="1"/>
    </xf>
    <xf numFmtId="49" fontId="8" fillId="0" borderId="28" xfId="0" applyNumberFormat="1" applyFont="1" applyFill="1" applyBorder="1" applyAlignment="1" applyProtection="1">
      <alignment horizontal="center" vertical="center"/>
    </xf>
    <xf numFmtId="0" fontId="8" fillId="0" borderId="12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0" fontId="8" fillId="0" borderId="24" xfId="0" applyFont="1" applyBorder="1" applyAlignment="1">
      <alignment horizontal="left" vertical="center" indent="1"/>
    </xf>
    <xf numFmtId="0" fontId="8" fillId="0" borderId="46" xfId="0" applyFont="1" applyBorder="1" applyAlignment="1">
      <alignment horizontal="left" vertical="center" indent="1"/>
    </xf>
    <xf numFmtId="0" fontId="8" fillId="0" borderId="47" xfId="0" applyFont="1" applyBorder="1" applyAlignment="1">
      <alignment horizontal="right" vertical="center" indent="1"/>
    </xf>
    <xf numFmtId="0" fontId="8" fillId="0" borderId="48" xfId="0" applyFont="1" applyBorder="1" applyAlignment="1">
      <alignment horizontal="left" vertical="center" indent="1"/>
    </xf>
    <xf numFmtId="44" fontId="26" fillId="7" borderId="32" xfId="1" applyFont="1" applyFill="1" applyBorder="1" applyAlignment="1">
      <alignment horizontal="right" vertical="center" wrapText="1"/>
    </xf>
    <xf numFmtId="44" fontId="28" fillId="7" borderId="36" xfId="1" applyFont="1" applyFill="1" applyBorder="1" applyAlignment="1">
      <alignment horizontal="right" vertical="center" wrapText="1"/>
    </xf>
    <xf numFmtId="165" fontId="26" fillId="0" borderId="47" xfId="0" applyNumberFormat="1" applyFont="1" applyBorder="1" applyAlignment="1">
      <alignment horizontal="left" vertical="center" indent="1"/>
    </xf>
    <xf numFmtId="165" fontId="26" fillId="0" borderId="46" xfId="0" applyNumberFormat="1" applyFont="1" applyBorder="1" applyAlignment="1">
      <alignment horizontal="right" vertical="center" indent="1"/>
    </xf>
    <xf numFmtId="165" fontId="26" fillId="0" borderId="48" xfId="0" applyNumberFormat="1" applyFont="1" applyBorder="1" applyAlignment="1">
      <alignment horizontal="right" vertical="center" indent="1"/>
    </xf>
    <xf numFmtId="165" fontId="26" fillId="0" borderId="12" xfId="0" applyNumberFormat="1" applyFont="1" applyBorder="1" applyAlignment="1">
      <alignment horizontal="right" vertical="center" indent="1"/>
    </xf>
    <xf numFmtId="165" fontId="26" fillId="0" borderId="17" xfId="0" applyNumberFormat="1" applyFont="1" applyBorder="1" applyAlignment="1">
      <alignment horizontal="right" vertical="center" indent="1"/>
    </xf>
    <xf numFmtId="165" fontId="26" fillId="7" borderId="32" xfId="4" applyNumberFormat="1" applyFont="1" applyFill="1" applyBorder="1" applyAlignment="1">
      <alignment horizontal="right" vertical="center" wrapText="1" indent="1"/>
    </xf>
    <xf numFmtId="165" fontId="26" fillId="7" borderId="32" xfId="4" applyNumberFormat="1" applyFont="1" applyFill="1" applyBorder="1" applyAlignment="1">
      <alignment horizontal="right" vertical="center" wrapText="1"/>
    </xf>
    <xf numFmtId="165" fontId="26" fillId="0" borderId="24" xfId="0" applyNumberFormat="1" applyFont="1" applyBorder="1" applyAlignment="1">
      <alignment horizontal="right" vertical="center" indent="1"/>
    </xf>
    <xf numFmtId="0" fontId="8" fillId="0" borderId="22" xfId="0" applyFont="1" applyFill="1" applyBorder="1" applyAlignment="1" applyProtection="1">
      <alignment horizontal="left" vertical="center" wrapText="1" indent="1"/>
    </xf>
    <xf numFmtId="49" fontId="8" fillId="0" borderId="49" xfId="0" applyNumberFormat="1" applyFont="1" applyBorder="1" applyAlignment="1">
      <alignment horizontal="left" indent="1"/>
    </xf>
    <xf numFmtId="0" fontId="8" fillId="0" borderId="49" xfId="0" applyFont="1" applyBorder="1" applyAlignment="1">
      <alignment horizontal="center"/>
    </xf>
    <xf numFmtId="0" fontId="8" fillId="0" borderId="49" xfId="0" applyFont="1" applyBorder="1"/>
    <xf numFmtId="0" fontId="18" fillId="0" borderId="29" xfId="4" applyFont="1" applyBorder="1" applyAlignment="1">
      <alignment horizontal="left" vertical="center" indent="1"/>
    </xf>
    <xf numFmtId="49" fontId="29" fillId="0" borderId="40" xfId="0" applyNumberFormat="1" applyFont="1" applyFill="1" applyBorder="1" applyAlignment="1" applyProtection="1">
      <alignment horizontal="center" vertical="center"/>
    </xf>
    <xf numFmtId="0" fontId="8" fillId="0" borderId="0" xfId="10" applyFont="1"/>
    <xf numFmtId="0" fontId="9" fillId="0" borderId="0" xfId="10" applyFont="1" applyFill="1" applyBorder="1" applyAlignment="1">
      <alignment horizontal="left" vertical="center"/>
    </xf>
    <xf numFmtId="0" fontId="9" fillId="0" borderId="0" xfId="10" applyFont="1" applyFill="1" applyBorder="1" applyAlignment="1">
      <alignment horizontal="left" vertical="center" indent="1"/>
    </xf>
    <xf numFmtId="0" fontId="8" fillId="0" borderId="0" xfId="10" applyFont="1" applyBorder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13" fillId="0" borderId="0" xfId="10" applyFont="1" applyFill="1" applyBorder="1"/>
    <xf numFmtId="0" fontId="15" fillId="0" borderId="0" xfId="0" applyFont="1" applyFill="1" applyAlignment="1">
      <alignment horizontal="center" vertical="center"/>
    </xf>
    <xf numFmtId="0" fontId="10" fillId="0" borderId="0" xfId="10" applyFont="1" applyBorder="1" applyAlignment="1">
      <alignment horizontal="center"/>
    </xf>
    <xf numFmtId="0" fontId="13" fillId="0" borderId="0" xfId="10" applyFont="1" applyBorder="1"/>
    <xf numFmtId="0" fontId="13" fillId="0" borderId="0" xfId="0" applyFont="1"/>
    <xf numFmtId="49" fontId="10" fillId="4" borderId="5" xfId="0" applyNumberFormat="1" applyFont="1" applyFill="1" applyBorder="1"/>
    <xf numFmtId="0" fontId="17" fillId="0" borderId="58" xfId="15" applyFont="1" applyFill="1" applyBorder="1" applyAlignment="1">
      <alignment horizontal="right" vertical="center" indent="2"/>
    </xf>
    <xf numFmtId="49" fontId="16" fillId="0" borderId="58" xfId="15" applyNumberFormat="1" applyFont="1" applyFill="1" applyBorder="1" applyAlignment="1">
      <alignment vertical="center"/>
    </xf>
    <xf numFmtId="44" fontId="15" fillId="0" borderId="58" xfId="7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left" vertical="center" indent="1"/>
    </xf>
    <xf numFmtId="0" fontId="13" fillId="0" borderId="0" xfId="3" applyFont="1" applyBorder="1" applyAlignment="1">
      <alignment horizontal="left" vertical="top" indent="1"/>
    </xf>
    <xf numFmtId="49" fontId="31" fillId="5" borderId="59" xfId="2" applyNumberFormat="1" applyFont="1" applyFill="1" applyBorder="1" applyAlignment="1" applyProtection="1">
      <alignment horizontal="center" vertical="center"/>
      <protection locked="0"/>
    </xf>
    <xf numFmtId="0" fontId="8" fillId="0" borderId="41" xfId="11" applyFont="1" applyFill="1" applyBorder="1" applyAlignment="1" applyProtection="1">
      <alignment horizontal="left" vertical="center" indent="1"/>
    </xf>
    <xf numFmtId="49" fontId="29" fillId="0" borderId="41" xfId="0" applyNumberFormat="1" applyFont="1" applyFill="1" applyBorder="1" applyAlignment="1" applyProtection="1">
      <alignment horizontal="center" vertical="center"/>
    </xf>
    <xf numFmtId="164" fontId="15" fillId="5" borderId="61" xfId="7" applyNumberFormat="1" applyFont="1" applyFill="1" applyBorder="1" applyAlignment="1" applyProtection="1">
      <alignment horizontal="right" vertical="center" indent="1"/>
      <protection locked="0"/>
    </xf>
    <xf numFmtId="49" fontId="11" fillId="0" borderId="0" xfId="0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right" vertical="center" indent="1"/>
    </xf>
    <xf numFmtId="0" fontId="0" fillId="0" borderId="0" xfId="10" applyFont="1" applyBorder="1" applyAlignment="1">
      <alignment horizontal="right"/>
    </xf>
    <xf numFmtId="49" fontId="26" fillId="10" borderId="7" xfId="4" applyNumberFormat="1" applyFont="1" applyFill="1" applyBorder="1" applyAlignment="1">
      <alignment horizontal="left" vertical="top" wrapText="1" indent="1"/>
    </xf>
    <xf numFmtId="0" fontId="26" fillId="10" borderId="8" xfId="4" applyFont="1" applyFill="1" applyBorder="1" applyAlignment="1">
      <alignment horizontal="center" vertical="top"/>
    </xf>
    <xf numFmtId="0" fontId="26" fillId="10" borderId="8" xfId="4" applyFont="1" applyFill="1" applyBorder="1" applyAlignment="1">
      <alignment vertical="top" wrapText="1"/>
    </xf>
    <xf numFmtId="0" fontId="26" fillId="10" borderId="38" xfId="4" applyFont="1" applyFill="1" applyBorder="1" applyAlignment="1">
      <alignment horizontal="left" vertical="top" wrapText="1"/>
    </xf>
    <xf numFmtId="0" fontId="26" fillId="10" borderId="7" xfId="4" applyFont="1" applyFill="1" applyBorder="1" applyAlignment="1">
      <alignment horizontal="right" vertical="top" wrapText="1"/>
    </xf>
    <xf numFmtId="0" fontId="28" fillId="10" borderId="39" xfId="5" applyFont="1" applyFill="1" applyBorder="1" applyAlignment="1">
      <alignment horizontal="right" vertical="top" wrapText="1"/>
    </xf>
    <xf numFmtId="0" fontId="8" fillId="0" borderId="0" xfId="0" applyFont="1" applyFill="1" applyBorder="1" applyAlignment="1" applyProtection="1">
      <alignment horizontal="left" vertical="center" wrapText="1" indent="1"/>
    </xf>
    <xf numFmtId="165" fontId="26" fillId="0" borderId="7" xfId="0" applyNumberFormat="1" applyFont="1" applyBorder="1" applyAlignment="1">
      <alignment horizontal="right" vertical="center" indent="1"/>
    </xf>
    <xf numFmtId="0" fontId="25" fillId="0" borderId="18" xfId="11" applyFont="1" applyFill="1" applyBorder="1" applyAlignment="1" applyProtection="1">
      <alignment horizontal="left" vertical="center" indent="1"/>
    </xf>
    <xf numFmtId="0" fontId="25" fillId="0" borderId="7" xfId="0" applyFont="1" applyBorder="1" applyAlignment="1">
      <alignment horizontal="left" vertical="center" indent="1"/>
    </xf>
    <xf numFmtId="49" fontId="8" fillId="0" borderId="17" xfId="0" applyNumberFormat="1" applyFont="1" applyBorder="1" applyAlignment="1">
      <alignment horizontal="left" vertical="center" wrapText="1" indent="1"/>
    </xf>
    <xf numFmtId="44" fontId="26" fillId="0" borderId="12" xfId="1" applyFont="1" applyBorder="1" applyAlignment="1">
      <alignment vertical="center"/>
    </xf>
    <xf numFmtId="44" fontId="26" fillId="0" borderId="17" xfId="1" applyFont="1" applyBorder="1" applyAlignment="1">
      <alignment vertical="center"/>
    </xf>
    <xf numFmtId="0" fontId="26" fillId="0" borderId="49" xfId="0" applyFont="1" applyBorder="1"/>
    <xf numFmtId="0" fontId="26" fillId="0" borderId="0" xfId="0" applyFont="1"/>
    <xf numFmtId="0" fontId="10" fillId="8" borderId="60" xfId="0" applyFont="1" applyFill="1" applyBorder="1" applyAlignment="1">
      <alignment horizontal="right" vertical="center" indent="1"/>
    </xf>
    <xf numFmtId="44" fontId="8" fillId="0" borderId="0" xfId="0" applyNumberFormat="1" applyFont="1" applyAlignment="1">
      <alignment vertical="top"/>
    </xf>
    <xf numFmtId="44" fontId="8" fillId="0" borderId="0" xfId="0" applyNumberFormat="1" applyFont="1"/>
    <xf numFmtId="0" fontId="0" fillId="0" borderId="0" xfId="10" applyFont="1" applyFill="1" applyBorder="1" applyAlignment="1">
      <alignment horizontal="left" vertical="top"/>
    </xf>
    <xf numFmtId="0" fontId="8" fillId="0" borderId="0" xfId="0" applyFont="1" applyBorder="1" applyAlignment="1">
      <alignment vertical="top"/>
    </xf>
    <xf numFmtId="44" fontId="8" fillId="0" borderId="0" xfId="0" applyNumberFormat="1" applyFont="1" applyBorder="1" applyAlignment="1">
      <alignment vertical="top"/>
    </xf>
    <xf numFmtId="0" fontId="8" fillId="0" borderId="0" xfId="0" applyFont="1" applyBorder="1"/>
    <xf numFmtId="0" fontId="8" fillId="0" borderId="0" xfId="10" applyFont="1" applyFill="1"/>
    <xf numFmtId="0" fontId="34" fillId="0" borderId="0" xfId="0" applyFont="1" applyFill="1" applyAlignment="1">
      <alignment horizontal="right"/>
    </xf>
    <xf numFmtId="0" fontId="8" fillId="0" borderId="22" xfId="0" applyFont="1" applyFill="1" applyBorder="1" applyAlignment="1" applyProtection="1">
      <alignment horizontal="left" vertical="center" wrapText="1" indent="1"/>
    </xf>
    <xf numFmtId="0" fontId="8" fillId="0" borderId="63" xfId="17" applyFont="1" applyBorder="1"/>
    <xf numFmtId="0" fontId="8" fillId="0" borderId="64" xfId="17" applyFont="1" applyBorder="1"/>
    <xf numFmtId="0" fontId="8" fillId="0" borderId="64" xfId="17" applyFont="1" applyBorder="1" applyAlignment="1">
      <alignment horizontal="right" indent="1"/>
    </xf>
    <xf numFmtId="0" fontId="8" fillId="0" borderId="65" xfId="17" applyFont="1" applyBorder="1"/>
    <xf numFmtId="0" fontId="22" fillId="0" borderId="66" xfId="12" applyFont="1" applyBorder="1" applyAlignment="1">
      <alignment vertical="top"/>
    </xf>
    <xf numFmtId="0" fontId="22" fillId="0" borderId="67" xfId="12" applyFont="1" applyBorder="1" applyAlignment="1">
      <alignment horizontal="left" vertical="top" indent="1"/>
    </xf>
    <xf numFmtId="0" fontId="21" fillId="0" borderId="66" xfId="12" applyFont="1" applyBorder="1" applyAlignment="1"/>
    <xf numFmtId="0" fontId="21" fillId="0" borderId="67" xfId="12" applyFont="1" applyBorder="1" applyAlignment="1">
      <alignment horizontal="left" indent="1"/>
    </xf>
    <xf numFmtId="0" fontId="8" fillId="0" borderId="68" xfId="17" applyFont="1" applyBorder="1" applyAlignment="1">
      <alignment horizontal="right"/>
    </xf>
    <xf numFmtId="0" fontId="8" fillId="0" borderId="49" xfId="17" applyFont="1" applyBorder="1" applyAlignment="1">
      <alignment horizontal="right"/>
    </xf>
    <xf numFmtId="0" fontId="8" fillId="0" borderId="49" xfId="17" applyFont="1" applyBorder="1" applyAlignment="1">
      <alignment horizontal="right" indent="1"/>
    </xf>
    <xf numFmtId="0" fontId="8" fillId="0" borderId="49" xfId="17" applyFont="1" applyBorder="1" applyAlignment="1">
      <alignment horizontal="center"/>
    </xf>
    <xf numFmtId="0" fontId="8" fillId="0" borderId="49" xfId="17" applyFont="1" applyBorder="1"/>
    <xf numFmtId="0" fontId="8" fillId="0" borderId="69" xfId="17" applyFont="1" applyBorder="1"/>
    <xf numFmtId="0" fontId="10" fillId="0" borderId="0" xfId="17" applyFont="1" applyAlignment="1">
      <alignment horizontal="right"/>
    </xf>
    <xf numFmtId="0" fontId="10" fillId="0" borderId="0" xfId="17" applyFont="1"/>
    <xf numFmtId="0" fontId="10" fillId="0" borderId="0" xfId="17" applyFont="1" applyAlignment="1">
      <alignment horizontal="right" indent="1"/>
    </xf>
    <xf numFmtId="0" fontId="10" fillId="0" borderId="0" xfId="17" applyFont="1" applyAlignment="1">
      <alignment horizontal="center"/>
    </xf>
    <xf numFmtId="44" fontId="19" fillId="0" borderId="36" xfId="18" applyFont="1" applyBorder="1" applyAlignment="1">
      <alignment horizontal="right" vertical="center"/>
    </xf>
    <xf numFmtId="0" fontId="19" fillId="0" borderId="32" xfId="17" applyFont="1" applyBorder="1" applyAlignment="1">
      <alignment vertical="center"/>
    </xf>
    <xf numFmtId="0" fontId="19" fillId="0" borderId="32" xfId="17" applyFont="1" applyBorder="1" applyAlignment="1">
      <alignment horizontal="right" vertical="center" indent="13"/>
    </xf>
    <xf numFmtId="0" fontId="20" fillId="0" borderId="32" xfId="17" applyFont="1" applyBorder="1" applyAlignment="1">
      <alignment horizontal="right" vertical="center"/>
    </xf>
    <xf numFmtId="0" fontId="19" fillId="0" borderId="31" xfId="17" applyFont="1" applyBorder="1" applyAlignment="1">
      <alignment horizontal="left" vertical="center"/>
    </xf>
    <xf numFmtId="0" fontId="19" fillId="0" borderId="30" xfId="17" applyFont="1" applyBorder="1" applyAlignment="1">
      <alignment horizontal="left" vertical="center"/>
    </xf>
    <xf numFmtId="0" fontId="18" fillId="0" borderId="29" xfId="17" applyFont="1" applyBorder="1" applyAlignment="1">
      <alignment horizontal="left" vertical="center" indent="1"/>
    </xf>
    <xf numFmtId="0" fontId="14" fillId="6" borderId="36" xfId="19" applyFont="1" applyFill="1" applyBorder="1" applyAlignment="1">
      <alignment horizontal="left" vertical="center" indent="1"/>
    </xf>
    <xf numFmtId="0" fontId="14" fillId="6" borderId="32" xfId="19" applyFont="1" applyFill="1" applyBorder="1" applyAlignment="1">
      <alignment horizontal="right" vertical="center" indent="2"/>
    </xf>
    <xf numFmtId="0" fontId="14" fillId="6" borderId="32" xfId="19" applyFont="1" applyFill="1" applyBorder="1" applyAlignment="1">
      <alignment horizontal="left" vertical="center" indent="1"/>
    </xf>
    <xf numFmtId="0" fontId="14" fillId="6" borderId="35" xfId="19" applyFont="1" applyFill="1" applyBorder="1" applyAlignment="1">
      <alignment horizontal="left" vertical="center" indent="1"/>
    </xf>
    <xf numFmtId="44" fontId="10" fillId="0" borderId="28" xfId="18" applyFont="1" applyBorder="1" applyAlignment="1">
      <alignment horizontal="right" vertical="center"/>
    </xf>
    <xf numFmtId="0" fontId="15" fillId="0" borderId="11" xfId="17" applyFont="1" applyBorder="1" applyAlignment="1">
      <alignment horizontal="right" vertical="center" indent="2"/>
    </xf>
    <xf numFmtId="0" fontId="15" fillId="0" borderId="11" xfId="17" applyFont="1" applyBorder="1" applyAlignment="1">
      <alignment horizontal="left" vertical="center" indent="1"/>
    </xf>
    <xf numFmtId="0" fontId="15" fillId="0" borderId="11" xfId="17" applyFont="1" applyBorder="1" applyAlignment="1">
      <alignment horizontal="center" vertical="center"/>
    </xf>
    <xf numFmtId="0" fontId="10" fillId="0" borderId="16" xfId="17" applyFont="1" applyBorder="1" applyAlignment="1">
      <alignment horizontal="left" vertical="center"/>
    </xf>
    <xf numFmtId="0" fontId="15" fillId="0" borderId="14" xfId="17" applyFont="1" applyBorder="1" applyAlignment="1">
      <alignment horizontal="left" vertical="center"/>
    </xf>
    <xf numFmtId="0" fontId="15" fillId="0" borderId="33" xfId="17" applyFont="1" applyBorder="1" applyAlignment="1">
      <alignment horizontal="left" vertical="center" indent="1"/>
    </xf>
    <xf numFmtId="44" fontId="10" fillId="0" borderId="41" xfId="18" applyFont="1" applyBorder="1" applyAlignment="1">
      <alignment horizontal="right" vertical="center"/>
    </xf>
    <xf numFmtId="0" fontId="15" fillId="0" borderId="23" xfId="17" applyFont="1" applyBorder="1" applyAlignment="1">
      <alignment horizontal="right" vertical="center" indent="2"/>
    </xf>
    <xf numFmtId="0" fontId="15" fillId="0" borderId="23" xfId="17" applyFont="1" applyBorder="1" applyAlignment="1">
      <alignment horizontal="left" vertical="center" indent="1"/>
    </xf>
    <xf numFmtId="0" fontId="15" fillId="0" borderId="23" xfId="17" applyFont="1" applyBorder="1" applyAlignment="1">
      <alignment horizontal="center" vertical="center"/>
    </xf>
    <xf numFmtId="0" fontId="10" fillId="0" borderId="22" xfId="17" applyFont="1" applyBorder="1" applyAlignment="1">
      <alignment horizontal="left" vertical="center"/>
    </xf>
    <xf numFmtId="0" fontId="15" fillId="0" borderId="24" xfId="17" applyFont="1" applyBorder="1" applyAlignment="1">
      <alignment horizontal="left" vertical="center"/>
    </xf>
    <xf numFmtId="0" fontId="15" fillId="0" borderId="43" xfId="17" applyFont="1" applyBorder="1" applyAlignment="1">
      <alignment horizontal="left" vertical="center" indent="1"/>
    </xf>
    <xf numFmtId="0" fontId="26" fillId="0" borderId="70" xfId="0" applyFont="1" applyBorder="1"/>
    <xf numFmtId="0" fontId="26" fillId="0" borderId="71" xfId="0" applyFont="1" applyBorder="1"/>
    <xf numFmtId="44" fontId="26" fillId="0" borderId="72" xfId="1" applyFont="1" applyBorder="1" applyAlignment="1">
      <alignment vertical="center"/>
    </xf>
    <xf numFmtId="164" fontId="15" fillId="5" borderId="62" xfId="18" applyNumberFormat="1" applyFont="1" applyFill="1" applyBorder="1" applyAlignment="1" applyProtection="1">
      <alignment horizontal="right" vertical="center" indent="1"/>
      <protection locked="0"/>
    </xf>
    <xf numFmtId="0" fontId="25" fillId="0" borderId="18" xfId="19" applyFont="1" applyFill="1" applyBorder="1" applyAlignment="1" applyProtection="1">
      <alignment horizontal="left" vertical="center" indent="1"/>
    </xf>
    <xf numFmtId="44" fontId="26" fillId="0" borderId="43" xfId="1" applyFont="1" applyBorder="1" applyAlignment="1">
      <alignment vertical="center"/>
    </xf>
    <xf numFmtId="164" fontId="15" fillId="5" borderId="73" xfId="18" applyNumberFormat="1" applyFont="1" applyFill="1" applyBorder="1" applyAlignment="1" applyProtection="1">
      <alignment horizontal="right" vertical="center" indent="1"/>
      <protection locked="0"/>
    </xf>
    <xf numFmtId="0" fontId="8" fillId="0" borderId="22" xfId="19" applyFont="1" applyFill="1" applyBorder="1" applyAlignment="1" applyProtection="1">
      <alignment horizontal="left" vertical="center" wrapText="1" indent="1"/>
    </xf>
    <xf numFmtId="44" fontId="28" fillId="7" borderId="29" xfId="1" applyFont="1" applyFill="1" applyBorder="1" applyAlignment="1">
      <alignment horizontal="right" vertical="center" wrapText="1"/>
    </xf>
    <xf numFmtId="165" fontId="26" fillId="7" borderId="32" xfId="17" applyNumberFormat="1" applyFont="1" applyFill="1" applyBorder="1" applyAlignment="1">
      <alignment horizontal="right" vertical="center" wrapText="1"/>
    </xf>
    <xf numFmtId="0" fontId="26" fillId="7" borderId="32" xfId="17" applyFont="1" applyFill="1" applyBorder="1" applyAlignment="1">
      <alignment horizontal="right" vertical="center" wrapText="1"/>
    </xf>
    <xf numFmtId="0" fontId="26" fillId="7" borderId="32" xfId="17" applyFont="1" applyFill="1" applyBorder="1" applyAlignment="1">
      <alignment horizontal="left" vertical="center" wrapText="1" indent="1"/>
    </xf>
    <xf numFmtId="0" fontId="26" fillId="7" borderId="32" xfId="17" applyFont="1" applyFill="1" applyBorder="1" applyAlignment="1">
      <alignment horizontal="center" vertical="center"/>
    </xf>
    <xf numFmtId="49" fontId="15" fillId="7" borderId="31" xfId="17" applyNumberFormat="1" applyFont="1" applyFill="1" applyBorder="1" applyAlignment="1">
      <alignment horizontal="left" vertical="center" indent="1"/>
    </xf>
    <xf numFmtId="165" fontId="26" fillId="7" borderId="32" xfId="17" applyNumberFormat="1" applyFont="1" applyFill="1" applyBorder="1" applyAlignment="1">
      <alignment horizontal="right" vertical="center" wrapText="1" indent="1"/>
    </xf>
    <xf numFmtId="164" fontId="15" fillId="5" borderId="78" xfId="18" applyNumberFormat="1" applyFont="1" applyFill="1" applyBorder="1" applyAlignment="1" applyProtection="1">
      <alignment horizontal="right" vertical="center" indent="1"/>
      <protection locked="0"/>
    </xf>
    <xf numFmtId="0" fontId="8" fillId="0" borderId="41" xfId="19" applyFont="1" applyFill="1" applyBorder="1" applyAlignment="1" applyProtection="1">
      <alignment horizontal="left" vertical="center" indent="1"/>
    </xf>
    <xf numFmtId="0" fontId="8" fillId="0" borderId="22" xfId="19" applyFont="1" applyFill="1" applyBorder="1" applyAlignment="1" applyProtection="1">
      <alignment horizontal="left" vertical="center" indent="1"/>
    </xf>
    <xf numFmtId="0" fontId="26" fillId="7" borderId="32" xfId="17" applyFont="1" applyFill="1" applyBorder="1" applyAlignment="1">
      <alignment horizontal="right" vertical="top" wrapText="1"/>
    </xf>
    <xf numFmtId="0" fontId="26" fillId="7" borderId="32" xfId="17" applyFont="1" applyFill="1" applyBorder="1" applyAlignment="1">
      <alignment horizontal="left" vertical="top" wrapText="1"/>
    </xf>
    <xf numFmtId="0" fontId="26" fillId="7" borderId="32" xfId="17" applyFont="1" applyFill="1" applyBorder="1" applyAlignment="1">
      <alignment vertical="top" wrapText="1"/>
    </xf>
    <xf numFmtId="0" fontId="26" fillId="7" borderId="32" xfId="17" applyFont="1" applyFill="1" applyBorder="1" applyAlignment="1">
      <alignment horizontal="center" vertical="top"/>
    </xf>
    <xf numFmtId="0" fontId="26" fillId="10" borderId="7" xfId="17" applyFont="1" applyFill="1" applyBorder="1" applyAlignment="1">
      <alignment horizontal="right" vertical="top" wrapText="1"/>
    </xf>
    <xf numFmtId="0" fontId="26" fillId="10" borderId="38" xfId="17" applyFont="1" applyFill="1" applyBorder="1" applyAlignment="1">
      <alignment horizontal="left" vertical="top" wrapText="1"/>
    </xf>
    <xf numFmtId="0" fontId="26" fillId="10" borderId="8" xfId="17" applyFont="1" applyFill="1" applyBorder="1" applyAlignment="1">
      <alignment vertical="top" wrapText="1"/>
    </xf>
    <xf numFmtId="0" fontId="26" fillId="10" borderId="8" xfId="17" applyFont="1" applyFill="1" applyBorder="1" applyAlignment="1">
      <alignment horizontal="center" vertical="top"/>
    </xf>
    <xf numFmtId="49" fontId="26" fillId="10" borderId="7" xfId="17" applyNumberFormat="1" applyFont="1" applyFill="1" applyBorder="1" applyAlignment="1">
      <alignment horizontal="left" vertical="top" wrapText="1" indent="1"/>
    </xf>
    <xf numFmtId="0" fontId="8" fillId="4" borderId="5" xfId="19" applyFont="1" applyFill="1" applyBorder="1"/>
    <xf numFmtId="0" fontId="8" fillId="4" borderId="5" xfId="19" applyFont="1" applyFill="1" applyBorder="1" applyAlignment="1">
      <alignment horizontal="center"/>
    </xf>
    <xf numFmtId="49" fontId="8" fillId="4" borderId="5" xfId="19" applyNumberFormat="1" applyFont="1" applyFill="1" applyBorder="1" applyAlignment="1">
      <alignment horizontal="left" indent="1"/>
    </xf>
    <xf numFmtId="0" fontId="8" fillId="0" borderId="0" xfId="19" applyFont="1"/>
    <xf numFmtId="0" fontId="12" fillId="0" borderId="0" xfId="19" applyFont="1" applyBorder="1" applyAlignment="1">
      <alignment horizontal="center"/>
    </xf>
    <xf numFmtId="49" fontId="12" fillId="0" borderId="0" xfId="19" applyNumberFormat="1" applyFont="1" applyBorder="1" applyAlignment="1">
      <alignment horizontal="left" indent="1"/>
    </xf>
    <xf numFmtId="0" fontId="13" fillId="0" borderId="0" xfId="19" applyFont="1" applyBorder="1" applyAlignment="1">
      <alignment horizontal="left" vertical="top" indent="1"/>
    </xf>
    <xf numFmtId="0" fontId="26" fillId="0" borderId="0" xfId="19" applyFont="1" applyFill="1" applyBorder="1" applyAlignment="1">
      <alignment horizontal="left" vertical="center"/>
    </xf>
    <xf numFmtId="0" fontId="26" fillId="0" borderId="0" xfId="19" applyFont="1" applyFill="1" applyBorder="1" applyAlignment="1">
      <alignment horizontal="left" vertical="center" indent="1"/>
    </xf>
    <xf numFmtId="0" fontId="26" fillId="0" borderId="0" xfId="19" applyFont="1" applyFill="1" applyBorder="1" applyAlignment="1">
      <alignment horizontal="center" vertical="center"/>
    </xf>
    <xf numFmtId="49" fontId="26" fillId="0" borderId="0" xfId="19" applyNumberFormat="1" applyFont="1" applyFill="1" applyBorder="1" applyAlignment="1">
      <alignment horizontal="left" vertical="center" indent="1"/>
    </xf>
    <xf numFmtId="0" fontId="8" fillId="0" borderId="19" xfId="19" applyFont="1" applyBorder="1"/>
    <xf numFmtId="0" fontId="8" fillId="0" borderId="15" xfId="19" applyFont="1" applyBorder="1"/>
    <xf numFmtId="0" fontId="8" fillId="0" borderId="15" xfId="19" applyFont="1" applyBorder="1" applyAlignment="1">
      <alignment horizontal="right" indent="1"/>
    </xf>
    <xf numFmtId="0" fontId="8" fillId="0" borderId="9" xfId="19" applyFont="1" applyBorder="1"/>
    <xf numFmtId="0" fontId="8" fillId="0" borderId="28" xfId="19" applyFont="1" applyBorder="1" applyAlignment="1">
      <alignment horizontal="right"/>
    </xf>
    <xf numFmtId="0" fontId="8" fillId="0" borderId="11" xfId="19" applyFont="1" applyBorder="1" applyAlignment="1">
      <alignment horizontal="right"/>
    </xf>
    <xf numFmtId="0" fontId="8" fillId="0" borderId="11" xfId="19" applyFont="1" applyBorder="1" applyAlignment="1">
      <alignment horizontal="right" indent="1"/>
    </xf>
    <xf numFmtId="0" fontId="8" fillId="0" borderId="11" xfId="19" applyFont="1" applyBorder="1" applyAlignment="1">
      <alignment horizontal="center"/>
    </xf>
    <xf numFmtId="0" fontId="8" fillId="0" borderId="11" xfId="19" applyFont="1" applyBorder="1"/>
    <xf numFmtId="0" fontId="8" fillId="0" borderId="16" xfId="19" applyFont="1" applyBorder="1"/>
    <xf numFmtId="0" fontId="10" fillId="0" borderId="0" xfId="19" applyFont="1" applyAlignment="1">
      <alignment horizontal="right"/>
    </xf>
    <xf numFmtId="0" fontId="10" fillId="0" borderId="0" xfId="19" applyFont="1"/>
    <xf numFmtId="0" fontId="10" fillId="0" borderId="0" xfId="19" applyFont="1" applyAlignment="1">
      <alignment horizontal="right" indent="1"/>
    </xf>
    <xf numFmtId="0" fontId="10" fillId="0" borderId="0" xfId="19" applyFont="1" applyAlignment="1">
      <alignment horizontal="center"/>
    </xf>
    <xf numFmtId="0" fontId="19" fillId="0" borderId="32" xfId="19" applyFont="1" applyBorder="1" applyAlignment="1">
      <alignment vertical="center"/>
    </xf>
    <xf numFmtId="0" fontId="19" fillId="0" borderId="32" xfId="19" applyFont="1" applyBorder="1" applyAlignment="1">
      <alignment horizontal="right" vertical="center" indent="13"/>
    </xf>
    <xf numFmtId="0" fontId="20" fillId="0" borderId="32" xfId="19" applyFont="1" applyBorder="1" applyAlignment="1">
      <alignment horizontal="right" vertical="center"/>
    </xf>
    <xf numFmtId="0" fontId="19" fillId="0" borderId="31" xfId="19" applyFont="1" applyBorder="1" applyAlignment="1">
      <alignment horizontal="left" vertical="center"/>
    </xf>
    <xf numFmtId="0" fontId="19" fillId="0" borderId="30" xfId="19" applyFont="1" applyBorder="1" applyAlignment="1">
      <alignment horizontal="left" vertical="center"/>
    </xf>
    <xf numFmtId="0" fontId="18" fillId="0" borderId="29" xfId="19" applyFont="1" applyBorder="1" applyAlignment="1">
      <alignment horizontal="left" vertical="center" indent="1"/>
    </xf>
    <xf numFmtId="0" fontId="15" fillId="0" borderId="11" xfId="19" applyFont="1" applyBorder="1" applyAlignment="1">
      <alignment horizontal="right" vertical="center" indent="2"/>
    </xf>
    <xf numFmtId="0" fontId="15" fillId="0" borderId="11" xfId="19" applyFont="1" applyBorder="1" applyAlignment="1">
      <alignment horizontal="left" vertical="center" indent="1"/>
    </xf>
    <xf numFmtId="0" fontId="15" fillId="0" borderId="11" xfId="19" applyFont="1" applyBorder="1" applyAlignment="1">
      <alignment horizontal="center" vertical="center"/>
    </xf>
    <xf numFmtId="0" fontId="10" fillId="0" borderId="16" xfId="19" applyFont="1" applyBorder="1" applyAlignment="1">
      <alignment horizontal="left" vertical="center"/>
    </xf>
    <xf numFmtId="0" fontId="15" fillId="0" borderId="14" xfId="19" applyFont="1" applyBorder="1" applyAlignment="1">
      <alignment horizontal="left" vertical="center"/>
    </xf>
    <xf numFmtId="0" fontId="15" fillId="0" borderId="33" xfId="19" applyFont="1" applyBorder="1" applyAlignment="1">
      <alignment horizontal="left" vertical="center" indent="1"/>
    </xf>
    <xf numFmtId="0" fontId="15" fillId="0" borderId="23" xfId="19" applyFont="1" applyBorder="1" applyAlignment="1">
      <alignment horizontal="right" vertical="center" indent="2"/>
    </xf>
    <xf numFmtId="0" fontId="15" fillId="0" borderId="23" xfId="19" applyFont="1" applyBorder="1" applyAlignment="1">
      <alignment horizontal="left" vertical="center" indent="1"/>
    </xf>
    <xf numFmtId="0" fontId="15" fillId="0" borderId="23" xfId="19" applyFont="1" applyBorder="1" applyAlignment="1">
      <alignment horizontal="center" vertical="center"/>
    </xf>
    <xf numFmtId="0" fontId="10" fillId="0" borderId="22" xfId="19" applyFont="1" applyBorder="1" applyAlignment="1">
      <alignment horizontal="left" vertical="center"/>
    </xf>
    <xf numFmtId="0" fontId="15" fillId="0" borderId="24" xfId="19" applyFont="1" applyBorder="1" applyAlignment="1">
      <alignment horizontal="left" vertical="center"/>
    </xf>
    <xf numFmtId="0" fontId="15" fillId="0" borderId="43" xfId="19" applyFont="1" applyBorder="1" applyAlignment="1">
      <alignment horizontal="left" vertical="center" indent="1"/>
    </xf>
    <xf numFmtId="164" fontId="15" fillId="5" borderId="13" xfId="18" applyNumberFormat="1" applyFont="1" applyFill="1" applyBorder="1" applyAlignment="1" applyProtection="1">
      <alignment horizontal="right" vertical="center" indent="1"/>
      <protection locked="0"/>
    </xf>
    <xf numFmtId="44" fontId="26" fillId="0" borderId="24" xfId="1" applyFont="1" applyBorder="1" applyAlignment="1">
      <alignment vertical="center"/>
    </xf>
    <xf numFmtId="164" fontId="15" fillId="5" borderId="61" xfId="18" applyNumberFormat="1" applyFont="1" applyFill="1" applyBorder="1" applyAlignment="1" applyProtection="1">
      <alignment horizontal="right" vertical="center" indent="1"/>
      <protection locked="0"/>
    </xf>
    <xf numFmtId="165" fontId="26" fillId="7" borderId="32" xfId="19" applyNumberFormat="1" applyFont="1" applyFill="1" applyBorder="1" applyAlignment="1">
      <alignment horizontal="right" vertical="center" wrapText="1"/>
    </xf>
    <xf numFmtId="0" fontId="26" fillId="7" borderId="32" xfId="19" applyFont="1" applyFill="1" applyBorder="1" applyAlignment="1">
      <alignment horizontal="right" vertical="center" wrapText="1"/>
    </xf>
    <xf numFmtId="0" fontId="26" fillId="7" borderId="32" xfId="19" applyFont="1" applyFill="1" applyBorder="1" applyAlignment="1">
      <alignment horizontal="left" vertical="center" wrapText="1" indent="1"/>
    </xf>
    <xf numFmtId="0" fontId="26" fillId="7" borderId="32" xfId="19" applyFont="1" applyFill="1" applyBorder="1" applyAlignment="1">
      <alignment horizontal="center" vertical="center"/>
    </xf>
    <xf numFmtId="49" fontId="15" fillId="7" borderId="31" xfId="19" applyNumberFormat="1" applyFont="1" applyFill="1" applyBorder="1" applyAlignment="1">
      <alignment horizontal="left" vertical="center" indent="1"/>
    </xf>
    <xf numFmtId="165" fontId="26" fillId="7" borderId="32" xfId="19" applyNumberFormat="1" applyFont="1" applyFill="1" applyBorder="1" applyAlignment="1">
      <alignment horizontal="right" vertical="center" wrapText="1" indent="1"/>
    </xf>
    <xf numFmtId="0" fontId="26" fillId="7" borderId="32" xfId="19" applyFont="1" applyFill="1" applyBorder="1" applyAlignment="1">
      <alignment horizontal="right" vertical="top" wrapText="1"/>
    </xf>
    <xf numFmtId="0" fontId="26" fillId="7" borderId="32" xfId="19" applyFont="1" applyFill="1" applyBorder="1" applyAlignment="1">
      <alignment horizontal="left" vertical="top" wrapText="1"/>
    </xf>
    <xf numFmtId="0" fontId="26" fillId="7" borderId="32" xfId="19" applyFont="1" applyFill="1" applyBorder="1" applyAlignment="1">
      <alignment vertical="top" wrapText="1"/>
    </xf>
    <xf numFmtId="0" fontId="26" fillId="7" borderId="32" xfId="19" applyFont="1" applyFill="1" applyBorder="1" applyAlignment="1">
      <alignment horizontal="center" vertical="top"/>
    </xf>
    <xf numFmtId="0" fontId="26" fillId="10" borderId="7" xfId="19" applyFont="1" applyFill="1" applyBorder="1" applyAlignment="1">
      <alignment horizontal="right" vertical="top" wrapText="1"/>
    </xf>
    <xf numFmtId="0" fontId="26" fillId="10" borderId="38" xfId="19" applyFont="1" applyFill="1" applyBorder="1" applyAlignment="1">
      <alignment horizontal="left" vertical="top" wrapText="1"/>
    </xf>
    <xf numFmtId="0" fontId="26" fillId="10" borderId="8" xfId="19" applyFont="1" applyFill="1" applyBorder="1" applyAlignment="1">
      <alignment vertical="top" wrapText="1"/>
    </xf>
    <xf numFmtId="0" fontId="26" fillId="10" borderId="8" xfId="19" applyFont="1" applyFill="1" applyBorder="1" applyAlignment="1">
      <alignment horizontal="center" vertical="top"/>
    </xf>
    <xf numFmtId="49" fontId="26" fillId="10" borderId="7" xfId="19" applyNumberFormat="1" applyFont="1" applyFill="1" applyBorder="1" applyAlignment="1">
      <alignment horizontal="left" vertical="top" wrapText="1" indent="1"/>
    </xf>
    <xf numFmtId="0" fontId="15" fillId="14" borderId="57" xfId="0" applyFont="1" applyFill="1" applyBorder="1" applyAlignment="1">
      <alignment horizontal="left" vertical="center" indent="1"/>
    </xf>
    <xf numFmtId="0" fontId="15" fillId="13" borderId="57" xfId="0" applyFont="1" applyFill="1" applyBorder="1" applyAlignment="1">
      <alignment horizontal="left" vertical="center" indent="1"/>
    </xf>
    <xf numFmtId="0" fontId="15" fillId="15" borderId="57" xfId="0" applyFont="1" applyFill="1" applyBorder="1" applyAlignment="1">
      <alignment horizontal="left" vertical="center" indent="1"/>
    </xf>
    <xf numFmtId="44" fontId="0" fillId="14" borderId="57" xfId="18" applyNumberFormat="1" applyFont="1" applyFill="1" applyBorder="1" applyAlignment="1">
      <alignment horizontal="right" vertical="center"/>
    </xf>
    <xf numFmtId="44" fontId="10" fillId="13" borderId="57" xfId="18" applyNumberFormat="1" applyFont="1" applyFill="1" applyBorder="1" applyAlignment="1">
      <alignment horizontal="right" vertical="center"/>
    </xf>
    <xf numFmtId="44" fontId="10" fillId="15" borderId="57" xfId="18" applyNumberFormat="1" applyFont="1" applyFill="1" applyBorder="1" applyAlignment="1">
      <alignment horizontal="right" vertical="center"/>
    </xf>
    <xf numFmtId="0" fontId="14" fillId="11" borderId="79" xfId="14" applyFont="1" applyFill="1" applyBorder="1" applyAlignment="1" applyProtection="1">
      <alignment horizontal="left" vertical="center" wrapText="1" indent="1"/>
    </xf>
    <xf numFmtId="16" fontId="36" fillId="14" borderId="57" xfId="15" applyNumberFormat="1" applyFont="1" applyFill="1" applyBorder="1" applyAlignment="1">
      <alignment horizontal="center" vertical="center"/>
    </xf>
    <xf numFmtId="0" fontId="36" fillId="13" borderId="57" xfId="15" applyFont="1" applyFill="1" applyBorder="1" applyAlignment="1">
      <alignment horizontal="center" vertical="center"/>
    </xf>
    <xf numFmtId="0" fontId="36" fillId="15" borderId="57" xfId="15" applyFont="1" applyFill="1" applyBorder="1" applyAlignment="1">
      <alignment horizontal="center" vertical="center"/>
    </xf>
    <xf numFmtId="0" fontId="8" fillId="0" borderId="0" xfId="20" applyFont="1" applyAlignment="1">
      <alignment horizontal="left" indent="1"/>
    </xf>
    <xf numFmtId="0" fontId="32" fillId="0" borderId="0" xfId="20" applyFont="1" applyBorder="1" applyAlignment="1">
      <alignment horizontal="left" indent="1"/>
    </xf>
    <xf numFmtId="166" fontId="26" fillId="0" borderId="12" xfId="0" applyNumberFormat="1" applyFont="1" applyBorder="1" applyAlignment="1">
      <alignment horizontal="right" vertical="center" indent="1"/>
    </xf>
    <xf numFmtId="166" fontId="26" fillId="0" borderId="17" xfId="0" applyNumberFormat="1" applyFont="1" applyBorder="1" applyAlignment="1">
      <alignment horizontal="right" vertical="center" indent="1"/>
    </xf>
    <xf numFmtId="0" fontId="37" fillId="0" borderId="0" xfId="0" applyFont="1" applyAlignment="1">
      <alignment vertical="top"/>
    </xf>
    <xf numFmtId="44" fontId="26" fillId="0" borderId="83" xfId="1" applyFont="1" applyBorder="1" applyAlignment="1">
      <alignment vertical="center"/>
    </xf>
    <xf numFmtId="0" fontId="35" fillId="12" borderId="0" xfId="10" applyFont="1" applyFill="1" applyBorder="1" applyAlignment="1">
      <alignment horizontal="right" wrapText="1"/>
    </xf>
    <xf numFmtId="0" fontId="14" fillId="11" borderId="54" xfId="14" applyFont="1" applyFill="1" applyBorder="1" applyAlignment="1" applyProtection="1">
      <alignment horizontal="right" vertical="top" wrapText="1"/>
    </xf>
    <xf numFmtId="0" fontId="14" fillId="11" borderId="56" xfId="14" applyFont="1" applyFill="1" applyBorder="1" applyAlignment="1" applyProtection="1">
      <alignment horizontal="right" vertical="top" wrapText="1"/>
    </xf>
    <xf numFmtId="0" fontId="14" fillId="11" borderId="53" xfId="14" applyFont="1" applyFill="1" applyBorder="1" applyAlignment="1" applyProtection="1">
      <alignment horizontal="center" vertical="top" wrapText="1"/>
    </xf>
    <xf numFmtId="0" fontId="14" fillId="11" borderId="55" xfId="14" applyFont="1" applyFill="1" applyBorder="1" applyAlignment="1" applyProtection="1">
      <alignment horizontal="center" vertical="top" wrapText="1"/>
    </xf>
    <xf numFmtId="0" fontId="14" fillId="11" borderId="54" xfId="14" applyFont="1" applyFill="1" applyBorder="1" applyAlignment="1" applyProtection="1">
      <alignment horizontal="left" vertical="top" wrapText="1"/>
    </xf>
    <xf numFmtId="0" fontId="14" fillId="11" borderId="56" xfId="14" applyFont="1" applyFill="1" applyBorder="1" applyAlignment="1" applyProtection="1">
      <alignment horizontal="left" vertical="top" wrapText="1"/>
    </xf>
    <xf numFmtId="49" fontId="11" fillId="16" borderId="2" xfId="0" applyNumberFormat="1" applyFont="1" applyFill="1" applyBorder="1" applyAlignment="1">
      <alignment horizontal="right" vertical="center" indent="1"/>
    </xf>
    <xf numFmtId="49" fontId="11" fillId="16" borderId="4" xfId="0" applyNumberFormat="1" applyFont="1" applyFill="1" applyBorder="1" applyAlignment="1">
      <alignment horizontal="right" vertical="center" indent="1"/>
    </xf>
    <xf numFmtId="0" fontId="8" fillId="0" borderId="20" xfId="19" applyFont="1" applyFill="1" applyBorder="1" applyAlignment="1" applyProtection="1">
      <alignment horizontal="left" vertical="center" wrapText="1" indent="1"/>
    </xf>
    <xf numFmtId="0" fontId="8" fillId="0" borderId="25" xfId="19" applyFont="1" applyFill="1" applyBorder="1" applyAlignment="1" applyProtection="1">
      <alignment horizontal="left" vertical="center" wrapText="1" indent="1"/>
    </xf>
    <xf numFmtId="0" fontId="8" fillId="0" borderId="26" xfId="19" applyFont="1" applyFill="1" applyBorder="1" applyAlignment="1" applyProtection="1">
      <alignment horizontal="left" vertical="center" wrapText="1" indent="1"/>
    </xf>
    <xf numFmtId="0" fontId="8" fillId="0" borderId="12" xfId="19" applyFont="1" applyFill="1" applyBorder="1" applyAlignment="1" applyProtection="1">
      <alignment horizontal="left" vertical="center" wrapText="1" indent="1"/>
    </xf>
    <xf numFmtId="0" fontId="8" fillId="0" borderId="42" xfId="19" applyFont="1" applyFill="1" applyBorder="1" applyAlignment="1" applyProtection="1">
      <alignment horizontal="left" vertical="center" indent="1"/>
    </xf>
    <xf numFmtId="0" fontId="8" fillId="0" borderId="9" xfId="19" applyFont="1" applyFill="1" applyBorder="1" applyAlignment="1" applyProtection="1">
      <alignment horizontal="left" vertical="center" indent="1"/>
    </xf>
    <xf numFmtId="4" fontId="15" fillId="5" borderId="77" xfId="18" applyNumberFormat="1" applyFont="1" applyFill="1" applyBorder="1" applyAlignment="1" applyProtection="1">
      <alignment horizontal="right" vertical="center" indent="1"/>
      <protection locked="0"/>
    </xf>
    <xf numFmtId="4" fontId="15" fillId="5" borderId="75" xfId="18" applyNumberFormat="1" applyFont="1" applyFill="1" applyBorder="1" applyAlignment="1" applyProtection="1">
      <alignment horizontal="right" vertical="center" indent="1"/>
      <protection locked="0"/>
    </xf>
    <xf numFmtId="44" fontId="16" fillId="0" borderId="71" xfId="5" applyNumberFormat="1" applyFont="1" applyFill="1" applyBorder="1" applyAlignment="1">
      <alignment horizontal="center" vertical="center"/>
    </xf>
    <xf numFmtId="44" fontId="16" fillId="0" borderId="74" xfId="5" applyNumberFormat="1" applyFont="1" applyFill="1" applyBorder="1" applyAlignment="1">
      <alignment horizontal="center" vertical="center"/>
    </xf>
    <xf numFmtId="0" fontId="21" fillId="0" borderId="67" xfId="12" applyFont="1" applyBorder="1" applyAlignment="1">
      <alignment horizontal="left" vertical="top" wrapText="1" indent="1"/>
    </xf>
    <xf numFmtId="0" fontId="21" fillId="0" borderId="0" xfId="12" applyFont="1" applyBorder="1" applyAlignment="1">
      <alignment horizontal="left" vertical="top" wrapText="1" indent="1"/>
    </xf>
    <xf numFmtId="0" fontId="21" fillId="0" borderId="66" xfId="12" applyFont="1" applyBorder="1" applyAlignment="1">
      <alignment horizontal="left" vertical="top" wrapText="1" indent="1"/>
    </xf>
    <xf numFmtId="49" fontId="8" fillId="0" borderId="42" xfId="0" applyNumberFormat="1" applyFont="1" applyBorder="1" applyAlignment="1">
      <alignment horizontal="left" vertical="center" indent="1"/>
    </xf>
    <xf numFmtId="49" fontId="8" fillId="0" borderId="9" xfId="0" applyNumberFormat="1" applyFont="1" applyBorder="1" applyAlignment="1">
      <alignment horizontal="left" vertical="center" indent="1"/>
    </xf>
    <xf numFmtId="49" fontId="8" fillId="0" borderId="16" xfId="0" applyNumberFormat="1" applyFont="1" applyBorder="1" applyAlignment="1">
      <alignment horizontal="left" vertical="center" indent="1"/>
    </xf>
    <xf numFmtId="0" fontId="8" fillId="0" borderId="14" xfId="19" applyFont="1" applyFill="1" applyBorder="1" applyAlignment="1" applyProtection="1">
      <alignment horizontal="left" vertical="center" wrapText="1" indent="1"/>
    </xf>
    <xf numFmtId="0" fontId="8" fillId="0" borderId="16" xfId="19" applyFont="1" applyFill="1" applyBorder="1" applyAlignment="1" applyProtection="1">
      <alignment horizontal="left" vertical="center" indent="1"/>
    </xf>
    <xf numFmtId="44" fontId="16" fillId="0" borderId="76" xfId="5" applyNumberFormat="1" applyFont="1" applyFill="1" applyBorder="1" applyAlignment="1">
      <alignment horizontal="center" vertical="center"/>
    </xf>
    <xf numFmtId="0" fontId="8" fillId="0" borderId="18" xfId="19" applyFont="1" applyFill="1" applyBorder="1" applyAlignment="1" applyProtection="1">
      <alignment horizontal="left" vertical="center" wrapText="1" indent="1"/>
    </xf>
    <xf numFmtId="0" fontId="8" fillId="0" borderId="40" xfId="19" applyFont="1" applyFill="1" applyBorder="1" applyAlignment="1" applyProtection="1">
      <alignment horizontal="left" vertical="center" wrapText="1" indent="1"/>
    </xf>
    <xf numFmtId="49" fontId="11" fillId="9" borderId="2" xfId="0" applyNumberFormat="1" applyFont="1" applyFill="1" applyBorder="1" applyAlignment="1">
      <alignment horizontal="left" vertical="center" indent="1"/>
    </xf>
    <xf numFmtId="49" fontId="11" fillId="9" borderId="80" xfId="0" applyNumberFormat="1" applyFont="1" applyFill="1" applyBorder="1" applyAlignment="1">
      <alignment horizontal="left" vertical="center" indent="1"/>
    </xf>
    <xf numFmtId="49" fontId="11" fillId="16" borderId="3" xfId="0" applyNumberFormat="1" applyFont="1" applyFill="1" applyBorder="1" applyAlignment="1">
      <alignment horizontal="right" vertical="center" indent="1"/>
    </xf>
    <xf numFmtId="49" fontId="11" fillId="16" borderId="81" xfId="0" applyNumberFormat="1" applyFont="1" applyFill="1" applyBorder="1" applyAlignment="1">
      <alignment horizontal="right" vertical="center" indent="1"/>
    </xf>
    <xf numFmtId="49" fontId="11" fillId="5" borderId="3" xfId="0" applyNumberFormat="1" applyFont="1" applyFill="1" applyBorder="1" applyAlignment="1">
      <alignment horizontal="right" vertical="center" indent="1"/>
    </xf>
    <xf numFmtId="49" fontId="11" fillId="5" borderId="4" xfId="0" applyNumberFormat="1" applyFont="1" applyFill="1" applyBorder="1" applyAlignment="1">
      <alignment horizontal="right" vertical="center" indent="1"/>
    </xf>
    <xf numFmtId="49" fontId="11" fillId="13" borderId="2" xfId="0" applyNumberFormat="1" applyFont="1" applyFill="1" applyBorder="1" applyAlignment="1">
      <alignment horizontal="right" vertical="center" indent="1"/>
    </xf>
    <xf numFmtId="49" fontId="11" fillId="13" borderId="3" xfId="0" applyNumberFormat="1" applyFont="1" applyFill="1" applyBorder="1" applyAlignment="1">
      <alignment horizontal="right" vertical="center" indent="1"/>
    </xf>
    <xf numFmtId="49" fontId="11" fillId="13" borderId="4" xfId="0" applyNumberFormat="1" applyFont="1" applyFill="1" applyBorder="1" applyAlignment="1">
      <alignment horizontal="right" vertical="center" indent="1"/>
    </xf>
    <xf numFmtId="0" fontId="21" fillId="0" borderId="8" xfId="12" applyFont="1" applyBorder="1" applyAlignment="1">
      <alignment horizontal="left" vertical="top" wrapText="1" indent="1"/>
    </xf>
    <xf numFmtId="0" fontId="21" fillId="0" borderId="6" xfId="12" applyFont="1" applyBorder="1" applyAlignment="1">
      <alignment horizontal="left" vertical="top" wrapText="1" indent="1"/>
    </xf>
    <xf numFmtId="4" fontId="15" fillId="5" borderId="27" xfId="18" applyNumberFormat="1" applyFont="1" applyFill="1" applyBorder="1" applyAlignment="1" applyProtection="1">
      <alignment horizontal="right" vertical="center" indent="1"/>
      <protection locked="0"/>
    </xf>
    <xf numFmtId="4" fontId="15" fillId="5" borderId="10" xfId="18" applyNumberFormat="1" applyFont="1" applyFill="1" applyBorder="1" applyAlignment="1" applyProtection="1">
      <alignment horizontal="right" vertical="center" indent="1"/>
      <protection locked="0"/>
    </xf>
    <xf numFmtId="44" fontId="16" fillId="0" borderId="52" xfId="5" applyNumberFormat="1" applyFont="1" applyFill="1" applyBorder="1" applyAlignment="1">
      <alignment horizontal="center" vertical="center"/>
    </xf>
    <xf numFmtId="44" fontId="16" fillId="0" borderId="51" xfId="5" applyNumberFormat="1" applyFont="1" applyFill="1" applyBorder="1" applyAlignment="1">
      <alignment horizontal="center" vertical="center"/>
    </xf>
    <xf numFmtId="44" fontId="16" fillId="0" borderId="50" xfId="5" applyNumberFormat="1" applyFont="1" applyFill="1" applyBorder="1" applyAlignment="1">
      <alignment horizontal="center" vertical="center"/>
    </xf>
    <xf numFmtId="0" fontId="8" fillId="0" borderId="14" xfId="11" applyFont="1" applyFill="1" applyBorder="1" applyAlignment="1" applyProtection="1">
      <alignment horizontal="left" vertical="center" wrapText="1" indent="1"/>
    </xf>
    <xf numFmtId="0" fontId="8" fillId="0" borderId="12" xfId="11" applyFont="1" applyFill="1" applyBorder="1" applyAlignment="1" applyProtection="1">
      <alignment horizontal="left" vertical="center" wrapText="1" indent="1"/>
    </xf>
    <xf numFmtId="0" fontId="8" fillId="0" borderId="16" xfId="11" applyFont="1" applyFill="1" applyBorder="1" applyAlignment="1" applyProtection="1">
      <alignment horizontal="left" vertical="center" indent="1"/>
    </xf>
    <xf numFmtId="0" fontId="8" fillId="0" borderId="9" xfId="11" applyFont="1" applyFill="1" applyBorder="1" applyAlignment="1" applyProtection="1">
      <alignment horizontal="left" vertical="center" indent="1"/>
    </xf>
    <xf numFmtId="4" fontId="15" fillId="5" borderId="27" xfId="7" applyNumberFormat="1" applyFont="1" applyFill="1" applyBorder="1" applyAlignment="1" applyProtection="1">
      <alignment horizontal="right" vertical="center" indent="1"/>
      <protection locked="0"/>
    </xf>
    <xf numFmtId="4" fontId="15" fillId="5" borderId="10" xfId="7" applyNumberFormat="1" applyFont="1" applyFill="1" applyBorder="1" applyAlignment="1" applyProtection="1">
      <alignment horizontal="right" vertical="center" indent="1"/>
      <protection locked="0"/>
    </xf>
    <xf numFmtId="44" fontId="16" fillId="0" borderId="82" xfId="5" applyNumberFormat="1" applyFont="1" applyFill="1" applyBorder="1" applyAlignment="1">
      <alignment horizontal="center" vertical="center"/>
    </xf>
    <xf numFmtId="0" fontId="8" fillId="0" borderId="20" xfId="11" applyFont="1" applyFill="1" applyBorder="1" applyAlignment="1" applyProtection="1">
      <alignment horizontal="left" vertical="center" wrapText="1" indent="1"/>
    </xf>
    <xf numFmtId="0" fontId="8" fillId="0" borderId="25" xfId="11" applyFont="1" applyFill="1" applyBorder="1" applyAlignment="1" applyProtection="1">
      <alignment horizontal="left" vertical="center" wrapText="1" indent="1"/>
    </xf>
    <xf numFmtId="0" fontId="8" fillId="0" borderId="26" xfId="11" applyFont="1" applyFill="1" applyBorder="1" applyAlignment="1" applyProtection="1">
      <alignment horizontal="left" vertical="center" wrapText="1" indent="1"/>
    </xf>
    <xf numFmtId="0" fontId="8" fillId="0" borderId="42" xfId="11" applyFont="1" applyFill="1" applyBorder="1" applyAlignment="1" applyProtection="1">
      <alignment horizontal="left" vertical="center" indent="1"/>
    </xf>
    <xf numFmtId="0" fontId="8" fillId="0" borderId="18" xfId="11" applyFont="1" applyFill="1" applyBorder="1" applyAlignment="1" applyProtection="1">
      <alignment horizontal="left" vertical="center" wrapText="1" indent="1"/>
    </xf>
    <xf numFmtId="0" fontId="8" fillId="0" borderId="40" xfId="11" applyFont="1" applyFill="1" applyBorder="1" applyAlignment="1" applyProtection="1">
      <alignment horizontal="left" vertical="center" wrapText="1" indent="1"/>
    </xf>
    <xf numFmtId="49" fontId="11" fillId="17" borderId="2" xfId="0" applyNumberFormat="1" applyFont="1" applyFill="1" applyBorder="1" applyAlignment="1">
      <alignment horizontal="right" vertical="center" indent="1"/>
    </xf>
    <xf numFmtId="49" fontId="11" fillId="17" borderId="3" xfId="0" applyNumberFormat="1" applyFont="1" applyFill="1" applyBorder="1" applyAlignment="1">
      <alignment horizontal="right" vertical="center" indent="1"/>
    </xf>
    <xf numFmtId="49" fontId="11" fillId="17" borderId="4" xfId="0" applyNumberFormat="1" applyFont="1" applyFill="1" applyBorder="1" applyAlignment="1">
      <alignment horizontal="right" vertical="center" indent="1"/>
    </xf>
  </cellXfs>
  <cellStyles count="21">
    <cellStyle name="Akzent3 2" xfId="5"/>
    <cellStyle name="Eingabe" xfId="2" builtinId="20"/>
    <cellStyle name="Erklärender Text 2" xfId="12"/>
    <cellStyle name="Link" xfId="15" builtinId="8"/>
    <cellStyle name="Standard" xfId="0" builtinId="0"/>
    <cellStyle name="Standard 2" xfId="3"/>
    <cellStyle name="Standard 2 2" xfId="14"/>
    <cellStyle name="Standard 2 3" xfId="20"/>
    <cellStyle name="Standard 2 3 2" xfId="16"/>
    <cellStyle name="Standard 2 3 2 2" xfId="10"/>
    <cellStyle name="Standard 2 3 3 2" xfId="8"/>
    <cellStyle name="Standard 2 4 2" xfId="4"/>
    <cellStyle name="Standard 2 4 2 2" xfId="11"/>
    <cellStyle name="Standard 2 4 2 2 2" xfId="19"/>
    <cellStyle name="Standard 2 4 2 3" xfId="17"/>
    <cellStyle name="Standard 2 4 3 2" xfId="13"/>
    <cellStyle name="Standard 2 5" xfId="9"/>
    <cellStyle name="Standard 3" xfId="6"/>
    <cellStyle name="Währung" xfId="1" builtinId="4"/>
    <cellStyle name="Währung 2 3" xfId="7"/>
    <cellStyle name="Währung 2 3 2" xfId="18"/>
  </cellStyles>
  <dxfs count="33">
    <dxf>
      <font>
        <color rgb="FF9C0006"/>
      </font>
      <fill>
        <patternFill>
          <bgColor rgb="FFFFC7CE"/>
        </patternFill>
      </fill>
    </dxf>
    <dxf>
      <font>
        <color rgb="FFFFC7CE"/>
      </font>
    </dxf>
    <dxf>
      <fill>
        <patternFill>
          <bgColor rgb="FFF5FAEB"/>
        </patternFill>
      </fill>
    </dxf>
    <dxf>
      <fill>
        <patternFill>
          <bgColor rgb="FFDBF3FF"/>
        </patternFill>
      </fill>
    </dxf>
    <dxf>
      <fill>
        <patternFill>
          <bgColor rgb="FFF2E2E9"/>
        </patternFill>
      </fill>
    </dxf>
    <dxf>
      <fill>
        <gradientFill>
          <stop position="0">
            <color theme="0"/>
          </stop>
          <stop position="1">
            <color theme="4"/>
          </stop>
        </gradientFill>
      </fill>
    </dxf>
    <dxf>
      <fill>
        <gradientFill>
          <stop position="0">
            <color theme="0"/>
          </stop>
          <stop position="1">
            <color rgb="FFF2DACD"/>
          </stop>
        </gradientFill>
      </fill>
    </dxf>
    <dxf>
      <fill>
        <patternFill>
          <bgColor rgb="FFF2DACD"/>
        </patternFill>
      </fill>
    </dxf>
    <dxf>
      <font>
        <b val="0"/>
        <i/>
        <color theme="0" tint="-0.34998626667073579"/>
      </font>
    </dxf>
    <dxf>
      <font>
        <color rgb="FF9C0006"/>
      </font>
      <fill>
        <patternFill>
          <bgColor rgb="FFFFC7CE"/>
        </patternFill>
      </fill>
    </dxf>
    <dxf>
      <font>
        <color rgb="FFFFC7CE"/>
      </font>
    </dxf>
    <dxf>
      <fill>
        <patternFill>
          <bgColor rgb="FFF5FAEB"/>
        </patternFill>
      </fill>
    </dxf>
    <dxf>
      <fill>
        <patternFill>
          <bgColor rgb="FFDBF3FF"/>
        </patternFill>
      </fill>
    </dxf>
    <dxf>
      <fill>
        <patternFill>
          <bgColor rgb="FFF2E2E9"/>
        </patternFill>
      </fill>
    </dxf>
    <dxf>
      <fill>
        <gradientFill>
          <stop position="0">
            <color theme="0"/>
          </stop>
          <stop position="1">
            <color theme="4"/>
          </stop>
        </gradientFill>
      </fill>
    </dxf>
    <dxf>
      <fill>
        <gradientFill>
          <stop position="0">
            <color theme="0"/>
          </stop>
          <stop position="1">
            <color rgb="FFF2DACD"/>
          </stop>
        </gradientFill>
      </fill>
    </dxf>
    <dxf>
      <fill>
        <patternFill>
          <bgColor rgb="FFF2DACD"/>
        </patternFill>
      </fill>
    </dxf>
    <dxf>
      <font>
        <b val="0"/>
        <i/>
        <color theme="0" tint="-0.34998626667073579"/>
      </font>
    </dxf>
    <dxf>
      <font>
        <color rgb="FF9C0006"/>
      </font>
      <fill>
        <patternFill>
          <bgColor rgb="FFFFC7CE"/>
        </patternFill>
      </fill>
    </dxf>
    <dxf>
      <font>
        <color rgb="FFFFC7CE"/>
      </font>
    </dxf>
    <dxf>
      <fill>
        <patternFill>
          <bgColor rgb="FFF5FAEB"/>
        </patternFill>
      </fill>
    </dxf>
    <dxf>
      <fill>
        <patternFill>
          <bgColor rgb="FFDBF3FF"/>
        </patternFill>
      </fill>
    </dxf>
    <dxf>
      <fill>
        <patternFill>
          <bgColor rgb="FFF2E2E9"/>
        </patternFill>
      </fill>
    </dxf>
    <dxf>
      <fill>
        <gradientFill>
          <stop position="0">
            <color theme="0"/>
          </stop>
          <stop position="1">
            <color theme="4"/>
          </stop>
        </gradientFill>
      </fill>
    </dxf>
    <dxf>
      <fill>
        <gradientFill>
          <stop position="0">
            <color theme="0"/>
          </stop>
          <stop position="1">
            <color rgb="FFF2DACD"/>
          </stop>
        </gradientFill>
      </fill>
    </dxf>
    <dxf>
      <fill>
        <patternFill>
          <bgColor rgb="FFF2DACD"/>
        </patternFill>
      </fill>
    </dxf>
    <dxf>
      <font>
        <b val="0"/>
        <i/>
        <color theme="0" tint="-0.34998626667073579"/>
      </font>
    </dxf>
    <dxf>
      <fill>
        <patternFill>
          <bgColor rgb="FFF5FAEB"/>
        </patternFill>
      </fill>
    </dxf>
    <dxf>
      <fill>
        <patternFill>
          <bgColor rgb="FFDBF3FF"/>
        </patternFill>
      </fill>
    </dxf>
    <dxf>
      <fill>
        <patternFill>
          <bgColor rgb="FFF2E2E9"/>
        </patternFill>
      </fill>
    </dxf>
    <dxf>
      <fill>
        <gradientFill>
          <stop position="0">
            <color theme="0"/>
          </stop>
          <stop position="1">
            <color theme="4"/>
          </stop>
        </gradientFill>
      </fill>
    </dxf>
    <dxf>
      <fill>
        <gradientFill>
          <stop position="0">
            <color theme="0"/>
          </stop>
          <stop position="1">
            <color rgb="FFF2DACD"/>
          </stop>
        </gradientFill>
      </fill>
    </dxf>
    <dxf>
      <fill>
        <patternFill>
          <bgColor rgb="FFF2DACD"/>
        </patternFill>
      </fill>
    </dxf>
  </dxfs>
  <tableStyles count="0" defaultTableStyle="TableStyleMedium2" defaultPivotStyle="PivotStyleLight16"/>
  <colors>
    <mruColors>
      <color rgb="FFEBF0EB"/>
      <color rgb="FFDBF3FF"/>
      <color rgb="FFF2E2E9"/>
      <color rgb="FFC8E1A6"/>
      <color rgb="FFF2DACD"/>
      <color rgb="FF92D050"/>
      <color rgb="FF004141"/>
      <color rgb="FFC3C8C3"/>
      <color rgb="FFDCE1DC"/>
      <color rgb="FFE8EC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3667125</xdr:colOff>
      <xdr:row>0</xdr:row>
      <xdr:rowOff>161925</xdr:rowOff>
    </xdr:from>
    <xdr:to>
      <xdr:col>2</xdr:col>
      <xdr:colOff>4629150</xdr:colOff>
      <xdr:row>4</xdr:row>
      <xdr:rowOff>28575</xdr:rowOff>
    </xdr:to>
    <xdr:sp macro="" textlink="">
      <xdr:nvSpPr>
        <xdr:cNvPr id="2" name="Abgerundetes Rechteck 1"/>
        <xdr:cNvSpPr/>
      </xdr:nvSpPr>
      <xdr:spPr>
        <a:xfrm>
          <a:off x="4743450" y="161925"/>
          <a:ext cx="962025" cy="771525"/>
        </a:xfrm>
        <a:prstGeom prst="roundRect">
          <a:avLst/>
        </a:prstGeom>
        <a:solidFill>
          <a:srgbClr val="F5FAEB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DE" sz="1800" b="1">
              <a:solidFill>
                <a:sysClr val="windowText" lastClr="000000"/>
              </a:solidFill>
            </a:rPr>
            <a:t>Los-Nr.</a:t>
          </a:r>
        </a:p>
        <a:p>
          <a:pPr algn="ctr"/>
          <a:r>
            <a:rPr lang="de-DE" sz="1800" b="1">
              <a:solidFill>
                <a:sysClr val="windowText" lastClr="000000"/>
              </a:solidFill>
            </a:rPr>
            <a:t>3.1.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3695700</xdr:colOff>
      <xdr:row>0</xdr:row>
      <xdr:rowOff>161925</xdr:rowOff>
    </xdr:from>
    <xdr:to>
      <xdr:col>2</xdr:col>
      <xdr:colOff>4657725</xdr:colOff>
      <xdr:row>4</xdr:row>
      <xdr:rowOff>28575</xdr:rowOff>
    </xdr:to>
    <xdr:sp macro="" textlink="">
      <xdr:nvSpPr>
        <xdr:cNvPr id="2" name="Abgerundetes Rechteck 1"/>
        <xdr:cNvSpPr/>
      </xdr:nvSpPr>
      <xdr:spPr>
        <a:xfrm>
          <a:off x="4772025" y="161925"/>
          <a:ext cx="962025" cy="771525"/>
        </a:xfrm>
        <a:prstGeom prst="roundRect">
          <a:avLst/>
        </a:prstGeom>
        <a:solidFill>
          <a:srgbClr val="DBF3FF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DE" sz="1800" b="1">
              <a:solidFill>
                <a:sysClr val="windowText" lastClr="000000"/>
              </a:solidFill>
            </a:rPr>
            <a:t>Los-Nr.</a:t>
          </a:r>
        </a:p>
        <a:p>
          <a:pPr algn="ctr"/>
          <a:r>
            <a:rPr lang="de-DE" sz="1800" b="1">
              <a:solidFill>
                <a:sysClr val="windowText" lastClr="000000"/>
              </a:solidFill>
            </a:rPr>
            <a:t>3.2.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3695700</xdr:colOff>
      <xdr:row>0</xdr:row>
      <xdr:rowOff>152400</xdr:rowOff>
    </xdr:from>
    <xdr:to>
      <xdr:col>2</xdr:col>
      <xdr:colOff>4657725</xdr:colOff>
      <xdr:row>4</xdr:row>
      <xdr:rowOff>19050</xdr:rowOff>
    </xdr:to>
    <xdr:sp macro="" textlink="">
      <xdr:nvSpPr>
        <xdr:cNvPr id="2" name="Abgerundetes Rechteck 1"/>
        <xdr:cNvSpPr/>
      </xdr:nvSpPr>
      <xdr:spPr>
        <a:xfrm>
          <a:off x="4772025" y="152400"/>
          <a:ext cx="962025" cy="771525"/>
        </a:xfrm>
        <a:prstGeom prst="roundRect">
          <a:avLst/>
        </a:prstGeom>
        <a:solidFill>
          <a:srgbClr val="F2E2E9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DE" sz="1800" b="1">
              <a:solidFill>
                <a:sysClr val="windowText" lastClr="000000"/>
              </a:solidFill>
            </a:rPr>
            <a:t>Los-Nr.</a:t>
          </a:r>
        </a:p>
        <a:p>
          <a:pPr algn="ctr"/>
          <a:r>
            <a:rPr lang="de-DE" sz="1800" b="1">
              <a:solidFill>
                <a:sysClr val="windowText" lastClr="000000"/>
              </a:solidFill>
            </a:rPr>
            <a:t>3.3.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3group_p\group$\VOEK\Abt3\Alle-Abt3\09_Ost\VOEK%204100\PrioGesamt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2home_p.kip.bundesimmobilien.intern\home$\VOEK\Abt3\Alle-Abt3\09_Ost\VOEK%204100\PrioGesamt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3group_p\group$\.tmp\171124%20Bedarfsabfrage%202018%20BF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darfsmeldung alt"/>
      <sheetName val="Auswertung"/>
      <sheetName val="Bedarfsmeldung (2)"/>
      <sheetName val="Listen"/>
      <sheetName val="Übersicht Warengruppen"/>
      <sheetName val="Piv"/>
      <sheetName val="PrioGesamte"/>
      <sheetName val="Vorgaben"/>
      <sheetName val="Zuordnung_FG_34"/>
      <sheetName val="Zuordnung_FG_43"/>
      <sheetName val="Zuordnung"/>
    </sheetNames>
    <sheetDataSet>
      <sheetData sheetId="0"/>
      <sheetData sheetId="1"/>
      <sheetData sheetId="2"/>
      <sheetData sheetId="3">
        <row r="2">
          <cell r="J2" t="str">
            <v>Bau</v>
          </cell>
          <cell r="X2" t="str">
            <v>ja</v>
          </cell>
          <cell r="Y2">
            <v>1</v>
          </cell>
        </row>
        <row r="3">
          <cell r="X3" t="str">
            <v>nein</v>
          </cell>
          <cell r="Y3">
            <v>2</v>
          </cell>
        </row>
        <row r="4">
          <cell r="Y4">
            <v>3</v>
          </cell>
        </row>
        <row r="5">
          <cell r="Y5">
            <v>4</v>
          </cell>
        </row>
        <row r="6">
          <cell r="Y6">
            <v>5</v>
          </cell>
        </row>
        <row r="7">
          <cell r="Y7">
            <v>6</v>
          </cell>
        </row>
        <row r="8">
          <cell r="Y8">
            <v>7</v>
          </cell>
        </row>
        <row r="9">
          <cell r="Y9">
            <v>8</v>
          </cell>
        </row>
        <row r="10">
          <cell r="Y10">
            <v>9</v>
          </cell>
        </row>
        <row r="11">
          <cell r="Y11">
            <v>10</v>
          </cell>
        </row>
        <row r="12">
          <cell r="Y12">
            <v>11</v>
          </cell>
        </row>
        <row r="13">
          <cell r="Y13">
            <v>12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darfsmeldung alt"/>
      <sheetName val="Auswertung"/>
      <sheetName val="Bedarfsmeldung (2)"/>
      <sheetName val="Listen"/>
      <sheetName val="Übersicht Warengruppen"/>
      <sheetName val="Piv"/>
      <sheetName val="PrioGesamte"/>
      <sheetName val="Vorgaben"/>
      <sheetName val="Zuordnung_FG_34"/>
      <sheetName val="Zuordnung_FG_43"/>
      <sheetName val="Zuordnung"/>
      <sheetName val="FG_43"/>
    </sheetNames>
    <sheetDataSet>
      <sheetData sheetId="0"/>
      <sheetData sheetId="1"/>
      <sheetData sheetId="2"/>
      <sheetData sheetId="3">
        <row r="2">
          <cell r="J2" t="str">
            <v>Bau</v>
          </cell>
          <cell r="X2" t="str">
            <v>ja</v>
          </cell>
        </row>
        <row r="3">
          <cell r="X3" t="str">
            <v>nein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darfsmeldung_BF"/>
      <sheetName val="Bedarfsmeldung"/>
      <sheetName val="Auswertung"/>
      <sheetName val="Auswertung N&amp;L"/>
      <sheetName val="orig_Bedarfsmeldung"/>
      <sheetName val="Listen"/>
      <sheetName val="Übersicht Warengruppen"/>
      <sheetName val="Grunddaten"/>
    </sheetNames>
    <sheetDataSet>
      <sheetData sheetId="0"/>
      <sheetData sheetId="1"/>
      <sheetData sheetId="2"/>
      <sheetData sheetId="3"/>
      <sheetData sheetId="4"/>
      <sheetData sheetId="5">
        <row r="2">
          <cell r="K2" t="str">
            <v>Bau</v>
          </cell>
        </row>
        <row r="3">
          <cell r="K3" t="str">
            <v>Bürobedarf</v>
          </cell>
        </row>
        <row r="4">
          <cell r="K4" t="str">
            <v>Energie</v>
          </cell>
        </row>
        <row r="5">
          <cell r="K5" t="str">
            <v>Entsorgung</v>
          </cell>
        </row>
        <row r="6">
          <cell r="K6" t="str">
            <v>IGM</v>
          </cell>
        </row>
        <row r="7">
          <cell r="K7" t="str">
            <v>Informationstechnik</v>
          </cell>
        </row>
        <row r="8">
          <cell r="K8" t="str">
            <v>KFZ</v>
          </cell>
        </row>
        <row r="9">
          <cell r="K9" t="str">
            <v>Natur_Landschaft</v>
          </cell>
        </row>
        <row r="10">
          <cell r="K10" t="str">
            <v>Sonderbedarf</v>
          </cell>
        </row>
        <row r="11">
          <cell r="K11" t="str">
            <v>TGM_Instandhaltung</v>
          </cell>
        </row>
        <row r="12">
          <cell r="K12" t="str">
            <v>TGM_Wartung</v>
          </cell>
        </row>
        <row r="13">
          <cell r="K13" t="str">
            <v>TK</v>
          </cell>
        </row>
        <row r="14">
          <cell r="K14" t="str">
            <v>Werkzeuge</v>
          </cell>
        </row>
      </sheetData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tabColor rgb="FFC8E1A6"/>
    <pageSetUpPr fitToPage="1"/>
  </sheetPr>
  <dimension ref="A1:G16"/>
  <sheetViews>
    <sheetView showGridLines="0" tabSelected="1" view="pageLayout" zoomScaleNormal="100" workbookViewId="0">
      <selection activeCell="B22" sqref="B22"/>
    </sheetView>
  </sheetViews>
  <sheetFormatPr baseColWidth="10" defaultRowHeight="15" x14ac:dyDescent="0.25"/>
  <cols>
    <col min="1" max="1" width="6.5703125" style="42" customWidth="1"/>
    <col min="2" max="2" width="29.42578125" style="4" customWidth="1"/>
    <col min="3" max="6" width="18.28515625" style="4" customWidth="1"/>
    <col min="7" max="16384" width="11.42578125" style="4"/>
  </cols>
  <sheetData>
    <row r="1" spans="1:7" s="119" customFormat="1" ht="15" customHeight="1" x14ac:dyDescent="0.2">
      <c r="B1" s="120"/>
      <c r="C1" s="120"/>
      <c r="D1" s="120"/>
      <c r="E1" s="121"/>
      <c r="F1" s="120"/>
      <c r="G1" s="122"/>
    </row>
    <row r="2" spans="1:7" s="119" customFormat="1" ht="20.25" customHeight="1" x14ac:dyDescent="0.3">
      <c r="A2" s="2" t="s">
        <v>34</v>
      </c>
      <c r="B2" s="2"/>
      <c r="C2" s="123"/>
      <c r="E2" s="164"/>
      <c r="F2" s="165"/>
    </row>
    <row r="3" spans="1:7" s="119" customFormat="1" ht="20.25" customHeight="1" x14ac:dyDescent="0.25">
      <c r="A3" s="160" t="s">
        <v>63</v>
      </c>
      <c r="B3" s="124"/>
      <c r="C3" s="125"/>
      <c r="D3" s="126"/>
      <c r="E3" s="126"/>
      <c r="F3" s="141"/>
    </row>
    <row r="4" spans="1:7" s="119" customFormat="1" ht="12.75" x14ac:dyDescent="0.2">
      <c r="A4" s="314"/>
      <c r="B4" s="314"/>
      <c r="C4" s="314"/>
      <c r="D4" s="314"/>
      <c r="E4" s="314"/>
      <c r="F4" s="314"/>
    </row>
    <row r="5" spans="1:7" s="119" customFormat="1" x14ac:dyDescent="0.25">
      <c r="A5" s="127"/>
      <c r="B5" s="127"/>
      <c r="C5" s="125"/>
      <c r="D5" s="126"/>
      <c r="E5" s="126"/>
      <c r="F5" s="126"/>
    </row>
    <row r="6" spans="1:7" ht="24" customHeight="1" thickBot="1" x14ac:dyDescent="0.3">
      <c r="A6" s="43" t="s">
        <v>35</v>
      </c>
      <c r="B6" s="128"/>
      <c r="C6" s="125"/>
      <c r="D6" s="304" t="s">
        <v>39</v>
      </c>
      <c r="E6" s="321" t="s">
        <v>70</v>
      </c>
      <c r="F6" s="322"/>
    </row>
    <row r="7" spans="1:7" x14ac:dyDescent="0.25">
      <c r="A7" s="43"/>
    </row>
    <row r="9" spans="1:7" ht="7.5" customHeight="1" thickBot="1" x14ac:dyDescent="0.3">
      <c r="A9" s="129"/>
      <c r="B9" s="129"/>
      <c r="C9" s="129"/>
      <c r="D9" s="129"/>
      <c r="E9" s="129"/>
      <c r="F9" s="129"/>
    </row>
    <row r="10" spans="1:7" ht="15.75" customHeight="1" x14ac:dyDescent="0.25">
      <c r="A10" s="317" t="s">
        <v>65</v>
      </c>
      <c r="B10" s="319" t="s">
        <v>39</v>
      </c>
      <c r="C10" s="315" t="s">
        <v>36</v>
      </c>
      <c r="D10" s="315" t="s">
        <v>47</v>
      </c>
      <c r="E10" s="315" t="s">
        <v>37</v>
      </c>
      <c r="F10" s="315" t="s">
        <v>46</v>
      </c>
    </row>
    <row r="11" spans="1:7" ht="31.5" customHeight="1" thickBot="1" x14ac:dyDescent="0.3">
      <c r="A11" s="318"/>
      <c r="B11" s="320"/>
      <c r="C11" s="316"/>
      <c r="D11" s="316"/>
      <c r="E11" s="316"/>
      <c r="F11" s="316"/>
    </row>
    <row r="12" spans="1:7" ht="23.25" customHeight="1" x14ac:dyDescent="0.25">
      <c r="A12" s="305" t="s">
        <v>74</v>
      </c>
      <c r="B12" s="298" t="s">
        <v>68</v>
      </c>
      <c r="C12" s="301">
        <f>'Los 3.1. NW'!H32</f>
        <v>0</v>
      </c>
      <c r="D12" s="301">
        <f>'Los 3.1. NW'!H28</f>
        <v>0</v>
      </c>
      <c r="E12" s="301">
        <f>'Los 3.1. NW'!H29</f>
        <v>0</v>
      </c>
      <c r="F12" s="301">
        <f>'Los 3.1. NW'!H30</f>
        <v>0</v>
      </c>
    </row>
    <row r="13" spans="1:7" ht="23.25" customHeight="1" x14ac:dyDescent="0.25">
      <c r="A13" s="306" t="s">
        <v>75</v>
      </c>
      <c r="B13" s="299" t="s">
        <v>67</v>
      </c>
      <c r="C13" s="302">
        <f>'Los 3.2. N'!H32</f>
        <v>0</v>
      </c>
      <c r="D13" s="302">
        <f>'Los 3.2. N'!H28</f>
        <v>0</v>
      </c>
      <c r="E13" s="302">
        <f>'Los 3.2. N'!H29</f>
        <v>0</v>
      </c>
      <c r="F13" s="302">
        <f>'Los 3.2. N'!H30</f>
        <v>0</v>
      </c>
    </row>
    <row r="14" spans="1:7" ht="23.25" customHeight="1" thickBot="1" x14ac:dyDescent="0.3">
      <c r="A14" s="307" t="s">
        <v>76</v>
      </c>
      <c r="B14" s="300" t="s">
        <v>66</v>
      </c>
      <c r="C14" s="303">
        <f>'Los 3.3. NO'!H32</f>
        <v>0</v>
      </c>
      <c r="D14" s="303">
        <f>'Los 3.3. NO'!H28</f>
        <v>0</v>
      </c>
      <c r="E14" s="303">
        <f>'Los 3.3. NO'!H29</f>
        <v>0</v>
      </c>
      <c r="F14" s="303">
        <f>'Los 3.3. NO'!H30</f>
        <v>0</v>
      </c>
    </row>
    <row r="15" spans="1:7" ht="23.25" customHeight="1" thickBot="1" x14ac:dyDescent="0.3">
      <c r="A15" s="130"/>
      <c r="B15" s="131" t="s">
        <v>38</v>
      </c>
      <c r="C15" s="132">
        <f>SUM(C12:C14)</f>
        <v>0</v>
      </c>
      <c r="D15" s="132">
        <f>SUM(D12:D14)</f>
        <v>0</v>
      </c>
      <c r="E15" s="132">
        <f>SUM(E12:E14)</f>
        <v>0</v>
      </c>
      <c r="F15" s="132">
        <f>SUM(F12:F14)</f>
        <v>0</v>
      </c>
    </row>
    <row r="16" spans="1:7" ht="15.75" thickTop="1" x14ac:dyDescent="0.25"/>
  </sheetData>
  <sheetProtection algorithmName="SHA-512" hashValue="quBXEk+/Qq4P8rt8Et0i/U53BxUfgUGGCjSboNQRUdhLGtaxXnXNp7DV4ULDlbn1BVvVsg33kmy6XxUrGyHCCg==" saltValue="dIl5Q7RYcZ/ebqaWX5KWXQ==" spinCount="100000" sheet="1" objects="1" scenarios="1"/>
  <mergeCells count="8">
    <mergeCell ref="A4:F4"/>
    <mergeCell ref="F10:F11"/>
    <mergeCell ref="A10:A11"/>
    <mergeCell ref="B10:B11"/>
    <mergeCell ref="C10:C11"/>
    <mergeCell ref="D10:D11"/>
    <mergeCell ref="E10:E11"/>
    <mergeCell ref="E6:F6"/>
  </mergeCells>
  <conditionalFormatting sqref="F6">
    <cfRule type="containsText" dxfId="32" priority="1" operator="containsText" text="4 / Südost">
      <formula>NOT(ISERROR(SEARCH("4 / Südost",F6)))</formula>
    </cfRule>
    <cfRule type="containsText" dxfId="31" priority="2" operator="containsText" text="4 / Südost">
      <formula>NOT(ISERROR(SEARCH("4 / Südost",F6)))</formula>
    </cfRule>
    <cfRule type="containsText" dxfId="30" priority="3" operator="containsText" text="4 /">
      <formula>NOT(ISERROR(SEARCH("4 /",F6)))</formula>
    </cfRule>
    <cfRule type="containsText" dxfId="29" priority="4" operator="containsText" text="3 /">
      <formula>NOT(ISERROR(SEARCH("3 /",F6)))</formula>
    </cfRule>
    <cfRule type="containsText" dxfId="28" priority="5" operator="containsText" text="2 /">
      <formula>NOT(ISERROR(SEARCH("2 /",F6)))</formula>
    </cfRule>
    <cfRule type="containsText" dxfId="27" priority="6" operator="containsText" text="1 /">
      <formula>NOT(ISERROR(SEARCH("1 /",F6)))</formula>
    </cfRule>
  </conditionalFormatting>
  <dataValidations count="1">
    <dataValidation type="list" allowBlank="1" showInputMessage="1" showErrorMessage="1" sqref="F6">
      <formula1>"bitte auswählen, 1 / Nordwest, 1 / Baden-Württemberg, 2 / Nord, 2 / Bayern, 3 / Nordost, 3 / Südwest, 4 / Südost"</formula1>
    </dataValidation>
  </dataValidations>
  <pageMargins left="0.78740157480314965" right="0.78740157480314965" top="0.78740157480314965" bottom="0.62992125984251968" header="0.31496062992125984" footer="0.31496062992125984"/>
  <pageSetup paperSize="9" scale="78" orientation="portrait" r:id="rId1"/>
  <headerFooter>
    <oddHeader xml:space="preserve">&amp;L&amp;G&amp;R&amp;"-,Fett"&amp;14&amp;K004141Gewerbeabfälle RV &amp;K01+000Nord&amp;K004141 2026 ff.&amp;"-,Standard"&amp;10
</oddHeader>
    <oddFooter>&amp;R&amp;8Seite: 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5FAEB"/>
    <pageSetUpPr fitToPage="1"/>
  </sheetPr>
  <dimension ref="A1:I42"/>
  <sheetViews>
    <sheetView showGridLines="0" zoomScaleNormal="100" workbookViewId="0">
      <pane ySplit="7" topLeftCell="A8" activePane="bottomLeft" state="frozen"/>
      <selection pane="bottomLeft" activeCell="H32" sqref="H32"/>
    </sheetView>
  </sheetViews>
  <sheetFormatPr baseColWidth="10" defaultRowHeight="12.75" x14ac:dyDescent="0.2"/>
  <cols>
    <col min="1" max="1" width="8.28515625" style="64" customWidth="1"/>
    <col min="2" max="2" width="7.85546875" style="50" bestFit="1" customWidth="1"/>
    <col min="3" max="3" width="71" style="49" customWidth="1"/>
    <col min="4" max="4" width="34.140625" style="50" customWidth="1"/>
    <col min="5" max="5" width="14" style="49" customWidth="1"/>
    <col min="6" max="6" width="15.28515625" style="49" customWidth="1"/>
    <col min="7" max="7" width="14.28515625" style="49" customWidth="1"/>
    <col min="8" max="8" width="16.42578125" style="49" customWidth="1"/>
    <col min="9" max="9" width="41.28515625" style="49" customWidth="1"/>
    <col min="10" max="16384" width="11.42578125" style="49"/>
  </cols>
  <sheetData>
    <row r="1" spans="1:9" s="240" customFormat="1" ht="15" customHeight="1" x14ac:dyDescent="0.2">
      <c r="A1" s="247"/>
      <c r="B1" s="246"/>
      <c r="C1" s="244"/>
      <c r="D1" s="246"/>
      <c r="E1" s="244"/>
      <c r="F1" s="245"/>
      <c r="G1" s="244"/>
    </row>
    <row r="2" spans="1:9" s="240" customFormat="1" ht="20.25" customHeight="1" thickBot="1" x14ac:dyDescent="0.25">
      <c r="A2" s="133" t="s">
        <v>0</v>
      </c>
      <c r="B2" s="48"/>
      <c r="C2" s="47"/>
      <c r="D2" s="344" t="s">
        <v>33</v>
      </c>
      <c r="E2" s="345"/>
      <c r="F2" s="346" t="s">
        <v>70</v>
      </c>
      <c r="G2" s="346"/>
      <c r="H2" s="347"/>
    </row>
    <row r="3" spans="1:9" s="240" customFormat="1" ht="15.75" x14ac:dyDescent="0.25">
      <c r="A3" s="243" t="s">
        <v>63</v>
      </c>
      <c r="B3" s="241"/>
      <c r="D3" s="308"/>
      <c r="E3" s="309"/>
      <c r="F3" s="139"/>
      <c r="G3" s="140"/>
      <c r="H3" s="140"/>
    </row>
    <row r="4" spans="1:9" s="240" customFormat="1" ht="20.25" customHeight="1" thickBot="1" x14ac:dyDescent="0.25">
      <c r="A4" s="242"/>
      <c r="B4" s="241"/>
      <c r="D4" s="344" t="s">
        <v>69</v>
      </c>
      <c r="E4" s="345"/>
      <c r="F4" s="348" t="s">
        <v>71</v>
      </c>
      <c r="G4" s="348"/>
      <c r="H4" s="349"/>
    </row>
    <row r="6" spans="1:9" ht="13.5" thickBot="1" x14ac:dyDescent="0.25">
      <c r="A6" s="239"/>
      <c r="B6" s="238"/>
      <c r="C6" s="237"/>
      <c r="D6" s="237"/>
      <c r="E6" s="237"/>
      <c r="F6" s="237"/>
      <c r="G6" s="237"/>
      <c r="H6" s="237"/>
    </row>
    <row r="7" spans="1:9" ht="30" customHeight="1" thickBot="1" x14ac:dyDescent="0.25">
      <c r="A7" s="236" t="s">
        <v>13</v>
      </c>
      <c r="B7" s="235" t="s">
        <v>12</v>
      </c>
      <c r="C7" s="234" t="s">
        <v>51</v>
      </c>
      <c r="D7" s="233" t="s">
        <v>25</v>
      </c>
      <c r="E7" s="232" t="s">
        <v>1</v>
      </c>
      <c r="F7" s="232" t="s">
        <v>2</v>
      </c>
      <c r="G7" s="232" t="s">
        <v>29</v>
      </c>
      <c r="H7" s="147" t="s">
        <v>3</v>
      </c>
    </row>
    <row r="8" spans="1:9" ht="21.75" customHeight="1" thickBot="1" x14ac:dyDescent="0.25">
      <c r="A8" s="223" t="s">
        <v>58</v>
      </c>
      <c r="B8" s="231"/>
      <c r="C8" s="230"/>
      <c r="D8" s="229"/>
      <c r="E8" s="228"/>
      <c r="F8" s="228"/>
      <c r="G8" s="228"/>
      <c r="H8" s="59"/>
    </row>
    <row r="9" spans="1:9" s="53" customFormat="1" ht="27" customHeight="1" thickTop="1" thickBot="1" x14ac:dyDescent="0.3">
      <c r="A9" s="70" t="s">
        <v>14</v>
      </c>
      <c r="B9" s="66" t="s">
        <v>41</v>
      </c>
      <c r="C9" s="72" t="s">
        <v>42</v>
      </c>
      <c r="D9" s="75" t="s">
        <v>55</v>
      </c>
      <c r="E9" s="97" t="s">
        <v>4</v>
      </c>
      <c r="F9" s="310">
        <v>1204</v>
      </c>
      <c r="G9" s="225"/>
      <c r="H9" s="215">
        <f>G9*F9</f>
        <v>0</v>
      </c>
    </row>
    <row r="10" spans="1:9" s="53" customFormat="1" ht="27" customHeight="1" thickTop="1" thickBot="1" x14ac:dyDescent="0.3">
      <c r="A10" s="71" t="s">
        <v>15</v>
      </c>
      <c r="B10" s="67" t="s">
        <v>41</v>
      </c>
      <c r="C10" s="73" t="s">
        <v>42</v>
      </c>
      <c r="D10" s="76" t="s">
        <v>56</v>
      </c>
      <c r="E10" s="98" t="s">
        <v>4</v>
      </c>
      <c r="F10" s="311">
        <v>286</v>
      </c>
      <c r="G10" s="225"/>
      <c r="H10" s="212">
        <f>G10*F10</f>
        <v>0</v>
      </c>
    </row>
    <row r="11" spans="1:9" s="53" customFormat="1" ht="27" customHeight="1" thickTop="1" thickBot="1" x14ac:dyDescent="0.3">
      <c r="A11" s="152" t="s">
        <v>49</v>
      </c>
      <c r="B11" s="67" t="s">
        <v>41</v>
      </c>
      <c r="C11" s="73" t="s">
        <v>43</v>
      </c>
      <c r="D11" s="76" t="s">
        <v>55</v>
      </c>
      <c r="E11" s="98" t="s">
        <v>4</v>
      </c>
      <c r="F11" s="109">
        <v>10</v>
      </c>
      <c r="G11" s="225"/>
      <c r="H11" s="212">
        <f>G11*F11</f>
        <v>0</v>
      </c>
    </row>
    <row r="12" spans="1:9" s="53" customFormat="1" ht="27" customHeight="1" thickTop="1" thickBot="1" x14ac:dyDescent="0.3">
      <c r="A12" s="152" t="s">
        <v>50</v>
      </c>
      <c r="B12" s="67" t="s">
        <v>41</v>
      </c>
      <c r="C12" s="73" t="s">
        <v>43</v>
      </c>
      <c r="D12" s="76" t="s">
        <v>56</v>
      </c>
      <c r="E12" s="98" t="s">
        <v>4</v>
      </c>
      <c r="F12" s="109">
        <v>5</v>
      </c>
      <c r="G12" s="225"/>
      <c r="H12" s="212">
        <f>G12*F12</f>
        <v>0</v>
      </c>
    </row>
    <row r="13" spans="1:9" s="53" customFormat="1" ht="27" customHeight="1" thickTop="1" thickBot="1" x14ac:dyDescent="0.3">
      <c r="A13" s="71" t="s">
        <v>16</v>
      </c>
      <c r="B13" s="67" t="s">
        <v>44</v>
      </c>
      <c r="C13" s="73" t="s">
        <v>62</v>
      </c>
      <c r="D13" s="135" t="s">
        <v>64</v>
      </c>
      <c r="E13" s="98" t="s">
        <v>4</v>
      </c>
      <c r="F13" s="157" t="b">
        <f>IF(D13="&lt;/=120 Liter",72,IF(D13="&gt;120 Liter",36))</f>
        <v>0</v>
      </c>
      <c r="G13" s="225"/>
      <c r="H13" s="212">
        <f>G13*F13</f>
        <v>0</v>
      </c>
      <c r="I13" s="158"/>
    </row>
    <row r="14" spans="1:9" s="53" customFormat="1" ht="27" customHeight="1" thickTop="1" thickBot="1" x14ac:dyDescent="0.3">
      <c r="A14" s="223" t="s">
        <v>17</v>
      </c>
      <c r="B14" s="222"/>
      <c r="C14" s="221"/>
      <c r="D14" s="221"/>
      <c r="E14" s="220"/>
      <c r="F14" s="224"/>
      <c r="G14" s="103"/>
      <c r="H14" s="218"/>
    </row>
    <row r="15" spans="1:9" s="53" customFormat="1" ht="27" customHeight="1" thickTop="1" thickBot="1" x14ac:dyDescent="0.3">
      <c r="A15" s="77" t="s">
        <v>18</v>
      </c>
      <c r="B15" s="137" t="s">
        <v>30</v>
      </c>
      <c r="C15" s="227" t="s">
        <v>26</v>
      </c>
      <c r="D15" s="226"/>
      <c r="E15" s="98" t="s">
        <v>4</v>
      </c>
      <c r="F15" s="109">
        <v>1</v>
      </c>
      <c r="G15" s="225"/>
      <c r="H15" s="212">
        <f>G15*F15</f>
        <v>0</v>
      </c>
      <c r="I15" s="161"/>
    </row>
    <row r="16" spans="1:9" s="53" customFormat="1" ht="27" customHeight="1" thickTop="1" thickBot="1" x14ac:dyDescent="0.3">
      <c r="A16" s="80" t="s">
        <v>19</v>
      </c>
      <c r="B16" s="118" t="s">
        <v>30</v>
      </c>
      <c r="C16" s="342" t="s">
        <v>59</v>
      </c>
      <c r="D16" s="343"/>
      <c r="E16" s="98" t="s">
        <v>4</v>
      </c>
      <c r="F16" s="109">
        <v>1</v>
      </c>
      <c r="G16" s="225"/>
      <c r="H16" s="212">
        <f>G16*F16</f>
        <v>0</v>
      </c>
      <c r="I16" s="161"/>
    </row>
    <row r="17" spans="1:9" s="53" customFormat="1" ht="27" customHeight="1" thickTop="1" thickBot="1" x14ac:dyDescent="0.3">
      <c r="A17" s="80" t="s">
        <v>27</v>
      </c>
      <c r="B17" s="118" t="s">
        <v>30</v>
      </c>
      <c r="C17" s="323" t="s">
        <v>20</v>
      </c>
      <c r="D17" s="324"/>
      <c r="E17" s="98" t="s">
        <v>5</v>
      </c>
      <c r="F17" s="109">
        <v>1</v>
      </c>
      <c r="G17" s="225"/>
      <c r="H17" s="212">
        <f>G17*F17</f>
        <v>0</v>
      </c>
      <c r="I17" s="162"/>
    </row>
    <row r="18" spans="1:9" ht="21" customHeight="1" thickBot="1" x14ac:dyDescent="0.25">
      <c r="A18" s="223" t="s">
        <v>31</v>
      </c>
      <c r="B18" s="222"/>
      <c r="C18" s="221"/>
      <c r="D18" s="221"/>
      <c r="E18" s="220"/>
      <c r="F18" s="224"/>
      <c r="G18" s="103"/>
      <c r="H18" s="218"/>
      <c r="I18" s="163"/>
    </row>
    <row r="19" spans="1:9" s="53" customFormat="1" ht="15" customHeight="1" thickTop="1" x14ac:dyDescent="0.25">
      <c r="A19" s="336" t="s">
        <v>21</v>
      </c>
      <c r="B19" s="79"/>
      <c r="C19" s="325" t="s">
        <v>28</v>
      </c>
      <c r="D19" s="327" t="s">
        <v>57</v>
      </c>
      <c r="E19" s="100" t="s">
        <v>6</v>
      </c>
      <c r="F19" s="106">
        <v>1</v>
      </c>
      <c r="G19" s="329"/>
      <c r="H19" s="331">
        <f>F19*F20*G19</f>
        <v>0</v>
      </c>
      <c r="I19" s="161"/>
    </row>
    <row r="20" spans="1:9" s="53" customFormat="1" ht="15" customHeight="1" thickBot="1" x14ac:dyDescent="0.3">
      <c r="A20" s="337"/>
      <c r="B20" s="82"/>
      <c r="C20" s="326"/>
      <c r="D20" s="328"/>
      <c r="E20" s="101" t="s">
        <v>7</v>
      </c>
      <c r="F20" s="105">
        <v>12</v>
      </c>
      <c r="G20" s="330"/>
      <c r="H20" s="332"/>
      <c r="I20" s="161"/>
    </row>
    <row r="21" spans="1:9" s="53" customFormat="1" ht="15" customHeight="1" thickTop="1" x14ac:dyDescent="0.25">
      <c r="A21" s="338" t="s">
        <v>22</v>
      </c>
      <c r="B21" s="96"/>
      <c r="C21" s="339" t="s">
        <v>28</v>
      </c>
      <c r="D21" s="340" t="s">
        <v>45</v>
      </c>
      <c r="E21" s="102" t="s">
        <v>6</v>
      </c>
      <c r="F21" s="107">
        <v>1</v>
      </c>
      <c r="G21" s="329"/>
      <c r="H21" s="341">
        <f>F21*F22*G21</f>
        <v>0</v>
      </c>
      <c r="I21" s="161"/>
    </row>
    <row r="22" spans="1:9" s="53" customFormat="1" ht="15" customHeight="1" thickBot="1" x14ac:dyDescent="0.3">
      <c r="A22" s="337"/>
      <c r="B22" s="82"/>
      <c r="C22" s="326"/>
      <c r="D22" s="328"/>
      <c r="E22" s="101" t="s">
        <v>7</v>
      </c>
      <c r="F22" s="105">
        <v>12</v>
      </c>
      <c r="G22" s="330"/>
      <c r="H22" s="332"/>
      <c r="I22" s="162"/>
    </row>
    <row r="23" spans="1:9" ht="21" customHeight="1" thickTop="1" thickBot="1" x14ac:dyDescent="0.25">
      <c r="A23" s="223" t="s">
        <v>40</v>
      </c>
      <c r="B23" s="222"/>
      <c r="C23" s="221"/>
      <c r="D23" s="221"/>
      <c r="E23" s="220"/>
      <c r="F23" s="219"/>
      <c r="G23" s="103"/>
      <c r="H23" s="218"/>
      <c r="I23" s="163"/>
    </row>
    <row r="24" spans="1:9" s="53" customFormat="1" ht="27" customHeight="1" thickTop="1" x14ac:dyDescent="0.25">
      <c r="A24" s="77" t="s">
        <v>23</v>
      </c>
      <c r="B24" s="78"/>
      <c r="C24" s="217" t="s">
        <v>54</v>
      </c>
      <c r="D24" s="166" t="s">
        <v>32</v>
      </c>
      <c r="E24" s="99" t="s">
        <v>4</v>
      </c>
      <c r="F24" s="112">
        <v>1</v>
      </c>
      <c r="G24" s="216"/>
      <c r="H24" s="215">
        <f>G24*F24/F30*F28</f>
        <v>0</v>
      </c>
      <c r="I24" s="161"/>
    </row>
    <row r="25" spans="1:9" s="53" customFormat="1" ht="27" customHeight="1" thickBot="1" x14ac:dyDescent="0.3">
      <c r="A25" s="80" t="s">
        <v>24</v>
      </c>
      <c r="B25" s="118" t="s">
        <v>30</v>
      </c>
      <c r="C25" s="214" t="s">
        <v>48</v>
      </c>
      <c r="D25" s="148"/>
      <c r="E25" s="151" t="s">
        <v>5</v>
      </c>
      <c r="F25" s="149">
        <v>1</v>
      </c>
      <c r="G25" s="213"/>
      <c r="H25" s="212">
        <f>G25*F25</f>
        <v>0</v>
      </c>
      <c r="I25" s="161"/>
    </row>
    <row r="26" spans="1:9" x14ac:dyDescent="0.2">
      <c r="A26" s="114"/>
      <c r="B26" s="115"/>
      <c r="C26" s="116"/>
      <c r="D26" s="115"/>
      <c r="E26" s="116"/>
      <c r="F26" s="116"/>
      <c r="G26" s="116"/>
      <c r="H26" s="211"/>
      <c r="I26" s="163"/>
    </row>
    <row r="27" spans="1:9" ht="13.5" thickBot="1" x14ac:dyDescent="0.25">
      <c r="H27" s="210"/>
    </row>
    <row r="28" spans="1:9" ht="15" x14ac:dyDescent="0.2">
      <c r="A28" s="209" t="s">
        <v>60</v>
      </c>
      <c r="B28" s="208"/>
      <c r="C28" s="207"/>
      <c r="D28" s="206"/>
      <c r="E28" s="205" t="s">
        <v>8</v>
      </c>
      <c r="F28" s="204">
        <v>12</v>
      </c>
      <c r="G28" s="203"/>
      <c r="H28" s="90">
        <f>SUM(H9:H26)</f>
        <v>0</v>
      </c>
    </row>
    <row r="29" spans="1:9" ht="15.75" thickBot="1" x14ac:dyDescent="0.25">
      <c r="A29" s="202" t="s">
        <v>9</v>
      </c>
      <c r="B29" s="201"/>
      <c r="C29" s="200"/>
      <c r="D29" s="199"/>
      <c r="E29" s="198" t="s">
        <v>8</v>
      </c>
      <c r="F29" s="197">
        <v>24</v>
      </c>
      <c r="G29" s="196"/>
      <c r="H29" s="13">
        <f>H28/F28*F29</f>
        <v>0</v>
      </c>
    </row>
    <row r="30" spans="1:9" ht="15.75" thickBot="1" x14ac:dyDescent="0.25">
      <c r="A30" s="195" t="s">
        <v>10</v>
      </c>
      <c r="B30" s="194"/>
      <c r="C30" s="194"/>
      <c r="D30" s="194"/>
      <c r="E30" s="194" t="s">
        <v>8</v>
      </c>
      <c r="F30" s="193">
        <v>48</v>
      </c>
      <c r="G30" s="192"/>
      <c r="H30" s="91">
        <f>H28/F28*F30</f>
        <v>0</v>
      </c>
    </row>
    <row r="31" spans="1:9" ht="13.5" thickBot="1" x14ac:dyDescent="0.25">
      <c r="H31" s="156"/>
    </row>
    <row r="32" spans="1:9" ht="15.75" thickBot="1" x14ac:dyDescent="0.25">
      <c r="A32" s="191" t="s">
        <v>11</v>
      </c>
      <c r="B32" s="190"/>
      <c r="C32" s="189"/>
      <c r="D32" s="188"/>
      <c r="E32" s="187"/>
      <c r="F32" s="186"/>
      <c r="G32" s="185"/>
      <c r="H32" s="27">
        <f>H25+H17+H16+H15+H12+H11</f>
        <v>0</v>
      </c>
    </row>
    <row r="33" spans="1:8" ht="15.75" thickBot="1" x14ac:dyDescent="0.3">
      <c r="A33" s="182"/>
      <c r="B33" s="182"/>
      <c r="C33" s="182"/>
      <c r="D33" s="182"/>
      <c r="E33" s="184"/>
      <c r="F33" s="183"/>
      <c r="G33" s="182"/>
      <c r="H33" s="181"/>
    </row>
    <row r="34" spans="1:8" x14ac:dyDescent="0.2">
      <c r="A34" s="180"/>
      <c r="B34" s="179"/>
      <c r="C34" s="179"/>
      <c r="D34" s="179"/>
      <c r="E34" s="178"/>
      <c r="F34" s="177"/>
      <c r="G34" s="176"/>
      <c r="H34" s="175"/>
    </row>
    <row r="35" spans="1:8" s="53" customFormat="1" x14ac:dyDescent="0.2">
      <c r="A35" s="174" t="s">
        <v>61</v>
      </c>
      <c r="B35" s="36"/>
      <c r="C35" s="36"/>
      <c r="D35" s="36"/>
      <c r="E35" s="36"/>
      <c r="F35" s="36"/>
      <c r="G35" s="36"/>
      <c r="H35" s="173"/>
    </row>
    <row r="36" spans="1:8" s="53" customFormat="1" ht="12.75" customHeight="1" x14ac:dyDescent="0.25">
      <c r="A36" s="333" t="s">
        <v>52</v>
      </c>
      <c r="B36" s="334"/>
      <c r="C36" s="334"/>
      <c r="D36" s="334"/>
      <c r="E36" s="334"/>
      <c r="F36" s="334"/>
      <c r="G36" s="334"/>
      <c r="H36" s="335"/>
    </row>
    <row r="37" spans="1:8" s="53" customFormat="1" ht="12.75" customHeight="1" x14ac:dyDescent="0.25">
      <c r="A37" s="172" t="s">
        <v>53</v>
      </c>
      <c r="B37" s="92"/>
      <c r="C37" s="92"/>
      <c r="D37" s="92"/>
      <c r="E37" s="92"/>
      <c r="F37" s="92"/>
      <c r="G37" s="92"/>
      <c r="H37" s="171"/>
    </row>
    <row r="38" spans="1:8" s="53" customFormat="1" ht="13.5" thickBot="1" x14ac:dyDescent="0.25">
      <c r="A38" s="170"/>
      <c r="B38" s="168"/>
      <c r="C38" s="168"/>
      <c r="D38" s="168"/>
      <c r="E38" s="168"/>
      <c r="F38" s="169"/>
      <c r="G38" s="168"/>
      <c r="H38" s="167"/>
    </row>
    <row r="39" spans="1:8" s="53" customFormat="1" x14ac:dyDescent="0.25">
      <c r="A39" s="65"/>
      <c r="B39" s="54"/>
      <c r="D39" s="54"/>
    </row>
    <row r="40" spans="1:8" s="53" customFormat="1" x14ac:dyDescent="0.25">
      <c r="A40" s="65"/>
      <c r="B40" s="54"/>
      <c r="D40" s="54"/>
    </row>
    <row r="41" spans="1:8" s="53" customFormat="1" x14ac:dyDescent="0.25">
      <c r="A41" s="65"/>
      <c r="B41" s="54"/>
      <c r="D41" s="54"/>
    </row>
    <row r="42" spans="1:8" s="53" customFormat="1" x14ac:dyDescent="0.25">
      <c r="A42" s="65"/>
      <c r="B42" s="54"/>
      <c r="D42" s="54"/>
    </row>
  </sheetData>
  <sheetProtection algorithmName="SHA-512" hashValue="oOFhSHBSw2/XgyqIgK1N+GGNfmSvs/4OUxP2nJZI3uwUfqdoQUUnD5jhrmL75xPsoPs8jveR0KRThu+A0hNKfg==" saltValue="71vXjMHlIPyZZIP8ynA+YQ==" spinCount="100000" sheet="1" objects="1" scenarios="1"/>
  <mergeCells count="17">
    <mergeCell ref="C16:D16"/>
    <mergeCell ref="D2:E2"/>
    <mergeCell ref="F2:H2"/>
    <mergeCell ref="D4:E4"/>
    <mergeCell ref="F4:H4"/>
    <mergeCell ref="A36:H36"/>
    <mergeCell ref="A19:A20"/>
    <mergeCell ref="A21:A22"/>
    <mergeCell ref="C21:C22"/>
    <mergeCell ref="D21:D22"/>
    <mergeCell ref="G21:G22"/>
    <mergeCell ref="H21:H22"/>
    <mergeCell ref="C17:D17"/>
    <mergeCell ref="C19:C20"/>
    <mergeCell ref="D19:D20"/>
    <mergeCell ref="G19:G20"/>
    <mergeCell ref="H19:H20"/>
  </mergeCells>
  <conditionalFormatting sqref="D13">
    <cfRule type="containsText" dxfId="26" priority="22" operator="containsText" text="Bitte auswählen">
      <formula>NOT(ISERROR(SEARCH("Bitte auswählen",D13)))</formula>
    </cfRule>
  </conditionalFormatting>
  <conditionalFormatting sqref="F4">
    <cfRule type="containsText" dxfId="25" priority="3" operator="containsText" text="4 / Südost">
      <formula>NOT(ISERROR(SEARCH("4 / Südost",F4)))</formula>
    </cfRule>
    <cfRule type="containsText" dxfId="24" priority="4" operator="containsText" text="4 / Südost">
      <formula>NOT(ISERROR(SEARCH("4 / Südost",F4)))</formula>
    </cfRule>
    <cfRule type="containsText" dxfId="23" priority="5" operator="containsText" text="4 /">
      <formula>NOT(ISERROR(SEARCH("4 /",F4)))</formula>
    </cfRule>
    <cfRule type="containsText" dxfId="22" priority="6" operator="containsText" text="3 /">
      <formula>NOT(ISERROR(SEARCH("3 /",F4)))</formula>
    </cfRule>
    <cfRule type="containsText" dxfId="21" priority="7" operator="containsText" text="2 /">
      <formula>NOT(ISERROR(SEARCH("2 /",F4)))</formula>
    </cfRule>
    <cfRule type="containsText" dxfId="20" priority="8" operator="containsText" text="1 /">
      <formula>NOT(ISERROR(SEARCH("1 /",F4)))</formula>
    </cfRule>
  </conditionalFormatting>
  <conditionalFormatting sqref="F13">
    <cfRule type="containsText" dxfId="19" priority="1" operator="containsText" text="Falsch">
      <formula>NOT(ISERROR(SEARCH("Falsch",F13)))</formula>
    </cfRule>
    <cfRule type="containsText" dxfId="18" priority="2" operator="containsText" text="Falsch">
      <formula>NOT(ISERROR(SEARCH("Falsch",F13)))</formula>
    </cfRule>
  </conditionalFormatting>
  <dataValidations count="1">
    <dataValidation type="list" allowBlank="1" showInputMessage="1" showErrorMessage="1" sqref="D13">
      <formula1>"Bitte auswählen,&lt;/=120 Liter, &gt;120 Liter"</formula1>
    </dataValidation>
  </dataValidations>
  <pageMargins left="0.59055118110236227" right="0.19685039370078741" top="0.78740157480314965" bottom="0.62992125984251968" header="0.31496062992125984" footer="0.31496062992125984"/>
  <pageSetup paperSize="9" scale="52" fitToHeight="0" orientation="portrait" r:id="rId1"/>
  <headerFooter>
    <oddHeader xml:space="preserve">&amp;L&amp;G&amp;R&amp;"-,Fett"&amp;12&amp;K000000Gewerbeabfäl&amp;K01+000le &amp;K000000RV&amp;K01+000 Nord 202&amp;K0000006&amp;KFF0000 &amp;K01+000ff.&amp;"-,Standard"&amp;10
Warengruppen-Nr.: 4070510 Speiseabfälle
</oddHeader>
    <oddFooter>&amp;R&amp;8Seite: &amp;P/&amp;N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BF3FF"/>
  </sheetPr>
  <dimension ref="A1:I42"/>
  <sheetViews>
    <sheetView showGridLines="0" zoomScaleNormal="100" workbookViewId="0">
      <pane ySplit="7" topLeftCell="A8" activePane="bottomLeft" state="frozen"/>
      <selection pane="bottomLeft" activeCell="H32" sqref="H32"/>
    </sheetView>
  </sheetViews>
  <sheetFormatPr baseColWidth="10" defaultRowHeight="12.75" x14ac:dyDescent="0.2"/>
  <cols>
    <col min="1" max="1" width="8.28515625" style="64" customWidth="1"/>
    <col min="2" max="2" width="7.85546875" style="50" bestFit="1" customWidth="1"/>
    <col min="3" max="3" width="71" style="49" customWidth="1"/>
    <col min="4" max="4" width="34.140625" style="50" customWidth="1"/>
    <col min="5" max="5" width="14" style="49" customWidth="1"/>
    <col min="6" max="6" width="15.28515625" style="49" customWidth="1"/>
    <col min="7" max="7" width="14.28515625" style="49" customWidth="1"/>
    <col min="8" max="8" width="16.42578125" style="49" customWidth="1"/>
    <col min="9" max="9" width="41.28515625" style="49" customWidth="1"/>
    <col min="10" max="16384" width="11.42578125" style="49"/>
  </cols>
  <sheetData>
    <row r="1" spans="1:9" s="240" customFormat="1" ht="15" customHeight="1" x14ac:dyDescent="0.2">
      <c r="A1" s="247"/>
      <c r="B1" s="246"/>
      <c r="C1" s="244"/>
      <c r="D1" s="246"/>
      <c r="E1" s="244"/>
      <c r="F1" s="245"/>
      <c r="G1" s="244"/>
    </row>
    <row r="2" spans="1:9" s="240" customFormat="1" ht="20.25" customHeight="1" thickBot="1" x14ac:dyDescent="0.25">
      <c r="A2" s="133" t="s">
        <v>0</v>
      </c>
      <c r="B2" s="48"/>
      <c r="C2" s="47"/>
      <c r="D2" s="344" t="s">
        <v>33</v>
      </c>
      <c r="E2" s="345"/>
      <c r="F2" s="321" t="s">
        <v>70</v>
      </c>
      <c r="G2" s="346"/>
      <c r="H2" s="347"/>
    </row>
    <row r="3" spans="1:9" s="240" customFormat="1" ht="15.75" x14ac:dyDescent="0.25">
      <c r="A3" s="243" t="s">
        <v>63</v>
      </c>
      <c r="B3" s="241"/>
      <c r="D3" s="308"/>
      <c r="E3" s="309"/>
      <c r="F3" s="139"/>
      <c r="G3" s="140"/>
      <c r="H3" s="140"/>
    </row>
    <row r="4" spans="1:9" s="240" customFormat="1" ht="20.25" customHeight="1" thickBot="1" x14ac:dyDescent="0.25">
      <c r="A4" s="242"/>
      <c r="B4" s="241"/>
      <c r="D4" s="344" t="s">
        <v>69</v>
      </c>
      <c r="E4" s="345"/>
      <c r="F4" s="350" t="s">
        <v>72</v>
      </c>
      <c r="G4" s="351"/>
      <c r="H4" s="352"/>
    </row>
    <row r="6" spans="1:9" ht="13.5" thickBot="1" x14ac:dyDescent="0.25">
      <c r="A6" s="239"/>
      <c r="B6" s="238"/>
      <c r="C6" s="237"/>
      <c r="D6" s="237"/>
      <c r="E6" s="237"/>
      <c r="F6" s="237"/>
      <c r="G6" s="237"/>
      <c r="H6" s="237"/>
    </row>
    <row r="7" spans="1:9" ht="30" customHeight="1" thickBot="1" x14ac:dyDescent="0.25">
      <c r="A7" s="297" t="s">
        <v>13</v>
      </c>
      <c r="B7" s="296" t="s">
        <v>12</v>
      </c>
      <c r="C7" s="295" t="s">
        <v>51</v>
      </c>
      <c r="D7" s="294" t="s">
        <v>25</v>
      </c>
      <c r="E7" s="293" t="s">
        <v>1</v>
      </c>
      <c r="F7" s="293" t="s">
        <v>2</v>
      </c>
      <c r="G7" s="293" t="s">
        <v>29</v>
      </c>
      <c r="H7" s="147" t="s">
        <v>3</v>
      </c>
    </row>
    <row r="8" spans="1:9" ht="21.75" customHeight="1" thickBot="1" x14ac:dyDescent="0.25">
      <c r="A8" s="287" t="s">
        <v>58</v>
      </c>
      <c r="B8" s="292"/>
      <c r="C8" s="291"/>
      <c r="D8" s="290"/>
      <c r="E8" s="289"/>
      <c r="F8" s="289"/>
      <c r="G8" s="289"/>
      <c r="H8" s="59"/>
    </row>
    <row r="9" spans="1:9" s="53" customFormat="1" ht="27" customHeight="1" thickTop="1" thickBot="1" x14ac:dyDescent="0.3">
      <c r="A9" s="70" t="s">
        <v>14</v>
      </c>
      <c r="B9" s="66" t="s">
        <v>41</v>
      </c>
      <c r="C9" s="72" t="s">
        <v>42</v>
      </c>
      <c r="D9" s="75" t="s">
        <v>55</v>
      </c>
      <c r="E9" s="97" t="s">
        <v>4</v>
      </c>
      <c r="F9" s="108">
        <v>52</v>
      </c>
      <c r="G9" s="280"/>
      <c r="H9" s="153">
        <f>G9*F9</f>
        <v>0</v>
      </c>
    </row>
    <row r="10" spans="1:9" s="53" customFormat="1" ht="27" customHeight="1" thickTop="1" thickBot="1" x14ac:dyDescent="0.3">
      <c r="A10" s="71" t="s">
        <v>15</v>
      </c>
      <c r="B10" s="67" t="s">
        <v>41</v>
      </c>
      <c r="C10" s="73" t="s">
        <v>42</v>
      </c>
      <c r="D10" s="76" t="s">
        <v>56</v>
      </c>
      <c r="E10" s="98" t="s">
        <v>4</v>
      </c>
      <c r="F10" s="109">
        <v>104</v>
      </c>
      <c r="G10" s="280"/>
      <c r="H10" s="154">
        <f>G10*F10</f>
        <v>0</v>
      </c>
    </row>
    <row r="11" spans="1:9" s="53" customFormat="1" ht="27" customHeight="1" thickTop="1" thickBot="1" x14ac:dyDescent="0.3">
      <c r="A11" s="152" t="s">
        <v>49</v>
      </c>
      <c r="B11" s="67" t="s">
        <v>41</v>
      </c>
      <c r="C11" s="73" t="s">
        <v>43</v>
      </c>
      <c r="D11" s="76" t="s">
        <v>55</v>
      </c>
      <c r="E11" s="98" t="s">
        <v>4</v>
      </c>
      <c r="F11" s="109">
        <v>1</v>
      </c>
      <c r="G11" s="280"/>
      <c r="H11" s="154">
        <f>G11*F11</f>
        <v>0</v>
      </c>
    </row>
    <row r="12" spans="1:9" s="53" customFormat="1" ht="27" customHeight="1" thickTop="1" thickBot="1" x14ac:dyDescent="0.3">
      <c r="A12" s="152" t="s">
        <v>50</v>
      </c>
      <c r="B12" s="67" t="s">
        <v>41</v>
      </c>
      <c r="C12" s="73" t="s">
        <v>43</v>
      </c>
      <c r="D12" s="76" t="s">
        <v>56</v>
      </c>
      <c r="E12" s="98" t="s">
        <v>4</v>
      </c>
      <c r="F12" s="109">
        <v>1</v>
      </c>
      <c r="G12" s="280"/>
      <c r="H12" s="154">
        <f>G12*F12</f>
        <v>0</v>
      </c>
    </row>
    <row r="13" spans="1:9" s="53" customFormat="1" ht="27" customHeight="1" thickTop="1" thickBot="1" x14ac:dyDescent="0.3">
      <c r="A13" s="71" t="s">
        <v>16</v>
      </c>
      <c r="B13" s="67" t="s">
        <v>44</v>
      </c>
      <c r="C13" s="73" t="s">
        <v>62</v>
      </c>
      <c r="D13" s="135" t="s">
        <v>64</v>
      </c>
      <c r="E13" s="98" t="s">
        <v>4</v>
      </c>
      <c r="F13" s="157" t="b">
        <f>IF(D13="&lt;/=120 Liter",52,IF(D13="&gt;120 Liter",25))</f>
        <v>0</v>
      </c>
      <c r="G13" s="280"/>
      <c r="H13" s="154">
        <f>G13*F13</f>
        <v>0</v>
      </c>
      <c r="I13" s="158"/>
    </row>
    <row r="14" spans="1:9" s="53" customFormat="1" ht="27" customHeight="1" thickTop="1" thickBot="1" x14ac:dyDescent="0.3">
      <c r="A14" s="287" t="s">
        <v>17</v>
      </c>
      <c r="B14" s="286"/>
      <c r="C14" s="285"/>
      <c r="D14" s="285"/>
      <c r="E14" s="284"/>
      <c r="F14" s="288"/>
      <c r="G14" s="103"/>
      <c r="H14" s="104"/>
    </row>
    <row r="15" spans="1:9" s="53" customFormat="1" ht="27" customHeight="1" thickTop="1" thickBot="1" x14ac:dyDescent="0.3">
      <c r="A15" s="77" t="s">
        <v>18</v>
      </c>
      <c r="B15" s="137" t="s">
        <v>30</v>
      </c>
      <c r="C15" s="227" t="s">
        <v>26</v>
      </c>
      <c r="D15" s="226"/>
      <c r="E15" s="98" t="s">
        <v>4</v>
      </c>
      <c r="F15" s="109">
        <v>1</v>
      </c>
      <c r="G15" s="280"/>
      <c r="H15" s="154">
        <f>G15*F15</f>
        <v>0</v>
      </c>
    </row>
    <row r="16" spans="1:9" s="53" customFormat="1" ht="27" customHeight="1" thickTop="1" thickBot="1" x14ac:dyDescent="0.3">
      <c r="A16" s="80" t="s">
        <v>19</v>
      </c>
      <c r="B16" s="118" t="s">
        <v>30</v>
      </c>
      <c r="C16" s="342" t="s">
        <v>59</v>
      </c>
      <c r="D16" s="343"/>
      <c r="E16" s="98" t="s">
        <v>4</v>
      </c>
      <c r="F16" s="109">
        <v>1</v>
      </c>
      <c r="G16" s="280"/>
      <c r="H16" s="154">
        <f>G16*F16</f>
        <v>0</v>
      </c>
    </row>
    <row r="17" spans="1:9" s="53" customFormat="1" ht="27" customHeight="1" thickTop="1" thickBot="1" x14ac:dyDescent="0.3">
      <c r="A17" s="80" t="s">
        <v>27</v>
      </c>
      <c r="B17" s="118" t="s">
        <v>30</v>
      </c>
      <c r="C17" s="323" t="s">
        <v>20</v>
      </c>
      <c r="D17" s="324"/>
      <c r="E17" s="98" t="s">
        <v>5</v>
      </c>
      <c r="F17" s="109">
        <v>1</v>
      </c>
      <c r="G17" s="280"/>
      <c r="H17" s="154">
        <f>G17*F17</f>
        <v>0</v>
      </c>
    </row>
    <row r="18" spans="1:9" ht="21" customHeight="1" thickBot="1" x14ac:dyDescent="0.25">
      <c r="A18" s="287" t="s">
        <v>31</v>
      </c>
      <c r="B18" s="286"/>
      <c r="C18" s="285"/>
      <c r="D18" s="285"/>
      <c r="E18" s="284"/>
      <c r="F18" s="288"/>
      <c r="G18" s="103"/>
      <c r="H18" s="104"/>
      <c r="I18" s="159"/>
    </row>
    <row r="19" spans="1:9" s="53" customFormat="1" ht="15" customHeight="1" thickTop="1" x14ac:dyDescent="0.25">
      <c r="A19" s="336" t="s">
        <v>21</v>
      </c>
      <c r="B19" s="79"/>
      <c r="C19" s="325" t="s">
        <v>28</v>
      </c>
      <c r="D19" s="327" t="s">
        <v>57</v>
      </c>
      <c r="E19" s="100" t="s">
        <v>6</v>
      </c>
      <c r="F19" s="106">
        <v>2</v>
      </c>
      <c r="G19" s="355"/>
      <c r="H19" s="359">
        <f>F19*F20*G19</f>
        <v>0</v>
      </c>
    </row>
    <row r="20" spans="1:9" s="53" customFormat="1" ht="15" customHeight="1" thickBot="1" x14ac:dyDescent="0.3">
      <c r="A20" s="337"/>
      <c r="B20" s="82"/>
      <c r="C20" s="326"/>
      <c r="D20" s="328"/>
      <c r="E20" s="101" t="s">
        <v>7</v>
      </c>
      <c r="F20" s="105">
        <v>12</v>
      </c>
      <c r="G20" s="356"/>
      <c r="H20" s="358"/>
    </row>
    <row r="21" spans="1:9" s="53" customFormat="1" ht="15" customHeight="1" thickTop="1" x14ac:dyDescent="0.25">
      <c r="A21" s="338" t="s">
        <v>22</v>
      </c>
      <c r="B21" s="96"/>
      <c r="C21" s="339" t="s">
        <v>28</v>
      </c>
      <c r="D21" s="340" t="s">
        <v>45</v>
      </c>
      <c r="E21" s="102" t="s">
        <v>6</v>
      </c>
      <c r="F21" s="107">
        <v>2</v>
      </c>
      <c r="G21" s="355"/>
      <c r="H21" s="357">
        <f>F21*F22*G21</f>
        <v>0</v>
      </c>
    </row>
    <row r="22" spans="1:9" s="53" customFormat="1" ht="15" customHeight="1" thickBot="1" x14ac:dyDescent="0.3">
      <c r="A22" s="337"/>
      <c r="B22" s="82"/>
      <c r="C22" s="326"/>
      <c r="D22" s="328"/>
      <c r="E22" s="101" t="s">
        <v>7</v>
      </c>
      <c r="F22" s="105">
        <v>12</v>
      </c>
      <c r="G22" s="356"/>
      <c r="H22" s="358"/>
    </row>
    <row r="23" spans="1:9" ht="21" customHeight="1" thickTop="1" thickBot="1" x14ac:dyDescent="0.25">
      <c r="A23" s="287" t="s">
        <v>40</v>
      </c>
      <c r="B23" s="286"/>
      <c r="C23" s="285"/>
      <c r="D23" s="285"/>
      <c r="E23" s="284"/>
      <c r="F23" s="283"/>
      <c r="G23" s="103"/>
      <c r="H23" s="104"/>
    </row>
    <row r="24" spans="1:9" s="53" customFormat="1" ht="27" customHeight="1" thickTop="1" thickBot="1" x14ac:dyDescent="0.3">
      <c r="A24" s="77" t="s">
        <v>23</v>
      </c>
      <c r="B24" s="78"/>
      <c r="C24" s="217" t="s">
        <v>54</v>
      </c>
      <c r="D24" s="166" t="s">
        <v>32</v>
      </c>
      <c r="E24" s="99" t="s">
        <v>4</v>
      </c>
      <c r="F24" s="112">
        <v>2</v>
      </c>
      <c r="G24" s="282"/>
      <c r="H24" s="281">
        <f>G24*F24/F30*F28</f>
        <v>0</v>
      </c>
    </row>
    <row r="25" spans="1:9" s="53" customFormat="1" ht="27" customHeight="1" thickTop="1" thickBot="1" x14ac:dyDescent="0.3">
      <c r="A25" s="80" t="s">
        <v>24</v>
      </c>
      <c r="B25" s="118" t="s">
        <v>30</v>
      </c>
      <c r="C25" s="214" t="s">
        <v>48</v>
      </c>
      <c r="D25" s="148"/>
      <c r="E25" s="151" t="s">
        <v>5</v>
      </c>
      <c r="F25" s="149">
        <v>1</v>
      </c>
      <c r="G25" s="280"/>
      <c r="H25" s="154">
        <f>G25*F25</f>
        <v>0</v>
      </c>
    </row>
    <row r="26" spans="1:9" ht="13.5" thickTop="1" x14ac:dyDescent="0.2">
      <c r="A26" s="114"/>
      <c r="B26" s="115"/>
      <c r="C26" s="116"/>
      <c r="D26" s="115"/>
      <c r="E26" s="116"/>
      <c r="F26" s="116"/>
      <c r="G26" s="116"/>
      <c r="H26" s="155"/>
    </row>
    <row r="27" spans="1:9" ht="13.5" thickBot="1" x14ac:dyDescent="0.25">
      <c r="H27" s="156"/>
    </row>
    <row r="28" spans="1:9" ht="15" x14ac:dyDescent="0.2">
      <c r="A28" s="279" t="s">
        <v>60</v>
      </c>
      <c r="B28" s="278"/>
      <c r="C28" s="277"/>
      <c r="D28" s="276"/>
      <c r="E28" s="275" t="s">
        <v>8</v>
      </c>
      <c r="F28" s="274">
        <v>12</v>
      </c>
      <c r="G28" s="203"/>
      <c r="H28" s="90">
        <f>SUM(H9:H26)</f>
        <v>0</v>
      </c>
    </row>
    <row r="29" spans="1:9" ht="15.75" thickBot="1" x14ac:dyDescent="0.25">
      <c r="A29" s="273" t="s">
        <v>9</v>
      </c>
      <c r="B29" s="272"/>
      <c r="C29" s="271"/>
      <c r="D29" s="270"/>
      <c r="E29" s="269" t="s">
        <v>8</v>
      </c>
      <c r="F29" s="268">
        <v>24</v>
      </c>
      <c r="G29" s="196"/>
      <c r="H29" s="13">
        <f>H28/F28*F29</f>
        <v>0</v>
      </c>
    </row>
    <row r="30" spans="1:9" ht="15.75" thickBot="1" x14ac:dyDescent="0.25">
      <c r="A30" s="195" t="s">
        <v>10</v>
      </c>
      <c r="B30" s="194"/>
      <c r="C30" s="194"/>
      <c r="D30" s="194"/>
      <c r="E30" s="194" t="s">
        <v>8</v>
      </c>
      <c r="F30" s="193">
        <v>48</v>
      </c>
      <c r="G30" s="192"/>
      <c r="H30" s="91">
        <f>H28/F28*F30</f>
        <v>0</v>
      </c>
    </row>
    <row r="31" spans="1:9" ht="13.5" thickBot="1" x14ac:dyDescent="0.25">
      <c r="H31" s="156"/>
    </row>
    <row r="32" spans="1:9" ht="15.75" thickBot="1" x14ac:dyDescent="0.25">
      <c r="A32" s="267" t="s">
        <v>11</v>
      </c>
      <c r="B32" s="266"/>
      <c r="C32" s="265"/>
      <c r="D32" s="264"/>
      <c r="E32" s="263"/>
      <c r="F32" s="262"/>
      <c r="G32" s="185"/>
      <c r="H32" s="27">
        <f>H25+H17+H16+H15+H12+H11</f>
        <v>0</v>
      </c>
    </row>
    <row r="33" spans="1:8" ht="15" x14ac:dyDescent="0.25">
      <c r="A33" s="259"/>
      <c r="B33" s="259"/>
      <c r="C33" s="259"/>
      <c r="D33" s="259"/>
      <c r="E33" s="261"/>
      <c r="F33" s="260"/>
      <c r="G33" s="259"/>
      <c r="H33" s="258"/>
    </row>
    <row r="34" spans="1:8" x14ac:dyDescent="0.2">
      <c r="A34" s="257"/>
      <c r="B34" s="256"/>
      <c r="C34" s="256"/>
      <c r="D34" s="256"/>
      <c r="E34" s="255"/>
      <c r="F34" s="254"/>
      <c r="G34" s="253"/>
      <c r="H34" s="252"/>
    </row>
    <row r="35" spans="1:8" s="53" customFormat="1" x14ac:dyDescent="0.2">
      <c r="A35" s="35" t="s">
        <v>61</v>
      </c>
      <c r="B35" s="36"/>
      <c r="C35" s="36"/>
      <c r="D35" s="36"/>
      <c r="E35" s="36"/>
      <c r="F35" s="36"/>
      <c r="G35" s="36"/>
      <c r="H35" s="37"/>
    </row>
    <row r="36" spans="1:8" s="53" customFormat="1" ht="12.75" customHeight="1" x14ac:dyDescent="0.25">
      <c r="A36" s="353" t="s">
        <v>52</v>
      </c>
      <c r="B36" s="334"/>
      <c r="C36" s="334"/>
      <c r="D36" s="334"/>
      <c r="E36" s="334"/>
      <c r="F36" s="334"/>
      <c r="G36" s="334"/>
      <c r="H36" s="354"/>
    </row>
    <row r="37" spans="1:8" s="53" customFormat="1" ht="12.75" customHeight="1" x14ac:dyDescent="0.25">
      <c r="A37" s="94" t="s">
        <v>53</v>
      </c>
      <c r="B37" s="92"/>
      <c r="C37" s="92"/>
      <c r="D37" s="92"/>
      <c r="E37" s="92"/>
      <c r="F37" s="92"/>
      <c r="G37" s="92"/>
      <c r="H37" s="93"/>
    </row>
    <row r="38" spans="1:8" s="53" customFormat="1" x14ac:dyDescent="0.2">
      <c r="A38" s="251"/>
      <c r="B38" s="249"/>
      <c r="C38" s="249"/>
      <c r="D38" s="249"/>
      <c r="E38" s="249"/>
      <c r="F38" s="250"/>
      <c r="G38" s="249"/>
      <c r="H38" s="248"/>
    </row>
    <row r="39" spans="1:8" s="53" customFormat="1" x14ac:dyDescent="0.25">
      <c r="A39" s="65"/>
      <c r="B39" s="54"/>
      <c r="D39" s="54"/>
    </row>
    <row r="40" spans="1:8" s="53" customFormat="1" x14ac:dyDescent="0.25">
      <c r="A40" s="65"/>
      <c r="B40" s="54"/>
      <c r="D40" s="54"/>
    </row>
    <row r="41" spans="1:8" s="53" customFormat="1" x14ac:dyDescent="0.25">
      <c r="A41" s="65"/>
      <c r="B41" s="54"/>
      <c r="D41" s="54"/>
    </row>
    <row r="42" spans="1:8" s="53" customFormat="1" x14ac:dyDescent="0.25">
      <c r="A42" s="65"/>
      <c r="B42" s="54"/>
      <c r="D42" s="54"/>
    </row>
  </sheetData>
  <sheetProtection algorithmName="SHA-512" hashValue="KilcqnkbgZlGG+3eGvlVK2yHZ7DWGApB7qWiwJ1Ier7uaE/jvq7xEunzQz5OYgNIfLKZrjD/bl9zBEWPizSjcQ==" saltValue="sxZD0/mjXJ5F/W0EnDg72g==" spinCount="100000" sheet="1" objects="1" scenarios="1"/>
  <mergeCells count="17">
    <mergeCell ref="A36:H36"/>
    <mergeCell ref="A19:A20"/>
    <mergeCell ref="A21:A22"/>
    <mergeCell ref="C21:C22"/>
    <mergeCell ref="D21:D22"/>
    <mergeCell ref="G21:G22"/>
    <mergeCell ref="H21:H22"/>
    <mergeCell ref="C19:C20"/>
    <mergeCell ref="D19:D20"/>
    <mergeCell ref="G19:G20"/>
    <mergeCell ref="H19:H20"/>
    <mergeCell ref="C17:D17"/>
    <mergeCell ref="C16:D16"/>
    <mergeCell ref="D2:E2"/>
    <mergeCell ref="F2:H2"/>
    <mergeCell ref="D4:E4"/>
    <mergeCell ref="F4:H4"/>
  </mergeCells>
  <conditionalFormatting sqref="D13">
    <cfRule type="containsText" dxfId="17" priority="16" operator="containsText" text="Bitte auswählen">
      <formula>NOT(ISERROR(SEARCH("Bitte auswählen",D13)))</formula>
    </cfRule>
  </conditionalFormatting>
  <conditionalFormatting sqref="F4">
    <cfRule type="containsText" dxfId="16" priority="3" operator="containsText" text="4 / Südost">
      <formula>NOT(ISERROR(SEARCH("4 / Südost",F4)))</formula>
    </cfRule>
    <cfRule type="containsText" dxfId="15" priority="4" operator="containsText" text="4 / Südost">
      <formula>NOT(ISERROR(SEARCH("4 / Südost",F4)))</formula>
    </cfRule>
    <cfRule type="containsText" dxfId="14" priority="5" operator="containsText" text="4 /">
      <formula>NOT(ISERROR(SEARCH("4 /",F4)))</formula>
    </cfRule>
    <cfRule type="containsText" dxfId="13" priority="6" operator="containsText" text="3 /">
      <formula>NOT(ISERROR(SEARCH("3 /",F4)))</formula>
    </cfRule>
    <cfRule type="containsText" dxfId="12" priority="7" operator="containsText" text="2 /">
      <formula>NOT(ISERROR(SEARCH("2 /",F4)))</formula>
    </cfRule>
    <cfRule type="containsText" dxfId="11" priority="8" operator="containsText" text="1 /">
      <formula>NOT(ISERROR(SEARCH("1 /",F4)))</formula>
    </cfRule>
  </conditionalFormatting>
  <conditionalFormatting sqref="F13">
    <cfRule type="containsText" dxfId="10" priority="1" operator="containsText" text="Falsch">
      <formula>NOT(ISERROR(SEARCH("Falsch",F13)))</formula>
    </cfRule>
    <cfRule type="containsText" dxfId="9" priority="2" operator="containsText" text="Falsch">
      <formula>NOT(ISERROR(SEARCH("Falsch",F13)))</formula>
    </cfRule>
  </conditionalFormatting>
  <dataValidations count="1">
    <dataValidation type="list" allowBlank="1" showInputMessage="1" showErrorMessage="1" sqref="D13">
      <formula1>"Bitte auswählen,&lt;/=120 Liter, &gt;120 Liter"</formula1>
    </dataValidation>
  </dataValidations>
  <pageMargins left="0.59055118110236227" right="0.19685039370078741" top="0.78740157480314965" bottom="0.62992125984251968" header="0.31496062992125984" footer="0.31496062992125984"/>
  <pageSetup paperSize="9" scale="48" fitToHeight="2" orientation="portrait" r:id="rId1"/>
  <headerFooter>
    <oddHeader xml:space="preserve">&amp;L&amp;G&amp;R&amp;"-,Fett"&amp;12&amp;K000000Gewerbeabfälle&amp;K01+000 RV Nord 2026 ff.&amp;"-,Standard"&amp;10
Warengruppen-Nr.: 4070510 Speiseabfälle
</oddHeader>
    <oddFooter>&amp;R&amp;8Seite: &amp;P/&amp;N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rgb="FFF2E2E9"/>
  </sheetPr>
  <dimension ref="A1:I42"/>
  <sheetViews>
    <sheetView showGridLines="0" zoomScaleNormal="100" workbookViewId="0">
      <pane ySplit="7" topLeftCell="A12" activePane="bottomLeft" state="frozen"/>
      <selection pane="bottomLeft" activeCell="H32" sqref="H32"/>
    </sheetView>
  </sheetViews>
  <sheetFormatPr baseColWidth="10" defaultRowHeight="12.75" x14ac:dyDescent="0.2"/>
  <cols>
    <col min="1" max="1" width="8.28515625" style="64" customWidth="1"/>
    <col min="2" max="2" width="7.85546875" style="50" bestFit="1" customWidth="1"/>
    <col min="3" max="3" width="71" style="49" customWidth="1"/>
    <col min="4" max="4" width="34.140625" style="50" customWidth="1"/>
    <col min="5" max="5" width="14" style="49" customWidth="1"/>
    <col min="6" max="6" width="15.28515625" style="49" customWidth="1"/>
    <col min="7" max="7" width="14.28515625" style="49" customWidth="1"/>
    <col min="8" max="8" width="16.42578125" style="49" customWidth="1"/>
    <col min="9" max="9" width="24.42578125" style="49" customWidth="1"/>
    <col min="10" max="16384" width="11.42578125" style="49"/>
  </cols>
  <sheetData>
    <row r="1" spans="1:9" s="1" customFormat="1" ht="15" customHeight="1" x14ac:dyDescent="0.2">
      <c r="A1" s="61"/>
      <c r="B1" s="44"/>
      <c r="C1" s="45"/>
      <c r="D1" s="44"/>
      <c r="E1" s="45"/>
      <c r="F1" s="46"/>
      <c r="G1" s="45"/>
    </row>
    <row r="2" spans="1:9" s="1" customFormat="1" ht="20.25" customHeight="1" thickBot="1" x14ac:dyDescent="0.25">
      <c r="A2" s="133" t="s">
        <v>0</v>
      </c>
      <c r="B2" s="48"/>
      <c r="C2" s="47"/>
      <c r="D2" s="344" t="s">
        <v>33</v>
      </c>
      <c r="E2" s="345"/>
      <c r="F2" s="346" t="s">
        <v>70</v>
      </c>
      <c r="G2" s="346"/>
      <c r="H2" s="347"/>
    </row>
    <row r="3" spans="1:9" s="1" customFormat="1" ht="15.75" x14ac:dyDescent="0.25">
      <c r="A3" s="134" t="str">
        <f>'Losübersicht Fachlos 3'!A3</f>
        <v>Vergabenummer VOEK 100-25</v>
      </c>
      <c r="B3" s="3"/>
      <c r="D3" s="308"/>
      <c r="E3" s="309"/>
      <c r="F3" s="139"/>
      <c r="G3" s="140"/>
      <c r="H3" s="140"/>
    </row>
    <row r="4" spans="1:9" s="1" customFormat="1" ht="20.25" customHeight="1" thickBot="1" x14ac:dyDescent="0.25">
      <c r="A4" s="62"/>
      <c r="B4" s="3"/>
      <c r="D4" s="344" t="s">
        <v>69</v>
      </c>
      <c r="E4" s="345"/>
      <c r="F4" s="373" t="s">
        <v>73</v>
      </c>
      <c r="G4" s="374"/>
      <c r="H4" s="375"/>
    </row>
    <row r="6" spans="1:9" ht="13.5" thickBot="1" x14ac:dyDescent="0.25">
      <c r="A6" s="63"/>
      <c r="B6" s="52"/>
      <c r="C6" s="51"/>
      <c r="D6" s="51"/>
      <c r="E6" s="51"/>
      <c r="F6" s="51"/>
      <c r="G6" s="51"/>
      <c r="H6" s="51"/>
    </row>
    <row r="7" spans="1:9" ht="30" customHeight="1" thickBot="1" x14ac:dyDescent="0.25">
      <c r="A7" s="142" t="s">
        <v>13</v>
      </c>
      <c r="B7" s="143" t="s">
        <v>12</v>
      </c>
      <c r="C7" s="144" t="s">
        <v>51</v>
      </c>
      <c r="D7" s="145" t="s">
        <v>25</v>
      </c>
      <c r="E7" s="146" t="s">
        <v>1</v>
      </c>
      <c r="F7" s="146" t="s">
        <v>2</v>
      </c>
      <c r="G7" s="146" t="s">
        <v>29</v>
      </c>
      <c r="H7" s="147" t="s">
        <v>3</v>
      </c>
    </row>
    <row r="8" spans="1:9" ht="21.75" customHeight="1" thickBot="1" x14ac:dyDescent="0.25">
      <c r="A8" s="60" t="s">
        <v>58</v>
      </c>
      <c r="B8" s="55"/>
      <c r="C8" s="56"/>
      <c r="D8" s="57"/>
      <c r="E8" s="58"/>
      <c r="F8" s="58"/>
      <c r="G8" s="58"/>
      <c r="H8" s="59"/>
    </row>
    <row r="9" spans="1:9" s="53" customFormat="1" ht="27" customHeight="1" thickTop="1" thickBot="1" x14ac:dyDescent="0.3">
      <c r="A9" s="70" t="s">
        <v>14</v>
      </c>
      <c r="B9" s="66" t="s">
        <v>41</v>
      </c>
      <c r="C9" s="72" t="s">
        <v>42</v>
      </c>
      <c r="D9" s="75" t="s">
        <v>55</v>
      </c>
      <c r="E9" s="97" t="s">
        <v>4</v>
      </c>
      <c r="F9" s="108">
        <v>1100</v>
      </c>
      <c r="G9" s="5"/>
      <c r="H9" s="153">
        <f t="shared" ref="H9:H13" si="0">G9*F9</f>
        <v>0</v>
      </c>
      <c r="I9" s="312"/>
    </row>
    <row r="10" spans="1:9" s="53" customFormat="1" ht="27" customHeight="1" thickTop="1" thickBot="1" x14ac:dyDescent="0.3">
      <c r="A10" s="71" t="s">
        <v>15</v>
      </c>
      <c r="B10" s="67" t="s">
        <v>41</v>
      </c>
      <c r="C10" s="73" t="s">
        <v>42</v>
      </c>
      <c r="D10" s="76" t="s">
        <v>56</v>
      </c>
      <c r="E10" s="98" t="s">
        <v>4</v>
      </c>
      <c r="F10" s="109">
        <v>370</v>
      </c>
      <c r="G10" s="5"/>
      <c r="H10" s="154">
        <f t="shared" si="0"/>
        <v>0</v>
      </c>
      <c r="I10" s="312"/>
    </row>
    <row r="11" spans="1:9" s="53" customFormat="1" ht="27" customHeight="1" thickTop="1" thickBot="1" x14ac:dyDescent="0.3">
      <c r="A11" s="152" t="s">
        <v>49</v>
      </c>
      <c r="B11" s="67" t="s">
        <v>41</v>
      </c>
      <c r="C11" s="73" t="s">
        <v>43</v>
      </c>
      <c r="D11" s="76" t="s">
        <v>55</v>
      </c>
      <c r="E11" s="98" t="s">
        <v>4</v>
      </c>
      <c r="F11" s="109">
        <v>1</v>
      </c>
      <c r="G11" s="5"/>
      <c r="H11" s="154">
        <f t="shared" si="0"/>
        <v>0</v>
      </c>
    </row>
    <row r="12" spans="1:9" s="53" customFormat="1" ht="27" customHeight="1" thickTop="1" thickBot="1" x14ac:dyDescent="0.3">
      <c r="A12" s="152" t="s">
        <v>50</v>
      </c>
      <c r="B12" s="67" t="s">
        <v>41</v>
      </c>
      <c r="C12" s="73" t="s">
        <v>43</v>
      </c>
      <c r="D12" s="76" t="s">
        <v>56</v>
      </c>
      <c r="E12" s="98" t="s">
        <v>4</v>
      </c>
      <c r="F12" s="109">
        <v>5</v>
      </c>
      <c r="G12" s="5"/>
      <c r="H12" s="154">
        <f t="shared" si="0"/>
        <v>0</v>
      </c>
    </row>
    <row r="13" spans="1:9" s="53" customFormat="1" ht="27" customHeight="1" thickTop="1" thickBot="1" x14ac:dyDescent="0.3">
      <c r="A13" s="71" t="s">
        <v>16</v>
      </c>
      <c r="B13" s="67" t="s">
        <v>44</v>
      </c>
      <c r="C13" s="73" t="s">
        <v>62</v>
      </c>
      <c r="D13" s="135" t="s">
        <v>64</v>
      </c>
      <c r="E13" s="98" t="s">
        <v>4</v>
      </c>
      <c r="F13" s="157" t="b">
        <f>IF(D13="&lt;/=120 Liter",140,IF(D13="&gt;120 Liter",70))</f>
        <v>0</v>
      </c>
      <c r="G13" s="5"/>
      <c r="H13" s="154">
        <f t="shared" si="0"/>
        <v>0</v>
      </c>
      <c r="I13" s="158"/>
    </row>
    <row r="14" spans="1:9" s="53" customFormat="1" ht="27" customHeight="1" thickTop="1" thickBot="1" x14ac:dyDescent="0.3">
      <c r="A14" s="60" t="s">
        <v>17</v>
      </c>
      <c r="B14" s="68"/>
      <c r="C14" s="74"/>
      <c r="D14" s="74"/>
      <c r="E14" s="69"/>
      <c r="F14" s="110"/>
      <c r="G14" s="103"/>
      <c r="H14" s="104"/>
    </row>
    <row r="15" spans="1:9" s="53" customFormat="1" ht="27" customHeight="1" thickTop="1" thickBot="1" x14ac:dyDescent="0.3">
      <c r="A15" s="77" t="s">
        <v>18</v>
      </c>
      <c r="B15" s="137" t="s">
        <v>30</v>
      </c>
      <c r="C15" s="95" t="s">
        <v>26</v>
      </c>
      <c r="D15" s="136"/>
      <c r="E15" s="98" t="s">
        <v>4</v>
      </c>
      <c r="F15" s="109">
        <v>1</v>
      </c>
      <c r="G15" s="5"/>
      <c r="H15" s="154">
        <f>G15*F15</f>
        <v>0</v>
      </c>
    </row>
    <row r="16" spans="1:9" s="53" customFormat="1" ht="27" customHeight="1" thickTop="1" thickBot="1" x14ac:dyDescent="0.3">
      <c r="A16" s="80" t="s">
        <v>19</v>
      </c>
      <c r="B16" s="118" t="s">
        <v>30</v>
      </c>
      <c r="C16" s="371" t="s">
        <v>59</v>
      </c>
      <c r="D16" s="372"/>
      <c r="E16" s="98" t="s">
        <v>4</v>
      </c>
      <c r="F16" s="109">
        <v>1</v>
      </c>
      <c r="G16" s="5"/>
      <c r="H16" s="154">
        <f>G16*F16</f>
        <v>0</v>
      </c>
    </row>
    <row r="17" spans="1:9" s="53" customFormat="1" ht="27" customHeight="1" thickTop="1" thickBot="1" x14ac:dyDescent="0.3">
      <c r="A17" s="80" t="s">
        <v>27</v>
      </c>
      <c r="B17" s="118" t="s">
        <v>30</v>
      </c>
      <c r="C17" s="367" t="s">
        <v>20</v>
      </c>
      <c r="D17" s="368"/>
      <c r="E17" s="98" t="s">
        <v>5</v>
      </c>
      <c r="F17" s="109">
        <v>1</v>
      </c>
      <c r="G17" s="5"/>
      <c r="H17" s="154">
        <f>G17*F17</f>
        <v>0</v>
      </c>
      <c r="I17" s="158"/>
    </row>
    <row r="18" spans="1:9" ht="21" customHeight="1" thickBot="1" x14ac:dyDescent="0.25">
      <c r="A18" s="60" t="s">
        <v>31</v>
      </c>
      <c r="B18" s="68"/>
      <c r="C18" s="74"/>
      <c r="D18" s="74"/>
      <c r="E18" s="69"/>
      <c r="F18" s="110"/>
      <c r="G18" s="103"/>
      <c r="H18" s="104"/>
    </row>
    <row r="19" spans="1:9" s="53" customFormat="1" ht="15" customHeight="1" thickTop="1" x14ac:dyDescent="0.25">
      <c r="A19" s="336" t="s">
        <v>21</v>
      </c>
      <c r="B19" s="79"/>
      <c r="C19" s="369" t="s">
        <v>28</v>
      </c>
      <c r="D19" s="370" t="s">
        <v>57</v>
      </c>
      <c r="E19" s="100" t="s">
        <v>6</v>
      </c>
      <c r="F19" s="106">
        <v>20</v>
      </c>
      <c r="G19" s="364"/>
      <c r="H19" s="359">
        <f>F19*F20*G19</f>
        <v>0</v>
      </c>
      <c r="I19" s="312"/>
    </row>
    <row r="20" spans="1:9" s="53" customFormat="1" ht="15" customHeight="1" thickBot="1" x14ac:dyDescent="0.3">
      <c r="A20" s="337"/>
      <c r="B20" s="82"/>
      <c r="C20" s="361"/>
      <c r="D20" s="363"/>
      <c r="E20" s="101" t="s">
        <v>7</v>
      </c>
      <c r="F20" s="105">
        <v>16</v>
      </c>
      <c r="G20" s="365"/>
      <c r="H20" s="358"/>
    </row>
    <row r="21" spans="1:9" s="53" customFormat="1" ht="15" customHeight="1" thickTop="1" x14ac:dyDescent="0.25">
      <c r="A21" s="338" t="s">
        <v>22</v>
      </c>
      <c r="B21" s="96"/>
      <c r="C21" s="360" t="s">
        <v>28</v>
      </c>
      <c r="D21" s="362" t="s">
        <v>45</v>
      </c>
      <c r="E21" s="102" t="s">
        <v>6</v>
      </c>
      <c r="F21" s="107">
        <v>10</v>
      </c>
      <c r="G21" s="364"/>
      <c r="H21" s="366">
        <f>F21*F22*G21</f>
        <v>0</v>
      </c>
      <c r="I21" s="312"/>
    </row>
    <row r="22" spans="1:9" s="53" customFormat="1" ht="15" customHeight="1" thickBot="1" x14ac:dyDescent="0.3">
      <c r="A22" s="337"/>
      <c r="B22" s="82"/>
      <c r="C22" s="361"/>
      <c r="D22" s="363"/>
      <c r="E22" s="101" t="s">
        <v>7</v>
      </c>
      <c r="F22" s="105">
        <v>12</v>
      </c>
      <c r="G22" s="365"/>
      <c r="H22" s="358"/>
      <c r="I22" s="162"/>
    </row>
    <row r="23" spans="1:9" ht="21" customHeight="1" thickTop="1" thickBot="1" x14ac:dyDescent="0.25">
      <c r="A23" s="60" t="s">
        <v>40</v>
      </c>
      <c r="B23" s="68"/>
      <c r="C23" s="74"/>
      <c r="D23" s="74"/>
      <c r="E23" s="69"/>
      <c r="F23" s="111"/>
      <c r="G23" s="103"/>
      <c r="H23" s="104"/>
      <c r="I23" s="163"/>
    </row>
    <row r="24" spans="1:9" s="53" customFormat="1" ht="27" customHeight="1" thickTop="1" thickBot="1" x14ac:dyDescent="0.3">
      <c r="A24" s="77" t="s">
        <v>23</v>
      </c>
      <c r="B24" s="78"/>
      <c r="C24" s="81" t="s">
        <v>54</v>
      </c>
      <c r="D24" s="113" t="s">
        <v>32</v>
      </c>
      <c r="E24" s="99" t="s">
        <v>4</v>
      </c>
      <c r="F24" s="112">
        <v>6</v>
      </c>
      <c r="G24" s="138"/>
      <c r="H24" s="281">
        <f>G24*F24/F30*F28</f>
        <v>0</v>
      </c>
      <c r="I24" s="161"/>
    </row>
    <row r="25" spans="1:9" s="53" customFormat="1" ht="27" customHeight="1" thickTop="1" thickBot="1" x14ac:dyDescent="0.3">
      <c r="A25" s="80" t="s">
        <v>24</v>
      </c>
      <c r="B25" s="118" t="s">
        <v>30</v>
      </c>
      <c r="C25" s="150" t="s">
        <v>48</v>
      </c>
      <c r="D25" s="148"/>
      <c r="E25" s="151" t="s">
        <v>5</v>
      </c>
      <c r="F25" s="149">
        <v>1</v>
      </c>
      <c r="G25" s="5"/>
      <c r="H25" s="313">
        <f>G25*F25</f>
        <v>0</v>
      </c>
      <c r="I25" s="161"/>
    </row>
    <row r="26" spans="1:9" ht="13.5" customHeight="1" thickTop="1" x14ac:dyDescent="0.2">
      <c r="A26" s="114"/>
      <c r="B26" s="115"/>
      <c r="C26" s="116"/>
      <c r="D26" s="115"/>
      <c r="E26" s="116"/>
      <c r="F26" s="116"/>
      <c r="G26" s="116"/>
      <c r="H26" s="155"/>
      <c r="I26" s="163"/>
    </row>
    <row r="27" spans="1:9" ht="13.5" thickBot="1" x14ac:dyDescent="0.25">
      <c r="H27" s="156"/>
      <c r="I27" s="163"/>
    </row>
    <row r="28" spans="1:9" ht="15" x14ac:dyDescent="0.2">
      <c r="A28" s="83" t="s">
        <v>60</v>
      </c>
      <c r="B28" s="84"/>
      <c r="C28" s="85"/>
      <c r="D28" s="86"/>
      <c r="E28" s="87" t="s">
        <v>8</v>
      </c>
      <c r="F28" s="88">
        <v>12</v>
      </c>
      <c r="G28" s="89"/>
      <c r="H28" s="90">
        <f>SUM(H9:H26)</f>
        <v>0</v>
      </c>
    </row>
    <row r="29" spans="1:9" ht="15.75" thickBot="1" x14ac:dyDescent="0.25">
      <c r="A29" s="6" t="s">
        <v>9</v>
      </c>
      <c r="B29" s="7"/>
      <c r="C29" s="8"/>
      <c r="D29" s="9"/>
      <c r="E29" s="10" t="s">
        <v>8</v>
      </c>
      <c r="F29" s="11">
        <v>24</v>
      </c>
      <c r="G29" s="12"/>
      <c r="H29" s="13">
        <f>H28/F28*F29</f>
        <v>0</v>
      </c>
    </row>
    <row r="30" spans="1:9" ht="15.75" thickBot="1" x14ac:dyDescent="0.25">
      <c r="A30" s="14" t="s">
        <v>10</v>
      </c>
      <c r="B30" s="15"/>
      <c r="C30" s="15"/>
      <c r="D30" s="15"/>
      <c r="E30" s="15" t="s">
        <v>8</v>
      </c>
      <c r="F30" s="16">
        <v>48</v>
      </c>
      <c r="G30" s="17"/>
      <c r="H30" s="91">
        <f>H28/F28*F30</f>
        <v>0</v>
      </c>
    </row>
    <row r="31" spans="1:9" ht="13.5" thickBot="1" x14ac:dyDescent="0.25">
      <c r="H31" s="156"/>
    </row>
    <row r="32" spans="1:9" ht="15.75" thickBot="1" x14ac:dyDescent="0.25">
      <c r="A32" s="117" t="s">
        <v>11</v>
      </c>
      <c r="B32" s="21"/>
      <c r="C32" s="22"/>
      <c r="D32" s="23"/>
      <c r="E32" s="24"/>
      <c r="F32" s="25"/>
      <c r="G32" s="26"/>
      <c r="H32" s="27">
        <f>H25+H17+H16+H15+H12+H11</f>
        <v>0</v>
      </c>
    </row>
    <row r="33" spans="1:8" ht="15" x14ac:dyDescent="0.25">
      <c r="A33" s="18"/>
      <c r="B33" s="18"/>
      <c r="C33" s="18"/>
      <c r="D33" s="18"/>
      <c r="E33" s="19"/>
      <c r="F33" s="28"/>
      <c r="G33" s="18"/>
      <c r="H33" s="20"/>
    </row>
    <row r="34" spans="1:8" x14ac:dyDescent="0.2">
      <c r="A34" s="29"/>
      <c r="B34" s="30"/>
      <c r="C34" s="30"/>
      <c r="D34" s="30"/>
      <c r="E34" s="31"/>
      <c r="F34" s="32"/>
      <c r="G34" s="33"/>
      <c r="H34" s="34"/>
    </row>
    <row r="35" spans="1:8" s="53" customFormat="1" x14ac:dyDescent="0.2">
      <c r="A35" s="35" t="s">
        <v>61</v>
      </c>
      <c r="B35" s="36"/>
      <c r="C35" s="36"/>
      <c r="D35" s="36"/>
      <c r="E35" s="36"/>
      <c r="F35" s="36"/>
      <c r="G35" s="36"/>
      <c r="H35" s="37"/>
    </row>
    <row r="36" spans="1:8" s="53" customFormat="1" ht="12.75" customHeight="1" x14ac:dyDescent="0.25">
      <c r="A36" s="353" t="s">
        <v>52</v>
      </c>
      <c r="B36" s="334"/>
      <c r="C36" s="334"/>
      <c r="D36" s="334"/>
      <c r="E36" s="334"/>
      <c r="F36" s="334"/>
      <c r="G36" s="334"/>
      <c r="H36" s="354"/>
    </row>
    <row r="37" spans="1:8" s="53" customFormat="1" ht="12.75" customHeight="1" x14ac:dyDescent="0.25">
      <c r="A37" s="94" t="s">
        <v>53</v>
      </c>
      <c r="B37" s="92"/>
      <c r="C37" s="92"/>
      <c r="D37" s="92"/>
      <c r="E37" s="92"/>
      <c r="F37" s="92"/>
      <c r="G37" s="92"/>
      <c r="H37" s="93"/>
    </row>
    <row r="38" spans="1:8" s="53" customFormat="1" x14ac:dyDescent="0.2">
      <c r="A38" s="38"/>
      <c r="B38" s="39"/>
      <c r="C38" s="39"/>
      <c r="D38" s="39"/>
      <c r="E38" s="39"/>
      <c r="F38" s="40"/>
      <c r="G38" s="39"/>
      <c r="H38" s="41"/>
    </row>
    <row r="39" spans="1:8" s="53" customFormat="1" x14ac:dyDescent="0.25">
      <c r="A39" s="65"/>
      <c r="B39" s="54"/>
      <c r="D39" s="54"/>
    </row>
    <row r="40" spans="1:8" s="53" customFormat="1" x14ac:dyDescent="0.25">
      <c r="A40" s="65"/>
      <c r="B40" s="54"/>
      <c r="D40" s="54"/>
    </row>
    <row r="41" spans="1:8" s="53" customFormat="1" x14ac:dyDescent="0.25">
      <c r="A41" s="65"/>
      <c r="B41" s="54"/>
      <c r="D41" s="54"/>
    </row>
    <row r="42" spans="1:8" s="53" customFormat="1" x14ac:dyDescent="0.25">
      <c r="A42" s="65"/>
      <c r="B42" s="54"/>
      <c r="D42" s="54"/>
    </row>
  </sheetData>
  <sheetProtection algorithmName="SHA-512" hashValue="GEjN8DO8C2tmmJ7E8lobdXvkRqyXGVQlvwHq9BBDzg9Ea7dvy1xksbouhFrF9T2BTqBwN2oI0SCzEe+mlHeMwg==" saltValue="EBBxUUxHrj714l0/AiysKw==" spinCount="100000" sheet="1" objects="1" scenarios="1"/>
  <mergeCells count="17">
    <mergeCell ref="C16:D16"/>
    <mergeCell ref="D2:E2"/>
    <mergeCell ref="F2:H2"/>
    <mergeCell ref="D4:E4"/>
    <mergeCell ref="F4:H4"/>
    <mergeCell ref="C17:D17"/>
    <mergeCell ref="C19:C20"/>
    <mergeCell ref="D19:D20"/>
    <mergeCell ref="G19:G20"/>
    <mergeCell ref="H19:H20"/>
    <mergeCell ref="A36:H36"/>
    <mergeCell ref="A19:A20"/>
    <mergeCell ref="A21:A22"/>
    <mergeCell ref="C21:C22"/>
    <mergeCell ref="D21:D22"/>
    <mergeCell ref="G21:G22"/>
    <mergeCell ref="H21:H22"/>
  </mergeCells>
  <conditionalFormatting sqref="D13">
    <cfRule type="containsText" dxfId="8" priority="16" operator="containsText" text="Bitte auswählen">
      <formula>NOT(ISERROR(SEARCH("Bitte auswählen",D13)))</formula>
    </cfRule>
  </conditionalFormatting>
  <conditionalFormatting sqref="F4">
    <cfRule type="containsText" dxfId="7" priority="3" operator="containsText" text="4 / Südost">
      <formula>NOT(ISERROR(SEARCH("4 / Südost",F4)))</formula>
    </cfRule>
    <cfRule type="containsText" dxfId="6" priority="4" operator="containsText" text="4 / Südost">
      <formula>NOT(ISERROR(SEARCH("4 / Südost",F4)))</formula>
    </cfRule>
    <cfRule type="containsText" dxfId="5" priority="5" operator="containsText" text="4 /">
      <formula>NOT(ISERROR(SEARCH("4 /",F4)))</formula>
    </cfRule>
    <cfRule type="containsText" dxfId="4" priority="6" operator="containsText" text="3 /">
      <formula>NOT(ISERROR(SEARCH("3 /",F4)))</formula>
    </cfRule>
    <cfRule type="containsText" dxfId="3" priority="7" operator="containsText" text="2 /">
      <formula>NOT(ISERROR(SEARCH("2 /",F4)))</formula>
    </cfRule>
    <cfRule type="containsText" dxfId="2" priority="8" operator="containsText" text="1 /">
      <formula>NOT(ISERROR(SEARCH("1 /",F4)))</formula>
    </cfRule>
  </conditionalFormatting>
  <conditionalFormatting sqref="F13">
    <cfRule type="containsText" dxfId="1" priority="1" operator="containsText" text="Falsch">
      <formula>NOT(ISERROR(SEARCH("Falsch",F13)))</formula>
    </cfRule>
    <cfRule type="containsText" dxfId="0" priority="2" operator="containsText" text="Falsch">
      <formula>NOT(ISERROR(SEARCH("Falsch",F13)))</formula>
    </cfRule>
  </conditionalFormatting>
  <dataValidations count="1">
    <dataValidation type="list" allowBlank="1" showInputMessage="1" showErrorMessage="1" sqref="D13">
      <formula1>"Bitte auswählen,&lt;/=120 Liter, &gt;120 Liter"</formula1>
    </dataValidation>
  </dataValidations>
  <pageMargins left="0.59055118110236227" right="0.19685039370078741" top="0.78740157480314965" bottom="0.62992125984251968" header="0.31496062992125984" footer="0.31496062992125984"/>
  <pageSetup paperSize="9" scale="48" fitToHeight="2" orientation="portrait" r:id="rId1"/>
  <headerFooter>
    <oddHeader xml:space="preserve">&amp;L&amp;G&amp;R&amp;"-,Fett"&amp;12&amp;K000000Gewerbeabfälle&amp;KFF0000 &amp;K000000RV Nord 2026&amp;KFF0000 &amp;K01+000ff.&amp;"-,Standard"&amp;10
Warengruppen-Nr.: 4070510 Speiseabfälle
</oddHeader>
    <oddFooter>&amp;R&amp;8Seite: &amp;P/&amp;N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Losübersicht Fachlos 3</vt:lpstr>
      <vt:lpstr>Los 3.1. NW</vt:lpstr>
      <vt:lpstr>Los 3.2. N</vt:lpstr>
      <vt:lpstr>Los 3.3. NO</vt:lpstr>
      <vt:lpstr>'Los 3.1. NW'!Druckbereich</vt:lpstr>
      <vt:lpstr>'Los 3.2. N'!Druckbereich</vt:lpstr>
      <vt:lpstr>'Los 3.3. NO'!Druckbereich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Nüssel, Steffi</dc:creator>
  <cp:lastModifiedBy>Nüssel, Steffi</cp:lastModifiedBy>
  <cp:lastPrinted>2025-12-08T10:42:33Z</cp:lastPrinted>
  <dcterms:created xsi:type="dcterms:W3CDTF">2025-10-10T09:20:08Z</dcterms:created>
  <dcterms:modified xsi:type="dcterms:W3CDTF">2026-01-27T12:47:34Z</dcterms:modified>
</cp:coreProperties>
</file>