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ieseArbeitsmappe" defaultThemeVersion="124226"/>
  <mc:AlternateContent xmlns:mc="http://schemas.openxmlformats.org/markup-compatibility/2006">
    <mc:Choice Requires="x15">
      <x15ac:absPath xmlns:x15ac="http://schemas.microsoft.com/office/spreadsheetml/2010/11/ac" url="G:\SeV\2026\6#0005-GGD-WS21-PT IHATec\II\D-AA\1-VU AA\Formulare\"/>
    </mc:Choice>
  </mc:AlternateContent>
  <xr:revisionPtr revIDLastSave="0" documentId="13_ncr:1_{5DDE543F-52C3-4A64-8C32-F4864497E46D}" xr6:coauthVersionLast="47" xr6:coauthVersionMax="47" xr10:uidLastSave="{00000000-0000-0000-0000-000000000000}"/>
  <bookViews>
    <workbookView xWindow="-72" yWindow="-13068" windowWidth="23256" windowHeight="12576" xr2:uid="{00000000-000D-0000-FFFF-FFFF00000000}"/>
  </bookViews>
  <sheets>
    <sheet name="Tabelle1" sheetId="3" r:id="rId1"/>
  </sheets>
  <definedNames>
    <definedName name="_xlnm.Print_Area" localSheetId="0">Tabelle1!$A$1:$I$55</definedName>
    <definedName name="_xlnm.Print_Titles" localSheetId="0">Tabelle1!$13:$13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3" l="1"/>
  <c r="D54" i="3"/>
  <c r="G40" i="3"/>
  <c r="D40" i="3"/>
  <c r="G26" i="3"/>
  <c r="D26" i="3"/>
  <c r="I53" i="3"/>
  <c r="F53" i="3"/>
  <c r="I39" i="3"/>
  <c r="F39" i="3"/>
  <c r="I25" i="3"/>
  <c r="F25" i="3"/>
  <c r="I52" i="3"/>
  <c r="I50" i="3"/>
  <c r="F52" i="3"/>
  <c r="F50" i="3"/>
  <c r="I38" i="3"/>
  <c r="I36" i="3"/>
  <c r="F38" i="3"/>
  <c r="F36" i="3"/>
  <c r="I24" i="3"/>
  <c r="I22" i="3"/>
  <c r="F24" i="3"/>
  <c r="F22" i="3"/>
  <c r="I45" i="3" l="1"/>
  <c r="I46" i="3"/>
  <c r="I44" i="3"/>
  <c r="F45" i="3"/>
  <c r="F46" i="3"/>
  <c r="F44" i="3"/>
  <c r="I31" i="3"/>
  <c r="I32" i="3"/>
  <c r="I30" i="3"/>
  <c r="F31" i="3"/>
  <c r="F32" i="3"/>
  <c r="F30" i="3"/>
  <c r="G41" i="3" l="1"/>
  <c r="G55" i="3"/>
  <c r="F18" i="3"/>
  <c r="F17" i="3"/>
  <c r="F16" i="3" l="1"/>
  <c r="I18" i="3" l="1"/>
  <c r="I17" i="3"/>
  <c r="I16" i="3"/>
  <c r="G27" i="3" s="1"/>
</calcChain>
</file>

<file path=xl/sharedStrings.xml><?xml version="1.0" encoding="utf-8"?>
<sst xmlns="http://schemas.openxmlformats.org/spreadsheetml/2006/main" count="142" uniqueCount="71">
  <si>
    <r>
      <t xml:space="preserve">Einzelpreis 
je Mengeneinheit 
</t>
    </r>
    <r>
      <rPr>
        <sz val="10"/>
        <rFont val="Arial"/>
        <family val="2"/>
      </rPr>
      <t>(netto in €)</t>
    </r>
  </si>
  <si>
    <t>Vertragslaufzeiten</t>
  </si>
  <si>
    <t>Einheit</t>
  </si>
  <si>
    <t>Profi Arbeitsplätze</t>
  </si>
  <si>
    <t>Stunden</t>
  </si>
  <si>
    <t>Name des Bieters/ BG:</t>
  </si>
  <si>
    <t>Stck</t>
  </si>
  <si>
    <t>Zwischensumme IHATEC II für die jeweilige Laufzeit (vorbehaltlich der Beauftragung)</t>
  </si>
  <si>
    <t>Zwischensumme DigiTest für die jeweilige Laufzeit (vorbehaltlich der Beauftragung)</t>
  </si>
  <si>
    <t>Zwischensumme NamKü für die jeweilige Laufzeit (vorbehaltlich der Beauftragung)</t>
  </si>
  <si>
    <t xml:space="preserve">Anzahl der benötigten Profi Arbeitsplätze </t>
  </si>
  <si>
    <t>Tagespauschale für Reisen im Rahmen von eintägigen Besprechungen (nur Personalkosten) 
Die Anzahl ist geschätzt. Die Abrechnung erfolgt nach tatsächlich ab- 
gerufener Anzahl.</t>
  </si>
  <si>
    <t>Pauschal</t>
  </si>
  <si>
    <t>7.1</t>
  </si>
  <si>
    <t>1.3</t>
  </si>
  <si>
    <t>2.3</t>
  </si>
  <si>
    <t>3.3</t>
  </si>
  <si>
    <t>4.3</t>
  </si>
  <si>
    <t>5.3</t>
  </si>
  <si>
    <t>6.3</t>
  </si>
  <si>
    <t>7.3</t>
  </si>
  <si>
    <t>1.2</t>
  </si>
  <si>
    <t>2.2</t>
  </si>
  <si>
    <t>3.2</t>
  </si>
  <si>
    <t>4.2</t>
  </si>
  <si>
    <t>5.2</t>
  </si>
  <si>
    <t>6.2</t>
  </si>
  <si>
    <t>7.2</t>
  </si>
  <si>
    <t>1.1</t>
  </si>
  <si>
    <t>2.1</t>
  </si>
  <si>
    <t>3.1</t>
  </si>
  <si>
    <t>4.1</t>
  </si>
  <si>
    <t>5.1</t>
  </si>
  <si>
    <t>6.1</t>
  </si>
  <si>
    <t>Kurzbeschreibung der Leistungen/ Bezeichnung der Kategorien</t>
  </si>
  <si>
    <t>Gesamtpreis (netto in €)</t>
  </si>
  <si>
    <t>Budget- für Reisekosten</t>
  </si>
  <si>
    <t>Budget für Sachkosten</t>
  </si>
  <si>
    <t>Budget für Reisekosten</t>
  </si>
  <si>
    <t xml:space="preserve"> Budget für Reisekosten</t>
  </si>
  <si>
    <t>6.1.1</t>
  </si>
  <si>
    <t>6.2.1</t>
  </si>
  <si>
    <t>6.3.1</t>
  </si>
  <si>
    <t>Menge/ Anzahl
(Mengen sind  für den jeweiligen Zeitraum geschätzt)</t>
  </si>
  <si>
    <t>Menge/ Anzahl
(Mengen sind für den jeweiligen Zeitraum geschätzt)</t>
  </si>
  <si>
    <t xml:space="preserve">Personalkategorie I: Wissenschaftlich- technischer Mitarbeiter- Fachlich-inhaltliche Bearbeitung/ Begleitung der Projekte </t>
  </si>
  <si>
    <t>1.Förderprogramm IHATEC (IHATEC II plus Fortschreibung)</t>
  </si>
  <si>
    <t xml:space="preserve"> Preisblatt</t>
  </si>
  <si>
    <t xml:space="preserve">Anzahl der benötigten EAB Arbeitsplätze </t>
  </si>
  <si>
    <t>E-Akte Bund (EAB) Arbeitsplätze</t>
  </si>
  <si>
    <t>01.04.2026-31.12.2028</t>
  </si>
  <si>
    <t>01.01.2029-30.06.2031</t>
  </si>
  <si>
    <t>2. Förderprogramm DigiTest (Digitest plus Fortschreibung)</t>
  </si>
  <si>
    <t>3.  Förderprogramm NamKü (NaMKü plus Fortschreibung)</t>
  </si>
  <si>
    <t>?</t>
  </si>
  <si>
    <t xml:space="preserve"> 01.04.2026-31.12.2028</t>
  </si>
  <si>
    <t xml:space="preserve">Bezug zur LB
</t>
  </si>
  <si>
    <t xml:space="preserve">Es ist jede gelb markierte Preisposition auszufüllen. Summen werden automatisch berechnet. Beachten Sie auch die Hinweise in den Bewerbungsbedingungen. </t>
  </si>
  <si>
    <t>Vergabe: H14/SeV/6#0005/WS21</t>
  </si>
  <si>
    <r>
      <rPr>
        <b/>
        <sz val="10"/>
        <rFont val="Arial"/>
        <family val="2"/>
      </rPr>
      <t>Erläuterung:</t>
    </r>
    <r>
      <rPr>
        <sz val="10"/>
        <rFont val="Arial"/>
        <family val="2"/>
      </rPr>
      <t xml:space="preserve">
Das Vergütungs-/Preisblatt ist eine Zusammenstellung der Preise für alle Leistungen und dient der Ermittlung eines Gesamtangebotspreises  bzw. einer Wertungssumme zur Vergleichbarkeit aller Angebote im Rahmen der Angebotswertung. Die angegebenen Preise sind Marktpreise und richten sich nach § 4 VOPR 30/53.</t>
    </r>
  </si>
  <si>
    <t>Summe Förderprogramm IHATEC netto- zur Übernahme in das Angebotsschreiben</t>
  </si>
  <si>
    <t>Summe Förderprogramm DigiTest netto- zur Übernahme in das Angebotsschreiben</t>
  </si>
  <si>
    <t>Summe Förderprogramm NamKü netto- zur Übernahme in das Angebotsschreiben</t>
  </si>
  <si>
    <r>
      <t xml:space="preserve">Angabe der benötigten Profi Arbeitsplätze </t>
    </r>
    <r>
      <rPr>
        <b/>
        <sz val="10"/>
        <rFont val="Arial"/>
        <family val="2"/>
      </rPr>
      <t>pro Jahr</t>
    </r>
  </si>
  <si>
    <r>
      <t xml:space="preserve">Angabe der benötigten E-Akte Bund Arbeitsplätze </t>
    </r>
    <r>
      <rPr>
        <b/>
        <sz val="10"/>
        <rFont val="Arial"/>
        <family val="2"/>
      </rPr>
      <t>pro Jahr</t>
    </r>
  </si>
  <si>
    <t>Stand: 19.02.2026</t>
  </si>
  <si>
    <r>
      <t xml:space="preserve">Technischer Betrieb der Website, inkl. Support und Pflege </t>
    </r>
    <r>
      <rPr>
        <b/>
        <sz val="10"/>
        <rFont val="Arial"/>
        <family val="2"/>
      </rPr>
      <t>pro Monat</t>
    </r>
  </si>
  <si>
    <t>Personalkategorie II: Projektassistenz/ Administration</t>
  </si>
  <si>
    <t>pauschal/Monat</t>
  </si>
  <si>
    <t>33 Monate</t>
  </si>
  <si>
    <t>30 Monate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</si>
</sst>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_ ;\-#,##0.00\ "/>
    <numFmt numFmtId="166" formatCode="#,##0_ ;\-#,##0\ "/>
  </numFmts>
  <fonts count="14"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0"/>
      <name val="Arial"/>
      <family val="2"/>
    </font>
    <font>
      <sz val="10"/>
      <color theme="1"/>
      <name val="Arial"/>
      <family val="2"/>
    </font>
    <font>
      <sz val="12"/>
      <color rgb="FF006100"/>
      <name val="Calibri"/>
      <family val="2"/>
      <scheme val="minor"/>
    </font>
    <font>
      <b/>
      <sz val="11"/>
      <name val="Arial"/>
      <family val="2"/>
    </font>
    <font>
      <sz val="11"/>
      <color theme="1"/>
      <name val="Arial"/>
      <family val="2"/>
    </font>
    <font>
      <sz val="11"/>
      <name val="Arial"/>
      <family val="2"/>
    </font>
    <font>
      <b/>
      <sz val="20"/>
      <name val="Arial"/>
      <family val="2"/>
    </font>
    <font>
      <sz val="8"/>
      <name val="Calibri"/>
      <family val="2"/>
      <scheme val="minor"/>
    </font>
    <font>
      <sz val="11"/>
      <name val="Calibri"/>
      <family val="2"/>
      <scheme val="minor"/>
    </font>
  </fonts>
  <fills count="8">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2" fillId="0" borderId="0"/>
    <xf numFmtId="44" fontId="2" fillId="0" borderId="0" applyFont="0" applyFill="0" applyBorder="0" applyAlignment="0" applyProtection="0"/>
    <xf numFmtId="0" fontId="7" fillId="2" borderId="0" applyNumberFormat="0" applyBorder="0" applyAlignment="0" applyProtection="0"/>
    <xf numFmtId="44" fontId="2" fillId="0" borderId="0" applyFont="0" applyFill="0" applyBorder="0" applyAlignment="0" applyProtection="0"/>
    <xf numFmtId="0" fontId="1" fillId="0" borderId="0"/>
    <xf numFmtId="164" fontId="1" fillId="0" borderId="0" applyFont="0" applyFill="0" applyBorder="0" applyAlignment="0" applyProtection="0"/>
  </cellStyleXfs>
  <cellXfs count="136">
    <xf numFmtId="0" fontId="0" fillId="0" borderId="0" xfId="0"/>
    <xf numFmtId="164" fontId="4" fillId="7" borderId="7" xfId="6" applyFont="1" applyFill="1" applyBorder="1" applyAlignment="1" applyProtection="1">
      <alignment horizontal="right" vertical="center" wrapText="1"/>
    </xf>
    <xf numFmtId="165" fontId="2" fillId="0" borderId="6" xfId="6" applyNumberFormat="1" applyFont="1" applyFill="1" applyBorder="1" applyAlignment="1" applyProtection="1">
      <alignment horizontal="right" vertical="center" wrapText="1"/>
    </xf>
    <xf numFmtId="165" fontId="2" fillId="0" borderId="7" xfId="6" applyNumberFormat="1" applyFont="1" applyFill="1" applyBorder="1" applyAlignment="1" applyProtection="1">
      <alignment horizontal="right" vertical="center" wrapText="1"/>
    </xf>
    <xf numFmtId="4" fontId="2" fillId="0" borderId="7" xfId="6" applyNumberFormat="1" applyFont="1" applyFill="1" applyBorder="1" applyAlignment="1" applyProtection="1">
      <alignment horizontal="right" vertical="center" wrapText="1"/>
    </xf>
    <xf numFmtId="4" fontId="2" fillId="5" borderId="6" xfId="1" applyNumberFormat="1" applyFill="1" applyBorder="1" applyAlignment="1" applyProtection="1">
      <alignment horizontal="right" vertical="center" wrapText="1"/>
      <protection locked="0"/>
    </xf>
    <xf numFmtId="4" fontId="2" fillId="5" borderId="7" xfId="1" applyNumberFormat="1" applyFill="1" applyBorder="1" applyAlignment="1" applyProtection="1">
      <alignment horizontal="right" vertical="center" wrapText="1"/>
      <protection locked="0"/>
    </xf>
    <xf numFmtId="49" fontId="10" fillId="6" borderId="0" xfId="0" applyNumberFormat="1" applyFont="1" applyFill="1"/>
    <xf numFmtId="49" fontId="8" fillId="6" borderId="0" xfId="0" applyNumberFormat="1" applyFont="1" applyFill="1" applyAlignment="1">
      <alignment horizontal="center"/>
    </xf>
    <xf numFmtId="0" fontId="13" fillId="0" borderId="0" xfId="0" applyFont="1"/>
    <xf numFmtId="2" fontId="8" fillId="6" borderId="0" xfId="0" applyNumberFormat="1" applyFont="1" applyFill="1" applyAlignment="1">
      <alignment horizontal="center"/>
    </xf>
    <xf numFmtId="2" fontId="5" fillId="6" borderId="0" xfId="0" applyNumberFormat="1" applyFont="1" applyFill="1" applyAlignment="1">
      <alignment vertical="center" wrapText="1"/>
    </xf>
    <xf numFmtId="0" fontId="3" fillId="0" borderId="0" xfId="1" applyFont="1" applyAlignment="1">
      <alignment horizontal="left" vertical="center" wrapText="1"/>
    </xf>
    <xf numFmtId="49" fontId="5" fillId="0" borderId="0" xfId="0" applyNumberFormat="1" applyFont="1" applyAlignment="1">
      <alignment horizontal="left" vertical="top" wrapText="1"/>
    </xf>
    <xf numFmtId="2" fontId="5" fillId="0" borderId="0" xfId="0" applyNumberFormat="1" applyFont="1" applyAlignment="1">
      <alignment vertical="center" wrapText="1"/>
    </xf>
    <xf numFmtId="49" fontId="11" fillId="0" borderId="0" xfId="0" applyNumberFormat="1" applyFont="1" applyAlignment="1">
      <alignment horizontal="center" vertical="center" wrapText="1"/>
    </xf>
    <xf numFmtId="0" fontId="13" fillId="6" borderId="0" xfId="0" applyFont="1" applyFill="1"/>
    <xf numFmtId="49" fontId="5" fillId="6" borderId="0" xfId="0" applyNumberFormat="1" applyFont="1" applyFill="1" applyAlignment="1">
      <alignment horizontal="left" vertical="top" wrapText="1"/>
    </xf>
    <xf numFmtId="49" fontId="5" fillId="5" borderId="0" xfId="0" applyNumberFormat="1" applyFont="1" applyFill="1" applyAlignment="1">
      <alignment horizontal="left" vertical="center" wrapText="1"/>
    </xf>
    <xf numFmtId="0" fontId="13" fillId="5" borderId="0" xfId="0" applyFont="1" applyFill="1"/>
    <xf numFmtId="0" fontId="3" fillId="6" borderId="0" xfId="1" applyFont="1" applyFill="1" applyAlignment="1">
      <alignment horizontal="center" vertical="center" wrapText="1"/>
    </xf>
    <xf numFmtId="2" fontId="3" fillId="6" borderId="0" xfId="1" applyNumberFormat="1" applyFont="1" applyFill="1" applyAlignment="1">
      <alignment horizontal="center" vertical="center" wrapText="1"/>
    </xf>
    <xf numFmtId="0" fontId="2" fillId="6" borderId="0" xfId="1" applyFill="1" applyAlignment="1">
      <alignment horizontal="left" vertical="top"/>
    </xf>
    <xf numFmtId="0" fontId="5" fillId="6" borderId="0" xfId="1" applyFont="1" applyFill="1" applyAlignment="1">
      <alignment horizontal="left" vertical="top"/>
    </xf>
    <xf numFmtId="2" fontId="5" fillId="6" borderId="0" xfId="1" applyNumberFormat="1" applyFont="1" applyFill="1" applyAlignment="1">
      <alignment horizontal="left" vertical="top"/>
    </xf>
    <xf numFmtId="2" fontId="5" fillId="6" borderId="0" xfId="1" applyNumberFormat="1" applyFont="1" applyFill="1" applyAlignment="1">
      <alignment horizontal="center" vertical="top"/>
    </xf>
    <xf numFmtId="0" fontId="5" fillId="3" borderId="19" xfId="1" applyFont="1" applyFill="1" applyBorder="1" applyAlignment="1">
      <alignment horizontal="left" vertical="top" wrapText="1"/>
    </xf>
    <xf numFmtId="0" fontId="5" fillId="3" borderId="18" xfId="1" applyFont="1" applyFill="1" applyBorder="1" applyAlignment="1">
      <alignment horizontal="left" vertical="top" wrapText="1"/>
    </xf>
    <xf numFmtId="2" fontId="5" fillId="3" borderId="18" xfId="1" applyNumberFormat="1" applyFont="1" applyFill="1" applyBorder="1" applyAlignment="1">
      <alignment vertical="top" wrapText="1"/>
    </xf>
    <xf numFmtId="49" fontId="5" fillId="0" borderId="3" xfId="1" applyNumberFormat="1" applyFont="1" applyBorder="1" applyAlignment="1">
      <alignment horizontal="left" vertical="center" wrapText="1"/>
    </xf>
    <xf numFmtId="0" fontId="5" fillId="0" borderId="4" xfId="0" applyFont="1" applyBorder="1" applyAlignment="1">
      <alignment horizontal="left" vertical="center" wrapText="1"/>
    </xf>
    <xf numFmtId="44" fontId="2" fillId="0" borderId="4" xfId="0" applyNumberFormat="1" applyFont="1" applyBorder="1" applyAlignment="1">
      <alignment horizontal="left" vertical="center" wrapText="1"/>
    </xf>
    <xf numFmtId="44" fontId="2" fillId="0" borderId="11" xfId="0" applyNumberFormat="1" applyFont="1" applyBorder="1" applyAlignment="1">
      <alignment horizontal="left" vertical="center" wrapText="1"/>
    </xf>
    <xf numFmtId="44" fontId="2" fillId="0" borderId="8" xfId="0" applyNumberFormat="1" applyFont="1" applyBorder="1" applyAlignment="1">
      <alignment horizontal="left" vertical="center" wrapText="1"/>
    </xf>
    <xf numFmtId="49" fontId="4" fillId="0" borderId="9" xfId="1" applyNumberFormat="1" applyFont="1" applyBorder="1" applyAlignment="1">
      <alignment horizontal="center" vertical="center" wrapText="1"/>
    </xf>
    <xf numFmtId="49" fontId="4" fillId="0" borderId="10" xfId="1" applyNumberFormat="1" applyFont="1" applyBorder="1" applyAlignment="1">
      <alignment horizontal="center" vertical="center" wrapText="1"/>
    </xf>
    <xf numFmtId="49" fontId="4" fillId="0" borderId="8" xfId="1" applyNumberFormat="1" applyFont="1" applyBorder="1" applyAlignment="1">
      <alignment horizontal="center" vertical="center" wrapText="1"/>
    </xf>
    <xf numFmtId="49" fontId="4" fillId="0" borderId="9" xfId="1" applyNumberFormat="1" applyFont="1" applyBorder="1" applyAlignment="1">
      <alignment horizontal="right" vertical="center" wrapText="1"/>
    </xf>
    <xf numFmtId="49" fontId="4" fillId="0" borderId="10" xfId="1" applyNumberFormat="1" applyFont="1" applyBorder="1" applyAlignment="1">
      <alignment horizontal="right" vertical="center" wrapText="1"/>
    </xf>
    <xf numFmtId="49" fontId="5" fillId="0" borderId="7" xfId="1" applyNumberFormat="1" applyFont="1" applyBorder="1" applyAlignment="1">
      <alignment horizontal="left" vertical="center" wrapText="1"/>
    </xf>
    <xf numFmtId="0" fontId="2" fillId="0" borderId="7" xfId="0" applyFont="1" applyBorder="1" applyAlignment="1">
      <alignment horizontal="left" vertical="center" wrapText="1"/>
    </xf>
    <xf numFmtId="166" fontId="2" fillId="0" borderId="6" xfId="0" applyNumberFormat="1" applyFont="1" applyBorder="1" applyAlignment="1">
      <alignment horizontal="right" vertical="center" wrapText="1"/>
    </xf>
    <xf numFmtId="3" fontId="2" fillId="0" borderId="6" xfId="1" applyNumberFormat="1" applyBorder="1" applyAlignment="1">
      <alignment horizontal="right" vertical="center" wrapText="1"/>
    </xf>
    <xf numFmtId="4" fontId="2" fillId="0" borderId="6" xfId="1" applyNumberFormat="1" applyBorder="1" applyAlignment="1">
      <alignment horizontal="right" vertical="center" wrapText="1"/>
    </xf>
    <xf numFmtId="49" fontId="5" fillId="0" borderId="5" xfId="1" applyNumberFormat="1" applyFont="1" applyBorder="1" applyAlignment="1">
      <alignment horizontal="left" vertical="center" wrapText="1"/>
    </xf>
    <xf numFmtId="0" fontId="2" fillId="0" borderId="6" xfId="0" applyFont="1" applyBorder="1" applyAlignment="1">
      <alignment horizontal="left" vertical="center" wrapText="1"/>
    </xf>
    <xf numFmtId="4" fontId="2" fillId="0" borderId="7" xfId="1" applyNumberFormat="1" applyBorder="1" applyAlignment="1">
      <alignment horizontal="right" vertical="center" wrapText="1"/>
    </xf>
    <xf numFmtId="0" fontId="2" fillId="7" borderId="6" xfId="0" applyFont="1" applyFill="1" applyBorder="1" applyAlignment="1">
      <alignment horizontal="left" vertical="center" wrapText="1"/>
    </xf>
    <xf numFmtId="0" fontId="2" fillId="7" borderId="7" xfId="0" applyFont="1" applyFill="1" applyBorder="1" applyAlignment="1">
      <alignment horizontal="left" vertical="center" wrapText="1"/>
    </xf>
    <xf numFmtId="4" fontId="4" fillId="7" borderId="6" xfId="1" applyNumberFormat="1" applyFont="1" applyFill="1" applyBorder="1" applyAlignment="1">
      <alignment horizontal="right" vertical="center" wrapText="1"/>
    </xf>
    <xf numFmtId="2" fontId="2" fillId="7" borderId="6" xfId="1" applyNumberFormat="1" applyFill="1" applyBorder="1" applyAlignment="1">
      <alignment horizontal="left" vertical="center" wrapText="1"/>
    </xf>
    <xf numFmtId="2" fontId="4" fillId="7" borderId="7" xfId="1" applyNumberFormat="1" applyFont="1" applyFill="1" applyBorder="1" applyAlignment="1">
      <alignment horizontal="right" vertical="center" wrapText="1"/>
    </xf>
    <xf numFmtId="49" fontId="5" fillId="0" borderId="16" xfId="1" applyNumberFormat="1" applyFont="1" applyBorder="1" applyAlignment="1">
      <alignment horizontal="left" vertical="center" wrapText="1"/>
    </xf>
    <xf numFmtId="0" fontId="2" fillId="0" borderId="14" xfId="0" applyFont="1" applyBorder="1" applyAlignment="1">
      <alignment horizontal="left" vertical="center" wrapText="1"/>
    </xf>
    <xf numFmtId="0" fontId="5" fillId="0" borderId="6" xfId="0" applyFont="1" applyBorder="1" applyAlignment="1">
      <alignment horizontal="left" vertical="center" wrapText="1"/>
    </xf>
    <xf numFmtId="49" fontId="5" fillId="0" borderId="0" xfId="1" applyNumberFormat="1"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wrapText="1"/>
    </xf>
    <xf numFmtId="4" fontId="4" fillId="6" borderId="0" xfId="1" applyNumberFormat="1" applyFont="1" applyFill="1" applyAlignment="1">
      <alignment horizontal="right" vertical="center" wrapText="1"/>
    </xf>
    <xf numFmtId="2" fontId="4" fillId="0" borderId="0" xfId="1" applyNumberFormat="1" applyFont="1" applyAlignment="1">
      <alignment horizontal="right" vertical="center" wrapText="1"/>
    </xf>
    <xf numFmtId="166" fontId="2" fillId="0" borderId="7" xfId="0" applyNumberFormat="1" applyFont="1" applyBorder="1" applyAlignment="1">
      <alignment horizontal="right" vertical="center" wrapText="1"/>
    </xf>
    <xf numFmtId="3" fontId="2" fillId="0" borderId="7" xfId="1" applyNumberFormat="1" applyBorder="1" applyAlignment="1">
      <alignment horizontal="right" vertical="center" wrapText="1"/>
    </xf>
    <xf numFmtId="4" fontId="2" fillId="0" borderId="6" xfId="0" applyNumberFormat="1" applyFont="1" applyBorder="1" applyAlignment="1">
      <alignment horizontal="left" vertical="center" wrapText="1"/>
    </xf>
    <xf numFmtId="4" fontId="4" fillId="0" borderId="6" xfId="1" applyNumberFormat="1" applyFont="1" applyBorder="1" applyAlignment="1">
      <alignment horizontal="right" vertical="center" wrapText="1"/>
    </xf>
    <xf numFmtId="2" fontId="2" fillId="0" borderId="6" xfId="1" applyNumberFormat="1" applyBorder="1" applyAlignment="1">
      <alignment horizontal="right" vertical="center" wrapText="1"/>
    </xf>
    <xf numFmtId="49" fontId="5" fillId="7" borderId="5" xfId="1" applyNumberFormat="1" applyFont="1" applyFill="1" applyBorder="1" applyAlignment="1">
      <alignment horizontal="left" vertical="center" wrapText="1"/>
    </xf>
    <xf numFmtId="4" fontId="2" fillId="7" borderId="6" xfId="1" applyNumberFormat="1" applyFill="1" applyBorder="1" applyAlignment="1">
      <alignment horizontal="left" vertical="center" wrapText="1"/>
    </xf>
    <xf numFmtId="2" fontId="2" fillId="7" borderId="7" xfId="1" applyNumberFormat="1" applyFill="1" applyBorder="1" applyAlignment="1">
      <alignment horizontal="left" vertical="center" wrapText="1"/>
    </xf>
    <xf numFmtId="2" fontId="2" fillId="0" borderId="7" xfId="1" applyNumberFormat="1" applyBorder="1" applyAlignment="1">
      <alignment horizontal="right" vertical="center" wrapText="1"/>
    </xf>
    <xf numFmtId="0" fontId="5" fillId="0" borderId="15" xfId="0" applyFont="1" applyBorder="1" applyAlignment="1">
      <alignment horizontal="left" vertical="center" wrapText="1"/>
    </xf>
    <xf numFmtId="4" fontId="2" fillId="0" borderId="7" xfId="0" applyNumberFormat="1" applyFont="1" applyBorder="1" applyAlignment="1">
      <alignment horizontal="right" vertical="center" wrapText="1"/>
    </xf>
    <xf numFmtId="4" fontId="2" fillId="0" borderId="6" xfId="0" applyNumberFormat="1" applyFont="1" applyBorder="1" applyAlignment="1">
      <alignment horizontal="right" vertical="center" wrapText="1"/>
    </xf>
    <xf numFmtId="0" fontId="2" fillId="0" borderId="6" xfId="0" applyFont="1" applyBorder="1" applyAlignment="1">
      <alignment vertical="center" wrapText="1"/>
    </xf>
    <xf numFmtId="4" fontId="2" fillId="7" borderId="6" xfId="1" applyNumberFormat="1" applyFill="1" applyBorder="1" applyAlignment="1">
      <alignment horizontal="right" vertical="center" wrapText="1"/>
    </xf>
    <xf numFmtId="2" fontId="2" fillId="7" borderId="7" xfId="1" applyNumberFormat="1" applyFill="1" applyBorder="1" applyAlignment="1">
      <alignment horizontal="right" vertical="center" wrapText="1"/>
    </xf>
    <xf numFmtId="0" fontId="5" fillId="0" borderId="14" xfId="0" applyFont="1" applyBorder="1" applyAlignment="1">
      <alignment horizontal="left" vertical="center" wrapText="1"/>
    </xf>
    <xf numFmtId="0" fontId="5" fillId="6" borderId="0" xfId="1" applyFont="1" applyFill="1" applyAlignment="1">
      <alignment horizontal="left" vertical="top" wrapText="1"/>
    </xf>
    <xf numFmtId="0" fontId="6" fillId="6" borderId="0" xfId="0" applyFont="1" applyFill="1" applyAlignment="1">
      <alignment horizontal="left" vertical="top" wrapText="1"/>
    </xf>
    <xf numFmtId="44" fontId="2" fillId="6" borderId="0" xfId="0" applyNumberFormat="1" applyFont="1" applyFill="1" applyAlignment="1">
      <alignment horizontal="left" vertical="top" wrapText="1"/>
    </xf>
    <xf numFmtId="2" fontId="6" fillId="6" borderId="0" xfId="0" applyNumberFormat="1" applyFont="1" applyFill="1" applyAlignment="1">
      <alignment horizontal="left" vertical="top" wrapText="1"/>
    </xf>
    <xf numFmtId="0" fontId="2" fillId="6" borderId="0" xfId="0" applyFont="1" applyFill="1" applyAlignment="1">
      <alignment horizontal="left" vertical="top" wrapText="1"/>
    </xf>
    <xf numFmtId="0" fontId="2" fillId="6" borderId="0" xfId="1" applyFill="1"/>
    <xf numFmtId="2" fontId="3" fillId="6" borderId="0" xfId="1" applyNumberFormat="1" applyFont="1" applyFill="1" applyAlignment="1">
      <alignment horizontal="right" vertical="center" wrapText="1"/>
    </xf>
    <xf numFmtId="0" fontId="9" fillId="6" borderId="0" xfId="0" applyFont="1" applyFill="1"/>
    <xf numFmtId="2" fontId="9" fillId="6" borderId="0" xfId="0" applyNumberFormat="1" applyFont="1" applyFill="1"/>
    <xf numFmtId="2" fontId="3" fillId="6" borderId="0" xfId="1" applyNumberFormat="1" applyFont="1" applyFill="1" applyAlignment="1">
      <alignment horizontal="center" vertical="top" wrapText="1"/>
    </xf>
    <xf numFmtId="2" fontId="0" fillId="0" borderId="0" xfId="0" applyNumberFormat="1"/>
    <xf numFmtId="0" fontId="0" fillId="6" borderId="0" xfId="0" applyFill="1"/>
    <xf numFmtId="0" fontId="3" fillId="0" borderId="7" xfId="0" applyFont="1" applyBorder="1" applyAlignment="1">
      <alignment horizontal="left" vertical="center" wrapText="1"/>
    </xf>
    <xf numFmtId="4"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4"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4" fontId="2" fillId="0" borderId="8" xfId="1" applyNumberFormat="1" applyBorder="1" applyAlignment="1">
      <alignment horizontal="center" vertical="center" wrapText="1"/>
    </xf>
    <xf numFmtId="4" fontId="2" fillId="0" borderId="9" xfId="1" applyNumberFormat="1" applyBorder="1" applyAlignment="1">
      <alignment horizontal="center" vertical="center" wrapText="1"/>
    </xf>
    <xf numFmtId="4" fontId="2" fillId="0" borderId="10" xfId="1" applyNumberFormat="1" applyBorder="1" applyAlignment="1">
      <alignment horizontal="center" vertical="center"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14" fontId="5" fillId="0" borderId="7" xfId="1"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39" fontId="2" fillId="0" borderId="8" xfId="1" applyNumberFormat="1" applyBorder="1" applyAlignment="1">
      <alignment horizontal="center" vertical="center" wrapText="1"/>
    </xf>
    <xf numFmtId="39" fontId="2" fillId="0" borderId="9" xfId="1" applyNumberFormat="1" applyBorder="1" applyAlignment="1">
      <alignment horizontal="center" vertical="center" wrapText="1"/>
    </xf>
    <xf numFmtId="39" fontId="2" fillId="0" borderId="10" xfId="1" applyNumberFormat="1" applyBorder="1" applyAlignment="1">
      <alignment horizontal="center" vertical="center" wrapText="1"/>
    </xf>
    <xf numFmtId="2" fontId="2" fillId="0" borderId="8" xfId="1" applyNumberFormat="1" applyBorder="1" applyAlignment="1">
      <alignment horizontal="center" vertical="center" wrapText="1"/>
    </xf>
    <xf numFmtId="2" fontId="2" fillId="0" borderId="9" xfId="1" applyNumberFormat="1" applyBorder="1" applyAlignment="1">
      <alignment horizontal="center" vertical="center" wrapText="1"/>
    </xf>
    <xf numFmtId="2" fontId="2" fillId="0" borderId="10" xfId="1" applyNumberFormat="1" applyBorder="1" applyAlignment="1">
      <alignment horizontal="center" vertical="center" wrapText="1"/>
    </xf>
    <xf numFmtId="165" fontId="3" fillId="0" borderId="7" xfId="0" applyNumberFormat="1" applyFont="1" applyBorder="1" applyAlignment="1">
      <alignment horizontal="center" vertical="center" wrapText="1"/>
    </xf>
    <xf numFmtId="0" fontId="8" fillId="0" borderId="1" xfId="1" applyFont="1" applyBorder="1" applyAlignment="1">
      <alignment horizontal="left" vertical="center" wrapText="1"/>
    </xf>
    <xf numFmtId="0" fontId="8" fillId="0" borderId="13" xfId="1" applyFont="1" applyBorder="1" applyAlignment="1">
      <alignment horizontal="left" vertical="center" wrapText="1"/>
    </xf>
    <xf numFmtId="49" fontId="8" fillId="4" borderId="1" xfId="0" applyNumberFormat="1" applyFont="1" applyFill="1" applyBorder="1" applyAlignment="1" applyProtection="1">
      <alignment horizontal="left" vertical="top" wrapText="1"/>
      <protection locked="0"/>
    </xf>
    <xf numFmtId="49" fontId="8" fillId="4" borderId="2" xfId="0" applyNumberFormat="1" applyFont="1" applyFill="1" applyBorder="1" applyAlignment="1" applyProtection="1">
      <alignment horizontal="left" vertical="top" wrapText="1"/>
      <protection locked="0"/>
    </xf>
    <xf numFmtId="49" fontId="8" fillId="4" borderId="13" xfId="0" applyNumberFormat="1" applyFont="1" applyFill="1" applyBorder="1" applyAlignment="1" applyProtection="1">
      <alignment horizontal="left" vertical="top" wrapText="1"/>
      <protection locked="0"/>
    </xf>
    <xf numFmtId="39" fontId="2" fillId="0" borderId="8" xfId="6" applyNumberFormat="1" applyFont="1" applyFill="1" applyBorder="1" applyAlignment="1" applyProtection="1">
      <alignment horizontal="center" vertical="center" wrapText="1"/>
    </xf>
    <xf numFmtId="39" fontId="2" fillId="0" borderId="9" xfId="6" applyNumberFormat="1" applyFont="1" applyFill="1" applyBorder="1" applyAlignment="1" applyProtection="1">
      <alignment horizontal="center" vertical="center" wrapText="1"/>
    </xf>
    <xf numFmtId="39" fontId="2" fillId="0" borderId="10" xfId="6" applyNumberFormat="1" applyFont="1" applyFill="1" applyBorder="1" applyAlignment="1" applyProtection="1">
      <alignment horizontal="center" vertical="center" wrapText="1"/>
    </xf>
    <xf numFmtId="165" fontId="2" fillId="0" borderId="8"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49" fontId="10" fillId="6" borderId="0" xfId="0" applyNumberFormat="1" applyFont="1" applyFill="1" applyAlignment="1">
      <alignment horizontal="left" vertical="center"/>
    </xf>
    <xf numFmtId="14" fontId="5" fillId="0" borderId="17" xfId="1" applyNumberFormat="1" applyFont="1" applyBorder="1" applyAlignment="1">
      <alignment horizontal="center" vertical="center" wrapText="1"/>
    </xf>
    <xf numFmtId="14" fontId="5" fillId="0" borderId="0" xfId="1" applyNumberFormat="1" applyFont="1" applyAlignment="1">
      <alignment horizontal="center" vertical="center" wrapText="1"/>
    </xf>
    <xf numFmtId="14" fontId="5" fillId="0" borderId="12" xfId="1" applyNumberFormat="1" applyFont="1" applyBorder="1" applyAlignment="1">
      <alignment horizontal="center" vertical="center" wrapText="1"/>
    </xf>
    <xf numFmtId="49" fontId="5" fillId="5" borderId="0" xfId="0" applyNumberFormat="1" applyFont="1" applyFill="1" applyAlignment="1">
      <alignment horizontal="left" vertical="center" wrapText="1"/>
    </xf>
    <xf numFmtId="2" fontId="5" fillId="6" borderId="0" xfId="1" applyNumberFormat="1" applyFont="1" applyFill="1" applyAlignment="1">
      <alignment horizontal="center" vertical="top"/>
    </xf>
    <xf numFmtId="49" fontId="10" fillId="6" borderId="0" xfId="0" applyNumberFormat="1" applyFont="1" applyFill="1" applyAlignment="1">
      <alignment horizontal="left"/>
    </xf>
    <xf numFmtId="49" fontId="11" fillId="0" borderId="0" xfId="0" applyNumberFormat="1" applyFont="1" applyAlignment="1">
      <alignment horizontal="center" vertical="center" wrapText="1"/>
    </xf>
    <xf numFmtId="49" fontId="8" fillId="6" borderId="0" xfId="0" applyNumberFormat="1" applyFont="1" applyFill="1" applyAlignment="1">
      <alignment horizontal="center"/>
    </xf>
    <xf numFmtId="49" fontId="5" fillId="6" borderId="0" xfId="0" applyNumberFormat="1" applyFont="1" applyFill="1" applyAlignment="1">
      <alignment horizontal="left" vertical="top" wrapText="1"/>
    </xf>
    <xf numFmtId="49" fontId="2" fillId="6" borderId="0" xfId="0" applyNumberFormat="1" applyFont="1" applyFill="1" applyAlignment="1">
      <alignment horizontal="left" vertical="top" wrapText="1"/>
    </xf>
    <xf numFmtId="4" fontId="2" fillId="5" borderId="7" xfId="1" applyNumberFormat="1" applyFill="1" applyBorder="1" applyAlignment="1" applyProtection="1">
      <alignment vertical="center" wrapText="1"/>
      <protection locked="0"/>
    </xf>
    <xf numFmtId="4" fontId="2" fillId="0" borderId="7" xfId="1" applyNumberFormat="1" applyFill="1" applyBorder="1" applyAlignment="1" applyProtection="1">
      <alignment horizontal="center" vertical="center" wrapText="1"/>
    </xf>
    <xf numFmtId="4" fontId="2" fillId="0" borderId="7" xfId="1" applyNumberFormat="1" applyFill="1" applyBorder="1" applyAlignment="1" applyProtection="1">
      <alignment vertical="center" wrapText="1"/>
    </xf>
  </cellXfs>
  <cellStyles count="7">
    <cellStyle name="Euro" xfId="4" xr:uid="{00000000-0005-0000-0000-000000000000}"/>
    <cellStyle name="Gut 2" xfId="3" xr:uid="{00000000-0005-0000-0000-000001000000}"/>
    <cellStyle name="Komma" xfId="6" builtinId="3"/>
    <cellStyle name="Standard" xfId="0" builtinId="0"/>
    <cellStyle name="Standard 2" xfId="1" xr:uid="{00000000-0005-0000-0000-000004000000}"/>
    <cellStyle name="Standard 3" xfId="5" xr:uid="{00000000-0005-0000-0000-000005000000}"/>
    <cellStyle name="Währung 2" xfId="2"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228600</xdr:colOff>
      <xdr:row>13</xdr:row>
      <xdr:rowOff>247650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8743950" y="521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8</xdr:col>
      <xdr:colOff>228600</xdr:colOff>
      <xdr:row>13</xdr:row>
      <xdr:rowOff>247650</xdr:rowOff>
    </xdr:from>
    <xdr:ext cx="184731" cy="264560"/>
    <xdr:sp macro="" textlink="">
      <xdr:nvSpPr>
        <xdr:cNvPr id="3" name="Textfeld 2">
          <a:extLst>
            <a:ext uri="{FF2B5EF4-FFF2-40B4-BE49-F238E27FC236}">
              <a16:creationId xmlns:a16="http://schemas.microsoft.com/office/drawing/2014/main" id="{EE40C358-052E-4037-8A16-810DC48ACAAE}"/>
            </a:ext>
          </a:extLst>
        </xdr:cNvPr>
        <xdr:cNvSpPr txBox="1"/>
      </xdr:nvSpPr>
      <xdr:spPr>
        <a:xfrm>
          <a:off x="8432006" y="52244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9</xdr:col>
      <xdr:colOff>0</xdr:colOff>
      <xdr:row>13</xdr:row>
      <xdr:rowOff>247650</xdr:rowOff>
    </xdr:from>
    <xdr:ext cx="184731" cy="264560"/>
    <xdr:sp macro="" textlink="">
      <xdr:nvSpPr>
        <xdr:cNvPr id="4" name="Textfeld 3">
          <a:extLst>
            <a:ext uri="{FF2B5EF4-FFF2-40B4-BE49-F238E27FC236}">
              <a16:creationId xmlns:a16="http://schemas.microsoft.com/office/drawing/2014/main" id="{2BEE3435-AE42-4934-8351-8B7BE2003D34}"/>
            </a:ext>
          </a:extLst>
        </xdr:cNvPr>
        <xdr:cNvSpPr txBox="1"/>
      </xdr:nvSpPr>
      <xdr:spPr>
        <a:xfrm>
          <a:off x="8432006" y="52244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5</xdr:col>
      <xdr:colOff>228600</xdr:colOff>
      <xdr:row>28</xdr:row>
      <xdr:rowOff>247650</xdr:rowOff>
    </xdr:from>
    <xdr:ext cx="184731" cy="264560"/>
    <xdr:sp macro="" textlink="">
      <xdr:nvSpPr>
        <xdr:cNvPr id="5" name="Textfeld 4">
          <a:extLst>
            <a:ext uri="{FF2B5EF4-FFF2-40B4-BE49-F238E27FC236}">
              <a16:creationId xmlns:a16="http://schemas.microsoft.com/office/drawing/2014/main" id="{CD960867-A86B-418A-AE8D-4DDDF7BC76AA}"/>
            </a:ext>
          </a:extLst>
        </xdr:cNvPr>
        <xdr:cNvSpPr txBox="1"/>
      </xdr:nvSpPr>
      <xdr:spPr>
        <a:xfrm>
          <a:off x="8336756" y="53554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8</xdr:col>
      <xdr:colOff>228600</xdr:colOff>
      <xdr:row>28</xdr:row>
      <xdr:rowOff>247650</xdr:rowOff>
    </xdr:from>
    <xdr:ext cx="184731" cy="264560"/>
    <xdr:sp macro="" textlink="">
      <xdr:nvSpPr>
        <xdr:cNvPr id="6" name="Textfeld 5">
          <a:extLst>
            <a:ext uri="{FF2B5EF4-FFF2-40B4-BE49-F238E27FC236}">
              <a16:creationId xmlns:a16="http://schemas.microsoft.com/office/drawing/2014/main" id="{6705B05A-73EA-4CB4-AFEF-33CB8D31CCAA}"/>
            </a:ext>
          </a:extLst>
        </xdr:cNvPr>
        <xdr:cNvSpPr txBox="1"/>
      </xdr:nvSpPr>
      <xdr:spPr>
        <a:xfrm>
          <a:off x="11896725" y="53554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5</xdr:col>
      <xdr:colOff>228600</xdr:colOff>
      <xdr:row>42</xdr:row>
      <xdr:rowOff>247650</xdr:rowOff>
    </xdr:from>
    <xdr:ext cx="184731" cy="264560"/>
    <xdr:sp macro="" textlink="">
      <xdr:nvSpPr>
        <xdr:cNvPr id="7" name="Textfeld 6">
          <a:extLst>
            <a:ext uri="{FF2B5EF4-FFF2-40B4-BE49-F238E27FC236}">
              <a16:creationId xmlns:a16="http://schemas.microsoft.com/office/drawing/2014/main" id="{D483662F-B0F7-445E-9D33-1E8CAE1DD5F0}"/>
            </a:ext>
          </a:extLst>
        </xdr:cNvPr>
        <xdr:cNvSpPr txBox="1"/>
      </xdr:nvSpPr>
      <xdr:spPr>
        <a:xfrm>
          <a:off x="8336756" y="110942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8</xdr:col>
      <xdr:colOff>228600</xdr:colOff>
      <xdr:row>42</xdr:row>
      <xdr:rowOff>247650</xdr:rowOff>
    </xdr:from>
    <xdr:ext cx="184731" cy="264560"/>
    <xdr:sp macro="" textlink="">
      <xdr:nvSpPr>
        <xdr:cNvPr id="8" name="Textfeld 7">
          <a:extLst>
            <a:ext uri="{FF2B5EF4-FFF2-40B4-BE49-F238E27FC236}">
              <a16:creationId xmlns:a16="http://schemas.microsoft.com/office/drawing/2014/main" id="{28E025EA-9D51-40C1-87DE-056C54813B1D}"/>
            </a:ext>
          </a:extLst>
        </xdr:cNvPr>
        <xdr:cNvSpPr txBox="1"/>
      </xdr:nvSpPr>
      <xdr:spPr>
        <a:xfrm>
          <a:off x="11896725" y="110942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8"/>
  <sheetViews>
    <sheetView showGridLines="0" tabSelected="1" topLeftCell="A45" zoomScale="90" zoomScaleNormal="90" workbookViewId="0">
      <selection activeCell="G55" sqref="G55:I55"/>
    </sheetView>
  </sheetViews>
  <sheetFormatPr baseColWidth="10" defaultRowHeight="14.4" x14ac:dyDescent="0.3"/>
  <cols>
    <col min="1" max="1" width="13" customWidth="1"/>
    <col min="2" max="2" width="59.6640625" customWidth="1"/>
    <col min="3" max="3" width="14" customWidth="1"/>
    <col min="4" max="4" width="18.88671875" customWidth="1"/>
    <col min="5" max="5" width="16" style="86" customWidth="1"/>
    <col min="6" max="6" width="19.109375" style="86" customWidth="1"/>
    <col min="7" max="7" width="18.109375" style="86" customWidth="1"/>
    <col min="8" max="8" width="16" style="86" customWidth="1"/>
    <col min="9" max="9" width="19.88671875" style="86" customWidth="1"/>
  </cols>
  <sheetData>
    <row r="1" spans="1:9" ht="18" customHeight="1" x14ac:dyDescent="0.3">
      <c r="A1" s="122" t="s">
        <v>58</v>
      </c>
      <c r="B1" s="122"/>
      <c r="C1" s="7"/>
      <c r="D1" s="7"/>
      <c r="E1" s="7"/>
      <c r="F1" s="7"/>
      <c r="G1" s="8"/>
      <c r="H1" s="9"/>
      <c r="I1" s="9"/>
    </row>
    <row r="2" spans="1:9" ht="18" customHeight="1" thickBot="1" x14ac:dyDescent="0.35">
      <c r="A2" s="128" t="s">
        <v>65</v>
      </c>
      <c r="B2" s="128"/>
      <c r="C2" s="8"/>
      <c r="D2" s="8"/>
      <c r="E2" s="10"/>
      <c r="F2" s="10"/>
      <c r="G2" s="10"/>
      <c r="H2" s="10"/>
      <c r="I2" s="10"/>
    </row>
    <row r="3" spans="1:9" ht="35.4" customHeight="1" thickBot="1" x14ac:dyDescent="0.35">
      <c r="A3" s="111" t="s">
        <v>5</v>
      </c>
      <c r="B3" s="112"/>
      <c r="C3" s="113"/>
      <c r="D3" s="114"/>
      <c r="E3" s="114"/>
      <c r="F3" s="114"/>
      <c r="G3" s="114"/>
      <c r="H3" s="115"/>
      <c r="I3" s="11"/>
    </row>
    <row r="4" spans="1:9" ht="26.25" customHeight="1" x14ac:dyDescent="0.3">
      <c r="A4" s="12"/>
      <c r="B4" s="12"/>
      <c r="C4" s="13"/>
      <c r="D4" s="13"/>
      <c r="E4" s="13"/>
      <c r="F4" s="13"/>
      <c r="G4" s="13"/>
      <c r="H4" s="13"/>
      <c r="I4" s="14"/>
    </row>
    <row r="5" spans="1:9" ht="30" customHeight="1" x14ac:dyDescent="0.3">
      <c r="A5" s="129" t="s">
        <v>47</v>
      </c>
      <c r="B5" s="129"/>
      <c r="C5" s="129"/>
      <c r="D5" s="129"/>
      <c r="E5" s="129"/>
      <c r="F5" s="129"/>
      <c r="G5" s="15"/>
      <c r="H5" s="9"/>
      <c r="I5" s="9"/>
    </row>
    <row r="6" spans="1:9" x14ac:dyDescent="0.3">
      <c r="A6" s="130"/>
      <c r="B6" s="130"/>
      <c r="C6" s="130"/>
      <c r="D6" s="130"/>
      <c r="E6" s="130"/>
      <c r="F6" s="130"/>
      <c r="G6" s="8"/>
      <c r="H6" s="16"/>
      <c r="I6" s="16"/>
    </row>
    <row r="7" spans="1:9" ht="51.75" customHeight="1" x14ac:dyDescent="0.3">
      <c r="A7" s="132" t="s">
        <v>59</v>
      </c>
      <c r="B7" s="132"/>
      <c r="C7" s="132"/>
      <c r="D7" s="132"/>
      <c r="E7" s="132"/>
      <c r="F7" s="132"/>
      <c r="G7" s="132"/>
      <c r="H7" s="132"/>
      <c r="I7" s="132"/>
    </row>
    <row r="8" spans="1:9" ht="24" customHeight="1" x14ac:dyDescent="0.3">
      <c r="A8" s="131"/>
      <c r="B8" s="131"/>
      <c r="C8" s="131"/>
      <c r="D8" s="131"/>
      <c r="E8" s="131"/>
      <c r="F8" s="131"/>
      <c r="G8" s="17"/>
      <c r="H8" s="16"/>
      <c r="I8" s="16"/>
    </row>
    <row r="9" spans="1:9" ht="48.75" customHeight="1" x14ac:dyDescent="0.3">
      <c r="A9" s="126" t="s">
        <v>57</v>
      </c>
      <c r="B9" s="126"/>
      <c r="C9" s="126"/>
      <c r="D9" s="126"/>
      <c r="E9" s="126"/>
      <c r="F9" s="126"/>
      <c r="G9" s="18"/>
      <c r="H9" s="19"/>
      <c r="I9" s="19"/>
    </row>
    <row r="10" spans="1:9" ht="15.6" x14ac:dyDescent="0.3">
      <c r="A10" s="20"/>
      <c r="B10" s="20"/>
      <c r="C10" s="20"/>
      <c r="D10" s="20"/>
      <c r="E10" s="21"/>
      <c r="F10" s="21"/>
      <c r="G10" s="21"/>
      <c r="H10" s="21"/>
      <c r="I10" s="21"/>
    </row>
    <row r="11" spans="1:9" ht="9" customHeight="1" x14ac:dyDescent="0.3">
      <c r="A11" s="22"/>
      <c r="B11" s="23"/>
      <c r="C11" s="23"/>
      <c r="D11" s="23"/>
      <c r="E11" s="24"/>
      <c r="F11" s="24"/>
      <c r="G11" s="24"/>
      <c r="H11" s="24"/>
      <c r="I11" s="24"/>
    </row>
    <row r="12" spans="1:9" ht="30.75" customHeight="1" x14ac:dyDescent="0.3">
      <c r="A12" s="22"/>
      <c r="B12" s="23"/>
      <c r="C12" s="23"/>
      <c r="D12" s="23"/>
      <c r="E12" s="127"/>
      <c r="F12" s="127"/>
      <c r="G12" s="25"/>
      <c r="H12" s="127"/>
      <c r="I12" s="127"/>
    </row>
    <row r="13" spans="1:9" ht="78.75" customHeight="1" thickBot="1" x14ac:dyDescent="0.35">
      <c r="A13" s="26" t="s">
        <v>56</v>
      </c>
      <c r="B13" s="27" t="s">
        <v>34</v>
      </c>
      <c r="C13" s="27" t="s">
        <v>2</v>
      </c>
      <c r="D13" s="27" t="s">
        <v>43</v>
      </c>
      <c r="E13" s="28" t="s">
        <v>0</v>
      </c>
      <c r="F13" s="28" t="s">
        <v>35</v>
      </c>
      <c r="G13" s="28" t="s">
        <v>44</v>
      </c>
      <c r="H13" s="28" t="s">
        <v>0</v>
      </c>
      <c r="I13" s="28" t="s">
        <v>35</v>
      </c>
    </row>
    <row r="14" spans="1:9" ht="32.25" customHeight="1" x14ac:dyDescent="0.3">
      <c r="A14" s="29"/>
      <c r="B14" s="30" t="s">
        <v>1</v>
      </c>
      <c r="C14" s="31"/>
      <c r="D14" s="123" t="s">
        <v>55</v>
      </c>
      <c r="E14" s="124"/>
      <c r="F14" s="125"/>
      <c r="G14" s="123" t="s">
        <v>51</v>
      </c>
      <c r="H14" s="124"/>
      <c r="I14" s="125"/>
    </row>
    <row r="15" spans="1:9" ht="32.25" customHeight="1" x14ac:dyDescent="0.3">
      <c r="A15" s="103" t="s">
        <v>46</v>
      </c>
      <c r="B15" s="102"/>
      <c r="C15" s="32"/>
      <c r="D15" s="33"/>
      <c r="E15" s="34"/>
      <c r="F15" s="35"/>
      <c r="G15" s="36"/>
      <c r="H15" s="37"/>
      <c r="I15" s="38"/>
    </row>
    <row r="16" spans="1:9" ht="52.8" x14ac:dyDescent="0.3">
      <c r="A16" s="39" t="s">
        <v>28</v>
      </c>
      <c r="B16" s="40" t="s">
        <v>11</v>
      </c>
      <c r="C16" s="40" t="s">
        <v>6</v>
      </c>
      <c r="D16" s="41">
        <v>24</v>
      </c>
      <c r="E16" s="5"/>
      <c r="F16" s="2">
        <f>D16*E16</f>
        <v>0</v>
      </c>
      <c r="G16" s="42">
        <v>24</v>
      </c>
      <c r="H16" s="5"/>
      <c r="I16" s="43">
        <f>G16*H16</f>
        <v>0</v>
      </c>
    </row>
    <row r="17" spans="1:9" ht="40.5" customHeight="1" x14ac:dyDescent="0.3">
      <c r="A17" s="44" t="s">
        <v>29</v>
      </c>
      <c r="B17" s="45" t="s">
        <v>45</v>
      </c>
      <c r="C17" s="40" t="s">
        <v>4</v>
      </c>
      <c r="D17" s="41">
        <v>8000</v>
      </c>
      <c r="E17" s="5"/>
      <c r="F17" s="2">
        <f>D17*E17</f>
        <v>0</v>
      </c>
      <c r="G17" s="42">
        <v>8000</v>
      </c>
      <c r="H17" s="5"/>
      <c r="I17" s="46">
        <f>G17*H17</f>
        <v>0</v>
      </c>
    </row>
    <row r="18" spans="1:9" ht="24.6" customHeight="1" x14ac:dyDescent="0.3">
      <c r="A18" s="44" t="s">
        <v>30</v>
      </c>
      <c r="B18" s="45" t="s">
        <v>67</v>
      </c>
      <c r="C18" s="40" t="s">
        <v>4</v>
      </c>
      <c r="D18" s="41">
        <v>8000</v>
      </c>
      <c r="E18" s="5"/>
      <c r="F18" s="2">
        <f>D18*E18</f>
        <v>0</v>
      </c>
      <c r="G18" s="42">
        <v>8000</v>
      </c>
      <c r="H18" s="5"/>
      <c r="I18" s="46">
        <f>G18*H18</f>
        <v>0</v>
      </c>
    </row>
    <row r="19" spans="1:9" ht="24" customHeight="1" x14ac:dyDescent="0.3">
      <c r="A19" s="44" t="s">
        <v>31</v>
      </c>
      <c r="B19" s="45" t="s">
        <v>36</v>
      </c>
      <c r="C19" s="40" t="s">
        <v>12</v>
      </c>
      <c r="D19" s="116">
        <v>16000</v>
      </c>
      <c r="E19" s="117"/>
      <c r="F19" s="118"/>
      <c r="G19" s="104">
        <v>16000</v>
      </c>
      <c r="H19" s="105"/>
      <c r="I19" s="106"/>
    </row>
    <row r="20" spans="1:9" ht="24" customHeight="1" x14ac:dyDescent="0.3">
      <c r="A20" s="44" t="s">
        <v>32</v>
      </c>
      <c r="B20" s="45" t="s">
        <v>37</v>
      </c>
      <c r="C20" s="40" t="s">
        <v>12</v>
      </c>
      <c r="D20" s="116">
        <v>24000</v>
      </c>
      <c r="E20" s="117"/>
      <c r="F20" s="118"/>
      <c r="G20" s="104">
        <v>24000</v>
      </c>
      <c r="H20" s="105"/>
      <c r="I20" s="106"/>
    </row>
    <row r="21" spans="1:9" ht="44.4" customHeight="1" x14ac:dyDescent="0.3">
      <c r="A21" s="44" t="s">
        <v>33</v>
      </c>
      <c r="B21" s="47" t="s">
        <v>3</v>
      </c>
      <c r="C21" s="48" t="s">
        <v>2</v>
      </c>
      <c r="D21" s="47" t="s">
        <v>10</v>
      </c>
      <c r="E21" s="49"/>
      <c r="F21" s="1"/>
      <c r="G21" s="50" t="s">
        <v>10</v>
      </c>
      <c r="H21" s="49"/>
      <c r="I21" s="51"/>
    </row>
    <row r="22" spans="1:9" ht="24" customHeight="1" x14ac:dyDescent="0.3">
      <c r="A22" s="44" t="s">
        <v>40</v>
      </c>
      <c r="B22" s="45" t="s">
        <v>63</v>
      </c>
      <c r="C22" s="40" t="s">
        <v>6</v>
      </c>
      <c r="D22" s="5"/>
      <c r="E22" s="43">
        <v>840.34</v>
      </c>
      <c r="F22" s="3">
        <f>D22*E22*3</f>
        <v>0</v>
      </c>
      <c r="G22" s="5"/>
      <c r="H22" s="43">
        <v>840.34</v>
      </c>
      <c r="I22" s="46">
        <f>G22*H22*3</f>
        <v>0</v>
      </c>
    </row>
    <row r="23" spans="1:9" ht="44.4" customHeight="1" x14ac:dyDescent="0.3">
      <c r="A23" s="44" t="s">
        <v>33</v>
      </c>
      <c r="B23" s="47" t="s">
        <v>49</v>
      </c>
      <c r="C23" s="48" t="s">
        <v>2</v>
      </c>
      <c r="D23" s="47" t="s">
        <v>48</v>
      </c>
      <c r="E23" s="49"/>
      <c r="F23" s="1"/>
      <c r="G23" s="47" t="s">
        <v>48</v>
      </c>
      <c r="H23" s="49"/>
      <c r="I23" s="51"/>
    </row>
    <row r="24" spans="1:9" ht="24" customHeight="1" x14ac:dyDescent="0.3">
      <c r="A24" s="44" t="s">
        <v>40</v>
      </c>
      <c r="B24" s="45" t="s">
        <v>64</v>
      </c>
      <c r="C24" s="40" t="s">
        <v>6</v>
      </c>
      <c r="D24" s="5"/>
      <c r="E24" s="43">
        <v>2773.11</v>
      </c>
      <c r="F24" s="3">
        <f>D24*E24*3</f>
        <v>0</v>
      </c>
      <c r="G24" s="5"/>
      <c r="H24" s="43">
        <v>2773.11</v>
      </c>
      <c r="I24" s="46">
        <f>G24*H24*3</f>
        <v>0</v>
      </c>
    </row>
    <row r="25" spans="1:9" ht="24" customHeight="1" x14ac:dyDescent="0.3">
      <c r="A25" s="39" t="s">
        <v>54</v>
      </c>
      <c r="B25" s="40" t="s">
        <v>66</v>
      </c>
      <c r="C25" s="53" t="s">
        <v>68</v>
      </c>
      <c r="D25" s="133"/>
      <c r="E25" s="134" t="s">
        <v>69</v>
      </c>
      <c r="F25" s="135">
        <f>33*D25</f>
        <v>0</v>
      </c>
      <c r="G25" s="133"/>
      <c r="H25" s="134" t="s">
        <v>70</v>
      </c>
      <c r="I25" s="135">
        <f>30*G25</f>
        <v>0</v>
      </c>
    </row>
    <row r="26" spans="1:9" ht="38.25" customHeight="1" x14ac:dyDescent="0.3">
      <c r="A26" s="44" t="s">
        <v>13</v>
      </c>
      <c r="B26" s="54" t="s">
        <v>7</v>
      </c>
      <c r="C26" s="40"/>
      <c r="D26" s="119">
        <f>F16+F17+F18+D19+D20+F22+F24+F25</f>
        <v>40000</v>
      </c>
      <c r="E26" s="120"/>
      <c r="F26" s="121"/>
      <c r="G26" s="107">
        <f>I16+I17+I18+G19+G20+I22+I24+I25</f>
        <v>40000</v>
      </c>
      <c r="H26" s="108"/>
      <c r="I26" s="109"/>
    </row>
    <row r="27" spans="1:9" ht="24" customHeight="1" x14ac:dyDescent="0.3">
      <c r="A27" s="101" t="s">
        <v>60</v>
      </c>
      <c r="B27" s="103"/>
      <c r="C27" s="103"/>
      <c r="D27" s="103"/>
      <c r="E27" s="103"/>
      <c r="F27" s="103"/>
      <c r="G27" s="110">
        <f>D26+G26</f>
        <v>80000</v>
      </c>
      <c r="H27" s="90"/>
      <c r="I27" s="90"/>
    </row>
    <row r="28" spans="1:9" ht="24" customHeight="1" x14ac:dyDescent="0.3">
      <c r="A28" s="55"/>
      <c r="B28" s="56"/>
      <c r="C28" s="57"/>
      <c r="D28" s="57"/>
      <c r="E28" s="58"/>
      <c r="F28" s="59"/>
      <c r="G28" s="59"/>
      <c r="H28" s="58"/>
      <c r="I28" s="59"/>
    </row>
    <row r="29" spans="1:9" ht="36.75" customHeight="1" x14ac:dyDescent="0.3">
      <c r="A29" s="101" t="s">
        <v>52</v>
      </c>
      <c r="B29" s="102"/>
      <c r="C29" s="40"/>
      <c r="D29" s="100" t="s">
        <v>50</v>
      </c>
      <c r="E29" s="100"/>
      <c r="F29" s="100"/>
      <c r="G29" s="100" t="s">
        <v>51</v>
      </c>
      <c r="H29" s="100"/>
      <c r="I29" s="100"/>
    </row>
    <row r="30" spans="1:9" ht="52.8" x14ac:dyDescent="0.3">
      <c r="A30" s="39" t="s">
        <v>21</v>
      </c>
      <c r="B30" s="40" t="s">
        <v>11</v>
      </c>
      <c r="C30" s="40" t="s">
        <v>6</v>
      </c>
      <c r="D30" s="60">
        <v>24</v>
      </c>
      <c r="E30" s="6"/>
      <c r="F30" s="46">
        <f>D30*E30</f>
        <v>0</v>
      </c>
      <c r="G30" s="61">
        <v>24</v>
      </c>
      <c r="H30" s="6"/>
      <c r="I30" s="46">
        <f>G30*H30</f>
        <v>0</v>
      </c>
    </row>
    <row r="31" spans="1:9" ht="24" customHeight="1" x14ac:dyDescent="0.3">
      <c r="A31" s="44" t="s">
        <v>22</v>
      </c>
      <c r="B31" s="45" t="s">
        <v>45</v>
      </c>
      <c r="C31" s="40" t="s">
        <v>4</v>
      </c>
      <c r="D31" s="60">
        <v>6000</v>
      </c>
      <c r="E31" s="5"/>
      <c r="F31" s="46">
        <f t="shared" ref="F31:F32" si="0">D31*E31</f>
        <v>0</v>
      </c>
      <c r="G31" s="61">
        <v>6000</v>
      </c>
      <c r="H31" s="5"/>
      <c r="I31" s="46">
        <f t="shared" ref="I31:I32" si="1">G31*H31</f>
        <v>0</v>
      </c>
    </row>
    <row r="32" spans="1:9" ht="24.6" customHeight="1" x14ac:dyDescent="0.3">
      <c r="A32" s="44" t="s">
        <v>23</v>
      </c>
      <c r="B32" s="45" t="s">
        <v>67</v>
      </c>
      <c r="C32" s="40" t="s">
        <v>4</v>
      </c>
      <c r="D32" s="60">
        <v>2000</v>
      </c>
      <c r="E32" s="5"/>
      <c r="F32" s="46">
        <f t="shared" si="0"/>
        <v>0</v>
      </c>
      <c r="G32" s="61">
        <v>2000</v>
      </c>
      <c r="H32" s="5"/>
      <c r="I32" s="46">
        <f t="shared" si="1"/>
        <v>0</v>
      </c>
    </row>
    <row r="33" spans="1:9" ht="24.6" customHeight="1" x14ac:dyDescent="0.3">
      <c r="A33" s="44" t="s">
        <v>24</v>
      </c>
      <c r="B33" s="45" t="s">
        <v>38</v>
      </c>
      <c r="C33" s="40" t="s">
        <v>12</v>
      </c>
      <c r="D33" s="62"/>
      <c r="E33" s="63"/>
      <c r="F33" s="4">
        <v>12000</v>
      </c>
      <c r="G33" s="64"/>
      <c r="H33" s="43"/>
      <c r="I33" s="46">
        <v>12000</v>
      </c>
    </row>
    <row r="34" spans="1:9" ht="24" customHeight="1" x14ac:dyDescent="0.3">
      <c r="A34" s="44" t="s">
        <v>25</v>
      </c>
      <c r="B34" s="45" t="s">
        <v>37</v>
      </c>
      <c r="C34" s="40" t="s">
        <v>12</v>
      </c>
      <c r="D34" s="62"/>
      <c r="E34" s="63"/>
      <c r="F34" s="4">
        <v>18000</v>
      </c>
      <c r="G34" s="64"/>
      <c r="H34" s="43"/>
      <c r="I34" s="46">
        <v>18000</v>
      </c>
    </row>
    <row r="35" spans="1:9" ht="36.6" customHeight="1" x14ac:dyDescent="0.3">
      <c r="A35" s="65" t="s">
        <v>26</v>
      </c>
      <c r="B35" s="47" t="s">
        <v>3</v>
      </c>
      <c r="C35" s="48" t="s">
        <v>2</v>
      </c>
      <c r="D35" s="47" t="s">
        <v>10</v>
      </c>
      <c r="E35" s="49"/>
      <c r="F35" s="1"/>
      <c r="G35" s="50" t="s">
        <v>10</v>
      </c>
      <c r="H35" s="66"/>
      <c r="I35" s="67"/>
    </row>
    <row r="36" spans="1:9" ht="24" customHeight="1" x14ac:dyDescent="0.3">
      <c r="A36" s="44" t="s">
        <v>41</v>
      </c>
      <c r="B36" s="45" t="s">
        <v>63</v>
      </c>
      <c r="C36" s="40" t="s">
        <v>6</v>
      </c>
      <c r="D36" s="5"/>
      <c r="E36" s="43">
        <v>840.34</v>
      </c>
      <c r="F36" s="3">
        <f>D36*E36*3</f>
        <v>0</v>
      </c>
      <c r="G36" s="5"/>
      <c r="H36" s="43">
        <v>840.34</v>
      </c>
      <c r="I36" s="68">
        <f>G36*H36*3</f>
        <v>0</v>
      </c>
    </row>
    <row r="37" spans="1:9" ht="44.4" customHeight="1" x14ac:dyDescent="0.3">
      <c r="A37" s="44" t="s">
        <v>33</v>
      </c>
      <c r="B37" s="47" t="s">
        <v>49</v>
      </c>
      <c r="C37" s="48" t="s">
        <v>2</v>
      </c>
      <c r="D37" s="47" t="s">
        <v>48</v>
      </c>
      <c r="E37" s="49"/>
      <c r="F37" s="1"/>
      <c r="G37" s="47" t="s">
        <v>48</v>
      </c>
      <c r="H37" s="49"/>
      <c r="I37" s="51"/>
    </row>
    <row r="38" spans="1:9" ht="24" customHeight="1" x14ac:dyDescent="0.3">
      <c r="A38" s="44" t="s">
        <v>40</v>
      </c>
      <c r="B38" s="45" t="s">
        <v>64</v>
      </c>
      <c r="C38" s="40" t="s">
        <v>6</v>
      </c>
      <c r="D38" s="5"/>
      <c r="E38" s="43">
        <v>2773.11</v>
      </c>
      <c r="F38" s="3">
        <f>D38*E38*3</f>
        <v>0</v>
      </c>
      <c r="G38" s="5"/>
      <c r="H38" s="43">
        <v>2773.11</v>
      </c>
      <c r="I38" s="46">
        <f>G38*H38*3</f>
        <v>0</v>
      </c>
    </row>
    <row r="39" spans="1:9" ht="24" customHeight="1" x14ac:dyDescent="0.3">
      <c r="A39" s="39" t="s">
        <v>54</v>
      </c>
      <c r="B39" s="40" t="s">
        <v>66</v>
      </c>
      <c r="C39" s="53" t="s">
        <v>68</v>
      </c>
      <c r="D39" s="133"/>
      <c r="E39" s="134" t="s">
        <v>69</v>
      </c>
      <c r="F39" s="135">
        <f>33*D39</f>
        <v>0</v>
      </c>
      <c r="G39" s="133"/>
      <c r="H39" s="134" t="s">
        <v>70</v>
      </c>
      <c r="I39" s="135">
        <f>30*G39</f>
        <v>0</v>
      </c>
    </row>
    <row r="40" spans="1:9" ht="30" customHeight="1" x14ac:dyDescent="0.3">
      <c r="A40" s="52" t="s">
        <v>27</v>
      </c>
      <c r="B40" s="69" t="s">
        <v>8</v>
      </c>
      <c r="C40" s="53"/>
      <c r="D40" s="94">
        <f>F30+F31+F32+F33+F34+F36+F38+F39</f>
        <v>30000</v>
      </c>
      <c r="E40" s="95"/>
      <c r="F40" s="96"/>
      <c r="G40" s="94">
        <f>I30+I31+I32+I33+I34+I36+I38+I39</f>
        <v>30000</v>
      </c>
      <c r="H40" s="95"/>
      <c r="I40" s="96"/>
    </row>
    <row r="41" spans="1:9" ht="24" customHeight="1" x14ac:dyDescent="0.3">
      <c r="A41" s="101" t="s">
        <v>61</v>
      </c>
      <c r="B41" s="103"/>
      <c r="C41" s="103"/>
      <c r="D41" s="103"/>
      <c r="E41" s="103"/>
      <c r="F41" s="102"/>
      <c r="G41" s="91">
        <f>D40+G40</f>
        <v>60000</v>
      </c>
      <c r="H41" s="92"/>
      <c r="I41" s="93"/>
    </row>
    <row r="42" spans="1:9" ht="20.25" customHeight="1" x14ac:dyDescent="0.3">
      <c r="A42" s="55"/>
      <c r="B42" s="56"/>
      <c r="C42" s="57"/>
      <c r="D42" s="57"/>
      <c r="E42" s="58"/>
      <c r="F42" s="59"/>
      <c r="G42" s="59"/>
      <c r="H42" s="58"/>
      <c r="I42" s="59"/>
    </row>
    <row r="43" spans="1:9" ht="38.25" customHeight="1" x14ac:dyDescent="0.3">
      <c r="A43" s="101" t="s">
        <v>53</v>
      </c>
      <c r="B43" s="102"/>
      <c r="C43" s="40"/>
      <c r="D43" s="100" t="s">
        <v>50</v>
      </c>
      <c r="E43" s="100"/>
      <c r="F43" s="100"/>
      <c r="G43" s="100" t="s">
        <v>51</v>
      </c>
      <c r="H43" s="100"/>
      <c r="I43" s="100"/>
    </row>
    <row r="44" spans="1:9" ht="52.8" x14ac:dyDescent="0.3">
      <c r="A44" s="39" t="s">
        <v>14</v>
      </c>
      <c r="B44" s="40" t="s">
        <v>11</v>
      </c>
      <c r="C44" s="40" t="s">
        <v>6</v>
      </c>
      <c r="D44" s="70">
        <v>12</v>
      </c>
      <c r="E44" s="6"/>
      <c r="F44" s="46">
        <f>D44*E44</f>
        <v>0</v>
      </c>
      <c r="G44" s="46">
        <v>12</v>
      </c>
      <c r="H44" s="6"/>
      <c r="I44" s="46">
        <f>G44*H44</f>
        <v>0</v>
      </c>
    </row>
    <row r="45" spans="1:9" ht="34.5" customHeight="1" x14ac:dyDescent="0.3">
      <c r="A45" s="44" t="s">
        <v>15</v>
      </c>
      <c r="B45" s="45" t="s">
        <v>45</v>
      </c>
      <c r="C45" s="40" t="s">
        <v>4</v>
      </c>
      <c r="D45" s="71">
        <v>6000</v>
      </c>
      <c r="E45" s="5"/>
      <c r="F45" s="46">
        <f t="shared" ref="F45:F46" si="2">D45*E45</f>
        <v>0</v>
      </c>
      <c r="G45" s="43">
        <v>6000</v>
      </c>
      <c r="H45" s="5"/>
      <c r="I45" s="46">
        <f t="shared" ref="I45:I46" si="3">G45*H45</f>
        <v>0</v>
      </c>
    </row>
    <row r="46" spans="1:9" ht="24.6" customHeight="1" x14ac:dyDescent="0.3">
      <c r="A46" s="44" t="s">
        <v>16</v>
      </c>
      <c r="B46" s="45" t="s">
        <v>67</v>
      </c>
      <c r="C46" s="40" t="s">
        <v>4</v>
      </c>
      <c r="D46" s="71">
        <v>2000</v>
      </c>
      <c r="E46" s="5"/>
      <c r="F46" s="46">
        <f t="shared" si="2"/>
        <v>0</v>
      </c>
      <c r="G46" s="43">
        <v>2000</v>
      </c>
      <c r="H46" s="5"/>
      <c r="I46" s="46">
        <f t="shared" si="3"/>
        <v>0</v>
      </c>
    </row>
    <row r="47" spans="1:9" ht="24.6" customHeight="1" x14ac:dyDescent="0.3">
      <c r="A47" s="44" t="s">
        <v>17</v>
      </c>
      <c r="B47" s="72" t="s">
        <v>39</v>
      </c>
      <c r="C47" s="40" t="s">
        <v>12</v>
      </c>
      <c r="D47" s="71"/>
      <c r="E47" s="43"/>
      <c r="F47" s="4">
        <v>12000</v>
      </c>
      <c r="G47" s="43"/>
      <c r="H47" s="43"/>
      <c r="I47" s="46">
        <v>12000</v>
      </c>
    </row>
    <row r="48" spans="1:9" ht="24" customHeight="1" x14ac:dyDescent="0.3">
      <c r="A48" s="44" t="s">
        <v>18</v>
      </c>
      <c r="B48" s="45" t="s">
        <v>37</v>
      </c>
      <c r="C48" s="40" t="s">
        <v>12</v>
      </c>
      <c r="D48" s="71"/>
      <c r="E48" s="43"/>
      <c r="F48" s="4">
        <v>18000</v>
      </c>
      <c r="G48" s="43"/>
      <c r="H48" s="43"/>
      <c r="I48" s="46">
        <v>18000</v>
      </c>
    </row>
    <row r="49" spans="1:14" ht="37.200000000000003" customHeight="1" x14ac:dyDescent="0.3">
      <c r="A49" s="65" t="s">
        <v>19</v>
      </c>
      <c r="B49" s="47" t="s">
        <v>3</v>
      </c>
      <c r="C49" s="48" t="s">
        <v>2</v>
      </c>
      <c r="D49" s="47" t="s">
        <v>10</v>
      </c>
      <c r="E49" s="49"/>
      <c r="F49" s="1"/>
      <c r="G49" s="50" t="s">
        <v>10</v>
      </c>
      <c r="H49" s="73"/>
      <c r="I49" s="74"/>
    </row>
    <row r="50" spans="1:14" ht="24" customHeight="1" x14ac:dyDescent="0.3">
      <c r="A50" s="44" t="s">
        <v>42</v>
      </c>
      <c r="B50" s="45" t="s">
        <v>63</v>
      </c>
      <c r="C50" s="40" t="s">
        <v>6</v>
      </c>
      <c r="D50" s="5"/>
      <c r="E50" s="43">
        <v>840.34</v>
      </c>
      <c r="F50" s="4">
        <f>D50*E50*3</f>
        <v>0</v>
      </c>
      <c r="G50" s="5"/>
      <c r="H50" s="43">
        <v>840.34</v>
      </c>
      <c r="I50" s="46">
        <f>G50*H50*3</f>
        <v>0</v>
      </c>
    </row>
    <row r="51" spans="1:14" ht="44.4" customHeight="1" x14ac:dyDescent="0.3">
      <c r="A51" s="44" t="s">
        <v>33</v>
      </c>
      <c r="B51" s="47" t="s">
        <v>49</v>
      </c>
      <c r="C51" s="48" t="s">
        <v>2</v>
      </c>
      <c r="D51" s="47" t="s">
        <v>48</v>
      </c>
      <c r="E51" s="49"/>
      <c r="F51" s="1"/>
      <c r="G51" s="47" t="s">
        <v>48</v>
      </c>
      <c r="H51" s="49"/>
      <c r="I51" s="51"/>
    </row>
    <row r="52" spans="1:14" ht="24" customHeight="1" x14ac:dyDescent="0.3">
      <c r="A52" s="44" t="s">
        <v>40</v>
      </c>
      <c r="B52" s="45" t="s">
        <v>64</v>
      </c>
      <c r="C52" s="40" t="s">
        <v>6</v>
      </c>
      <c r="D52" s="5"/>
      <c r="E52" s="43">
        <v>2773.11</v>
      </c>
      <c r="F52" s="3">
        <f>D52*E52*3</f>
        <v>0</v>
      </c>
      <c r="G52" s="5"/>
      <c r="H52" s="43">
        <v>2773.11</v>
      </c>
      <c r="I52" s="46">
        <f>G52*H52*3</f>
        <v>0</v>
      </c>
    </row>
    <row r="53" spans="1:14" ht="24" customHeight="1" x14ac:dyDescent="0.3">
      <c r="A53" s="39" t="s">
        <v>54</v>
      </c>
      <c r="B53" s="40" t="s">
        <v>66</v>
      </c>
      <c r="C53" s="53" t="s">
        <v>68</v>
      </c>
      <c r="D53" s="133"/>
      <c r="E53" s="134" t="s">
        <v>69</v>
      </c>
      <c r="F53" s="135">
        <f>33*D53</f>
        <v>0</v>
      </c>
      <c r="G53" s="133"/>
      <c r="H53" s="134" t="s">
        <v>70</v>
      </c>
      <c r="I53" s="135">
        <f>30*G53</f>
        <v>0</v>
      </c>
    </row>
    <row r="54" spans="1:14" ht="32.25" customHeight="1" x14ac:dyDescent="0.3">
      <c r="A54" s="39" t="s">
        <v>20</v>
      </c>
      <c r="B54" s="75" t="s">
        <v>9</v>
      </c>
      <c r="C54" s="53"/>
      <c r="D54" s="97">
        <f>F44+F45+F46+F47+F48+F50+F52+F53</f>
        <v>30000</v>
      </c>
      <c r="E54" s="98"/>
      <c r="F54" s="99"/>
      <c r="G54" s="94">
        <f>I44+I45+I46+I47++I48+I50+I52+I53</f>
        <v>30000</v>
      </c>
      <c r="H54" s="95"/>
      <c r="I54" s="96"/>
    </row>
    <row r="55" spans="1:14" ht="27" customHeight="1" x14ac:dyDescent="0.3">
      <c r="A55" s="88" t="s">
        <v>62</v>
      </c>
      <c r="B55" s="88"/>
      <c r="C55" s="88"/>
      <c r="D55" s="88"/>
      <c r="E55" s="88"/>
      <c r="F55" s="88"/>
      <c r="G55" s="89">
        <f>I54+D54</f>
        <v>30000</v>
      </c>
      <c r="H55" s="90"/>
      <c r="I55" s="90"/>
    </row>
    <row r="56" spans="1:14" x14ac:dyDescent="0.3">
      <c r="A56" s="76"/>
      <c r="B56" s="77"/>
      <c r="C56" s="78"/>
      <c r="D56" s="78"/>
      <c r="E56" s="79"/>
      <c r="F56" s="79"/>
      <c r="G56" s="79"/>
      <c r="H56" s="79"/>
      <c r="I56" s="79"/>
    </row>
    <row r="57" spans="1:14" ht="15.6" x14ac:dyDescent="0.3">
      <c r="A57" s="22"/>
      <c r="B57" s="80"/>
      <c r="C57" s="81"/>
      <c r="D57" s="81"/>
      <c r="E57" s="21"/>
      <c r="F57" s="82"/>
      <c r="G57" s="82"/>
      <c r="H57" s="21"/>
      <c r="I57" s="82"/>
    </row>
    <row r="58" spans="1:14" ht="15.6" x14ac:dyDescent="0.3">
      <c r="A58" s="22"/>
      <c r="B58" s="83"/>
      <c r="C58" s="83"/>
      <c r="D58" s="83"/>
      <c r="E58" s="84"/>
      <c r="F58" s="85"/>
      <c r="G58" s="85"/>
      <c r="H58" s="84"/>
      <c r="I58" s="85"/>
    </row>
    <row r="59" spans="1:14" s="87" customFormat="1" x14ac:dyDescent="0.3">
      <c r="A59"/>
      <c r="B59"/>
      <c r="C59"/>
      <c r="D59"/>
      <c r="E59" s="86"/>
      <c r="F59" s="86"/>
      <c r="G59" s="86"/>
      <c r="H59" s="86"/>
      <c r="I59" s="86"/>
      <c r="J59"/>
      <c r="K59"/>
      <c r="L59"/>
      <c r="M59"/>
      <c r="N59"/>
    </row>
    <row r="60" spans="1:14" s="87" customFormat="1" x14ac:dyDescent="0.3">
      <c r="A60"/>
      <c r="B60"/>
      <c r="C60"/>
      <c r="D60"/>
      <c r="E60" s="86"/>
      <c r="F60" s="86"/>
      <c r="G60" s="86"/>
      <c r="H60" s="86"/>
      <c r="I60" s="86"/>
      <c r="J60"/>
      <c r="K60"/>
      <c r="L60"/>
      <c r="M60"/>
      <c r="N60"/>
    </row>
    <row r="61" spans="1:14" s="87" customFormat="1" x14ac:dyDescent="0.3">
      <c r="A61"/>
      <c r="B61"/>
      <c r="C61"/>
      <c r="D61"/>
      <c r="E61" s="86"/>
      <c r="F61" s="86"/>
      <c r="G61" s="86"/>
      <c r="H61" s="86"/>
      <c r="I61" s="86"/>
      <c r="J61"/>
      <c r="K61"/>
      <c r="L61"/>
      <c r="M61"/>
      <c r="N61"/>
    </row>
    <row r="62" spans="1:14" s="87" customFormat="1" x14ac:dyDescent="0.3">
      <c r="A62"/>
      <c r="B62"/>
      <c r="C62"/>
      <c r="D62"/>
      <c r="E62" s="86"/>
      <c r="F62" s="86"/>
      <c r="G62" s="86"/>
      <c r="H62" s="86"/>
      <c r="I62" s="86"/>
      <c r="J62"/>
      <c r="K62"/>
      <c r="L62"/>
      <c r="M62"/>
      <c r="N62"/>
    </row>
    <row r="63" spans="1:14" s="87" customFormat="1" x14ac:dyDescent="0.3">
      <c r="A63"/>
      <c r="B63"/>
      <c r="C63"/>
      <c r="D63"/>
      <c r="E63" s="86"/>
      <c r="F63" s="86"/>
      <c r="G63" s="86"/>
      <c r="H63" s="86"/>
      <c r="I63" s="86"/>
      <c r="J63"/>
      <c r="K63"/>
      <c r="L63"/>
      <c r="M63"/>
      <c r="N63"/>
    </row>
    <row r="64" spans="1:14" s="87" customFormat="1" x14ac:dyDescent="0.3">
      <c r="A64"/>
      <c r="B64"/>
      <c r="C64"/>
      <c r="D64"/>
      <c r="E64" s="86"/>
      <c r="F64" s="86"/>
      <c r="G64" s="86"/>
      <c r="H64" s="86"/>
      <c r="I64" s="86"/>
      <c r="J64"/>
      <c r="K64"/>
      <c r="L64"/>
      <c r="M64"/>
      <c r="N64"/>
    </row>
    <row r="65" spans="1:14" s="87" customFormat="1" x14ac:dyDescent="0.3">
      <c r="A65"/>
      <c r="B65"/>
      <c r="C65"/>
      <c r="D65"/>
      <c r="E65" s="86"/>
      <c r="F65" s="86"/>
      <c r="G65" s="86"/>
      <c r="H65" s="86"/>
      <c r="I65" s="86"/>
      <c r="J65"/>
      <c r="K65"/>
      <c r="L65"/>
      <c r="M65"/>
      <c r="N65"/>
    </row>
    <row r="66" spans="1:14" s="87" customFormat="1" x14ac:dyDescent="0.3">
      <c r="A66"/>
      <c r="B66"/>
      <c r="C66"/>
      <c r="D66"/>
      <c r="E66" s="86"/>
      <c r="F66" s="86"/>
      <c r="G66" s="86"/>
      <c r="H66" s="86"/>
      <c r="I66" s="86"/>
      <c r="J66"/>
      <c r="K66"/>
      <c r="L66"/>
      <c r="M66"/>
      <c r="N66"/>
    </row>
    <row r="67" spans="1:14" s="87" customFormat="1" x14ac:dyDescent="0.3">
      <c r="A67"/>
      <c r="B67"/>
      <c r="C67"/>
      <c r="D67"/>
      <c r="E67" s="86"/>
      <c r="F67" s="86"/>
      <c r="G67" s="86"/>
      <c r="H67" s="86"/>
      <c r="I67" s="86"/>
      <c r="J67"/>
      <c r="K67"/>
      <c r="L67"/>
      <c r="M67"/>
      <c r="N67"/>
    </row>
    <row r="68" spans="1:14" s="87" customFormat="1" x14ac:dyDescent="0.3">
      <c r="A68"/>
      <c r="B68"/>
      <c r="C68"/>
      <c r="D68"/>
      <c r="E68" s="86"/>
      <c r="F68" s="86"/>
      <c r="G68" s="86"/>
      <c r="H68" s="86"/>
      <c r="I68" s="86"/>
      <c r="J68"/>
      <c r="K68"/>
      <c r="L68"/>
      <c r="M68"/>
      <c r="N68"/>
    </row>
    <row r="69" spans="1:14" s="87" customFormat="1" x14ac:dyDescent="0.3">
      <c r="A69"/>
      <c r="B69"/>
      <c r="C69"/>
      <c r="D69"/>
      <c r="E69" s="86"/>
      <c r="F69" s="86"/>
      <c r="G69" s="86"/>
      <c r="H69" s="86"/>
      <c r="I69" s="86"/>
      <c r="J69"/>
      <c r="K69"/>
      <c r="L69"/>
      <c r="M69"/>
      <c r="N69"/>
    </row>
    <row r="70" spans="1:14" s="87" customFormat="1" x14ac:dyDescent="0.3">
      <c r="A70"/>
      <c r="B70"/>
      <c r="C70"/>
      <c r="D70"/>
      <c r="E70" s="86"/>
      <c r="F70" s="86"/>
      <c r="G70" s="86"/>
      <c r="H70" s="86"/>
      <c r="I70" s="86"/>
      <c r="J70"/>
      <c r="K70"/>
      <c r="L70"/>
      <c r="M70"/>
      <c r="N70"/>
    </row>
    <row r="71" spans="1:14" s="87" customFormat="1" x14ac:dyDescent="0.3">
      <c r="A71"/>
      <c r="B71"/>
      <c r="C71"/>
      <c r="D71"/>
      <c r="E71" s="86"/>
      <c r="F71" s="86"/>
      <c r="G71" s="86"/>
      <c r="H71" s="86"/>
      <c r="I71" s="86"/>
      <c r="J71"/>
      <c r="K71"/>
      <c r="L71"/>
      <c r="M71"/>
      <c r="N71"/>
    </row>
    <row r="72" spans="1:14" s="87" customFormat="1" x14ac:dyDescent="0.3">
      <c r="A72"/>
      <c r="B72"/>
      <c r="C72"/>
      <c r="D72"/>
      <c r="E72" s="86"/>
      <c r="F72" s="86"/>
      <c r="G72" s="86"/>
      <c r="H72" s="86"/>
      <c r="I72" s="86"/>
      <c r="J72"/>
      <c r="K72"/>
      <c r="L72"/>
      <c r="M72"/>
      <c r="N72"/>
    </row>
    <row r="73" spans="1:14" s="87" customFormat="1" x14ac:dyDescent="0.3">
      <c r="A73"/>
      <c r="B73"/>
      <c r="C73"/>
      <c r="D73"/>
      <c r="E73" s="86"/>
      <c r="F73" s="86"/>
      <c r="G73" s="86"/>
      <c r="H73" s="86"/>
      <c r="I73" s="86"/>
      <c r="J73"/>
      <c r="K73"/>
      <c r="L73"/>
      <c r="M73"/>
      <c r="N73"/>
    </row>
    <row r="74" spans="1:14" s="87" customFormat="1" x14ac:dyDescent="0.3">
      <c r="A74"/>
      <c r="B74"/>
      <c r="C74"/>
      <c r="D74"/>
      <c r="E74" s="86"/>
      <c r="F74" s="86"/>
      <c r="G74" s="86"/>
      <c r="H74" s="86"/>
      <c r="I74" s="86"/>
      <c r="J74"/>
      <c r="K74"/>
      <c r="L74"/>
      <c r="M74"/>
      <c r="N74"/>
    </row>
    <row r="75" spans="1:14" s="87" customFormat="1" x14ac:dyDescent="0.3">
      <c r="A75"/>
      <c r="B75"/>
      <c r="C75"/>
      <c r="D75"/>
      <c r="E75" s="86"/>
      <c r="F75" s="86"/>
      <c r="G75" s="86"/>
      <c r="H75" s="86"/>
      <c r="I75" s="86"/>
      <c r="J75"/>
      <c r="K75"/>
      <c r="L75"/>
      <c r="M75"/>
      <c r="N75"/>
    </row>
    <row r="76" spans="1:14" s="87" customFormat="1" x14ac:dyDescent="0.3">
      <c r="A76"/>
      <c r="B76"/>
      <c r="C76"/>
      <c r="D76"/>
      <c r="E76" s="86"/>
      <c r="F76" s="86"/>
      <c r="G76" s="86"/>
      <c r="H76" s="86"/>
      <c r="I76" s="86"/>
      <c r="J76"/>
      <c r="K76"/>
      <c r="L76"/>
      <c r="M76"/>
      <c r="N76"/>
    </row>
    <row r="77" spans="1:14" s="87" customFormat="1" x14ac:dyDescent="0.3">
      <c r="A77"/>
      <c r="B77"/>
      <c r="C77"/>
      <c r="D77"/>
      <c r="E77" s="86"/>
      <c r="F77" s="86"/>
      <c r="G77" s="86"/>
      <c r="H77" s="86"/>
      <c r="I77" s="86"/>
      <c r="J77"/>
      <c r="K77"/>
      <c r="L77"/>
      <c r="M77"/>
      <c r="N77"/>
    </row>
    <row r="78" spans="1:14" s="87" customFormat="1" x14ac:dyDescent="0.3">
      <c r="A78"/>
      <c r="B78"/>
      <c r="C78"/>
      <c r="D78"/>
      <c r="E78" s="86"/>
      <c r="F78" s="86"/>
      <c r="G78" s="86"/>
      <c r="H78" s="86"/>
      <c r="I78" s="86"/>
      <c r="J78"/>
      <c r="K78"/>
      <c r="L78"/>
      <c r="M78"/>
      <c r="N78"/>
    </row>
  </sheetData>
  <mergeCells count="36">
    <mergeCell ref="A1:B1"/>
    <mergeCell ref="G14:I14"/>
    <mergeCell ref="D14:F14"/>
    <mergeCell ref="A9:F9"/>
    <mergeCell ref="E12:F12"/>
    <mergeCell ref="A2:B2"/>
    <mergeCell ref="A5:F5"/>
    <mergeCell ref="A6:F6"/>
    <mergeCell ref="A8:F8"/>
    <mergeCell ref="A7:I7"/>
    <mergeCell ref="H12:I12"/>
    <mergeCell ref="G19:I19"/>
    <mergeCell ref="G26:I26"/>
    <mergeCell ref="A27:F27"/>
    <mergeCell ref="G27:I27"/>
    <mergeCell ref="A3:B3"/>
    <mergeCell ref="C3:H3"/>
    <mergeCell ref="A15:B15"/>
    <mergeCell ref="D20:F20"/>
    <mergeCell ref="D19:F19"/>
    <mergeCell ref="D26:F26"/>
    <mergeCell ref="D29:F29"/>
    <mergeCell ref="G29:I29"/>
    <mergeCell ref="A41:F41"/>
    <mergeCell ref="G20:I20"/>
    <mergeCell ref="A29:B29"/>
    <mergeCell ref="A55:F55"/>
    <mergeCell ref="G55:I55"/>
    <mergeCell ref="G41:I41"/>
    <mergeCell ref="D40:F40"/>
    <mergeCell ref="G40:I40"/>
    <mergeCell ref="D54:F54"/>
    <mergeCell ref="D43:F43"/>
    <mergeCell ref="G43:I43"/>
    <mergeCell ref="A43:B43"/>
    <mergeCell ref="G54:I54"/>
  </mergeCells>
  <phoneticPr fontId="12" type="noConversion"/>
  <dataValidations count="1">
    <dataValidation type="custom" allowBlank="1" showInputMessage="1" showErrorMessage="1" errorTitle="Achtung!" error="Es dürfen maximal zwei Nachkommastellen angegeben werden." sqref="E44:E52 E21:E24 E30:E38 E15:E18 H15:H18 H28 E28 H21:H24 H30:H38 E42 H42 H44:H52" xr:uid="{00000000-0002-0000-0000-000000000000}">
      <formula1>ROUND(E15,2)-E15=0</formula1>
    </dataValidation>
  </dataValidations>
  <pageMargins left="0.23622047244094491" right="0.23622047244094491" top="0.74803149606299213" bottom="0.74803149606299213" header="0.31496062992125984" footer="0.31496062992125984"/>
  <pageSetup paperSize="8" scale="81" fitToHeight="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Company>LBM Rheinland-Pfalz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 Christine (ZBL)</dc:creator>
  <cp:lastModifiedBy>Gerlach, Katrin</cp:lastModifiedBy>
  <cp:lastPrinted>2026-01-19T10:26:29Z</cp:lastPrinted>
  <dcterms:created xsi:type="dcterms:W3CDTF">2016-06-24T10:46:38Z</dcterms:created>
  <dcterms:modified xsi:type="dcterms:W3CDTF">2026-02-19T11:57:43Z</dcterms:modified>
</cp:coreProperties>
</file>