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V:\Neuausschreibung 2024\01_Ausschreibungsunterlagen\02_Ausschreibung ERP nach Aufhebung\02_finale Vergabeunterlagen\"/>
    </mc:Choice>
  </mc:AlternateContent>
  <xr:revisionPtr revIDLastSave="0" documentId="8_{C0ABE334-A319-4CC9-91E7-BA9F535C6030}" xr6:coauthVersionLast="47" xr6:coauthVersionMax="47" xr10:uidLastSave="{00000000-0000-0000-0000-000000000000}"/>
  <bookViews>
    <workbookView xWindow="-120" yWindow="-120" windowWidth="29040" windowHeight="17640" xr2:uid="{B2C7D3F5-4B6D-4B7F-8ED0-D4109109455C}"/>
  </bookViews>
  <sheets>
    <sheet name="Titelblatt" sheetId="1" r:id="rId1"/>
    <sheet name="HInweise" sheetId="3" r:id="rId2"/>
    <sheet name="Übersicht" sheetId="6" r:id="rId3"/>
    <sheet name="pers.Lage" sheetId="5" r:id="rId4"/>
    <sheet name="Referenzen" sheetId="4" r:id="rId5"/>
    <sheet name="Fachliche Eignung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6" l="1"/>
  <c r="L16" i="4"/>
  <c r="K16" i="4"/>
  <c r="J16" i="4"/>
  <c r="L22" i="4"/>
  <c r="K22" i="4"/>
  <c r="J22" i="4"/>
  <c r="L21" i="4"/>
  <c r="K21" i="4"/>
  <c r="J21" i="4"/>
  <c r="L20" i="4"/>
  <c r="K20" i="4"/>
  <c r="J20" i="4"/>
  <c r="H9" i="2"/>
  <c r="M13" i="4"/>
  <c r="M22" i="4"/>
  <c r="M21" i="4"/>
  <c r="M20" i="4"/>
  <c r="M19" i="4"/>
  <c r="M16" i="4"/>
  <c r="I8" i="2" l="1"/>
  <c r="M12" i="4"/>
  <c r="I12" i="5"/>
  <c r="I8" i="5"/>
  <c r="I6" i="5"/>
  <c r="I5" i="5"/>
  <c r="I10" i="5"/>
  <c r="I14" i="2"/>
  <c r="I13" i="2"/>
  <c r="I11" i="2"/>
  <c r="I10" i="2"/>
  <c r="I9" i="2"/>
  <c r="M26" i="4" l="1"/>
  <c r="M27" i="4"/>
  <c r="D18" i="6"/>
  <c r="F18" i="6" s="1"/>
  <c r="I16" i="2"/>
  <c r="I14" i="5"/>
  <c r="I17" i="2" l="1"/>
  <c r="D20" i="6"/>
  <c r="F20" i="6" s="1"/>
  <c r="I15" i="5"/>
  <c r="D16" i="6"/>
  <c r="F16" i="6" s="1"/>
  <c r="F22" i="6" s="1"/>
  <c r="F26" i="6" s="1"/>
  <c r="F2" i="2"/>
  <c r="F2" i="4"/>
  <c r="F2" i="5"/>
</calcChain>
</file>

<file path=xl/sharedStrings.xml><?xml version="1.0" encoding="utf-8"?>
<sst xmlns="http://schemas.openxmlformats.org/spreadsheetml/2006/main" count="201" uniqueCount="128">
  <si>
    <t>Nr.</t>
  </si>
  <si>
    <t>Typ</t>
  </si>
  <si>
    <t>Kriterien</t>
  </si>
  <si>
    <t>Gew.</t>
  </si>
  <si>
    <t>Bewertungshinweise</t>
  </si>
  <si>
    <t>Angaben des Bewerbers zur Referenz 1</t>
  </si>
  <si>
    <t>Angaben des Bewerbers zur Referenz 2</t>
  </si>
  <si>
    <t>Angaben des Bewerbers zur Referenz 3</t>
  </si>
  <si>
    <t>1</t>
  </si>
  <si>
    <t>Bewerber</t>
  </si>
  <si>
    <t>1.1</t>
  </si>
  <si>
    <t>A</t>
  </si>
  <si>
    <t>Referenzbezeichnung</t>
  </si>
  <si>
    <t>Pflichtangabe, Ausschluss des Bewerbers bei Nicht-Angabe</t>
  </si>
  <si>
    <t>1.2</t>
  </si>
  <si>
    <t>Es ist anzugeben, von welchem Unternehmen die Referenz eingebracht wird (z. B. "Bewerber"/"dritten Unternehmen"/"Mitglied einer Bewerbergemeinschaft").</t>
  </si>
  <si>
    <t>1.3</t>
  </si>
  <si>
    <t>Der Name des die Referenz einbringenden Unternehmens ist anzugeben.</t>
  </si>
  <si>
    <t>2</t>
  </si>
  <si>
    <t>Auftraggeber zur Referenz</t>
  </si>
  <si>
    <t>2.1</t>
  </si>
  <si>
    <t>Name und Anschrift des Auftraggebers</t>
  </si>
  <si>
    <t>2.2</t>
  </si>
  <si>
    <t>Ansprechpartner beim Auftraggeber</t>
  </si>
  <si>
    <t>2.3</t>
  </si>
  <si>
    <t>Telefonnummer und/oder E-Mail-Adresse des Ansprechpartners</t>
  </si>
  <si>
    <t>2.4</t>
  </si>
  <si>
    <t>B</t>
  </si>
  <si>
    <t>2.5</t>
  </si>
  <si>
    <t>Ausführungszeitraum
(Vertragsabschluss bis Projektende)</t>
  </si>
  <si>
    <t>Projektende
≥ 2022 = 10 Pkt.
2021 = 7 Pkt.
2020 = 3 Pkt.
&lt; 2020 = 0 Pkt.</t>
  </si>
  <si>
    <t>Auftragswert der Referenz netto (T€)</t>
  </si>
  <si>
    <t xml:space="preserve">≥ 1,5 Mio. € = 10 Pkt., 1 Pkt. pro 150 T€ (linear)
</t>
  </si>
  <si>
    <t>3</t>
  </si>
  <si>
    <t>Übersicht zur Referenz</t>
  </si>
  <si>
    <t>3.1</t>
  </si>
  <si>
    <t>I</t>
  </si>
  <si>
    <t>Referenz vom Bewerber als Auftragnehmer oder als Unterauftragnehmer eines Dritten?</t>
  </si>
  <si>
    <t>3.2</t>
  </si>
  <si>
    <t>Stammt die Referenz aus dem Bereich öffentlicher Auftraggeber?</t>
  </si>
  <si>
    <t>4</t>
  </si>
  <si>
    <t>Fachliche Rahmenbedingungen zur Referenz</t>
  </si>
  <si>
    <t>4.1</t>
  </si>
  <si>
    <t>Pflichtangabe, Ausschluss des Bewerbers bei Nicht-Erfüllung</t>
  </si>
  <si>
    <t>4.4</t>
  </si>
  <si>
    <t>4.5</t>
  </si>
  <si>
    <t>Bitte nennen Sie die Anzahl der im Projektumfeld genutzten technischen  Datenbankschnittstellen.</t>
  </si>
  <si>
    <t>≥ 3 Schnittstellen = 10 Pkt.
2 Schnittstellen = 7 Pkt.
1 Schnittstelle = 3 Pkt.
Keine Schnittstelle = 0 Pkt.</t>
  </si>
  <si>
    <t>4.6</t>
  </si>
  <si>
    <t>Ist eine im Projektumfeld umgesetzte Schnittstelle eine MSSQL (Microsoft SQL)-Schnittstelle zu einem CRM?</t>
  </si>
  <si>
    <t>Kommen Mitarbeiter in Aufgaben des Datenschutzes projektbegleitend zum Einsatz?</t>
  </si>
  <si>
    <t>5</t>
  </si>
  <si>
    <t>Zusammenfassende Kurzbeschreibung der Referenz</t>
  </si>
  <si>
    <t>5.1</t>
  </si>
  <si>
    <t>Kurze Beschreibung (maximal 5 Seiten A4 auf getrenntem Blatt – Text und Grafik) der Referenz und Darlegung der Vergleichbarkeit der Referenz mit dem Vergabevorhaben.
Hinweis: Hier dann bitte nur eintragen, in welchem Teil der Bewerbungsunterlagen sich die Einzelbeschreibungen zu den Referenzen befinden.</t>
  </si>
  <si>
    <t>Angaben des Bewerbers</t>
  </si>
  <si>
    <t>Verfügt das Unternehmen über mindestens drei fest angestellte Mitarbeiter, deren Aufgabe in der Programmierung für Projektanwendungen liegt? Bitte benennen Sie die Mitarbeiter namentlich.</t>
  </si>
  <si>
    <t>≥ 5 Jahre Projekterfahrungen = 10 Pkt.
≥ 3 Jahre = 7 Pkt.
≥ 1 Jahr = 3 Pkt.
Keine Projekterfahrung = 0 Pkt.</t>
  </si>
  <si>
    <t xml:space="preserve">Hanns-Seidel-Stiftung e.V. </t>
  </si>
  <si>
    <t>Ausschreibung ERP-System inkl. Schulung/ Implementierung und Support</t>
  </si>
  <si>
    <t>Vergabe-nummer</t>
  </si>
  <si>
    <t>Bietername</t>
  </si>
  <si>
    <t>Angabe des vorgesehenen Projektleiters</t>
  </si>
  <si>
    <t>Pflichtangabe, Ausschluss des Bieters bei Nicht-Erfüllung</t>
  </si>
  <si>
    <t>Fachliche Eignung Projektleiter</t>
  </si>
  <si>
    <t>5 = 10 Punkte
4= 5 Punkte
bis 3= 0 Punkte</t>
  </si>
  <si>
    <t>Weisen Sie für die drei vorgsehene Projektmitarbeiter die Projekterfahrungen nach. Beschreiben Sie hierbei auch die technischen Komponenten.
Die Bepunktung erfolgt pro Mitarbeiter und geht per Mittelwertbildung in die Bewertung ein.</t>
  </si>
  <si>
    <t>Verfügt der vorgesehene Projektleiter über Zertifizierungen im Bereich Projektmanagement?  Das Zertifikat ist beizulegen.</t>
  </si>
  <si>
    <t>Anzahl der für das Projekt vorgesehenen festangestellten Mitarbeiter (ohne Projektleitung)</t>
  </si>
  <si>
    <t>Projektteam</t>
  </si>
  <si>
    <t>Gesamtumsatz</t>
  </si>
  <si>
    <t>Anzahl Mitarbeiter</t>
  </si>
  <si>
    <t>Über welche Berufserfahrung verfügt der vorgesehene Projektleiter? Angabe Beruflicher Werdegang mit  Erfahrung als Projektleiter bei vergleichbaren Projekten</t>
  </si>
  <si>
    <t>Über welche Referenzen (vergleichbar mit der ausgeschriebenen Leistung) verfügt der vorgesehene Projektleiter?</t>
  </si>
  <si>
    <t>Über welche (Teil-) Projektleitungserfahrung  verfügt der vorgesehene Projektleiter?</t>
  </si>
  <si>
    <t>4.3</t>
  </si>
  <si>
    <t>Nachweise zur wirtschaftlichen, finanziellen, technischen und beruflichen Leistungsfähigkeit</t>
  </si>
  <si>
    <t>Zertifizierungen</t>
  </si>
  <si>
    <t xml:space="preserve">Wurden Außenlokationen angebunden? </t>
  </si>
  <si>
    <t>Es werden mindestens drei Bereiche (z.B. FiBu/ KLR) betreut.</t>
  </si>
  <si>
    <t>Punkte-vergabe</t>
  </si>
  <si>
    <t>Wertung</t>
  </si>
  <si>
    <t>Summe</t>
  </si>
  <si>
    <t>Summe Punkte</t>
  </si>
  <si>
    <t>Wertungspunkte "fachliche Eignung"</t>
  </si>
  <si>
    <t>&gt; 20 Mio Gesamtumsatz: 10P
&lt; 20 Mio Gesamtumsatz: 5P
&lt; 10 Mio Gesamtumsatz: 1P</t>
  </si>
  <si>
    <t>beide Zertifizierungen: 10P
eine von beiden Zertifizierungen: 5P
keine der geforderten Zertifizierungen: 0P</t>
  </si>
  <si>
    <t>Partnerstatus ab Stufe 3: 10P
Partnerstatus Stufe 2: 5P
Partnerstatus Stufe 1: 1P</t>
  </si>
  <si>
    <t>&gt; 25 Mitarbeiter: 10P
&lt; 25 Mitarbeiter: 5P
&lt; 10 Mitarbeiter: 1P</t>
  </si>
  <si>
    <t>&gt; 5 Mio Gesamtumsatz: 10P
&lt; 5 Mio Gesamtumsatz: 3P
&lt; 1 Mio Gesamtumsatz: 1P</t>
  </si>
  <si>
    <t>&gt; 6 vglb. Referenzen = 10P
&gt; 3 vglb. Referenzen = 7P
&gt; 2 vglb. Referenzen = 5P
&gt; 1 vglb. Referenzen  = 3P
1 vglb. Referenzen = 1P</t>
  </si>
  <si>
    <t>&gt; 5 Projektleitungserfahrung = 10P
&gt; 3 Projektleitungserfahrung = 7P
&gt; 2 Projektleitungserfahrung = 5P
&gt; 1 Projektleitungserfahrung = 3P
1  (Teil)- Projektleitungserfahrung  = 1P</t>
  </si>
  <si>
    <t>Angaben Vergabestelle</t>
  </si>
  <si>
    <t>Wertungspunkte "pers. Lage"</t>
  </si>
  <si>
    <t>Punkte-vergabe
Referenz 1</t>
  </si>
  <si>
    <t>Punkte-vergabe
Referenz 2</t>
  </si>
  <si>
    <t>Punkte-vergabe
Referenz 3</t>
  </si>
  <si>
    <t>Partnerstatus</t>
  </si>
  <si>
    <t xml:space="preserve">Verfügt das Unternehmen über folgende Zertifizierungen:
-ISO 9001
-ISO 27001
Entsprechend der Antwort sind die Zertifizierungen beizulegen.
</t>
  </si>
  <si>
    <t xml:space="preserve">Verfügt das Unternehmen über einen Partnerstatus der angebotenen Open-Source-Software? Der Nachweis zum Partnerstatus ist beizulegen.
</t>
  </si>
  <si>
    <t xml:space="preserve">Erklärung über die Anzahl der fest angestellten Mitarbeiter auf die letzten drei Geschäftsjahre (sofern das Unternehmen noch nicht
drei Jahre besteht seit Unternehmensgründung).
</t>
  </si>
  <si>
    <t xml:space="preserve">Erklärung über den Umsatz bezüglich der besonderen Leistungsart, die Gegenstand der Vergabe ist,
jeweils bezogen auf die letzten drei Geschäftsjahre (sofern das Unternehmen noch nicht drei Jahre besteht: Bilanz /Gewinn- und
Verlustrechnungen seit Unternehmensgründung). 
</t>
  </si>
  <si>
    <t xml:space="preserve">Erklärung über den Gesamtumsatz jeweils bezogen auf die letzten drei Geschäftsjahre (sofern das
Unternehmen noch nicht drei Jahre besteht: Bilanz /Gewinn- und Verlustrechnungen seit
Unternehmensgründung)
</t>
  </si>
  <si>
    <t>technische Leistungsfähigkeit - Anlage Nr. 5</t>
  </si>
  <si>
    <t>berufliche Leistungsfähigkeit - Anlage Nr. 5</t>
  </si>
  <si>
    <t>ANLAGE 5 ZUR Aufforderung zur Angebotsabgabe:</t>
  </si>
  <si>
    <t>Beachten Sie zum Ausfüllen die Angaben in der Aufforderung zur Angebotsabgabe.</t>
  </si>
  <si>
    <t>Zusammenfassung</t>
  </si>
  <si>
    <t>Persönliche Lage</t>
  </si>
  <si>
    <t>Referenzen</t>
  </si>
  <si>
    <t>fachliche Eignung</t>
  </si>
  <si>
    <t>Gewichtung</t>
  </si>
  <si>
    <t>Wertungspunkte</t>
  </si>
  <si>
    <t>Wertungspunkte Referenzen</t>
  </si>
  <si>
    <t>Mindesterfüllungsgrad</t>
  </si>
  <si>
    <t>entspicht 5 Punkten</t>
  </si>
  <si>
    <t>Summe Wertungspunkte</t>
  </si>
  <si>
    <r>
      <rPr>
        <sz val="10"/>
        <rFont val="Calibri"/>
        <family val="2"/>
      </rPr>
      <t>Öffentlicher Auftraggeber = 10 Pkt., nein = 0 Pkt.</t>
    </r>
    <r>
      <rPr>
        <b/>
        <sz val="10"/>
        <color rgb="FFFF0000"/>
        <rFont val="Calibri"/>
        <family val="2"/>
      </rPr>
      <t xml:space="preserve">
Bitte über Drop-Down auswählen.</t>
    </r>
  </si>
  <si>
    <r>
      <rPr>
        <sz val="10"/>
        <rFont val="Calibri"/>
        <family val="2"/>
      </rPr>
      <t>Ja = 10 Pkt., nein = 0 Pkt.</t>
    </r>
    <r>
      <rPr>
        <b/>
        <sz val="10"/>
        <color rgb="FFFF0000"/>
        <rFont val="Calibri"/>
        <family val="2"/>
      </rPr>
      <t xml:space="preserve">
Bitte über Drop-Down auswählen..</t>
    </r>
  </si>
  <si>
    <r>
      <rPr>
        <sz val="10"/>
        <rFont val="Calibri"/>
        <family val="2"/>
      </rPr>
      <t>Ja = 10 Pkt., nein = 0 Pkt.</t>
    </r>
    <r>
      <rPr>
        <b/>
        <sz val="10"/>
        <color rgb="FFFF0000"/>
        <rFont val="Calibri"/>
        <family val="2"/>
      </rPr>
      <t xml:space="preserve">
Bitte über Drop-Down auswählen.</t>
    </r>
  </si>
  <si>
    <r>
      <t xml:space="preserve">Ja = 10 Pkt., nein = 0 Pkt.
</t>
    </r>
    <r>
      <rPr>
        <b/>
        <sz val="10"/>
        <color rgb="FFFF0000"/>
        <rFont val="Calibri"/>
        <family val="2"/>
      </rPr>
      <t>Bitte über Drop-Down auswähen.</t>
    </r>
  </si>
  <si>
    <t>(Bitte den Bieternamen eintragen, automatische Übertragung auf die weiteren Register)</t>
  </si>
  <si>
    <t>Bitte füllen Sie alle gelb markierten Bereiche aus.</t>
  </si>
  <si>
    <t xml:space="preserve">Bei Bewertungskriterien, die mit "Ja" oder "Nein" angegeben werden sollen, ist in der entsprechenden Spalte eine Drop-Down-Liste hinterlegt. </t>
  </si>
  <si>
    <t xml:space="preserve">Im Reiter Übersicht erfolgt eine Darstellung bzw. Addition der Gesamtpunkte. </t>
  </si>
  <si>
    <t>wirtschaftliche und finanzielle Leistungsfähigkeit - Anlage Nr. 5</t>
  </si>
  <si>
    <t>2026-IT-ERP_2526HSS_001</t>
  </si>
  <si>
    <t>Ausschließlich bei den Bewertungskriterien, die mit "ja" oder "nein" beantwortet werden sollen, ist eine Formel hinterlegt. Bei den restlichen Kriterien erfolgt die Bepunktung durch die Vergabestelle anhand der Angaben.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</si>
</sst>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2"/>
      <color rgb="FF002A64"/>
      <name val="Calibri"/>
      <family val="2"/>
    </font>
    <font>
      <sz val="20"/>
      <color theme="1"/>
      <name val="Calibri"/>
      <family val="2"/>
    </font>
    <font>
      <sz val="14"/>
      <color theme="1"/>
      <name val="Calibri"/>
      <family val="2"/>
    </font>
    <font>
      <b/>
      <sz val="12"/>
      <color rgb="FF002A64"/>
      <name val="Calibri"/>
      <family val="2"/>
    </font>
    <font>
      <b/>
      <sz val="12"/>
      <name val="Calibri"/>
      <family val="2"/>
    </font>
    <font>
      <b/>
      <sz val="22"/>
      <color theme="1"/>
      <name val="Calibri"/>
      <family val="2"/>
    </font>
    <font>
      <sz val="12"/>
      <color theme="1"/>
      <name val="Calibri"/>
      <family val="2"/>
    </font>
    <font>
      <b/>
      <sz val="10"/>
      <name val="Calibri"/>
      <family val="2"/>
    </font>
    <font>
      <sz val="10"/>
      <color theme="5"/>
      <name val="Calibri"/>
      <family val="2"/>
    </font>
    <font>
      <b/>
      <sz val="10"/>
      <color rgb="FFFF0000"/>
      <name val="Calibri"/>
      <family val="2"/>
    </font>
    <font>
      <b/>
      <sz val="10"/>
      <color indexed="8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i/>
      <sz val="10"/>
      <color indexed="43"/>
      <name val="Calibri"/>
      <family val="2"/>
    </font>
    <font>
      <sz val="10"/>
      <color theme="1"/>
      <name val="Calibri"/>
      <family val="2"/>
    </font>
    <font>
      <b/>
      <sz val="10"/>
      <color indexed="2"/>
      <name val="Calibri"/>
      <family val="2"/>
    </font>
    <font>
      <sz val="9"/>
      <color theme="1"/>
      <name val="Calibri"/>
      <family val="2"/>
    </font>
    <font>
      <b/>
      <sz val="8"/>
      <color theme="0"/>
      <name val="Calibri"/>
      <family val="2"/>
    </font>
    <font>
      <b/>
      <sz val="11"/>
      <color theme="1"/>
      <name val="Calibri"/>
      <family val="2"/>
    </font>
    <font>
      <sz val="9"/>
      <name val="Calibri"/>
      <family val="2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7BD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theme="1"/>
      </patternFill>
    </fill>
    <fill>
      <patternFill patternType="solid">
        <fgColor rgb="FFFFF7BD"/>
        <bgColor rgb="FFFFF7BD"/>
      </patternFill>
    </fill>
    <fill>
      <patternFill patternType="solid">
        <fgColor theme="4" tint="0.79998168889431442"/>
        <bgColor rgb="FF8F97BC"/>
      </patternFill>
    </fill>
    <fill>
      <patternFill patternType="solid">
        <fgColor theme="4" tint="0.79998168889431442"/>
        <bgColor theme="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mediumGray">
        <fgColor theme="2"/>
        <bgColor theme="1" tint="0.499984740745262"/>
      </patternFill>
    </fill>
    <fill>
      <patternFill patternType="solid">
        <fgColor theme="0"/>
        <bgColor theme="7"/>
      </patternFill>
    </fill>
    <fill>
      <patternFill patternType="solid">
        <fgColor theme="0" tint="-4.9989318521683403E-2"/>
        <bgColor indexed="64"/>
      </patternFill>
    </fill>
    <fill>
      <patternFill patternType="mediumGray">
        <bgColor theme="2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/>
  </cellStyleXfs>
  <cellXfs count="178">
    <xf numFmtId="0" fontId="0" fillId="0" borderId="0" xfId="0"/>
    <xf numFmtId="0" fontId="6" fillId="9" borderId="0" xfId="1" applyFont="1" applyFill="1" applyAlignment="1">
      <alignment horizontal="left" vertical="center"/>
    </xf>
    <xf numFmtId="14" fontId="6" fillId="9" borderId="0" xfId="1" applyNumberFormat="1" applyFont="1" applyFill="1" applyAlignment="1">
      <alignment horizontal="left" vertical="center"/>
    </xf>
    <xf numFmtId="0" fontId="3" fillId="9" borderId="0" xfId="1" applyFont="1" applyFill="1" applyAlignment="1">
      <alignment vertical="center"/>
    </xf>
    <xf numFmtId="0" fontId="2" fillId="4" borderId="0" xfId="0" applyFont="1" applyFill="1"/>
    <xf numFmtId="0" fontId="0" fillId="4" borderId="0" xfId="0" applyFill="1"/>
    <xf numFmtId="0" fontId="1" fillId="4" borderId="0" xfId="1" applyFill="1"/>
    <xf numFmtId="0" fontId="3" fillId="4" borderId="0" xfId="1" applyFont="1" applyFill="1"/>
    <xf numFmtId="0" fontId="3" fillId="4" borderId="0" xfId="1" applyFont="1" applyFill="1" applyAlignment="1">
      <alignment vertical="center"/>
    </xf>
    <xf numFmtId="0" fontId="4" fillId="4" borderId="0" xfId="1" applyFont="1" applyFill="1" applyAlignment="1">
      <alignment horizontal="justify" vertical="center"/>
    </xf>
    <xf numFmtId="0" fontId="3" fillId="9" borderId="0" xfId="1" applyFont="1" applyFill="1"/>
    <xf numFmtId="0" fontId="2" fillId="9" borderId="0" xfId="0" applyFont="1" applyFill="1"/>
    <xf numFmtId="0" fontId="8" fillId="9" borderId="0" xfId="1" applyFont="1" applyFill="1" applyAlignment="1">
      <alignment horizontal="right" wrapText="1"/>
    </xf>
    <xf numFmtId="0" fontId="7" fillId="9" borderId="0" xfId="1" applyFont="1" applyFill="1" applyAlignment="1">
      <alignment horizontal="left" vertical="center" wrapText="1"/>
    </xf>
    <xf numFmtId="0" fontId="6" fillId="9" borderId="0" xfId="1" applyFont="1" applyFill="1" applyAlignment="1" applyProtection="1">
      <alignment horizontal="left" vertical="center"/>
      <protection locked="0"/>
    </xf>
    <xf numFmtId="9" fontId="12" fillId="0" borderId="2" xfId="2" applyFont="1" applyBorder="1" applyAlignment="1" applyProtection="1">
      <alignment horizontal="center" wrapText="1"/>
    </xf>
    <xf numFmtId="0" fontId="13" fillId="0" borderId="2" xfId="1" applyFont="1" applyBorder="1" applyAlignment="1">
      <alignment horizontal="left"/>
    </xf>
    <xf numFmtId="0" fontId="13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3" fillId="0" borderId="0" xfId="1" applyFont="1"/>
    <xf numFmtId="49" fontId="15" fillId="3" borderId="4" xfId="1" applyNumberFormat="1" applyFont="1" applyFill="1" applyBorder="1" applyAlignment="1">
      <alignment horizontal="center" vertical="center" wrapText="1"/>
    </xf>
    <xf numFmtId="49" fontId="15" fillId="3" borderId="5" xfId="1" applyNumberFormat="1" applyFont="1" applyFill="1" applyBorder="1" applyAlignment="1">
      <alignment horizontal="center" vertical="center" wrapText="1"/>
    </xf>
    <xf numFmtId="2" fontId="15" fillId="3" borderId="5" xfId="1" applyNumberFormat="1" applyFont="1" applyFill="1" applyBorder="1" applyAlignment="1">
      <alignment horizontal="center" vertical="center" wrapText="1"/>
    </xf>
    <xf numFmtId="9" fontId="15" fillId="3" borderId="5" xfId="2" applyFont="1" applyFill="1" applyBorder="1" applyAlignment="1" applyProtection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49" fontId="3" fillId="4" borderId="6" xfId="0" applyNumberFormat="1" applyFont="1" applyFill="1" applyBorder="1" applyAlignment="1">
      <alignment vertical="top" wrapText="1"/>
    </xf>
    <xf numFmtId="0" fontId="3" fillId="4" borderId="6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>
      <alignment vertical="top" wrapText="1"/>
    </xf>
    <xf numFmtId="9" fontId="17" fillId="4" borderId="6" xfId="0" applyNumberFormat="1" applyFont="1" applyFill="1" applyBorder="1" applyAlignment="1">
      <alignment horizontal="center" vertical="top" wrapText="1"/>
    </xf>
    <xf numFmtId="0" fontId="18" fillId="4" borderId="1" xfId="0" applyFont="1" applyFill="1" applyBorder="1" applyAlignment="1">
      <alignment horizontal="left" vertical="top" wrapText="1"/>
    </xf>
    <xf numFmtId="0" fontId="3" fillId="4" borderId="6" xfId="1" applyFont="1" applyFill="1" applyBorder="1" applyAlignment="1">
      <alignment vertical="top"/>
    </xf>
    <xf numFmtId="49" fontId="3" fillId="0" borderId="6" xfId="0" applyNumberFormat="1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2" fontId="3" fillId="0" borderId="6" xfId="0" applyNumberFormat="1" applyFont="1" applyBorder="1" applyAlignment="1">
      <alignment vertical="top" wrapText="1"/>
    </xf>
    <xf numFmtId="9" fontId="3" fillId="0" borderId="6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>
      <alignment vertical="top" wrapText="1"/>
    </xf>
    <xf numFmtId="49" fontId="3" fillId="0" borderId="0" xfId="1" applyNumberFormat="1" applyFont="1" applyAlignment="1">
      <alignment horizontal="left" wrapText="1"/>
    </xf>
    <xf numFmtId="49" fontId="3" fillId="0" borderId="0" xfId="1" applyNumberFormat="1" applyFont="1" applyAlignment="1">
      <alignment horizontal="center" wrapText="1"/>
    </xf>
    <xf numFmtId="2" fontId="3" fillId="0" borderId="0" xfId="1" applyNumberFormat="1" applyFont="1" applyAlignment="1">
      <alignment horizontal="left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1" applyFont="1" applyAlignment="1">
      <alignment horizontal="left" wrapText="1"/>
    </xf>
    <xf numFmtId="0" fontId="2" fillId="0" borderId="0" xfId="0" applyFont="1"/>
    <xf numFmtId="0" fontId="19" fillId="0" borderId="2" xfId="1" applyFont="1" applyBorder="1" applyAlignment="1">
      <alignment horizontal="center" vertical="center" wrapText="1"/>
    </xf>
    <xf numFmtId="49" fontId="3" fillId="7" borderId="6" xfId="0" applyNumberFormat="1" applyFont="1" applyFill="1" applyBorder="1" applyAlignment="1">
      <alignment vertical="top" wrapText="1"/>
    </xf>
    <xf numFmtId="0" fontId="3" fillId="7" borderId="6" xfId="0" applyFont="1" applyFill="1" applyBorder="1" applyAlignment="1">
      <alignment horizontal="center" vertical="top" wrapText="1"/>
    </xf>
    <xf numFmtId="2" fontId="3" fillId="7" borderId="6" xfId="0" applyNumberFormat="1" applyFont="1" applyFill="1" applyBorder="1" applyAlignment="1">
      <alignment vertical="top" wrapText="1"/>
    </xf>
    <xf numFmtId="9" fontId="17" fillId="7" borderId="6" xfId="0" applyNumberFormat="1" applyFont="1" applyFill="1" applyBorder="1" applyAlignment="1">
      <alignment horizontal="center" vertical="top" wrapText="1"/>
    </xf>
    <xf numFmtId="0" fontId="18" fillId="7" borderId="1" xfId="0" applyFont="1" applyFill="1" applyBorder="1" applyAlignment="1">
      <alignment horizontal="left" vertical="top" wrapText="1"/>
    </xf>
    <xf numFmtId="0" fontId="2" fillId="0" borderId="6" xfId="0" applyFont="1" applyBorder="1"/>
    <xf numFmtId="0" fontId="3" fillId="0" borderId="6" xfId="0" applyFont="1" applyBorder="1" applyAlignment="1">
      <alignment horizontal="left" vertical="top" wrapText="1"/>
    </xf>
    <xf numFmtId="0" fontId="18" fillId="4" borderId="6" xfId="0" applyFont="1" applyFill="1" applyBorder="1" applyAlignment="1">
      <alignment horizontal="left" vertical="top" wrapText="1"/>
    </xf>
    <xf numFmtId="0" fontId="3" fillId="8" borderId="1" xfId="1" applyFont="1" applyFill="1" applyBorder="1" applyAlignment="1">
      <alignment vertical="top"/>
    </xf>
    <xf numFmtId="0" fontId="3" fillId="6" borderId="1" xfId="1" applyFont="1" applyFill="1" applyBorder="1" applyAlignment="1" applyProtection="1">
      <alignment vertical="top" wrapText="1"/>
      <protection locked="0"/>
    </xf>
    <xf numFmtId="0" fontId="2" fillId="0" borderId="8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12" xfId="0" applyFont="1" applyBorder="1"/>
    <xf numFmtId="0" fontId="20" fillId="0" borderId="8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2" fillId="0" borderId="0" xfId="0" applyFont="1"/>
    <xf numFmtId="0" fontId="22" fillId="0" borderId="11" xfId="0" applyFont="1" applyBorder="1"/>
    <xf numFmtId="0" fontId="20" fillId="0" borderId="0" xfId="0" applyFont="1" applyBorder="1"/>
    <xf numFmtId="0" fontId="20" fillId="0" borderId="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49" fontId="15" fillId="3" borderId="19" xfId="1" applyNumberFormat="1" applyFont="1" applyFill="1" applyBorder="1" applyAlignment="1">
      <alignment horizontal="center" vertical="center" wrapText="1"/>
    </xf>
    <xf numFmtId="49" fontId="15" fillId="3" borderId="20" xfId="1" applyNumberFormat="1" applyFont="1" applyFill="1" applyBorder="1" applyAlignment="1">
      <alignment horizontal="center" vertical="center" wrapText="1"/>
    </xf>
    <xf numFmtId="2" fontId="15" fillId="3" borderId="20" xfId="1" applyNumberFormat="1" applyFont="1" applyFill="1" applyBorder="1" applyAlignment="1">
      <alignment horizontal="center" vertical="center" wrapText="1"/>
    </xf>
    <xf numFmtId="9" fontId="15" fillId="3" borderId="20" xfId="2" applyFont="1" applyFill="1" applyBorder="1" applyAlignment="1" applyProtection="1">
      <alignment horizontal="center" vertical="center" wrapText="1"/>
    </xf>
    <xf numFmtId="0" fontId="15" fillId="3" borderId="20" xfId="1" applyFont="1" applyFill="1" applyBorder="1" applyAlignment="1">
      <alignment horizontal="center" vertical="center" wrapText="1"/>
    </xf>
    <xf numFmtId="49" fontId="3" fillId="4" borderId="21" xfId="0" applyNumberFormat="1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2" fontId="3" fillId="4" borderId="22" xfId="0" applyNumberFormat="1" applyFont="1" applyFill="1" applyBorder="1" applyAlignment="1">
      <alignment vertical="top" wrapText="1"/>
    </xf>
    <xf numFmtId="9" fontId="17" fillId="4" borderId="22" xfId="0" applyNumberFormat="1" applyFont="1" applyFill="1" applyBorder="1" applyAlignment="1">
      <alignment horizontal="center" vertical="top" wrapText="1"/>
    </xf>
    <xf numFmtId="0" fontId="18" fillId="4" borderId="23" xfId="0" applyFont="1" applyFill="1" applyBorder="1" applyAlignment="1">
      <alignment horizontal="left" vertical="top" wrapText="1"/>
    </xf>
    <xf numFmtId="0" fontId="3" fillId="4" borderId="24" xfId="1" applyFont="1" applyFill="1" applyBorder="1" applyAlignment="1">
      <alignment vertical="top"/>
    </xf>
    <xf numFmtId="49" fontId="3" fillId="0" borderId="25" xfId="0" applyNumberFormat="1" applyFont="1" applyBorder="1" applyAlignment="1">
      <alignment vertical="top" wrapText="1"/>
    </xf>
    <xf numFmtId="0" fontId="3" fillId="2" borderId="12" xfId="1" applyFont="1" applyFill="1" applyBorder="1" applyAlignment="1" applyProtection="1">
      <alignment vertical="top" wrapText="1"/>
      <protection locked="0"/>
    </xf>
    <xf numFmtId="49" fontId="3" fillId="4" borderId="25" xfId="0" applyNumberFormat="1" applyFont="1" applyFill="1" applyBorder="1" applyAlignment="1">
      <alignment vertical="top" wrapText="1"/>
    </xf>
    <xf numFmtId="0" fontId="3" fillId="4" borderId="12" xfId="1" applyFont="1" applyFill="1" applyBorder="1" applyAlignment="1">
      <alignment vertical="top"/>
    </xf>
    <xf numFmtId="49" fontId="3" fillId="0" borderId="26" xfId="0" applyNumberFormat="1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2" fontId="3" fillId="0" borderId="27" xfId="0" applyNumberFormat="1" applyFont="1" applyBorder="1" applyAlignment="1">
      <alignment vertical="top" wrapText="1"/>
    </xf>
    <xf numFmtId="9" fontId="3" fillId="0" borderId="27" xfId="0" applyNumberFormat="1" applyFont="1" applyBorder="1" applyAlignment="1">
      <alignment horizontal="center" vertical="top" wrapText="1"/>
    </xf>
    <xf numFmtId="0" fontId="3" fillId="0" borderId="27" xfId="0" applyFont="1" applyBorder="1" applyAlignment="1">
      <alignment horizontal="left" vertical="top" wrapText="1"/>
    </xf>
    <xf numFmtId="0" fontId="3" fillId="2" borderId="17" xfId="1" applyFont="1" applyFill="1" applyBorder="1" applyAlignment="1" applyProtection="1">
      <alignment vertical="top" wrapText="1"/>
      <protection locked="0"/>
    </xf>
    <xf numFmtId="0" fontId="21" fillId="5" borderId="10" xfId="1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2" xfId="0" applyFont="1" applyBorder="1"/>
    <xf numFmtId="0" fontId="20" fillId="0" borderId="28" xfId="0" applyFont="1" applyBorder="1" applyAlignment="1">
      <alignment horizontal="center" vertical="center"/>
    </xf>
    <xf numFmtId="0" fontId="2" fillId="0" borderId="29" xfId="0" applyFont="1" applyBorder="1"/>
    <xf numFmtId="0" fontId="20" fillId="0" borderId="6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3" fillId="4" borderId="1" xfId="1" applyFont="1" applyFill="1" applyBorder="1" applyAlignment="1">
      <alignment vertical="top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>
      <alignment vertical="top" wrapText="1"/>
    </xf>
    <xf numFmtId="0" fontId="3" fillId="8" borderId="32" xfId="1" applyFont="1" applyFill="1" applyBorder="1" applyAlignment="1">
      <alignment vertical="top"/>
    </xf>
    <xf numFmtId="0" fontId="3" fillId="8" borderId="23" xfId="1" applyFont="1" applyFill="1" applyBorder="1" applyAlignment="1">
      <alignment vertical="top"/>
    </xf>
    <xf numFmtId="0" fontId="3" fillId="8" borderId="24" xfId="1" applyFont="1" applyFill="1" applyBorder="1" applyAlignment="1">
      <alignment vertical="top"/>
    </xf>
    <xf numFmtId="0" fontId="3" fillId="8" borderId="16" xfId="1" applyFont="1" applyFill="1" applyBorder="1" applyAlignment="1">
      <alignment vertical="top"/>
    </xf>
    <xf numFmtId="0" fontId="3" fillId="8" borderId="12" xfId="1" applyFont="1" applyFill="1" applyBorder="1" applyAlignment="1">
      <alignment vertical="top"/>
    </xf>
    <xf numFmtId="0" fontId="3" fillId="4" borderId="25" xfId="1" applyFont="1" applyFill="1" applyBorder="1" applyAlignment="1">
      <alignment vertical="top" wrapText="1"/>
    </xf>
    <xf numFmtId="0" fontId="3" fillId="4" borderId="12" xfId="1" applyFont="1" applyFill="1" applyBorder="1" applyAlignment="1">
      <alignment vertical="top" wrapText="1"/>
    </xf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3" fillId="0" borderId="17" xfId="1" applyFont="1" applyFill="1" applyBorder="1" applyAlignment="1">
      <alignment horizontal="center" vertical="center"/>
    </xf>
    <xf numFmtId="0" fontId="20" fillId="0" borderId="25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20" fillId="11" borderId="12" xfId="0" applyFont="1" applyFill="1" applyBorder="1" applyAlignment="1">
      <alignment horizontal="center" vertical="center"/>
    </xf>
    <xf numFmtId="0" fontId="20" fillId="11" borderId="14" xfId="0" applyFont="1" applyFill="1" applyBorder="1" applyAlignment="1">
      <alignment horizontal="center" vertical="center"/>
    </xf>
    <xf numFmtId="0" fontId="3" fillId="12" borderId="16" xfId="1" applyFont="1" applyFill="1" applyBorder="1" applyAlignment="1">
      <alignment vertical="top"/>
    </xf>
    <xf numFmtId="0" fontId="3" fillId="12" borderId="1" xfId="1" applyFont="1" applyFill="1" applyBorder="1" applyAlignment="1">
      <alignment vertical="top"/>
    </xf>
    <xf numFmtId="0" fontId="20" fillId="4" borderId="8" xfId="0" applyFont="1" applyFill="1" applyBorder="1" applyAlignment="1">
      <alignment horizontal="center" vertical="center"/>
    </xf>
    <xf numFmtId="0" fontId="20" fillId="4" borderId="29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0" fillId="0" borderId="16" xfId="0" applyFont="1" applyBorder="1" applyAlignment="1">
      <alignment vertical="center"/>
    </xf>
    <xf numFmtId="0" fontId="20" fillId="11" borderId="34" xfId="0" applyFont="1" applyFill="1" applyBorder="1" applyAlignment="1">
      <alignment horizontal="center" vertical="center"/>
    </xf>
    <xf numFmtId="0" fontId="20" fillId="11" borderId="6" xfId="0" applyFont="1" applyFill="1" applyBorder="1" applyAlignment="1">
      <alignment horizontal="center" vertical="center"/>
    </xf>
    <xf numFmtId="0" fontId="2" fillId="0" borderId="11" xfId="0" applyFont="1" applyBorder="1"/>
    <xf numFmtId="0" fontId="23" fillId="0" borderId="33" xfId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0" fillId="0" borderId="6" xfId="0" applyBorder="1"/>
    <xf numFmtId="0" fontId="25" fillId="0" borderId="6" xfId="0" applyFont="1" applyBorder="1"/>
    <xf numFmtId="9" fontId="0" fillId="0" borderId="6" xfId="0" applyNumberFormat="1" applyBorder="1"/>
    <xf numFmtId="0" fontId="0" fillId="13" borderId="6" xfId="0" applyFill="1" applyBorder="1"/>
    <xf numFmtId="0" fontId="25" fillId="13" borderId="6" xfId="0" applyFont="1" applyFill="1" applyBorder="1"/>
    <xf numFmtId="0" fontId="0" fillId="14" borderId="6" xfId="0" applyFill="1" applyBorder="1"/>
    <xf numFmtId="9" fontId="0" fillId="14" borderId="6" xfId="0" applyNumberFormat="1" applyFill="1" applyBorder="1"/>
    <xf numFmtId="0" fontId="25" fillId="4" borderId="6" xfId="0" applyFont="1" applyFill="1" applyBorder="1" applyAlignment="1">
      <alignment horizontal="center" vertical="center"/>
    </xf>
    <xf numFmtId="0" fontId="0" fillId="15" borderId="0" xfId="0" applyFill="1"/>
    <xf numFmtId="0" fontId="25" fillId="15" borderId="0" xfId="0" applyFont="1" applyFill="1" applyAlignment="1">
      <alignment horizontal="left"/>
    </xf>
    <xf numFmtId="0" fontId="0" fillId="9" borderId="0" xfId="0" applyFill="1"/>
    <xf numFmtId="0" fontId="25" fillId="9" borderId="0" xfId="0" applyFont="1" applyFill="1"/>
    <xf numFmtId="9" fontId="25" fillId="9" borderId="0" xfId="0" applyNumberFormat="1" applyFont="1" applyFill="1"/>
    <xf numFmtId="0" fontId="24" fillId="9" borderId="0" xfId="0" applyFont="1" applyFill="1"/>
    <xf numFmtId="0" fontId="0" fillId="3" borderId="0" xfId="0" applyFill="1"/>
    <xf numFmtId="0" fontId="3" fillId="8" borderId="1" xfId="1" applyFont="1" applyFill="1" applyBorder="1" applyAlignment="1" applyProtection="1">
      <alignment vertical="top" wrapText="1"/>
      <protection locked="0"/>
    </xf>
    <xf numFmtId="0" fontId="25" fillId="9" borderId="0" xfId="0" applyFont="1" applyFill="1" applyAlignment="1">
      <alignment horizontal="left"/>
    </xf>
    <xf numFmtId="0" fontId="23" fillId="9" borderId="0" xfId="1" applyFont="1" applyFill="1" applyAlignment="1">
      <alignment horizontal="center" vertical="center" wrapText="1"/>
    </xf>
    <xf numFmtId="0" fontId="10" fillId="9" borderId="0" xfId="1" applyFont="1" applyFill="1" applyAlignment="1">
      <alignment horizontal="right" wrapText="1"/>
    </xf>
    <xf numFmtId="0" fontId="3" fillId="10" borderId="0" xfId="1" applyFont="1" applyFill="1" applyAlignment="1" applyProtection="1">
      <alignment horizontal="center" vertical="center"/>
      <protection locked="0"/>
    </xf>
    <xf numFmtId="0" fontId="9" fillId="9" borderId="0" xfId="1" applyFont="1" applyFill="1" applyAlignment="1">
      <alignment horizontal="center" vertical="center" wrapText="1"/>
    </xf>
    <xf numFmtId="0" fontId="5" fillId="9" borderId="0" xfId="1" applyFont="1" applyFill="1" applyAlignment="1">
      <alignment horizontal="left" vertical="center" wrapText="1"/>
    </xf>
    <xf numFmtId="0" fontId="7" fillId="9" borderId="0" xfId="1" applyFont="1" applyFill="1" applyAlignment="1">
      <alignment horizontal="left" vertical="center" wrapText="1"/>
    </xf>
    <xf numFmtId="0" fontId="0" fillId="9" borderId="0" xfId="0" applyFill="1" applyAlignment="1">
      <alignment horizontal="left" vertical="top" wrapText="1"/>
    </xf>
    <xf numFmtId="0" fontId="0" fillId="9" borderId="0" xfId="0" applyFill="1" applyAlignment="1">
      <alignment horizontal="left" wrapText="1"/>
    </xf>
    <xf numFmtId="0" fontId="25" fillId="0" borderId="6" xfId="0" applyFont="1" applyBorder="1" applyAlignment="1">
      <alignment horizontal="center"/>
    </xf>
    <xf numFmtId="0" fontId="25" fillId="9" borderId="0" xfId="0" applyFont="1" applyFill="1" applyAlignment="1">
      <alignment horizontal="left"/>
    </xf>
    <xf numFmtId="0" fontId="0" fillId="0" borderId="6" xfId="0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49" fontId="11" fillId="0" borderId="1" xfId="1" applyNumberFormat="1" applyFont="1" applyBorder="1" applyAlignment="1">
      <alignment horizontal="left" wrapText="1"/>
    </xf>
    <xf numFmtId="49" fontId="11" fillId="0" borderId="2" xfId="1" applyNumberFormat="1" applyFont="1" applyBorder="1" applyAlignment="1">
      <alignment horizontal="left" wrapText="1"/>
    </xf>
    <xf numFmtId="0" fontId="21" fillId="5" borderId="10" xfId="1" applyFont="1" applyFill="1" applyBorder="1" applyAlignment="1">
      <alignment horizontal="center" wrapText="1"/>
    </xf>
    <xf numFmtId="0" fontId="21" fillId="5" borderId="0" xfId="1" applyFont="1" applyFill="1" applyBorder="1" applyAlignment="1">
      <alignment horizontal="center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left" vertical="center" wrapText="1"/>
    </xf>
    <xf numFmtId="0" fontId="22" fillId="0" borderId="0" xfId="0" applyFont="1" applyAlignment="1">
      <alignment horizontal="center"/>
    </xf>
    <xf numFmtId="2" fontId="3" fillId="7" borderId="1" xfId="0" applyNumberFormat="1" applyFont="1" applyFill="1" applyBorder="1" applyAlignment="1">
      <alignment horizontal="center" vertical="top" wrapText="1"/>
    </xf>
    <xf numFmtId="2" fontId="3" fillId="7" borderId="3" xfId="0" applyNumberFormat="1" applyFont="1" applyFill="1" applyBorder="1" applyAlignment="1">
      <alignment horizontal="center" vertical="top" wrapText="1"/>
    </xf>
    <xf numFmtId="0" fontId="21" fillId="5" borderId="7" xfId="1" applyFont="1" applyFill="1" applyBorder="1" applyAlignment="1">
      <alignment horizontal="center" wrapText="1"/>
    </xf>
    <xf numFmtId="0" fontId="21" fillId="5" borderId="11" xfId="1" applyFont="1" applyFill="1" applyBorder="1" applyAlignment="1">
      <alignment horizontal="center" wrapText="1"/>
    </xf>
  </cellXfs>
  <cellStyles count="4">
    <cellStyle name="Prozent 2" xfId="2" xr:uid="{D6C2C2AD-D0B4-41BE-B70B-5A0DD1059408}"/>
    <cellStyle name="Prozent 2 2" xfId="3" xr:uid="{7A250B55-D316-4214-A83E-395E95AE5B52}"/>
    <cellStyle name="Standard" xfId="0" builtinId="0"/>
    <cellStyle name="Standard 2" xfId="1" xr:uid="{17966888-E66D-4800-B289-0EAF122102A4}"/>
  </cellStyles>
  <dxfs count="13">
    <dxf>
      <font>
        <b/>
        <i val="0"/>
        <color indexed="2"/>
      </font>
    </dxf>
    <dxf>
      <font>
        <b/>
        <i val="0"/>
        <condense val="0"/>
        <extend val="0"/>
        <color indexed="10"/>
      </font>
    </dxf>
    <dxf>
      <font>
        <b/>
        <i val="0"/>
        <color indexed="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>
          <bgColor rgb="FFFF0000"/>
        </patternFill>
      </fill>
    </dxf>
    <dxf>
      <font>
        <b/>
        <i val="0"/>
        <color indexed="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450850</xdr:colOff>
      <xdr:row>5</xdr:row>
      <xdr:rowOff>228599</xdr:rowOff>
    </xdr:from>
    <xdr:to>
      <xdr:col>6</xdr:col>
      <xdr:colOff>805917</xdr:colOff>
      <xdr:row>19</xdr:row>
      <xdr:rowOff>171449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B1488B6-B49E-C15D-599C-62A7A0509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1450" y="1714499"/>
          <a:ext cx="3707867" cy="2828925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5461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F1DD-6972-4646-B22F-FB9E72D1008F}">
  <dimension ref="A1:J36"/>
  <sheetViews>
    <sheetView tabSelected="1" view="pageLayout" topLeftCell="A16" zoomScaleNormal="100" workbookViewId="0">
      <selection activeCell="B33" sqref="B33"/>
    </sheetView>
  </sheetViews>
  <sheetFormatPr baseColWidth="10" defaultRowHeight="14.25"/>
  <cols>
    <col min="1" max="1" width="2" customWidth="1"/>
    <col min="8" max="8" width="11.75" customWidth="1"/>
    <col min="9" max="9" width="5.625" customWidth="1"/>
    <col min="10" max="10" width="1.75" customWidth="1"/>
  </cols>
  <sheetData>
    <row r="1" spans="1:10" ht="15">
      <c r="A1" s="4"/>
      <c r="B1" s="4"/>
      <c r="C1" s="4"/>
      <c r="D1" s="4"/>
      <c r="E1" s="4"/>
      <c r="F1" s="4"/>
      <c r="G1" s="4"/>
      <c r="H1" s="4"/>
      <c r="I1" s="4"/>
      <c r="J1" s="5"/>
    </row>
    <row r="2" spans="1:10" ht="15.75">
      <c r="A2" s="4"/>
      <c r="B2" s="153" t="s">
        <v>58</v>
      </c>
      <c r="C2" s="153"/>
      <c r="D2" s="153"/>
      <c r="E2" s="153"/>
      <c r="F2" s="153"/>
      <c r="G2" s="153"/>
      <c r="H2" s="153"/>
      <c r="I2" s="153"/>
      <c r="J2" s="5"/>
    </row>
    <row r="3" spans="1:10" ht="6" customHeight="1">
      <c r="A3" s="4"/>
      <c r="B3" s="11"/>
      <c r="C3" s="11"/>
      <c r="D3" s="11"/>
      <c r="E3" s="11"/>
      <c r="F3" s="11"/>
      <c r="G3" s="11"/>
      <c r="H3" s="11"/>
      <c r="I3" s="11"/>
      <c r="J3" s="5"/>
    </row>
    <row r="4" spans="1:10" ht="32.25" customHeight="1">
      <c r="A4" s="4"/>
      <c r="B4" s="12" t="s">
        <v>60</v>
      </c>
      <c r="C4" s="157" t="s">
        <v>126</v>
      </c>
      <c r="D4" s="157"/>
      <c r="E4" s="157"/>
      <c r="F4" s="157"/>
      <c r="G4" s="157"/>
      <c r="H4" s="11"/>
      <c r="I4" s="11"/>
      <c r="J4" s="5"/>
    </row>
    <row r="5" spans="1:10" ht="32.25" customHeight="1">
      <c r="A5" s="4"/>
      <c r="B5" s="12"/>
      <c r="C5" s="13"/>
      <c r="D5" s="13"/>
      <c r="E5" s="13"/>
      <c r="F5" s="13"/>
      <c r="G5" s="13"/>
      <c r="H5" s="11"/>
      <c r="I5" s="11"/>
      <c r="J5" s="5"/>
    </row>
    <row r="6" spans="1:10" ht="32.25" customHeight="1">
      <c r="A6" s="4"/>
      <c r="B6" s="12"/>
      <c r="C6" s="13"/>
      <c r="D6" s="13"/>
      <c r="E6" s="13"/>
      <c r="F6" s="13"/>
      <c r="G6" s="13"/>
      <c r="H6" s="11"/>
      <c r="I6" s="11"/>
      <c r="J6" s="5"/>
    </row>
    <row r="7" spans="1:10" ht="15">
      <c r="A7" s="4"/>
      <c r="B7" s="10"/>
      <c r="C7" s="10"/>
      <c r="D7" s="10"/>
      <c r="E7" s="10"/>
      <c r="F7" s="10"/>
      <c r="G7" s="10"/>
      <c r="H7" s="11"/>
      <c r="I7" s="11"/>
      <c r="J7" s="5"/>
    </row>
    <row r="8" spans="1:10" ht="15">
      <c r="A8" s="4"/>
      <c r="B8" s="10"/>
      <c r="C8" s="10"/>
      <c r="D8" s="10"/>
      <c r="E8" s="10"/>
      <c r="F8" s="10"/>
      <c r="G8" s="10"/>
      <c r="H8" s="11"/>
      <c r="I8" s="11"/>
      <c r="J8" s="5"/>
    </row>
    <row r="9" spans="1:10" ht="15">
      <c r="A9" s="4"/>
      <c r="B9" s="10"/>
      <c r="C9" s="10"/>
      <c r="D9" s="10"/>
      <c r="E9" s="10"/>
      <c r="F9" s="10"/>
      <c r="G9" s="10"/>
      <c r="H9" s="11"/>
      <c r="I9" s="11"/>
      <c r="J9" s="5"/>
    </row>
    <row r="10" spans="1:10" ht="15">
      <c r="A10" s="4"/>
      <c r="B10" s="10"/>
      <c r="C10" s="10"/>
      <c r="D10" s="10"/>
      <c r="E10" s="10"/>
      <c r="F10" s="10"/>
      <c r="G10" s="10"/>
      <c r="H10" s="11"/>
      <c r="I10" s="11"/>
      <c r="J10" s="5"/>
    </row>
    <row r="11" spans="1:10" ht="15">
      <c r="A11" s="4"/>
      <c r="B11" s="10"/>
      <c r="C11" s="10"/>
      <c r="D11" s="10"/>
      <c r="E11" s="10"/>
      <c r="F11" s="10"/>
      <c r="G11" s="10"/>
      <c r="H11" s="11"/>
      <c r="I11" s="11"/>
      <c r="J11" s="5"/>
    </row>
    <row r="12" spans="1:10" ht="15">
      <c r="A12" s="4"/>
      <c r="B12" s="10"/>
      <c r="C12" s="10"/>
      <c r="D12" s="10"/>
      <c r="E12" s="10"/>
      <c r="F12" s="10"/>
      <c r="G12" s="10"/>
      <c r="H12" s="11"/>
      <c r="I12" s="11"/>
      <c r="J12" s="5"/>
    </row>
    <row r="13" spans="1:10" ht="15">
      <c r="A13" s="4"/>
      <c r="B13" s="10"/>
      <c r="C13" s="10"/>
      <c r="D13" s="10"/>
      <c r="E13" s="10"/>
      <c r="F13" s="10"/>
      <c r="G13" s="10"/>
      <c r="H13" s="11"/>
      <c r="I13" s="11"/>
      <c r="J13" s="5"/>
    </row>
    <row r="14" spans="1:10" ht="15">
      <c r="A14" s="4"/>
      <c r="B14" s="10"/>
      <c r="C14" s="10"/>
      <c r="D14" s="10"/>
      <c r="E14" s="10"/>
      <c r="F14" s="10"/>
      <c r="G14" s="10"/>
      <c r="H14" s="11"/>
      <c r="I14" s="11"/>
      <c r="J14" s="5"/>
    </row>
    <row r="15" spans="1:10" ht="15">
      <c r="A15" s="4"/>
      <c r="B15" s="10"/>
      <c r="C15" s="10"/>
      <c r="D15" s="10"/>
      <c r="E15" s="10"/>
      <c r="F15" s="10"/>
      <c r="G15" s="10"/>
      <c r="H15" s="11"/>
      <c r="I15" s="11"/>
      <c r="J15" s="5"/>
    </row>
    <row r="16" spans="1:10" ht="15">
      <c r="A16" s="4"/>
      <c r="B16" s="10"/>
      <c r="C16" s="10"/>
      <c r="D16" s="10"/>
      <c r="E16" s="10"/>
      <c r="F16" s="10"/>
      <c r="G16" s="10"/>
      <c r="H16" s="11"/>
      <c r="I16" s="11"/>
      <c r="J16" s="5"/>
    </row>
    <row r="17" spans="1:10" ht="15">
      <c r="A17" s="4"/>
      <c r="B17" s="10"/>
      <c r="C17" s="10"/>
      <c r="D17" s="10"/>
      <c r="E17" s="10"/>
      <c r="F17" s="10"/>
      <c r="G17" s="10"/>
      <c r="H17" s="11"/>
      <c r="I17" s="11"/>
      <c r="J17" s="5"/>
    </row>
    <row r="18" spans="1:10" ht="15">
      <c r="A18" s="4"/>
      <c r="B18" s="10"/>
      <c r="C18" s="10"/>
      <c r="D18" s="10"/>
      <c r="E18" s="10"/>
      <c r="F18" s="10"/>
      <c r="G18" s="10"/>
      <c r="H18" s="11"/>
      <c r="I18" s="11"/>
      <c r="J18" s="5"/>
    </row>
    <row r="19" spans="1:10" ht="15">
      <c r="A19" s="4"/>
      <c r="B19" s="10"/>
      <c r="C19" s="10"/>
      <c r="D19" s="10"/>
      <c r="E19" s="10"/>
      <c r="F19" s="10"/>
      <c r="G19" s="10"/>
      <c r="H19" s="11"/>
      <c r="I19" s="11"/>
      <c r="J19" s="5"/>
    </row>
    <row r="20" spans="1:10" ht="15">
      <c r="A20" s="4"/>
      <c r="B20" s="10"/>
      <c r="C20" s="10"/>
      <c r="D20" s="10"/>
      <c r="E20" s="10"/>
      <c r="F20" s="10"/>
      <c r="G20" s="10"/>
      <c r="H20" s="11"/>
      <c r="I20" s="11"/>
      <c r="J20" s="5"/>
    </row>
    <row r="21" spans="1:10" ht="15">
      <c r="A21" s="4"/>
      <c r="B21" s="10"/>
      <c r="C21" s="10"/>
      <c r="D21" s="10"/>
      <c r="E21" s="10"/>
      <c r="F21" s="10"/>
      <c r="G21" s="10"/>
      <c r="H21" s="11"/>
      <c r="I21" s="11"/>
      <c r="J21" s="5"/>
    </row>
    <row r="22" spans="1:10" ht="15">
      <c r="A22" s="4"/>
      <c r="B22" s="10"/>
      <c r="C22" s="10"/>
      <c r="D22" s="10"/>
      <c r="E22" s="10"/>
      <c r="F22" s="10"/>
      <c r="G22" s="10"/>
      <c r="H22" s="11"/>
      <c r="I22" s="11"/>
      <c r="J22" s="5"/>
    </row>
    <row r="23" spans="1:10" ht="65.25" customHeight="1">
      <c r="A23" s="8"/>
      <c r="B23" s="155" t="s">
        <v>59</v>
      </c>
      <c r="C23" s="155"/>
      <c r="D23" s="155"/>
      <c r="E23" s="155"/>
      <c r="F23" s="155"/>
      <c r="G23" s="155"/>
      <c r="H23" s="155"/>
      <c r="I23" s="155"/>
      <c r="J23" s="5"/>
    </row>
    <row r="24" spans="1:10" ht="26.25">
      <c r="A24" s="9"/>
      <c r="B24" s="156" t="s">
        <v>105</v>
      </c>
      <c r="C24" s="156"/>
      <c r="D24" s="156"/>
      <c r="E24" s="156"/>
      <c r="F24" s="156"/>
      <c r="G24" s="156"/>
      <c r="H24" s="156"/>
      <c r="I24" s="156"/>
      <c r="J24" s="5"/>
    </row>
    <row r="25" spans="1:10" ht="50.25" customHeight="1">
      <c r="A25" s="7"/>
      <c r="B25" s="156" t="s">
        <v>76</v>
      </c>
      <c r="C25" s="156"/>
      <c r="D25" s="156"/>
      <c r="E25" s="156"/>
      <c r="F25" s="156"/>
      <c r="G25" s="156"/>
      <c r="H25" s="156"/>
      <c r="I25" s="156"/>
      <c r="J25" s="5"/>
    </row>
    <row r="26" spans="1:10" ht="6.75" customHeight="1">
      <c r="A26" s="9"/>
      <c r="B26" s="10"/>
      <c r="C26" s="10"/>
      <c r="D26" s="10"/>
      <c r="E26" s="10"/>
      <c r="F26" s="10"/>
      <c r="G26" s="10"/>
      <c r="H26" s="10"/>
      <c r="I26" s="10"/>
      <c r="J26" s="5"/>
    </row>
    <row r="27" spans="1:10" ht="6.75" customHeight="1">
      <c r="A27" s="9"/>
      <c r="B27" s="10"/>
      <c r="C27" s="10"/>
      <c r="D27" s="10"/>
      <c r="E27" s="10"/>
      <c r="F27" s="10"/>
      <c r="G27" s="10"/>
      <c r="H27" s="10"/>
      <c r="I27" s="10"/>
      <c r="J27" s="5"/>
    </row>
    <row r="28" spans="1:10" ht="15.75">
      <c r="A28" s="9"/>
      <c r="B28" s="10"/>
      <c r="C28" s="10"/>
      <c r="D28" s="10"/>
      <c r="E28" s="10"/>
      <c r="F28" s="10"/>
      <c r="G28" s="10"/>
      <c r="H28" s="10"/>
      <c r="I28" s="10"/>
      <c r="J28" s="5"/>
    </row>
    <row r="29" spans="1:10" ht="18.75">
      <c r="A29" s="8"/>
      <c r="B29" s="1"/>
      <c r="C29" s="3"/>
      <c r="D29" s="2"/>
      <c r="E29" s="2"/>
      <c r="F29" s="3"/>
      <c r="G29" s="3"/>
      <c r="H29" s="3"/>
      <c r="I29" s="3"/>
      <c r="J29" s="5"/>
    </row>
    <row r="30" spans="1:10" ht="18.75">
      <c r="A30" s="8"/>
      <c r="B30" s="1"/>
      <c r="C30" s="3"/>
      <c r="D30" s="2"/>
      <c r="E30" s="2"/>
      <c r="F30" s="3"/>
      <c r="G30" s="3"/>
      <c r="H30" s="3"/>
      <c r="I30" s="3"/>
      <c r="J30" s="5"/>
    </row>
    <row r="31" spans="1:10">
      <c r="A31" s="7"/>
      <c r="B31" s="10"/>
      <c r="C31" s="10"/>
      <c r="D31" s="10"/>
      <c r="E31" s="10"/>
      <c r="F31" s="10"/>
      <c r="G31" s="10"/>
      <c r="H31" s="10"/>
      <c r="I31" s="10"/>
      <c r="J31" s="5"/>
    </row>
    <row r="32" spans="1:10">
      <c r="A32" s="7"/>
      <c r="B32" s="10"/>
      <c r="C32" s="10"/>
      <c r="D32" s="10"/>
      <c r="E32" s="10"/>
      <c r="F32" s="10"/>
      <c r="G32" s="10"/>
      <c r="H32" s="10"/>
      <c r="I32" s="10"/>
      <c r="J32" s="5"/>
    </row>
    <row r="33" spans="1:10" ht="27.75" customHeight="1">
      <c r="A33" s="7"/>
      <c r="B33" s="14" t="s">
        <v>61</v>
      </c>
      <c r="C33" s="10"/>
      <c r="D33" s="154" t="s">
        <v>61</v>
      </c>
      <c r="E33" s="154"/>
      <c r="F33" s="154"/>
      <c r="G33" s="154"/>
      <c r="H33" s="154"/>
      <c r="I33" s="10"/>
      <c r="J33" s="5"/>
    </row>
    <row r="34" spans="1:10" ht="27.75" customHeight="1">
      <c r="A34" s="7"/>
      <c r="B34" s="14"/>
      <c r="C34" s="10"/>
      <c r="D34" s="152" t="s">
        <v>121</v>
      </c>
      <c r="E34" s="152"/>
      <c r="F34" s="152"/>
      <c r="G34" s="152"/>
      <c r="H34" s="152"/>
      <c r="I34" s="10"/>
      <c r="J34" s="5"/>
    </row>
    <row r="35" spans="1:10">
      <c r="A35" s="7"/>
      <c r="B35" s="10"/>
      <c r="C35" s="10"/>
      <c r="D35" s="10"/>
      <c r="E35" s="10"/>
      <c r="F35" s="10"/>
      <c r="G35" s="10"/>
      <c r="H35" s="10"/>
      <c r="I35" s="10"/>
      <c r="J35" s="5"/>
    </row>
    <row r="36" spans="1:10">
      <c r="A36" s="6"/>
      <c r="B36" s="6"/>
      <c r="C36" s="6"/>
      <c r="D36" s="6"/>
      <c r="E36" s="6"/>
      <c r="F36" s="6"/>
      <c r="G36" s="6"/>
      <c r="H36" s="6"/>
      <c r="I36" s="6"/>
      <c r="J36" s="5"/>
    </row>
  </sheetData>
  <sheetProtection algorithmName="SHA-512" hashValue="gnHyDngfJv2pISsHjZxOUZOjAUFtCetRLicI+MclN7/qEoxu9W6+NpUKntEd1+yylwJEsYYrXhvrGxF2J2JG+w==" saltValue="WH50eSlob9dk0TTV4628uw==" spinCount="100000" sheet="1" selectLockedCells="1"/>
  <mergeCells count="7">
    <mergeCell ref="D34:H34"/>
    <mergeCell ref="B2:I2"/>
    <mergeCell ref="D33:H33"/>
    <mergeCell ref="B23:I23"/>
    <mergeCell ref="B24:I24"/>
    <mergeCell ref="B25:I25"/>
    <mergeCell ref="C4:G4"/>
  </mergeCells>
  <pageMargins left="0.35433070866141736" right="0.35433070866141736" top="0.78740157480314965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00E6C-A261-4F69-BBE4-33CE93825018}">
  <dimension ref="A1:F16"/>
  <sheetViews>
    <sheetView workbookViewId="0">
      <selection activeCell="D16" sqref="D16"/>
    </sheetView>
  </sheetViews>
  <sheetFormatPr baseColWidth="10" defaultRowHeight="14.25"/>
  <cols>
    <col min="1" max="1" width="4" customWidth="1"/>
  </cols>
  <sheetData>
    <row r="1" spans="1:6">
      <c r="A1" s="149"/>
      <c r="B1" s="149"/>
      <c r="C1" s="149"/>
      <c r="D1" s="149"/>
      <c r="E1" s="149"/>
      <c r="F1" s="149"/>
    </row>
    <row r="2" spans="1:6">
      <c r="A2" s="149"/>
      <c r="B2" s="145"/>
      <c r="C2" s="145"/>
      <c r="D2" s="145"/>
      <c r="E2" s="145"/>
      <c r="F2" s="149"/>
    </row>
    <row r="3" spans="1:6" ht="14.25" customHeight="1">
      <c r="A3" s="149"/>
      <c r="B3" s="158" t="s">
        <v>106</v>
      </c>
      <c r="C3" s="158"/>
      <c r="D3" s="158"/>
      <c r="E3" s="158"/>
      <c r="F3" s="149"/>
    </row>
    <row r="4" spans="1:6">
      <c r="A4" s="149"/>
      <c r="B4" s="158"/>
      <c r="C4" s="158"/>
      <c r="D4" s="158"/>
      <c r="E4" s="158"/>
      <c r="F4" s="149"/>
    </row>
    <row r="5" spans="1:6">
      <c r="A5" s="149"/>
      <c r="B5" s="158"/>
      <c r="C5" s="158"/>
      <c r="D5" s="158"/>
      <c r="E5" s="158"/>
      <c r="F5" s="149"/>
    </row>
    <row r="6" spans="1:6">
      <c r="A6" s="149"/>
      <c r="B6" s="145"/>
      <c r="C6" s="145"/>
      <c r="D6" s="145"/>
      <c r="E6" s="145"/>
      <c r="F6" s="149"/>
    </row>
    <row r="7" spans="1:6">
      <c r="A7" s="149"/>
      <c r="B7" s="145" t="s">
        <v>122</v>
      </c>
      <c r="C7" s="145"/>
      <c r="D7" s="145"/>
      <c r="E7" s="145"/>
      <c r="F7" s="149"/>
    </row>
    <row r="8" spans="1:6">
      <c r="A8" s="149"/>
      <c r="B8" s="145"/>
      <c r="C8" s="145"/>
      <c r="D8" s="145"/>
      <c r="E8" s="145"/>
      <c r="F8" s="149"/>
    </row>
    <row r="9" spans="1:6">
      <c r="A9" s="149"/>
      <c r="B9" s="158" t="s">
        <v>123</v>
      </c>
      <c r="C9" s="158"/>
      <c r="D9" s="158"/>
      <c r="E9" s="158"/>
      <c r="F9" s="149"/>
    </row>
    <row r="10" spans="1:6" ht="43.15" customHeight="1">
      <c r="A10" s="149"/>
      <c r="B10" s="158"/>
      <c r="C10" s="158"/>
      <c r="D10" s="158"/>
      <c r="E10" s="158"/>
      <c r="F10" s="149"/>
    </row>
    <row r="11" spans="1:6" ht="72.75" customHeight="1">
      <c r="A11" s="149"/>
      <c r="B11" s="158" t="s">
        <v>127</v>
      </c>
      <c r="C11" s="158"/>
      <c r="D11" s="158"/>
      <c r="E11" s="158"/>
      <c r="F11" s="149"/>
    </row>
    <row r="12" spans="1:6">
      <c r="A12" s="149"/>
      <c r="B12" s="145"/>
      <c r="C12" s="145"/>
      <c r="D12" s="145"/>
      <c r="E12" s="145"/>
      <c r="F12" s="149"/>
    </row>
    <row r="13" spans="1:6">
      <c r="A13" s="149"/>
      <c r="B13" s="159" t="s">
        <v>124</v>
      </c>
      <c r="C13" s="159"/>
      <c r="D13" s="159"/>
      <c r="E13" s="159"/>
      <c r="F13" s="149"/>
    </row>
    <row r="14" spans="1:6">
      <c r="A14" s="149"/>
      <c r="B14" s="159"/>
      <c r="C14" s="159"/>
      <c r="D14" s="159"/>
      <c r="E14" s="159"/>
      <c r="F14" s="149"/>
    </row>
    <row r="15" spans="1:6">
      <c r="A15" s="149"/>
      <c r="B15" s="145"/>
      <c r="C15" s="145"/>
      <c r="D15" s="145"/>
      <c r="E15" s="145"/>
      <c r="F15" s="149"/>
    </row>
    <row r="16" spans="1:6">
      <c r="A16" s="149"/>
      <c r="B16" s="149"/>
      <c r="C16" s="149"/>
      <c r="D16" s="149"/>
      <c r="E16" s="149"/>
      <c r="F16" s="149"/>
    </row>
  </sheetData>
  <sheetProtection algorithmName="SHA-512" hashValue="MkNAESJlcW9oFDhwvtQcLlbBa+TeNHaeDmZAsb7Ta8sgDTX7rYz+i8YL+6FUS2fkFLtnYoPpslSXc48vHkZdhg==" saltValue="GwlIlcLtdA7tUpS6csY8/Q==" spinCount="100000" sheet="1" objects="1" scenarios="1"/>
  <mergeCells count="4">
    <mergeCell ref="B9:E10"/>
    <mergeCell ref="B13:E14"/>
    <mergeCell ref="B11:E11"/>
    <mergeCell ref="B3:E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DCC7A-D202-4282-A403-900D7AE54D34}">
  <dimension ref="A7:I31"/>
  <sheetViews>
    <sheetView view="pageLayout" topLeftCell="A2" zoomScaleNormal="100" workbookViewId="0">
      <selection activeCell="C34" sqref="C34"/>
    </sheetView>
  </sheetViews>
  <sheetFormatPr baseColWidth="10" defaultRowHeight="14.25"/>
  <cols>
    <col min="1" max="1" width="2" customWidth="1"/>
    <col min="4" max="4" width="18.75" bestFit="1" customWidth="1"/>
    <col min="6" max="6" width="17.875" customWidth="1"/>
  </cols>
  <sheetData>
    <row r="7" spans="1:9">
      <c r="A7" s="143"/>
      <c r="B7" s="143"/>
      <c r="C7" s="143"/>
      <c r="D7" s="143"/>
      <c r="E7" s="143"/>
      <c r="F7" s="143"/>
      <c r="G7" s="143"/>
      <c r="H7" s="143"/>
      <c r="I7" s="143"/>
    </row>
    <row r="8" spans="1:9">
      <c r="A8" s="143"/>
      <c r="B8" s="145"/>
      <c r="C8" s="145"/>
      <c r="D8" s="145"/>
      <c r="E8" s="145"/>
      <c r="F8" s="145"/>
      <c r="G8" s="145"/>
      <c r="H8" s="145"/>
      <c r="I8" s="143"/>
    </row>
    <row r="9" spans="1:9">
      <c r="A9" s="143"/>
      <c r="B9" s="145"/>
      <c r="C9" s="145"/>
      <c r="D9" s="145"/>
      <c r="E9" s="145"/>
      <c r="F9" s="145"/>
      <c r="G9" s="145"/>
      <c r="H9" s="145"/>
      <c r="I9" s="143"/>
    </row>
    <row r="10" spans="1:9" ht="15">
      <c r="A10" s="143"/>
      <c r="B10" s="161" t="s">
        <v>107</v>
      </c>
      <c r="C10" s="161"/>
      <c r="D10" s="161"/>
      <c r="E10" s="145"/>
      <c r="F10" s="148" t="str">
        <f>Titelblatt!D33</f>
        <v>Bietername</v>
      </c>
      <c r="G10" s="145"/>
      <c r="H10" s="145"/>
      <c r="I10" s="143"/>
    </row>
    <row r="11" spans="1:9">
      <c r="A11" s="143"/>
      <c r="B11" s="145"/>
      <c r="C11" s="145"/>
      <c r="D11" s="145"/>
      <c r="E11" s="145"/>
      <c r="F11" s="145"/>
      <c r="G11" s="145"/>
      <c r="H11" s="145"/>
      <c r="I11" s="143"/>
    </row>
    <row r="12" spans="1:9">
      <c r="A12" s="143"/>
      <c r="B12" s="145"/>
      <c r="C12" s="145"/>
      <c r="D12" s="145"/>
      <c r="E12" s="145"/>
      <c r="F12" s="145"/>
      <c r="G12" s="145"/>
      <c r="H12" s="145"/>
      <c r="I12" s="143"/>
    </row>
    <row r="13" spans="1:9" ht="15">
      <c r="A13" s="144"/>
      <c r="B13" s="151"/>
      <c r="C13" s="151"/>
      <c r="D13" s="145"/>
      <c r="E13" s="145"/>
      <c r="F13" s="145"/>
      <c r="G13" s="145"/>
      <c r="H13" s="145"/>
      <c r="I13" s="143"/>
    </row>
    <row r="14" spans="1:9" ht="15">
      <c r="A14" s="143"/>
      <c r="B14" s="165"/>
      <c r="C14" s="166"/>
      <c r="D14" s="142" t="s">
        <v>83</v>
      </c>
      <c r="E14" s="142" t="s">
        <v>111</v>
      </c>
      <c r="F14" s="142" t="s">
        <v>112</v>
      </c>
      <c r="G14" s="145"/>
      <c r="H14" s="145"/>
      <c r="I14" s="143"/>
    </row>
    <row r="15" spans="1:9" ht="6" customHeight="1">
      <c r="A15" s="143"/>
      <c r="B15" s="138"/>
      <c r="C15" s="138"/>
      <c r="D15" s="139"/>
      <c r="E15" s="139"/>
      <c r="F15" s="139"/>
      <c r="G15" s="145"/>
      <c r="H15" s="145"/>
      <c r="I15" s="143"/>
    </row>
    <row r="16" spans="1:9">
      <c r="A16" s="143"/>
      <c r="B16" s="162" t="s">
        <v>108</v>
      </c>
      <c r="C16" s="162"/>
      <c r="D16" s="135">
        <f>pers.Lage!I14</f>
        <v>0</v>
      </c>
      <c r="E16" s="137">
        <v>0.1</v>
      </c>
      <c r="F16" s="135">
        <f>E16*D16</f>
        <v>0</v>
      </c>
      <c r="G16" s="145"/>
      <c r="H16" s="145"/>
      <c r="I16" s="143"/>
    </row>
    <row r="17" spans="1:9">
      <c r="A17" s="143"/>
      <c r="B17" s="163"/>
      <c r="C17" s="164"/>
      <c r="D17" s="140"/>
      <c r="E17" s="141"/>
      <c r="F17" s="140"/>
      <c r="G17" s="145"/>
      <c r="H17" s="145"/>
      <c r="I17" s="143"/>
    </row>
    <row r="18" spans="1:9">
      <c r="A18" s="143"/>
      <c r="B18" s="162" t="s">
        <v>109</v>
      </c>
      <c r="C18" s="162"/>
      <c r="D18" s="135">
        <f>Referenzen!M26</f>
        <v>0</v>
      </c>
      <c r="E18" s="137">
        <v>0.6</v>
      </c>
      <c r="F18" s="135">
        <f>E18*D18</f>
        <v>0</v>
      </c>
      <c r="G18" s="145"/>
      <c r="H18" s="145"/>
      <c r="I18" s="143"/>
    </row>
    <row r="19" spans="1:9">
      <c r="A19" s="143"/>
      <c r="B19" s="163"/>
      <c r="C19" s="164"/>
      <c r="D19" s="140"/>
      <c r="E19" s="141"/>
      <c r="F19" s="140"/>
      <c r="G19" s="145"/>
      <c r="H19" s="145"/>
      <c r="I19" s="143"/>
    </row>
    <row r="20" spans="1:9">
      <c r="A20" s="143"/>
      <c r="B20" s="162" t="s">
        <v>110</v>
      </c>
      <c r="C20" s="162"/>
      <c r="D20" s="135">
        <f>'Fachliche Eignung'!I16</f>
        <v>0</v>
      </c>
      <c r="E20" s="137">
        <v>0.3</v>
      </c>
      <c r="F20" s="135">
        <f>E20*D20</f>
        <v>0</v>
      </c>
      <c r="G20" s="145"/>
      <c r="H20" s="145"/>
      <c r="I20" s="143"/>
    </row>
    <row r="21" spans="1:9" ht="4.1500000000000004" customHeight="1">
      <c r="A21" s="143"/>
      <c r="B21" s="138"/>
      <c r="C21" s="138"/>
      <c r="D21" s="138"/>
      <c r="E21" s="138"/>
      <c r="F21" s="138"/>
      <c r="G21" s="145"/>
      <c r="H21" s="145"/>
      <c r="I21" s="143"/>
    </row>
    <row r="22" spans="1:9" ht="15">
      <c r="A22" s="143"/>
      <c r="B22" s="160" t="s">
        <v>116</v>
      </c>
      <c r="C22" s="160"/>
      <c r="D22" s="160"/>
      <c r="E22" s="160"/>
      <c r="F22" s="136">
        <f>SUM(F16:F20)</f>
        <v>0</v>
      </c>
      <c r="G22" s="145"/>
      <c r="H22" s="145"/>
      <c r="I22" s="143"/>
    </row>
    <row r="23" spans="1:9">
      <c r="A23" s="143"/>
      <c r="B23" s="145"/>
      <c r="C23" s="145"/>
      <c r="D23" s="145"/>
      <c r="E23" s="145"/>
      <c r="F23" s="145"/>
      <c r="G23" s="145"/>
      <c r="H23" s="145"/>
      <c r="I23" s="143"/>
    </row>
    <row r="24" spans="1:9" ht="15">
      <c r="A24" s="143"/>
      <c r="B24" s="145"/>
      <c r="C24" s="145"/>
      <c r="D24" s="146" t="s">
        <v>114</v>
      </c>
      <c r="E24" s="146"/>
      <c r="F24" s="147">
        <v>0.5</v>
      </c>
      <c r="G24" s="146" t="s">
        <v>115</v>
      </c>
      <c r="H24" s="145"/>
      <c r="I24" s="143"/>
    </row>
    <row r="25" spans="1:9">
      <c r="A25" s="143"/>
      <c r="B25" s="145"/>
      <c r="C25" s="145"/>
      <c r="D25" s="145"/>
      <c r="E25" s="145"/>
      <c r="F25" s="145"/>
      <c r="G25" s="145"/>
      <c r="H25" s="145"/>
      <c r="I25" s="143"/>
    </row>
    <row r="26" spans="1:9">
      <c r="A26" s="143"/>
      <c r="B26" s="145"/>
      <c r="C26" s="145"/>
      <c r="D26" s="145"/>
      <c r="E26" s="145"/>
      <c r="F26" t="str">
        <f>IF(F22&gt;=5,"weiter","Ausschluss")</f>
        <v>Ausschluss</v>
      </c>
      <c r="G26" s="145"/>
      <c r="H26" s="145"/>
      <c r="I26" s="143"/>
    </row>
    <row r="27" spans="1:9">
      <c r="A27" s="143"/>
      <c r="B27" s="145"/>
      <c r="C27" s="145"/>
      <c r="D27" s="145"/>
      <c r="E27" s="145"/>
      <c r="F27" s="145"/>
      <c r="G27" s="145"/>
      <c r="H27" s="145"/>
      <c r="I27" s="143"/>
    </row>
    <row r="28" spans="1:9">
      <c r="A28" s="143"/>
      <c r="B28" s="145"/>
      <c r="C28" s="145"/>
      <c r="D28" s="145"/>
      <c r="E28" s="145"/>
      <c r="F28" s="145"/>
      <c r="G28" s="145"/>
      <c r="H28" s="145"/>
      <c r="I28" s="143"/>
    </row>
    <row r="29" spans="1:9">
      <c r="A29" s="143"/>
      <c r="B29" s="145"/>
      <c r="C29" s="145"/>
      <c r="D29" s="145"/>
      <c r="E29" s="145"/>
      <c r="F29" s="145"/>
      <c r="G29" s="145"/>
      <c r="H29" s="145"/>
      <c r="I29" s="143"/>
    </row>
    <row r="30" spans="1:9">
      <c r="A30" s="143"/>
      <c r="B30" s="145"/>
      <c r="C30" s="145"/>
      <c r="D30" s="145"/>
      <c r="E30" s="145"/>
      <c r="F30" s="145"/>
      <c r="G30" s="145"/>
      <c r="H30" s="145"/>
      <c r="I30" s="143"/>
    </row>
    <row r="31" spans="1:9">
      <c r="A31" s="143"/>
      <c r="B31" s="143"/>
      <c r="C31" s="143"/>
      <c r="D31" s="143"/>
      <c r="E31" s="143"/>
      <c r="F31" s="143"/>
      <c r="G31" s="143"/>
      <c r="H31" s="143"/>
      <c r="I31" s="143"/>
    </row>
  </sheetData>
  <sheetProtection algorithmName="SHA-512" hashValue="qWeDNhohifX2GenrF6Wg7bMU/9W3R+AAjJJZl7nQtyNELyMGCDQ4K4WK6pK10NLsq7TLUo2ANeiUqQiy/VbkCQ==" saltValue="m4cV+3qHBRY8CyqMd9u8rQ==" spinCount="100000" sheet="1" objects="1" scenarios="1" selectLockedCells="1"/>
  <mergeCells count="8">
    <mergeCell ref="B22:E22"/>
    <mergeCell ref="B10:D10"/>
    <mergeCell ref="B16:C16"/>
    <mergeCell ref="B18:C18"/>
    <mergeCell ref="B20:C20"/>
    <mergeCell ref="B17:C17"/>
    <mergeCell ref="B19:C19"/>
    <mergeCell ref="B14:C14"/>
  </mergeCells>
  <conditionalFormatting sqref="F26">
    <cfRule type="containsText" dxfId="12" priority="1" operator="containsText" text="Ausschluss">
      <formula>NOT(ISERROR(SEARCH("Ausschluss",F26)))</formula>
    </cfRule>
    <cfRule type="containsText" dxfId="11" priority="2" operator="containsText" text="weiter">
      <formula>NOT(ISERROR(SEARCH("weiter",F26)))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17B67-3EB9-4F24-B843-3AB36395F907}">
  <dimension ref="B1:I15"/>
  <sheetViews>
    <sheetView showWhiteSpace="0" view="pageLayout" zoomScaleNormal="100" workbookViewId="0">
      <selection activeCell="G5" sqref="G5"/>
    </sheetView>
  </sheetViews>
  <sheetFormatPr baseColWidth="10" defaultColWidth="11" defaultRowHeight="15"/>
  <cols>
    <col min="1" max="1" width="2.5" style="45" customWidth="1"/>
    <col min="2" max="2" width="3" style="45" customWidth="1"/>
    <col min="3" max="3" width="3.75" style="45" bestFit="1" customWidth="1"/>
    <col min="4" max="4" width="37.75" style="45" customWidth="1"/>
    <col min="5" max="5" width="8" style="45" customWidth="1"/>
    <col min="6" max="6" width="34.875" style="45" customWidth="1"/>
    <col min="7" max="7" width="16.125" style="45" customWidth="1"/>
    <col min="8" max="8" width="6" style="45" customWidth="1"/>
    <col min="9" max="9" width="5.875" style="45" customWidth="1"/>
    <col min="10" max="16384" width="11" style="45"/>
  </cols>
  <sheetData>
    <row r="1" spans="2:9" ht="20.25" customHeight="1"/>
    <row r="2" spans="2:9" s="20" customFormat="1" ht="31.5" customHeight="1">
      <c r="B2" s="167" t="s">
        <v>125</v>
      </c>
      <c r="C2" s="168"/>
      <c r="D2" s="168"/>
      <c r="E2" s="15">
        <v>0.1</v>
      </c>
      <c r="F2" s="16" t="str">
        <f>Titelblatt!D33</f>
        <v>Bietername</v>
      </c>
      <c r="G2" s="17"/>
      <c r="H2" s="95" t="s">
        <v>80</v>
      </c>
      <c r="I2" s="95" t="s">
        <v>81</v>
      </c>
    </row>
    <row r="3" spans="2:9" s="26" customFormat="1" ht="13.5" thickBot="1">
      <c r="B3" s="74" t="s">
        <v>0</v>
      </c>
      <c r="C3" s="75" t="s">
        <v>1</v>
      </c>
      <c r="D3" s="76" t="s">
        <v>2</v>
      </c>
      <c r="E3" s="77" t="s">
        <v>3</v>
      </c>
      <c r="F3" s="76" t="s">
        <v>4</v>
      </c>
      <c r="G3" s="78"/>
      <c r="H3" s="169" t="s">
        <v>92</v>
      </c>
      <c r="I3" s="170"/>
    </row>
    <row r="4" spans="2:9" s="20" customFormat="1" ht="12.75">
      <c r="B4" s="79" t="s">
        <v>8</v>
      </c>
      <c r="C4" s="80"/>
      <c r="D4" s="81" t="s">
        <v>70</v>
      </c>
      <c r="E4" s="82"/>
      <c r="F4" s="83"/>
      <c r="G4" s="84"/>
      <c r="H4" s="106"/>
      <c r="I4" s="108"/>
    </row>
    <row r="5" spans="2:9" s="20" customFormat="1" ht="82.5" customHeight="1">
      <c r="B5" s="85" t="s">
        <v>10</v>
      </c>
      <c r="C5" s="34" t="s">
        <v>27</v>
      </c>
      <c r="D5" s="35" t="s">
        <v>102</v>
      </c>
      <c r="E5" s="36">
        <v>0.2</v>
      </c>
      <c r="F5" s="37" t="s">
        <v>85</v>
      </c>
      <c r="G5" s="86"/>
      <c r="H5" s="61"/>
      <c r="I5" s="71">
        <f>H5*E5</f>
        <v>0</v>
      </c>
    </row>
    <row r="6" spans="2:9" s="20" customFormat="1" ht="111" customHeight="1">
      <c r="B6" s="85" t="s">
        <v>14</v>
      </c>
      <c r="C6" s="34" t="s">
        <v>27</v>
      </c>
      <c r="D6" s="35" t="s">
        <v>101</v>
      </c>
      <c r="E6" s="36">
        <v>0.2</v>
      </c>
      <c r="F6" s="37" t="s">
        <v>89</v>
      </c>
      <c r="G6" s="86"/>
      <c r="H6" s="63"/>
      <c r="I6" s="64">
        <f>H6*E6</f>
        <v>0</v>
      </c>
    </row>
    <row r="7" spans="2:9" s="20" customFormat="1" ht="12.75">
      <c r="B7" s="87" t="s">
        <v>18</v>
      </c>
      <c r="C7" s="28"/>
      <c r="D7" s="29" t="s">
        <v>71</v>
      </c>
      <c r="E7" s="30"/>
      <c r="F7" s="31"/>
      <c r="G7" s="88"/>
      <c r="H7" s="109"/>
      <c r="I7" s="110"/>
    </row>
    <row r="8" spans="2:9" s="20" customFormat="1" ht="79.5" customHeight="1">
      <c r="B8" s="85" t="s">
        <v>20</v>
      </c>
      <c r="C8" s="34" t="s">
        <v>27</v>
      </c>
      <c r="D8" s="35" t="s">
        <v>100</v>
      </c>
      <c r="E8" s="36">
        <v>0.2</v>
      </c>
      <c r="F8" s="37" t="s">
        <v>88</v>
      </c>
      <c r="G8" s="86"/>
      <c r="H8" s="61"/>
      <c r="I8" s="62">
        <f>H8*E8</f>
        <v>0</v>
      </c>
    </row>
    <row r="9" spans="2:9" s="20" customFormat="1" ht="12.75">
      <c r="B9" s="87" t="s">
        <v>33</v>
      </c>
      <c r="C9" s="28"/>
      <c r="D9" s="29" t="s">
        <v>77</v>
      </c>
      <c r="E9" s="30"/>
      <c r="F9" s="31"/>
      <c r="G9" s="88"/>
      <c r="H9" s="109"/>
      <c r="I9" s="110"/>
    </row>
    <row r="10" spans="2:9" ht="89.25">
      <c r="B10" s="85" t="s">
        <v>35</v>
      </c>
      <c r="C10" s="34" t="s">
        <v>27</v>
      </c>
      <c r="D10" s="35" t="s">
        <v>98</v>
      </c>
      <c r="E10" s="36">
        <v>0.2</v>
      </c>
      <c r="F10" s="53" t="s">
        <v>86</v>
      </c>
      <c r="G10" s="86"/>
      <c r="H10" s="63"/>
      <c r="I10" s="64">
        <f>H10*E10</f>
        <v>0</v>
      </c>
    </row>
    <row r="11" spans="2:9">
      <c r="B11" s="87" t="s">
        <v>40</v>
      </c>
      <c r="C11" s="28"/>
      <c r="D11" s="29" t="s">
        <v>97</v>
      </c>
      <c r="E11" s="30"/>
      <c r="F11" s="54"/>
      <c r="G11" s="88"/>
      <c r="H11" s="109"/>
      <c r="I11" s="110"/>
    </row>
    <row r="12" spans="2:9" ht="51.75" thickBot="1">
      <c r="B12" s="89" t="s">
        <v>42</v>
      </c>
      <c r="C12" s="90" t="s">
        <v>27</v>
      </c>
      <c r="D12" s="91" t="s">
        <v>99</v>
      </c>
      <c r="E12" s="92">
        <v>0.2</v>
      </c>
      <c r="F12" s="93" t="s">
        <v>87</v>
      </c>
      <c r="G12" s="94"/>
      <c r="H12" s="133"/>
      <c r="I12" s="116">
        <f>H12*E12</f>
        <v>0</v>
      </c>
    </row>
    <row r="13" spans="2:9">
      <c r="H13" s="69"/>
      <c r="I13" s="70"/>
    </row>
    <row r="14" spans="2:9">
      <c r="F14" s="45" t="s">
        <v>82</v>
      </c>
      <c r="I14" s="45">
        <f>SUM(I5:I12)</f>
        <v>0</v>
      </c>
    </row>
    <row r="15" spans="2:9">
      <c r="F15" s="67" t="s">
        <v>93</v>
      </c>
      <c r="H15" s="68"/>
      <c r="I15" s="68">
        <f>I14*E2</f>
        <v>0</v>
      </c>
    </row>
  </sheetData>
  <sheetProtection algorithmName="SHA-512" hashValue="S9V2s0JQ5y8cvABhebT0U69TKhMH1+YEjhzZyqhudxE7xVrpT8SNv6ZcqtO28ycL0BouB9NgriEa3WvXo3YN4A==" saltValue="GwVJnzgVKUSx5uCMqulRHg==" spinCount="100000" sheet="1" objects="1" scenarios="1" selectLockedCells="1"/>
  <mergeCells count="2">
    <mergeCell ref="B2:D2"/>
    <mergeCell ref="H3:I3"/>
  </mergeCells>
  <conditionalFormatting sqref="D3">
    <cfRule type="cellIs" dxfId="10" priority="7" stopIfTrue="1" operator="equal">
      <formula>"Fehler"</formula>
    </cfRule>
  </conditionalFormatting>
  <conditionalFormatting sqref="F3">
    <cfRule type="cellIs" dxfId="9" priority="3" stopIfTrue="1" operator="equal">
      <formula>"Bietername in Titelblatt eingeben"</formula>
    </cfRule>
    <cfRule type="cellIs" priority="4" stopIfTrue="1" operator="notEqual">
      <formula>"Bietername in Titelblatt eingeben"</formula>
    </cfRule>
  </conditionalFormatting>
  <conditionalFormatting sqref="G2:G3">
    <cfRule type="cellIs" dxfId="8" priority="5" stopIfTrue="1" operator="equal">
      <formula>"Bietername in Titelblatt eingeben"</formula>
    </cfRule>
    <cfRule type="cellIs" priority="6" stopIfTrue="1" operator="notEqual">
      <formula>"Bietername in Titelblatt eingeben"</formula>
    </cfRule>
  </conditionalFormatting>
  <conditionalFormatting sqref="H2:I2">
    <cfRule type="cellIs" dxfId="7" priority="1" stopIfTrue="1" operator="equal">
      <formula>"Bietername in Titelblatt eingeben"</formula>
    </cfRule>
    <cfRule type="cellIs" priority="2" stopIfTrue="1" operator="notEqual">
      <formula>"Bietername in Titelblatt eingeben"</formula>
    </cfRule>
  </conditionalFormatting>
  <pageMargins left="0.7" right="0.7" top="0.48958333333333331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455B-2149-498F-B09E-D279AC208860}">
  <dimension ref="B2:M28"/>
  <sheetViews>
    <sheetView view="pageLayout" topLeftCell="A13" zoomScaleNormal="100" workbookViewId="0">
      <selection activeCell="H24" sqref="H24"/>
    </sheetView>
  </sheetViews>
  <sheetFormatPr baseColWidth="10" defaultColWidth="11" defaultRowHeight="15"/>
  <cols>
    <col min="1" max="1" width="2.5" style="45" customWidth="1"/>
    <col min="2" max="2" width="11" style="45"/>
    <col min="3" max="3" width="3.75" style="45" bestFit="1" customWidth="1"/>
    <col min="4" max="4" width="32.375" style="45" customWidth="1"/>
    <col min="5" max="5" width="5.5" style="45" customWidth="1"/>
    <col min="6" max="6" width="35.375" style="45" customWidth="1"/>
    <col min="7" max="9" width="11.625" style="45" customWidth="1"/>
    <col min="10" max="10" width="7.25" style="45" customWidth="1"/>
    <col min="11" max="11" width="7.125" style="45" customWidth="1"/>
    <col min="12" max="12" width="7.25" style="45" customWidth="1"/>
    <col min="13" max="13" width="5.875" style="45" customWidth="1"/>
    <col min="14" max="16384" width="11" style="45"/>
  </cols>
  <sheetData>
    <row r="2" spans="2:13" s="20" customFormat="1" ht="38.25" customHeight="1">
      <c r="B2" s="171" t="s">
        <v>103</v>
      </c>
      <c r="C2" s="172"/>
      <c r="D2" s="172"/>
      <c r="E2" s="15">
        <v>0.6</v>
      </c>
      <c r="F2" s="16" t="str">
        <f>Titelblatt!D33</f>
        <v>Bietername</v>
      </c>
      <c r="G2" s="17"/>
      <c r="H2" s="18"/>
      <c r="I2" s="19"/>
      <c r="J2" s="95" t="s">
        <v>94</v>
      </c>
      <c r="K2" s="95" t="s">
        <v>95</v>
      </c>
      <c r="L2" s="95" t="s">
        <v>96</v>
      </c>
      <c r="M2" s="95" t="s">
        <v>81</v>
      </c>
    </row>
    <row r="3" spans="2:13" s="26" customFormat="1" ht="39" thickBot="1">
      <c r="B3" s="21" t="s">
        <v>0</v>
      </c>
      <c r="C3" s="22" t="s">
        <v>1</v>
      </c>
      <c r="D3" s="23" t="s">
        <v>2</v>
      </c>
      <c r="E3" s="24" t="s">
        <v>3</v>
      </c>
      <c r="F3" s="23" t="s">
        <v>4</v>
      </c>
      <c r="G3" s="25" t="s">
        <v>5</v>
      </c>
      <c r="H3" s="25" t="s">
        <v>6</v>
      </c>
      <c r="I3" s="25" t="s">
        <v>7</v>
      </c>
      <c r="J3" s="169" t="s">
        <v>92</v>
      </c>
      <c r="K3" s="170"/>
      <c r="L3" s="170"/>
      <c r="M3" s="170"/>
    </row>
    <row r="4" spans="2:13" s="20" customFormat="1" ht="12.75">
      <c r="B4" s="27" t="s">
        <v>8</v>
      </c>
      <c r="C4" s="28"/>
      <c r="D4" s="29" t="s">
        <v>9</v>
      </c>
      <c r="E4" s="30"/>
      <c r="F4" s="31"/>
      <c r="G4" s="32"/>
      <c r="H4" s="32"/>
      <c r="I4" s="103"/>
      <c r="J4" s="106"/>
      <c r="K4" s="107"/>
      <c r="L4" s="107"/>
      <c r="M4" s="108"/>
    </row>
    <row r="5" spans="2:13" s="20" customFormat="1" ht="27.95" customHeight="1">
      <c r="B5" s="33" t="s">
        <v>10</v>
      </c>
      <c r="C5" s="34" t="s">
        <v>11</v>
      </c>
      <c r="D5" s="35" t="s">
        <v>12</v>
      </c>
      <c r="E5" s="36"/>
      <c r="F5" s="37" t="s">
        <v>13</v>
      </c>
      <c r="G5" s="38"/>
      <c r="H5" s="38"/>
      <c r="I5" s="104"/>
      <c r="J5" s="57"/>
      <c r="K5" s="99"/>
      <c r="L5" s="96"/>
      <c r="M5" s="120"/>
    </row>
    <row r="6" spans="2:13" s="20" customFormat="1" ht="56.1" customHeight="1">
      <c r="B6" s="33" t="s">
        <v>14</v>
      </c>
      <c r="C6" s="34" t="s">
        <v>11</v>
      </c>
      <c r="D6" s="35" t="s">
        <v>15</v>
      </c>
      <c r="E6" s="36"/>
      <c r="F6" s="37" t="s">
        <v>13</v>
      </c>
      <c r="G6" s="38"/>
      <c r="H6" s="38"/>
      <c r="I6" s="104"/>
      <c r="J6" s="59"/>
      <c r="K6" s="52"/>
      <c r="L6" s="97"/>
      <c r="M6" s="120"/>
    </row>
    <row r="7" spans="2:13" s="20" customFormat="1" ht="29.1" customHeight="1">
      <c r="B7" s="33" t="s">
        <v>16</v>
      </c>
      <c r="C7" s="34" t="s">
        <v>11</v>
      </c>
      <c r="D7" s="35" t="s">
        <v>17</v>
      </c>
      <c r="E7" s="36"/>
      <c r="F7" s="37" t="s">
        <v>13</v>
      </c>
      <c r="G7" s="38"/>
      <c r="H7" s="38"/>
      <c r="I7" s="104"/>
      <c r="J7" s="122"/>
      <c r="K7" s="123"/>
      <c r="L7" s="123"/>
      <c r="M7" s="120"/>
    </row>
    <row r="8" spans="2:13" s="20" customFormat="1" ht="12.75">
      <c r="B8" s="27" t="s">
        <v>18</v>
      </c>
      <c r="C8" s="28"/>
      <c r="D8" s="29" t="s">
        <v>19</v>
      </c>
      <c r="E8" s="30"/>
      <c r="F8" s="31"/>
      <c r="G8" s="39"/>
      <c r="H8" s="39"/>
      <c r="I8" s="105"/>
      <c r="J8" s="124"/>
      <c r="K8" s="125"/>
      <c r="L8" s="126"/>
      <c r="M8" s="127"/>
    </row>
    <row r="9" spans="2:13" s="20" customFormat="1" ht="29.45" customHeight="1">
      <c r="B9" s="33" t="s">
        <v>20</v>
      </c>
      <c r="C9" s="34" t="s">
        <v>11</v>
      </c>
      <c r="D9" s="35" t="s">
        <v>21</v>
      </c>
      <c r="E9" s="36"/>
      <c r="F9" s="37" t="s">
        <v>13</v>
      </c>
      <c r="G9" s="38"/>
      <c r="H9" s="38"/>
      <c r="I9" s="104"/>
      <c r="J9" s="63"/>
      <c r="K9" s="100"/>
      <c r="L9" s="73"/>
      <c r="M9" s="120"/>
    </row>
    <row r="10" spans="2:13" s="20" customFormat="1" ht="29.1" customHeight="1">
      <c r="B10" s="33" t="s">
        <v>22</v>
      </c>
      <c r="C10" s="34" t="s">
        <v>11</v>
      </c>
      <c r="D10" s="35" t="s">
        <v>23</v>
      </c>
      <c r="E10" s="36"/>
      <c r="F10" s="37" t="s">
        <v>13</v>
      </c>
      <c r="G10" s="38"/>
      <c r="H10" s="38"/>
      <c r="I10" s="104"/>
      <c r="J10" s="63"/>
      <c r="K10" s="100"/>
      <c r="L10" s="73"/>
      <c r="M10" s="120"/>
    </row>
    <row r="11" spans="2:13" s="20" customFormat="1" ht="29.45" customHeight="1">
      <c r="B11" s="33" t="s">
        <v>24</v>
      </c>
      <c r="C11" s="34" t="s">
        <v>11</v>
      </c>
      <c r="D11" s="35" t="s">
        <v>25</v>
      </c>
      <c r="E11" s="36"/>
      <c r="F11" s="37" t="s">
        <v>13</v>
      </c>
      <c r="G11" s="38"/>
      <c r="H11" s="38"/>
      <c r="I11" s="104"/>
      <c r="J11" s="61"/>
      <c r="K11" s="101"/>
      <c r="L11" s="70"/>
      <c r="M11" s="121"/>
    </row>
    <row r="12" spans="2:13" s="20" customFormat="1" ht="63.75">
      <c r="B12" s="33" t="s">
        <v>26</v>
      </c>
      <c r="C12" s="34" t="s">
        <v>27</v>
      </c>
      <c r="D12" s="35" t="s">
        <v>29</v>
      </c>
      <c r="E12" s="36">
        <v>0.15</v>
      </c>
      <c r="F12" s="37" t="s">
        <v>30</v>
      </c>
      <c r="G12" s="38"/>
      <c r="H12" s="38"/>
      <c r="I12" s="104"/>
      <c r="J12" s="63"/>
      <c r="K12" s="100"/>
      <c r="L12" s="73"/>
      <c r="M12" s="128">
        <f>(SUM(J12:L12)/3)*E12</f>
        <v>0</v>
      </c>
    </row>
    <row r="13" spans="2:13" s="20" customFormat="1" ht="29.1" customHeight="1" thickBot="1">
      <c r="B13" s="33" t="s">
        <v>28</v>
      </c>
      <c r="C13" s="34" t="s">
        <v>27</v>
      </c>
      <c r="D13" s="35" t="s">
        <v>31</v>
      </c>
      <c r="E13" s="36">
        <v>0.1</v>
      </c>
      <c r="F13" s="37" t="s">
        <v>32</v>
      </c>
      <c r="G13" s="38"/>
      <c r="H13" s="38"/>
      <c r="I13" s="104"/>
      <c r="J13" s="72"/>
      <c r="K13" s="102"/>
      <c r="L13" s="98"/>
      <c r="M13" s="128">
        <f>(SUM(J13:L13)/3)*E13</f>
        <v>0</v>
      </c>
    </row>
    <row r="14" spans="2:13" s="20" customFormat="1" ht="12.75">
      <c r="B14" s="27" t="s">
        <v>33</v>
      </c>
      <c r="C14" s="28"/>
      <c r="D14" s="29" t="s">
        <v>34</v>
      </c>
      <c r="E14" s="30"/>
      <c r="F14" s="31"/>
      <c r="G14" s="39"/>
      <c r="H14" s="39"/>
      <c r="I14" s="105"/>
      <c r="J14" s="111"/>
      <c r="K14" s="39"/>
      <c r="L14" s="39"/>
      <c r="M14" s="112"/>
    </row>
    <row r="15" spans="2:13" s="20" customFormat="1" ht="30" customHeight="1">
      <c r="B15" s="33" t="s">
        <v>35</v>
      </c>
      <c r="C15" s="34" t="s">
        <v>36</v>
      </c>
      <c r="D15" s="35" t="s">
        <v>37</v>
      </c>
      <c r="E15" s="36"/>
      <c r="F15" s="37"/>
      <c r="G15" s="38"/>
      <c r="H15" s="38"/>
      <c r="I15" s="104"/>
      <c r="J15" s="131"/>
      <c r="K15" s="131"/>
      <c r="L15" s="131"/>
      <c r="M15" s="130"/>
    </row>
    <row r="16" spans="2:13" s="20" customFormat="1" ht="29.1" customHeight="1">
      <c r="B16" s="33" t="s">
        <v>38</v>
      </c>
      <c r="C16" s="34" t="s">
        <v>27</v>
      </c>
      <c r="D16" s="35" t="s">
        <v>39</v>
      </c>
      <c r="E16" s="36">
        <v>0.2</v>
      </c>
      <c r="F16" s="134" t="s">
        <v>117</v>
      </c>
      <c r="G16" s="38"/>
      <c r="H16" s="38"/>
      <c r="I16" s="104"/>
      <c r="J16" s="117">
        <f>IF(G16="Ja",10,0)</f>
        <v>0</v>
      </c>
      <c r="K16" s="118">
        <f>IF(H16="Ja",10,0)</f>
        <v>0</v>
      </c>
      <c r="L16" s="119">
        <f>IF(I16="Ja",10,0)</f>
        <v>0</v>
      </c>
      <c r="M16" s="128">
        <f>(SUM(J16:L16)/3)*E16</f>
        <v>0</v>
      </c>
    </row>
    <row r="17" spans="2:13" s="20" customFormat="1" ht="15.6" customHeight="1">
      <c r="B17" s="27" t="s">
        <v>40</v>
      </c>
      <c r="C17" s="28"/>
      <c r="D17" s="29" t="s">
        <v>41</v>
      </c>
      <c r="E17" s="30"/>
      <c r="F17" s="31"/>
      <c r="G17" s="39"/>
      <c r="H17" s="39"/>
      <c r="I17" s="105"/>
      <c r="J17" s="111"/>
      <c r="K17" s="39"/>
      <c r="L17" s="39"/>
      <c r="M17" s="112"/>
    </row>
    <row r="18" spans="2:13" s="20" customFormat="1" ht="30" customHeight="1">
      <c r="B18" s="33" t="s">
        <v>42</v>
      </c>
      <c r="C18" s="34" t="s">
        <v>11</v>
      </c>
      <c r="D18" s="35" t="s">
        <v>79</v>
      </c>
      <c r="E18" s="36"/>
      <c r="F18" s="37" t="s">
        <v>43</v>
      </c>
      <c r="G18" s="38"/>
      <c r="H18" s="38"/>
      <c r="I18" s="104"/>
      <c r="J18" s="113"/>
      <c r="K18" s="52"/>
      <c r="L18" s="52"/>
      <c r="M18" s="120"/>
    </row>
    <row r="19" spans="2:13" s="20" customFormat="1" ht="51">
      <c r="B19" s="33" t="s">
        <v>75</v>
      </c>
      <c r="C19" s="34" t="s">
        <v>27</v>
      </c>
      <c r="D19" s="35" t="s">
        <v>46</v>
      </c>
      <c r="E19" s="36">
        <v>0.2</v>
      </c>
      <c r="F19" s="37" t="s">
        <v>47</v>
      </c>
      <c r="G19" s="38"/>
      <c r="H19" s="38"/>
      <c r="I19" s="104"/>
      <c r="J19" s="113"/>
      <c r="K19" s="52"/>
      <c r="L19" s="52"/>
      <c r="M19" s="128">
        <f>(SUM(J19:L19)/3)*E19</f>
        <v>0</v>
      </c>
    </row>
    <row r="20" spans="2:13" s="20" customFormat="1" ht="38.25">
      <c r="B20" s="33" t="s">
        <v>44</v>
      </c>
      <c r="C20" s="34" t="s">
        <v>27</v>
      </c>
      <c r="D20" s="35" t="s">
        <v>49</v>
      </c>
      <c r="E20" s="36">
        <v>0.15</v>
      </c>
      <c r="F20" s="134" t="s">
        <v>118</v>
      </c>
      <c r="G20" s="38"/>
      <c r="H20" s="38"/>
      <c r="I20" s="104"/>
      <c r="J20" s="129">
        <f t="shared" ref="J20:L22" si="0">IF(G20="Ja",10,0)</f>
        <v>0</v>
      </c>
      <c r="K20" s="118">
        <f t="shared" si="0"/>
        <v>0</v>
      </c>
      <c r="L20" s="119">
        <f t="shared" si="0"/>
        <v>0</v>
      </c>
      <c r="M20" s="128">
        <f>(SUM(J20:L20)/3)*E20</f>
        <v>0</v>
      </c>
    </row>
    <row r="21" spans="2:13" s="20" customFormat="1" ht="38.25">
      <c r="B21" s="33" t="s">
        <v>45</v>
      </c>
      <c r="C21" s="34" t="s">
        <v>27</v>
      </c>
      <c r="D21" s="35" t="s">
        <v>50</v>
      </c>
      <c r="E21" s="36">
        <v>0.05</v>
      </c>
      <c r="F21" s="134" t="s">
        <v>119</v>
      </c>
      <c r="G21" s="38"/>
      <c r="H21" s="38"/>
      <c r="I21" s="104"/>
      <c r="J21" s="129">
        <f t="shared" si="0"/>
        <v>0</v>
      </c>
      <c r="K21" s="118">
        <f t="shared" si="0"/>
        <v>0</v>
      </c>
      <c r="L21" s="119">
        <f t="shared" si="0"/>
        <v>0</v>
      </c>
      <c r="M21" s="128">
        <f>(SUM(J21:L21)/3)*E21</f>
        <v>0</v>
      </c>
    </row>
    <row r="22" spans="2:13" s="20" customFormat="1" ht="25.5">
      <c r="B22" s="33" t="s">
        <v>48</v>
      </c>
      <c r="C22" s="34" t="s">
        <v>27</v>
      </c>
      <c r="D22" s="35" t="s">
        <v>78</v>
      </c>
      <c r="E22" s="36">
        <v>0.15</v>
      </c>
      <c r="F22" s="134" t="s">
        <v>119</v>
      </c>
      <c r="G22" s="38"/>
      <c r="H22" s="38"/>
      <c r="I22" s="104"/>
      <c r="J22" s="117">
        <f t="shared" si="0"/>
        <v>0</v>
      </c>
      <c r="K22" s="118">
        <f t="shared" si="0"/>
        <v>0</v>
      </c>
      <c r="L22" s="119">
        <f t="shared" si="0"/>
        <v>0</v>
      </c>
      <c r="M22" s="128">
        <f>(SUM(J22:L22)/3)*E22</f>
        <v>0</v>
      </c>
    </row>
    <row r="23" spans="2:13" s="20" customFormat="1" ht="25.5">
      <c r="B23" s="27" t="s">
        <v>51</v>
      </c>
      <c r="C23" s="28"/>
      <c r="D23" s="29" t="s">
        <v>52</v>
      </c>
      <c r="E23" s="30"/>
      <c r="F23" s="31"/>
      <c r="G23" s="39"/>
      <c r="H23" s="39"/>
      <c r="I23" s="105"/>
      <c r="J23" s="111"/>
      <c r="K23" s="39"/>
      <c r="L23" s="39"/>
      <c r="M23" s="112"/>
    </row>
    <row r="24" spans="2:13" s="20" customFormat="1" ht="114" customHeight="1" thickBot="1">
      <c r="B24" s="33" t="s">
        <v>53</v>
      </c>
      <c r="C24" s="34" t="s">
        <v>11</v>
      </c>
      <c r="D24" s="35" t="s">
        <v>54</v>
      </c>
      <c r="E24" s="36"/>
      <c r="F24" s="37" t="s">
        <v>13</v>
      </c>
      <c r="G24" s="38"/>
      <c r="H24" s="38"/>
      <c r="I24" s="104"/>
      <c r="J24" s="114"/>
      <c r="K24" s="115"/>
      <c r="L24" s="115"/>
      <c r="M24" s="120"/>
    </row>
    <row r="25" spans="2:13" s="20" customFormat="1">
      <c r="B25" s="40"/>
      <c r="C25" s="41"/>
      <c r="D25" s="42"/>
      <c r="E25" s="43"/>
      <c r="F25" s="44"/>
      <c r="G25" s="44"/>
      <c r="H25" s="44"/>
      <c r="I25" s="44"/>
      <c r="J25" s="45"/>
      <c r="K25" s="45"/>
      <c r="L25" s="45"/>
      <c r="M25" s="45"/>
    </row>
    <row r="26" spans="2:13">
      <c r="J26" s="45" t="s">
        <v>83</v>
      </c>
      <c r="M26" s="45">
        <f>SUM(M12:M13)+SUM(M16,M19:M22)</f>
        <v>0</v>
      </c>
    </row>
    <row r="27" spans="2:13">
      <c r="J27" s="173" t="s">
        <v>113</v>
      </c>
      <c r="K27" s="173"/>
      <c r="L27" s="173"/>
      <c r="M27" s="67">
        <f>M26*E2</f>
        <v>0</v>
      </c>
    </row>
    <row r="28" spans="2:13">
      <c r="J28" s="67"/>
      <c r="K28" s="68"/>
      <c r="L28" s="132"/>
      <c r="M28" s="68"/>
    </row>
  </sheetData>
  <sheetProtection algorithmName="SHA-512" hashValue="LeUX8LYLtLXXye+KtZXvx+Ija2+hFUSkOnlFB7JIKN9A1Exo0dkPA8Qk4loIMBlRydqEW9s5CJKxzW+G2AJ3sA==" saltValue="PJmKQFB3q/ozSbNfMX/Iww==" spinCount="100000" sheet="1" objects="1" scenarios="1" selectLockedCells="1"/>
  <mergeCells count="3">
    <mergeCell ref="B2:D2"/>
    <mergeCell ref="J3:M3"/>
    <mergeCell ref="J27:L27"/>
  </mergeCells>
  <conditionalFormatting sqref="C25">
    <cfRule type="containsText" dxfId="6" priority="8" operator="containsText" text="A">
      <formula>NOT(ISERROR(SEARCH("A",C25)))</formula>
    </cfRule>
  </conditionalFormatting>
  <conditionalFormatting sqref="D3">
    <cfRule type="cellIs" dxfId="5" priority="7" stopIfTrue="1" operator="equal">
      <formula>"Fehler"</formula>
    </cfRule>
  </conditionalFormatting>
  <conditionalFormatting sqref="F3">
    <cfRule type="cellIs" dxfId="4" priority="3" stopIfTrue="1" operator="equal">
      <formula>"Bietername in Titelblatt eingeben"</formula>
    </cfRule>
    <cfRule type="cellIs" priority="4" stopIfTrue="1" operator="notEqual">
      <formula>"Bietername in Titelblatt eingeben"</formula>
    </cfRule>
  </conditionalFormatting>
  <conditionalFormatting sqref="G2:I3">
    <cfRule type="cellIs" dxfId="3" priority="5" stopIfTrue="1" operator="equal">
      <formula>"Bietername in Titelblatt eingeben"</formula>
    </cfRule>
    <cfRule type="cellIs" priority="6" stopIfTrue="1" operator="notEqual">
      <formula>"Bietername in Titelblatt eingeben"</formula>
    </cfRule>
  </conditionalFormatting>
  <conditionalFormatting sqref="J2:M2">
    <cfRule type="cellIs" dxfId="2" priority="1" stopIfTrue="1" operator="equal">
      <formula>"Bietername in Titelblatt eingeben"</formula>
    </cfRule>
    <cfRule type="cellIs" priority="2" stopIfTrue="1" operator="notEqual">
      <formula>"Bietername in Titelblatt eingeben"</formula>
    </cfRule>
  </conditionalFormatting>
  <dataValidations count="3">
    <dataValidation type="list" allowBlank="1" showInputMessage="1" showErrorMessage="1" sqref="G20:I20 G16:I16" xr:uid="{EE65BE99-CD23-443B-9A91-5040D8395024}">
      <formula1>"Ja, Nein"</formula1>
    </dataValidation>
    <dataValidation type="list" allowBlank="1" showErrorMessage="1" promptTitle="Bitte Ja oder Nein auswählen" sqref="G21:I21" xr:uid="{778606F0-3AFB-4020-BF6A-BCD2A0375904}">
      <formula1>"Ja, Nein"</formula1>
    </dataValidation>
    <dataValidation type="list" allowBlank="1" showErrorMessage="1" sqref="G22:I22" xr:uid="{DF70CEE7-C258-4232-B37C-B08A929CD55E}">
      <formula1>"Ja, Nein"</formula1>
    </dataValidation>
  </dataValidations>
  <pageMargins left="0.14583333333333334" right="0.5" top="0.27083333333333331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E863F-C649-4580-AD89-B2BA101CF65D}">
  <dimension ref="B1:I17"/>
  <sheetViews>
    <sheetView view="pageLayout" zoomScaleNormal="100" workbookViewId="0">
      <selection activeCell="G11" sqref="G11"/>
    </sheetView>
  </sheetViews>
  <sheetFormatPr baseColWidth="10" defaultColWidth="11" defaultRowHeight="15"/>
  <cols>
    <col min="1" max="1" width="1.75" style="45" customWidth="1"/>
    <col min="2" max="3" width="4.25" style="45" customWidth="1"/>
    <col min="4" max="4" width="33.5" style="45" customWidth="1"/>
    <col min="5" max="5" width="6.5" style="45" customWidth="1"/>
    <col min="6" max="6" width="31.75" style="45" customWidth="1"/>
    <col min="7" max="7" width="32.375" style="45" customWidth="1"/>
    <col min="8" max="8" width="6" style="45" customWidth="1"/>
    <col min="9" max="9" width="5.875" style="45" customWidth="1"/>
    <col min="10" max="16384" width="11" style="45"/>
  </cols>
  <sheetData>
    <row r="1" spans="2:9" ht="5.25" customHeight="1"/>
    <row r="2" spans="2:9" ht="45.75" customHeight="1">
      <c r="B2" s="171" t="s">
        <v>104</v>
      </c>
      <c r="C2" s="172"/>
      <c r="D2" s="172"/>
      <c r="E2" s="15">
        <v>0.3</v>
      </c>
      <c r="F2" s="16" t="str">
        <f>Titelblatt!D33</f>
        <v>Bietername</v>
      </c>
      <c r="G2" s="46"/>
      <c r="H2" s="95" t="s">
        <v>80</v>
      </c>
      <c r="I2" s="95" t="s">
        <v>81</v>
      </c>
    </row>
    <row r="3" spans="2:9" ht="27" customHeight="1">
      <c r="B3" s="23" t="s">
        <v>0</v>
      </c>
      <c r="C3" s="23" t="s">
        <v>1</v>
      </c>
      <c r="D3" s="23" t="s">
        <v>2</v>
      </c>
      <c r="E3" s="23" t="s">
        <v>3</v>
      </c>
      <c r="F3" s="23" t="s">
        <v>4</v>
      </c>
      <c r="G3" s="23" t="s">
        <v>55</v>
      </c>
      <c r="H3" s="176" t="s">
        <v>92</v>
      </c>
      <c r="I3" s="177"/>
    </row>
    <row r="4" spans="2:9">
      <c r="B4" s="47" t="s">
        <v>8</v>
      </c>
      <c r="C4" s="48"/>
      <c r="D4" s="49"/>
      <c r="E4" s="50"/>
      <c r="F4" s="51"/>
      <c r="G4" s="55"/>
      <c r="H4" s="55"/>
      <c r="I4" s="55"/>
    </row>
    <row r="5" spans="2:9" ht="25.5">
      <c r="B5" s="33" t="s">
        <v>10</v>
      </c>
      <c r="C5" s="34" t="s">
        <v>11</v>
      </c>
      <c r="D5" s="35" t="s">
        <v>62</v>
      </c>
      <c r="E5" s="36"/>
      <c r="F5" s="37" t="s">
        <v>63</v>
      </c>
      <c r="G5" s="56"/>
      <c r="H5" s="57"/>
      <c r="I5" s="58"/>
    </row>
    <row r="6" spans="2:9" ht="69" customHeight="1">
      <c r="B6" s="33" t="s">
        <v>14</v>
      </c>
      <c r="C6" s="34" t="s">
        <v>11</v>
      </c>
      <c r="D6" s="35" t="s">
        <v>56</v>
      </c>
      <c r="E6" s="36"/>
      <c r="F6" s="37" t="s">
        <v>43</v>
      </c>
      <c r="G6" s="56"/>
      <c r="H6" s="59"/>
      <c r="I6" s="60"/>
    </row>
    <row r="7" spans="2:9">
      <c r="B7" s="47" t="s">
        <v>18</v>
      </c>
      <c r="C7" s="174" t="s">
        <v>64</v>
      </c>
      <c r="D7" s="175"/>
      <c r="E7" s="50"/>
      <c r="F7" s="51"/>
      <c r="G7" s="55"/>
      <c r="H7" s="55"/>
      <c r="I7" s="55"/>
    </row>
    <row r="8" spans="2:9" ht="54" customHeight="1">
      <c r="B8" s="33" t="s">
        <v>20</v>
      </c>
      <c r="C8" s="34" t="s">
        <v>27</v>
      </c>
      <c r="D8" s="35" t="s">
        <v>72</v>
      </c>
      <c r="E8" s="36">
        <v>0.2</v>
      </c>
      <c r="F8" s="37" t="s">
        <v>57</v>
      </c>
      <c r="G8" s="56"/>
      <c r="H8" s="61"/>
      <c r="I8" s="62">
        <f>H8*E8</f>
        <v>0</v>
      </c>
    </row>
    <row r="9" spans="2:9" ht="59.45" customHeight="1">
      <c r="B9" s="33" t="s">
        <v>22</v>
      </c>
      <c r="C9" s="34" t="s">
        <v>27</v>
      </c>
      <c r="D9" s="35" t="s">
        <v>67</v>
      </c>
      <c r="E9" s="36">
        <v>0.1</v>
      </c>
      <c r="F9" s="37" t="s">
        <v>120</v>
      </c>
      <c r="G9" s="56"/>
      <c r="H9" s="63">
        <f>IF(G9 ="Ja",10,0)</f>
        <v>0</v>
      </c>
      <c r="I9" s="64">
        <f>H9*E9</f>
        <v>0</v>
      </c>
    </row>
    <row r="10" spans="2:9" ht="66.75" customHeight="1">
      <c r="B10" s="33" t="s">
        <v>24</v>
      </c>
      <c r="C10" s="34" t="s">
        <v>27</v>
      </c>
      <c r="D10" s="35" t="s">
        <v>73</v>
      </c>
      <c r="E10" s="36">
        <v>0.2</v>
      </c>
      <c r="F10" s="37" t="s">
        <v>90</v>
      </c>
      <c r="G10" s="56"/>
      <c r="H10" s="63"/>
      <c r="I10" s="64">
        <f>H10*E10</f>
        <v>0</v>
      </c>
    </row>
    <row r="11" spans="2:9" ht="69.75" customHeight="1">
      <c r="B11" s="33" t="s">
        <v>26</v>
      </c>
      <c r="C11" s="34" t="s">
        <v>27</v>
      </c>
      <c r="D11" s="35" t="s">
        <v>74</v>
      </c>
      <c r="E11" s="36">
        <v>0.1</v>
      </c>
      <c r="F11" s="37" t="s">
        <v>91</v>
      </c>
      <c r="G11" s="56"/>
      <c r="H11" s="61"/>
      <c r="I11" s="65">
        <f>H11*E11</f>
        <v>0</v>
      </c>
    </row>
    <row r="12" spans="2:9">
      <c r="B12" s="47" t="s">
        <v>33</v>
      </c>
      <c r="C12" s="174" t="s">
        <v>69</v>
      </c>
      <c r="D12" s="175"/>
      <c r="E12" s="50"/>
      <c r="F12" s="51"/>
      <c r="G12" s="150"/>
      <c r="H12" s="55"/>
      <c r="I12" s="55"/>
    </row>
    <row r="13" spans="2:9" ht="41.25" customHeight="1">
      <c r="B13" s="33" t="s">
        <v>35</v>
      </c>
      <c r="C13" s="34" t="s">
        <v>27</v>
      </c>
      <c r="D13" s="35" t="s">
        <v>68</v>
      </c>
      <c r="E13" s="36">
        <v>0.2</v>
      </c>
      <c r="F13" s="37" t="s">
        <v>65</v>
      </c>
      <c r="G13" s="56"/>
      <c r="H13" s="63"/>
      <c r="I13" s="64">
        <f>H13*E13</f>
        <v>0</v>
      </c>
    </row>
    <row r="14" spans="2:9" ht="82.5" customHeight="1" thickBot="1">
      <c r="B14" s="33" t="s">
        <v>38</v>
      </c>
      <c r="C14" s="34" t="s">
        <v>27</v>
      </c>
      <c r="D14" s="35" t="s">
        <v>66</v>
      </c>
      <c r="E14" s="36">
        <v>0.2</v>
      </c>
      <c r="F14" s="37" t="s">
        <v>57</v>
      </c>
      <c r="G14" s="56"/>
      <c r="H14" s="72"/>
      <c r="I14" s="66">
        <f>H14*E14</f>
        <v>0</v>
      </c>
    </row>
    <row r="16" spans="2:9">
      <c r="G16" s="45" t="s">
        <v>83</v>
      </c>
      <c r="I16" s="45">
        <f>SUM(I8:I14)</f>
        <v>0</v>
      </c>
    </row>
    <row r="17" spans="7:9">
      <c r="G17" s="68" t="s">
        <v>84</v>
      </c>
      <c r="H17" s="68"/>
      <c r="I17" s="68">
        <f>I16*E2</f>
        <v>0</v>
      </c>
    </row>
  </sheetData>
  <sheetProtection algorithmName="SHA-512" hashValue="8+39pEAW4KxbH5Shv8dp63Q8u48HVpcDVBJN0/lv7pRgPk3kMcMIftPWG8ANZpoNSyM4iwQoTo+VM1/frmBcHA==" saltValue="l/A9pepIJwOl0InRvvn9Ow==" spinCount="100000" sheet="1" objects="1" scenarios="1" selectLockedCells="1"/>
  <mergeCells count="4">
    <mergeCell ref="B2:D2"/>
    <mergeCell ref="C7:D7"/>
    <mergeCell ref="C12:D12"/>
    <mergeCell ref="H3:I3"/>
  </mergeCells>
  <conditionalFormatting sqref="B3:G3">
    <cfRule type="cellIs" dxfId="1" priority="1" stopIfTrue="1" operator="equal">
      <formula>"Fehler"</formula>
    </cfRule>
  </conditionalFormatting>
  <conditionalFormatting sqref="G2:I2">
    <cfRule type="cellIs" dxfId="0" priority="2" stopIfTrue="1" operator="equal">
      <formula>"Bietername in Titelblatt eingeben"</formula>
    </cfRule>
    <cfRule type="cellIs" priority="3" stopIfTrue="1" operator="notEqual">
      <formula>"Bietername in Titelblatt eingeben"</formula>
    </cfRule>
  </conditionalFormatting>
  <dataValidations count="2">
    <dataValidation type="list" allowBlank="1" showInputMessage="1" showErrorMessage="1" sqref="G9" xr:uid="{C3943D59-0614-45A0-A502-8928CBD36FC4}">
      <formula1>"Ja, Nein"</formula1>
    </dataValidation>
    <dataValidation allowBlank="1" showInputMessage="1" showErrorMessage="1" promptTitle="Pflichtangabe" prompt="Bei Nichterfüllung Ausschluss!" sqref="G5:G6" xr:uid="{EF6977FD-4BCC-4C14-859B-F163234D2689}"/>
  </dataValidations>
  <pageMargins left="0.27083333333333331" right="0.30208333333333331" top="0.14583333333333334" bottom="0.45833333333333331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Titelblatt</vt:lpstr>
      <vt:lpstr>HInweise</vt:lpstr>
      <vt:lpstr>Übersicht</vt:lpstr>
      <vt:lpstr>pers.Lage</vt:lpstr>
      <vt:lpstr>Referenzen</vt:lpstr>
      <vt:lpstr>Fachliche Eignung</vt:lpstr>
    </vt:vector>
  </TitlesOfParts>
  <Company>Hanns-Seidel-Stiftung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Zschau, Franziska</dc:creator>
  <cp:lastModifiedBy>Zschau, Franziska</cp:lastModifiedBy>
  <cp:lastPrinted>2026-01-16T11:20:14Z</cp:lastPrinted>
  <dcterms:created xsi:type="dcterms:W3CDTF">2025-08-19T12:16:17Z</dcterms:created>
  <dcterms:modified xsi:type="dcterms:W3CDTF">2026-01-16T11:22:37Z</dcterms:modified>
</cp:coreProperties>
</file>