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visth-lka.it.pth:443/vis/1C6CC152-4228-8B09-293B-42B68EA2C3FD/webdav/2269455/"/>
    </mc:Choice>
  </mc:AlternateContent>
  <xr:revisionPtr revIDLastSave="0" documentId="13_ncr:1_{AC6ADE1A-BF75-420E-A09B-6ADBFDD02C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gengerüst" sheetId="1" r:id="rId1"/>
  </sheets>
  <definedNames>
    <definedName name="_xlnm._FilterDatabase" localSheetId="0" hidden="1">Mengengerüst!#REF!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U11" i="1" l="1"/>
  <c r="U10" i="1"/>
  <c r="U9" i="1"/>
  <c r="U8" i="1"/>
  <c r="U7" i="1"/>
  <c r="U6" i="1"/>
  <c r="U5" i="1"/>
  <c r="U4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Q6" i="1"/>
  <c r="M6" i="1"/>
  <c r="I6" i="1"/>
  <c r="E6" i="1"/>
  <c r="Q5" i="1"/>
  <c r="M5" i="1"/>
  <c r="I5" i="1"/>
  <c r="E5" i="1"/>
  <c r="Q4" i="1"/>
  <c r="M4" i="1"/>
  <c r="I4" i="1"/>
  <c r="V9" i="1" l="1"/>
  <c r="V7" i="1"/>
  <c r="V8" i="1"/>
  <c r="V11" i="1"/>
  <c r="V10" i="1"/>
  <c r="V5" i="1"/>
  <c r="V4" i="1"/>
  <c r="V6" i="1"/>
</calcChain>
</file>

<file path=xl/sharedStrings.xml><?xml version="1.0" encoding="utf-8"?>
<sst xmlns="http://schemas.openxmlformats.org/spreadsheetml/2006/main" count="36" uniqueCount="36">
  <si>
    <t>Geräteklassen</t>
  </si>
  <si>
    <t>LK1</t>
  </si>
  <si>
    <t>LK2</t>
  </si>
  <si>
    <t>LK4</t>
  </si>
  <si>
    <t>LK6</t>
  </si>
  <si>
    <t>LK5</t>
  </si>
  <si>
    <t>LK2sw</t>
  </si>
  <si>
    <t>LK4sw</t>
  </si>
  <si>
    <t>2026 Bedarf (Stückzahl)</t>
  </si>
  <si>
    <t>2027 Bedarf (Stückzahl)</t>
  </si>
  <si>
    <t>2028 Bedarf (Stückzahl)</t>
  </si>
  <si>
    <t>2029 Bedarf (Stückzahl)</t>
  </si>
  <si>
    <t>2030 Bedarf (Stückzahl)</t>
  </si>
  <si>
    <t>LPD
2026</t>
  </si>
  <si>
    <t>BZ
2026</t>
  </si>
  <si>
    <t>TLKA
2027</t>
  </si>
  <si>
    <t>TLKA
2026</t>
  </si>
  <si>
    <t>LPD
2027</t>
  </si>
  <si>
    <t>BZ
2027</t>
  </si>
  <si>
    <t>LPD
2028</t>
  </si>
  <si>
    <t>BZ
2028</t>
  </si>
  <si>
    <t>TLKA
2028</t>
  </si>
  <si>
    <t>LPD
2029</t>
  </si>
  <si>
    <t>BZ
2029</t>
  </si>
  <si>
    <t>TLKA
2029</t>
  </si>
  <si>
    <t>LPD
2030</t>
  </si>
  <si>
    <t>BZ
2030</t>
  </si>
  <si>
    <t>TLKA
2030</t>
  </si>
  <si>
    <t>LK3sw</t>
  </si>
  <si>
    <t>Gesamt
über 5
Jahre</t>
  </si>
  <si>
    <t>Gesamt
2027</t>
  </si>
  <si>
    <t>Gesamt
2029</t>
  </si>
  <si>
    <t>Gesamt
2028</t>
  </si>
  <si>
    <t>Gesamt
2026</t>
  </si>
  <si>
    <t>Gesamt
2030</t>
  </si>
  <si>
    <t>Anlage "Mengengerüst"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</si>
</sst>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3" fontId="4" fillId="2" borderId="10" xfId="1" applyNumberFormat="1" applyBorder="1" applyAlignment="1">
      <alignment horizontal="right"/>
    </xf>
    <xf numFmtId="3" fontId="4" fillId="2" borderId="11" xfId="1" applyNumberFormat="1" applyBorder="1" applyAlignment="1">
      <alignment horizontal="right"/>
    </xf>
    <xf numFmtId="0" fontId="3" fillId="0" borderId="0" xfId="0" applyFont="1"/>
    <xf numFmtId="0" fontId="5" fillId="0" borderId="16" xfId="0" applyFont="1" applyFill="1" applyBorder="1"/>
    <xf numFmtId="0" fontId="5" fillId="0" borderId="4" xfId="0" applyFont="1" applyFill="1" applyBorder="1"/>
    <xf numFmtId="3" fontId="7" fillId="4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6" fillId="3" borderId="18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0" fillId="0" borderId="0" xfId="0" applyBorder="1"/>
    <xf numFmtId="3" fontId="0" fillId="0" borderId="0" xfId="0" applyNumberFormat="1" applyFill="1" applyBorder="1" applyAlignment="1">
      <alignment horizontal="right"/>
    </xf>
    <xf numFmtId="0" fontId="5" fillId="0" borderId="22" xfId="0" applyFont="1" applyFill="1" applyBorder="1"/>
    <xf numFmtId="3" fontId="4" fillId="2" borderId="25" xfId="1" applyNumberFormat="1" applyBorder="1" applyAlignment="1">
      <alignment horizontal="right"/>
    </xf>
    <xf numFmtId="3" fontId="4" fillId="0" borderId="0" xfId="1" applyNumberFormat="1" applyFill="1" applyBorder="1" applyAlignment="1">
      <alignment horizontal="right"/>
    </xf>
    <xf numFmtId="3" fontId="7" fillId="0" borderId="21" xfId="0" applyNumberFormat="1" applyFont="1" applyFill="1" applyBorder="1" applyAlignment="1">
      <alignment horizontal="right"/>
    </xf>
    <xf numFmtId="0" fontId="6" fillId="3" borderId="19" xfId="0" applyFont="1" applyFill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4" xfId="0" quotePrefix="1" applyNumberFormat="1" applyFont="1" applyBorder="1" applyAlignment="1">
      <alignment horizontal="right"/>
    </xf>
    <xf numFmtId="3" fontId="3" fillId="0" borderId="9" xfId="0" quotePrefix="1" applyNumberFormat="1" applyFont="1" applyBorder="1" applyAlignment="1">
      <alignment horizontal="right"/>
    </xf>
    <xf numFmtId="3" fontId="3" fillId="0" borderId="4" xfId="0" quotePrefix="1" applyNumberFormat="1" applyFont="1" applyFill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3" fontId="3" fillId="0" borderId="22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3" fillId="0" borderId="24" xfId="0" applyNumberFormat="1" applyFont="1" applyFill="1" applyBorder="1" applyAlignment="1">
      <alignment horizontal="right"/>
    </xf>
    <xf numFmtId="3" fontId="3" fillId="0" borderId="9" xfId="0" quotePrefix="1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23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</cellXfs>
  <cellStyles count="2">
    <cellStyle name="Gut" xfId="1" builtinId="26"/>
    <cellStyle name="Standard" xfId="0" builtinId="0"/>
  </cellStyles>
  <dxfs count="21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A3:R11" totalsRowShown="0" headerRowDxfId="20" dataDxfId="18" headerRowBorderDxfId="19">
  <autoFilter ref="A3:R11" xr:uid="{00000000-0009-0000-0100-000002000000}"/>
  <tableColumns count="18">
    <tableColumn id="1" xr3:uid="{00000000-0010-0000-0100-000001000000}" name="Geräteklassen" dataDxfId="17"/>
    <tableColumn id="9" xr3:uid="{00000000-0010-0000-0100-000009000000}" name="LPD_x000a_2026" dataDxfId="16"/>
    <tableColumn id="35" xr3:uid="{00000000-0010-0000-0100-000023000000}" name="BZ_x000a_2026" dataDxfId="15"/>
    <tableColumn id="10" xr3:uid="{00000000-0010-0000-0100-00000A000000}" name="TLKA_x000a_2026" dataDxfId="14"/>
    <tableColumn id="13" xr3:uid="{00000000-0010-0000-0100-00000D000000}" name="Gesamt_x000a_2026" dataDxfId="13" dataCellStyle="Gut">
      <calculatedColumnFormula>SUM(B4,C4,D4)</calculatedColumnFormula>
    </tableColumn>
    <tableColumn id="14" xr3:uid="{00000000-0010-0000-0100-00000E000000}" name="LPD_x000a_2027" dataDxfId="12"/>
    <tableColumn id="36" xr3:uid="{00000000-0010-0000-0100-000024000000}" name="BZ_x000a_2027" dataDxfId="11"/>
    <tableColumn id="15" xr3:uid="{00000000-0010-0000-0100-00000F000000}" name="TLKA_x000a_2027" dataDxfId="10"/>
    <tableColumn id="18" xr3:uid="{00000000-0010-0000-0100-000012000000}" name="Gesamt_x000a_2027" dataDxfId="9" dataCellStyle="Gut">
      <calculatedColumnFormula>SUM(F4,G4,H4)</calculatedColumnFormula>
    </tableColumn>
    <tableColumn id="19" xr3:uid="{00000000-0010-0000-0100-000013000000}" name="LPD_x000a_2028" dataDxfId="8"/>
    <tableColumn id="37" xr3:uid="{00000000-0010-0000-0100-000025000000}" name="BZ_x000a_2028" dataDxfId="7"/>
    <tableColumn id="20" xr3:uid="{00000000-0010-0000-0100-000014000000}" name="TLKA_x000a_2028" dataDxfId="6"/>
    <tableColumn id="23" xr3:uid="{00000000-0010-0000-0100-000017000000}" name="Gesamt_x000a_2028" dataDxfId="5" dataCellStyle="Gut">
      <calculatedColumnFormula>SUM(J4,K4,L4)</calculatedColumnFormula>
    </tableColumn>
    <tableColumn id="24" xr3:uid="{00000000-0010-0000-0100-000018000000}" name="LPD_x000a_2029" dataDxfId="4"/>
    <tableColumn id="38" xr3:uid="{00000000-0010-0000-0100-000026000000}" name="BZ_x000a_2029" dataDxfId="3"/>
    <tableColumn id="25" xr3:uid="{00000000-0010-0000-0100-000019000000}" name="TLKA_x000a_2029" dataDxfId="2"/>
    <tableColumn id="28" xr3:uid="{00000000-0010-0000-0100-00001C000000}" name="Gesamt_x000a_2029" dataDxfId="1" dataCellStyle="Gut">
      <calculatedColumnFormula>SUM(N4,O4,P4)</calculatedColumnFormula>
    </tableColumn>
    <tableColumn id="2" xr3:uid="{00000000-0010-0000-0100-000002000000}" name="LPD_x000a_203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75" zoomScaleNormal="75" workbookViewId="0">
      <selection activeCell="O17" sqref="O17"/>
    </sheetView>
  </sheetViews>
  <sheetFormatPr baseColWidth="10" defaultRowHeight="13.2" x14ac:dyDescent="0.25"/>
  <cols>
    <col min="1" max="1" width="22.77734375" bestFit="1" customWidth="1"/>
    <col min="2" max="3" width="12.77734375" bestFit="1" customWidth="1"/>
    <col min="4" max="4" width="13.44140625" bestFit="1" customWidth="1"/>
    <col min="5" max="5" width="15.77734375" bestFit="1" customWidth="1"/>
    <col min="6" max="7" width="13.21875" bestFit="1" customWidth="1"/>
    <col min="8" max="8" width="13.44140625" bestFit="1" customWidth="1"/>
    <col min="9" max="9" width="15.77734375" bestFit="1" customWidth="1"/>
    <col min="10" max="11" width="13.21875" bestFit="1" customWidth="1"/>
    <col min="12" max="12" width="13.44140625" bestFit="1" customWidth="1"/>
    <col min="13" max="13" width="15.77734375" bestFit="1" customWidth="1"/>
    <col min="14" max="15" width="13.21875" bestFit="1" customWidth="1"/>
    <col min="16" max="16" width="13.44140625" bestFit="1" customWidth="1"/>
    <col min="17" max="17" width="15.77734375" bestFit="1" customWidth="1"/>
    <col min="18" max="18" width="12.77734375" bestFit="1" customWidth="1"/>
    <col min="22" max="22" width="33.77734375" customWidth="1"/>
  </cols>
  <sheetData>
    <row r="1" spans="1:22" s="1" customFormat="1" ht="42" customHeight="1" thickBot="1" x14ac:dyDescent="0.3">
      <c r="A1" s="47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s="2" customFormat="1" ht="39.75" customHeight="1" x14ac:dyDescent="0.25">
      <c r="A2" s="3"/>
      <c r="B2" s="43" t="s">
        <v>8</v>
      </c>
      <c r="C2" s="43"/>
      <c r="D2" s="44"/>
      <c r="E2" s="46"/>
      <c r="F2" s="42" t="s">
        <v>9</v>
      </c>
      <c r="G2" s="43"/>
      <c r="H2" s="44"/>
      <c r="I2" s="45"/>
      <c r="J2" s="43" t="s">
        <v>10</v>
      </c>
      <c r="K2" s="43"/>
      <c r="L2" s="44"/>
      <c r="M2" s="46"/>
      <c r="N2" s="42" t="s">
        <v>11</v>
      </c>
      <c r="O2" s="43"/>
      <c r="P2" s="44"/>
      <c r="Q2" s="45"/>
      <c r="R2" s="42" t="s">
        <v>12</v>
      </c>
      <c r="S2" s="43"/>
      <c r="T2" s="44"/>
      <c r="U2" s="45"/>
      <c r="V2" s="1"/>
    </row>
    <row r="3" spans="1:22" ht="40.200000000000003" thickBot="1" x14ac:dyDescent="0.3">
      <c r="A3" s="5" t="s">
        <v>0</v>
      </c>
      <c r="B3" s="5" t="s">
        <v>13</v>
      </c>
      <c r="C3" s="5" t="s">
        <v>14</v>
      </c>
      <c r="D3" s="6" t="s">
        <v>16</v>
      </c>
      <c r="E3" s="7" t="s">
        <v>33</v>
      </c>
      <c r="F3" s="5" t="s">
        <v>17</v>
      </c>
      <c r="G3" s="5" t="s">
        <v>18</v>
      </c>
      <c r="H3" s="6" t="s">
        <v>15</v>
      </c>
      <c r="I3" s="7" t="s">
        <v>30</v>
      </c>
      <c r="J3" s="8" t="s">
        <v>19</v>
      </c>
      <c r="K3" s="5" t="s">
        <v>20</v>
      </c>
      <c r="L3" s="6" t="s">
        <v>21</v>
      </c>
      <c r="M3" s="7" t="s">
        <v>32</v>
      </c>
      <c r="N3" s="8" t="s">
        <v>22</v>
      </c>
      <c r="O3" s="5" t="s">
        <v>23</v>
      </c>
      <c r="P3" s="6" t="s">
        <v>24</v>
      </c>
      <c r="Q3" s="7" t="s">
        <v>31</v>
      </c>
      <c r="R3" s="8" t="s">
        <v>25</v>
      </c>
      <c r="S3" s="16" t="s">
        <v>26</v>
      </c>
      <c r="T3" s="17" t="s">
        <v>27</v>
      </c>
      <c r="U3" s="18" t="s">
        <v>34</v>
      </c>
      <c r="V3" s="25" t="s">
        <v>29</v>
      </c>
    </row>
    <row r="4" spans="1:22" ht="14.4" x14ac:dyDescent="0.3">
      <c r="A4" s="4" t="s">
        <v>1</v>
      </c>
      <c r="B4" s="26">
        <v>184</v>
      </c>
      <c r="C4" s="27">
        <v>16</v>
      </c>
      <c r="D4" s="28"/>
      <c r="E4" s="10">
        <f>SUM(B4,C4,D4)</f>
        <v>200</v>
      </c>
      <c r="F4" s="26">
        <v>222</v>
      </c>
      <c r="G4" s="27">
        <v>16</v>
      </c>
      <c r="H4" s="28"/>
      <c r="I4" s="10">
        <f t="shared" ref="I4:I11" si="0">SUM(F4,G4,H4)</f>
        <v>238</v>
      </c>
      <c r="J4" s="32">
        <v>109</v>
      </c>
      <c r="K4" s="27">
        <v>16</v>
      </c>
      <c r="L4" s="28"/>
      <c r="M4" s="10">
        <f t="shared" ref="M4:M11" si="1">SUM(J4,K4,L4)</f>
        <v>125</v>
      </c>
      <c r="N4" s="32">
        <v>11</v>
      </c>
      <c r="O4" s="27">
        <v>16</v>
      </c>
      <c r="P4" s="28"/>
      <c r="Q4" s="9">
        <f t="shared" ref="Q4:Q11" si="2">SUM(N4,O4,P4)</f>
        <v>27</v>
      </c>
      <c r="R4" s="32">
        <v>1</v>
      </c>
      <c r="S4" s="27">
        <v>16</v>
      </c>
      <c r="T4" s="28"/>
      <c r="U4" s="9">
        <f t="shared" ref="U4:U11" si="3">SUM(R4,S4,T4)</f>
        <v>17</v>
      </c>
      <c r="V4" s="14">
        <f>(Tabelle13[[#This Row],[Gesamt
2026]]+Tabelle13[[#This Row],[Gesamt
2027]]+Tabelle13[[#This Row],[Gesamt
2028]]+Tabelle13[[#This Row],[Gesamt
2029]]+U4)</f>
        <v>607</v>
      </c>
    </row>
    <row r="5" spans="1:22" ht="14.4" x14ac:dyDescent="0.3">
      <c r="A5" s="13" t="s">
        <v>2</v>
      </c>
      <c r="B5" s="29">
        <v>50</v>
      </c>
      <c r="C5" s="27">
        <v>2</v>
      </c>
      <c r="D5" s="30"/>
      <c r="E5" s="10">
        <f t="shared" ref="E5:E11" si="4">SUM(B5,C5,D5)</f>
        <v>52</v>
      </c>
      <c r="F5" s="29">
        <v>54</v>
      </c>
      <c r="G5" s="27">
        <v>3</v>
      </c>
      <c r="H5" s="30"/>
      <c r="I5" s="10">
        <f t="shared" si="0"/>
        <v>57</v>
      </c>
      <c r="J5" s="39">
        <v>38</v>
      </c>
      <c r="K5" s="27">
        <v>3</v>
      </c>
      <c r="L5" s="30"/>
      <c r="M5" s="10">
        <f t="shared" si="1"/>
        <v>41</v>
      </c>
      <c r="N5" s="39">
        <v>14</v>
      </c>
      <c r="O5" s="27">
        <v>2</v>
      </c>
      <c r="P5" s="30"/>
      <c r="Q5" s="9">
        <f t="shared" si="2"/>
        <v>16</v>
      </c>
      <c r="R5" s="39">
        <v>2</v>
      </c>
      <c r="S5" s="27">
        <v>2</v>
      </c>
      <c r="T5" s="30"/>
      <c r="U5" s="9">
        <f t="shared" si="3"/>
        <v>4</v>
      </c>
      <c r="V5" s="15">
        <f>(Tabelle13[[#This Row],[Gesamt
2026]]+Tabelle13[[#This Row],[Gesamt
2027]]+Tabelle13[[#This Row],[Gesamt
2028]]+Tabelle13[[#This Row],[Gesamt
2029]]+U5)</f>
        <v>170</v>
      </c>
    </row>
    <row r="6" spans="1:22" ht="14.4" x14ac:dyDescent="0.3">
      <c r="A6" s="4" t="s">
        <v>6</v>
      </c>
      <c r="B6" s="31">
        <v>23</v>
      </c>
      <c r="C6" s="32"/>
      <c r="D6" s="28"/>
      <c r="E6" s="10">
        <f t="shared" si="4"/>
        <v>23</v>
      </c>
      <c r="F6" s="31">
        <v>5</v>
      </c>
      <c r="G6" s="32"/>
      <c r="H6" s="28"/>
      <c r="I6" s="10">
        <f t="shared" si="0"/>
        <v>5</v>
      </c>
      <c r="J6" s="27">
        <v>16</v>
      </c>
      <c r="K6" s="32"/>
      <c r="L6" s="28"/>
      <c r="M6" s="10">
        <f t="shared" si="1"/>
        <v>16</v>
      </c>
      <c r="N6" s="27">
        <v>0</v>
      </c>
      <c r="O6" s="32"/>
      <c r="P6" s="28"/>
      <c r="Q6" s="9">
        <f t="shared" si="2"/>
        <v>0</v>
      </c>
      <c r="R6" s="27">
        <v>0</v>
      </c>
      <c r="S6" s="32"/>
      <c r="T6" s="28"/>
      <c r="U6" s="9">
        <f t="shared" si="3"/>
        <v>0</v>
      </c>
      <c r="V6" s="14">
        <f>(Tabelle13[[#This Row],[Gesamt
2026]]+Tabelle13[[#This Row],[Gesamt
2027]]+Tabelle13[[#This Row],[Gesamt
2028]]+Tabelle13[[#This Row],[Gesamt
2029]]+U6)</f>
        <v>44</v>
      </c>
    </row>
    <row r="7" spans="1:22" ht="14.4" x14ac:dyDescent="0.3">
      <c r="A7" s="4" t="s">
        <v>28</v>
      </c>
      <c r="B7" s="33">
        <v>184</v>
      </c>
      <c r="C7" s="27">
        <v>2</v>
      </c>
      <c r="D7" s="28"/>
      <c r="E7" s="10">
        <f t="shared" si="4"/>
        <v>186</v>
      </c>
      <c r="F7" s="33">
        <v>53</v>
      </c>
      <c r="G7" s="27">
        <v>1</v>
      </c>
      <c r="H7" s="28"/>
      <c r="I7" s="10">
        <f t="shared" si="0"/>
        <v>54</v>
      </c>
      <c r="J7" s="40">
        <v>23</v>
      </c>
      <c r="K7" s="27"/>
      <c r="L7" s="28"/>
      <c r="M7" s="10">
        <f t="shared" si="1"/>
        <v>23</v>
      </c>
      <c r="N7" s="40">
        <v>17</v>
      </c>
      <c r="O7" s="27">
        <v>2</v>
      </c>
      <c r="P7" s="28"/>
      <c r="Q7" s="9">
        <f t="shared" si="2"/>
        <v>19</v>
      </c>
      <c r="R7" s="40">
        <v>7</v>
      </c>
      <c r="S7" s="27">
        <v>2</v>
      </c>
      <c r="T7" s="28"/>
      <c r="U7" s="9">
        <f t="shared" si="3"/>
        <v>9</v>
      </c>
      <c r="V7" s="15">
        <f>(Tabelle13[[#This Row],[Gesamt
2026]]+Tabelle13[[#This Row],[Gesamt
2027]]+Tabelle13[[#This Row],[Gesamt
2028]]+Tabelle13[[#This Row],[Gesamt
2029]]+U7)</f>
        <v>291</v>
      </c>
    </row>
    <row r="8" spans="1:22" ht="14.4" x14ac:dyDescent="0.3">
      <c r="A8" s="13" t="s">
        <v>3</v>
      </c>
      <c r="B8" s="26">
        <v>1</v>
      </c>
      <c r="C8" s="27"/>
      <c r="D8" s="30"/>
      <c r="E8" s="10">
        <f t="shared" si="4"/>
        <v>1</v>
      </c>
      <c r="F8" s="26">
        <v>3</v>
      </c>
      <c r="G8" s="27"/>
      <c r="H8" s="30"/>
      <c r="I8" s="10">
        <f t="shared" si="0"/>
        <v>3</v>
      </c>
      <c r="J8" s="27">
        <v>10</v>
      </c>
      <c r="K8" s="27"/>
      <c r="L8" s="30"/>
      <c r="M8" s="10">
        <f t="shared" si="1"/>
        <v>10</v>
      </c>
      <c r="N8" s="27">
        <v>10</v>
      </c>
      <c r="O8" s="27">
        <v>1</v>
      </c>
      <c r="P8" s="30"/>
      <c r="Q8" s="9">
        <f t="shared" si="2"/>
        <v>11</v>
      </c>
      <c r="R8" s="27">
        <v>1</v>
      </c>
      <c r="S8" s="27">
        <v>1</v>
      </c>
      <c r="T8" s="30"/>
      <c r="U8" s="9">
        <f t="shared" si="3"/>
        <v>2</v>
      </c>
      <c r="V8" s="14">
        <f>(Tabelle13[[#This Row],[Gesamt
2026]]+Tabelle13[[#This Row],[Gesamt
2027]]+Tabelle13[[#This Row],[Gesamt
2028]]+Tabelle13[[#This Row],[Gesamt
2029]]+U8)</f>
        <v>27</v>
      </c>
    </row>
    <row r="9" spans="1:22" ht="14.4" x14ac:dyDescent="0.3">
      <c r="A9" s="4" t="s">
        <v>7</v>
      </c>
      <c r="B9" s="29">
        <v>2</v>
      </c>
      <c r="C9" s="27"/>
      <c r="D9" s="28"/>
      <c r="E9" s="10">
        <f t="shared" si="4"/>
        <v>2</v>
      </c>
      <c r="F9" s="29">
        <v>1</v>
      </c>
      <c r="G9" s="27"/>
      <c r="H9" s="28"/>
      <c r="I9" s="10">
        <f t="shared" si="0"/>
        <v>1</v>
      </c>
      <c r="J9" s="40">
        <v>1</v>
      </c>
      <c r="K9" s="27"/>
      <c r="L9" s="28"/>
      <c r="M9" s="10">
        <f t="shared" si="1"/>
        <v>1</v>
      </c>
      <c r="N9" s="40">
        <v>1</v>
      </c>
      <c r="O9" s="27"/>
      <c r="P9" s="28"/>
      <c r="Q9" s="9">
        <f t="shared" si="2"/>
        <v>1</v>
      </c>
      <c r="R9" s="40">
        <v>0</v>
      </c>
      <c r="S9" s="27"/>
      <c r="T9" s="28"/>
      <c r="U9" s="9">
        <f t="shared" si="3"/>
        <v>0</v>
      </c>
      <c r="V9" s="15">
        <f>(Tabelle13[[#This Row],[Gesamt
2026]]+Tabelle13[[#This Row],[Gesamt
2027]]+Tabelle13[[#This Row],[Gesamt
2028]]+Tabelle13[[#This Row],[Gesamt
2029]]+U9)</f>
        <v>5</v>
      </c>
    </row>
    <row r="10" spans="1:22" ht="14.4" x14ac:dyDescent="0.3">
      <c r="A10" s="12" t="s">
        <v>5</v>
      </c>
      <c r="B10" s="26">
        <v>146</v>
      </c>
      <c r="C10" s="34">
        <v>8</v>
      </c>
      <c r="D10" s="35">
        <v>25</v>
      </c>
      <c r="E10" s="10">
        <f t="shared" si="4"/>
        <v>179</v>
      </c>
      <c r="F10" s="26">
        <v>79</v>
      </c>
      <c r="G10" s="34">
        <v>5</v>
      </c>
      <c r="H10" s="35">
        <v>15</v>
      </c>
      <c r="I10" s="10">
        <f t="shared" si="0"/>
        <v>99</v>
      </c>
      <c r="J10" s="27">
        <v>4</v>
      </c>
      <c r="K10" s="34"/>
      <c r="L10" s="35">
        <v>5</v>
      </c>
      <c r="M10" s="10">
        <f t="shared" si="1"/>
        <v>9</v>
      </c>
      <c r="N10" s="27">
        <v>0</v>
      </c>
      <c r="O10" s="34">
        <v>9</v>
      </c>
      <c r="P10" s="35">
        <v>1</v>
      </c>
      <c r="Q10" s="10">
        <f t="shared" si="2"/>
        <v>10</v>
      </c>
      <c r="R10" s="27">
        <v>2</v>
      </c>
      <c r="S10" s="34">
        <v>6</v>
      </c>
      <c r="T10" s="35">
        <v>1</v>
      </c>
      <c r="U10" s="10">
        <f t="shared" si="3"/>
        <v>9</v>
      </c>
      <c r="V10" s="14">
        <f>(Tabelle13[[#This Row],[Gesamt
2026]]+Tabelle13[[#This Row],[Gesamt
2027]]+Tabelle13[[#This Row],[Gesamt
2028]]+Tabelle13[[#This Row],[Gesamt
2029]]+U10)</f>
        <v>306</v>
      </c>
    </row>
    <row r="11" spans="1:22" ht="15" thickBot="1" x14ac:dyDescent="0.35">
      <c r="A11" s="21" t="s">
        <v>4</v>
      </c>
      <c r="B11" s="36">
        <v>0</v>
      </c>
      <c r="C11" s="37">
        <v>0</v>
      </c>
      <c r="D11" s="38"/>
      <c r="E11" s="22">
        <f t="shared" si="4"/>
        <v>0</v>
      </c>
      <c r="F11" s="36">
        <v>1</v>
      </c>
      <c r="G11" s="37">
        <v>1</v>
      </c>
      <c r="H11" s="38"/>
      <c r="I11" s="22">
        <f t="shared" si="0"/>
        <v>2</v>
      </c>
      <c r="J11" s="41">
        <v>0</v>
      </c>
      <c r="K11" s="37"/>
      <c r="L11" s="38"/>
      <c r="M11" s="22">
        <f t="shared" si="1"/>
        <v>0</v>
      </c>
      <c r="N11" s="41">
        <v>0</v>
      </c>
      <c r="O11" s="37">
        <v>0</v>
      </c>
      <c r="P11" s="38"/>
      <c r="Q11" s="22">
        <f t="shared" si="2"/>
        <v>0</v>
      </c>
      <c r="R11" s="41">
        <v>0</v>
      </c>
      <c r="S11" s="37">
        <v>0</v>
      </c>
      <c r="T11" s="38"/>
      <c r="U11" s="22">
        <f t="shared" si="3"/>
        <v>0</v>
      </c>
      <c r="V11" s="15">
        <f>(Tabelle13[[#This Row],[Gesamt
2026]]+Tabelle13[[#This Row],[Gesamt
2027]]+Tabelle13[[#This Row],[Gesamt
2028]]+Tabelle13[[#This Row],[Gesamt
2029]]+U11)</f>
        <v>2</v>
      </c>
    </row>
    <row r="12" spans="1:22" s="19" customFormat="1" ht="12.7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 s="20"/>
      <c r="T12" s="20"/>
      <c r="U12" s="23"/>
      <c r="V12" s="24"/>
    </row>
    <row r="29" spans="1:1" x14ac:dyDescent="0.25">
      <c r="A29" s="11"/>
    </row>
  </sheetData>
  <mergeCells count="6">
    <mergeCell ref="R2:U2"/>
    <mergeCell ref="B2:E2"/>
    <mergeCell ref="F2:I2"/>
    <mergeCell ref="J2:M2"/>
    <mergeCell ref="N2:Q2"/>
    <mergeCell ref="A1:V1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Mengengerüst</vt:lpstr>
    </vt:vector>
  </TitlesOfParts>
  <Company>Polizei Thüringen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Turtenwald</dc:creator>
  <cp:lastModifiedBy>TLKA Behrenhoff, Konstantin</cp:lastModifiedBy>
  <dcterms:created xsi:type="dcterms:W3CDTF">2016-05-26T10:08:17Z</dcterms:created>
  <dcterms:modified xsi:type="dcterms:W3CDTF">2025-11-14T09:37:36Z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