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279C6571-3A99-40F4-8F6C-B1B92B9A885D}" xr6:coauthVersionLast="36" xr6:coauthVersionMax="36" xr10:uidLastSave="{00000000-0000-0000-0000-000000000000}"/>
  <bookViews>
    <workbookView xWindow="0" yWindow="0" windowWidth="28800" windowHeight="13065" activeTab="1" xr2:uid="{00000000-000D-0000-FFFF-FFFF00000000}"/>
  </bookViews>
  <sheets>
    <sheet name="ZA Flughafen" sheetId="2" r:id="rId1"/>
    <sheet name="SG C_SG A" sheetId="4" r:id="rId2"/>
  </sheets>
  <definedNames>
    <definedName name="_xlnm._FilterDatabase" localSheetId="1" hidden="1">'SG C_SG A'!$A$4:$H$86</definedName>
    <definedName name="_xlnm._FilterDatabase" localSheetId="0" hidden="1">'ZA Flughafen'!$A$4:$H$123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2" l="1"/>
  <c r="E103" i="4"/>
  <c r="E122" i="4" l="1"/>
  <c r="E104" i="4"/>
  <c r="E141" i="2" l="1"/>
  <c r="E155" i="2"/>
  <c r="E108" i="4" l="1"/>
  <c r="E120" i="4"/>
  <c r="E119" i="4"/>
  <c r="E117" i="4"/>
  <c r="E153" i="2" l="1"/>
  <c r="E152" i="2"/>
  <c r="E150" i="2"/>
  <c r="E149" i="2"/>
  <c r="E145" i="2"/>
  <c r="E140" i="2"/>
  <c r="E156" i="2"/>
  <c r="E148" i="2"/>
  <c r="E154" i="2"/>
  <c r="D154" i="2"/>
  <c r="E151" i="2"/>
  <c r="E147" i="2"/>
  <c r="E146" i="2"/>
  <c r="E144" i="2"/>
  <c r="E143" i="2"/>
  <c r="E142" i="2"/>
  <c r="E139" i="2"/>
  <c r="E125" i="4"/>
  <c r="E124" i="4"/>
  <c r="E123" i="4"/>
  <c r="E121" i="4"/>
  <c r="E118" i="4"/>
  <c r="E157" i="2" l="1"/>
  <c r="E116" i="4"/>
  <c r="E115" i="4"/>
  <c r="E114" i="4"/>
  <c r="E113" i="4"/>
  <c r="E112" i="4"/>
  <c r="E111" i="4"/>
  <c r="E110" i="4"/>
  <c r="E109" i="4"/>
  <c r="E107" i="4"/>
  <c r="E106" i="4"/>
  <c r="E105" i="4"/>
  <c r="E102" i="4"/>
  <c r="E126" i="4" l="1"/>
  <c r="G86" i="4"/>
  <c r="D153" i="2" l="1"/>
  <c r="E122" i="2" l="1"/>
  <c r="E86" i="4"/>
</calcChain>
</file>

<file path=xl/sharedStrings.xml><?xml version="1.0" encoding="utf-8"?>
<sst xmlns="http://schemas.openxmlformats.org/spreadsheetml/2006/main" count="2064" uniqueCount="386">
  <si>
    <t xml:space="preserve">Raum-Nr. </t>
  </si>
  <si>
    <t>Raumgruppe</t>
  </si>
  <si>
    <t>Bezeichnung</t>
  </si>
  <si>
    <t>Grundfläche m²</t>
  </si>
  <si>
    <t>Bodenbelag</t>
  </si>
  <si>
    <t>A</t>
  </si>
  <si>
    <t>PVC</t>
  </si>
  <si>
    <t>x</t>
  </si>
  <si>
    <t>D</t>
  </si>
  <si>
    <t>J6</t>
  </si>
  <si>
    <t>Damenumkleide</t>
  </si>
  <si>
    <t>Kopierraum</t>
  </si>
  <si>
    <t>Gebäudeteil</t>
  </si>
  <si>
    <t>Herrenumkleide</t>
  </si>
  <si>
    <t>I</t>
  </si>
  <si>
    <t>Serverraum</t>
  </si>
  <si>
    <t>B</t>
  </si>
  <si>
    <t>Besprechungsraum</t>
  </si>
  <si>
    <t>F</t>
  </si>
  <si>
    <t>Flur</t>
  </si>
  <si>
    <t>Beschauraum</t>
  </si>
  <si>
    <t>J 4.2</t>
  </si>
  <si>
    <t>Waffenkammer</t>
  </si>
  <si>
    <t>Hundezwinger</t>
  </si>
  <si>
    <t>C</t>
  </si>
  <si>
    <t>Lagerraum</t>
  </si>
  <si>
    <t>MO</t>
  </si>
  <si>
    <t>DI</t>
  </si>
  <si>
    <t>MI</t>
  </si>
  <si>
    <t>DO</t>
  </si>
  <si>
    <t>FR</t>
  </si>
  <si>
    <t>SA</t>
  </si>
  <si>
    <t>SO</t>
  </si>
  <si>
    <t>1x Jahr</t>
  </si>
  <si>
    <t>Leistungsbeschreibung</t>
  </si>
  <si>
    <t>J2 = 2x jährlich Unterhaltsreinigung</t>
  </si>
  <si>
    <t>J1 = 1x jährlich Unterhaltsreinigung</t>
  </si>
  <si>
    <t>Umkleide Damen</t>
  </si>
  <si>
    <t>Umkleide Herren</t>
  </si>
  <si>
    <t>Leerung Abfalleimer</t>
  </si>
  <si>
    <t>Glasfläche</t>
  </si>
  <si>
    <t>gelbe Markierung</t>
  </si>
  <si>
    <t>Revierplan (Beispielhaft)</t>
  </si>
  <si>
    <t>G</t>
  </si>
  <si>
    <t>J 9.1</t>
  </si>
  <si>
    <t>J 6</t>
  </si>
  <si>
    <t>Büro</t>
  </si>
  <si>
    <t>Fläche</t>
  </si>
  <si>
    <t xml:space="preserve">Büro- und Verwaltungsräume  </t>
  </si>
  <si>
    <t>Turnus</t>
  </si>
  <si>
    <t>W1</t>
  </si>
  <si>
    <t>W2</t>
  </si>
  <si>
    <t>Sitzungs- und Schulungsräume</t>
  </si>
  <si>
    <t>Sanitärräume</t>
  </si>
  <si>
    <t>Täglich genutzte Verkehrsflächen</t>
  </si>
  <si>
    <t>Archive-, Keller-, Boden- und Serverräume</t>
  </si>
  <si>
    <t>M1</t>
  </si>
  <si>
    <t>Umkleideräume</t>
  </si>
  <si>
    <t>W7</t>
  </si>
  <si>
    <t>Teeküchen</t>
  </si>
  <si>
    <t>Nicht täglich genutzte Flächen</t>
  </si>
  <si>
    <t>Trockenraum, Waffenreinigungsraum</t>
  </si>
  <si>
    <t>Duschen Unterhaltsreinigung</t>
  </si>
  <si>
    <t>Sozialräume Teeküche</t>
  </si>
  <si>
    <t>W2.5 = 2x Unterhaltsreinigung/ 5 x Leerung Abfalleimer</t>
  </si>
  <si>
    <t>M1 = 1 x monatlich Unterhaltsreining und Abfalleimer</t>
  </si>
  <si>
    <t>gelbe Markierung = Glasfläche</t>
  </si>
  <si>
    <t>W2.5</t>
  </si>
  <si>
    <t>W2 = 2 x Unterhaltsreinigung / 2 x Leerung Abfalleimer</t>
  </si>
  <si>
    <t>Sitzungs- und Sozialräume</t>
  </si>
  <si>
    <t>W1 = 1 x Unterhaltsreinigung/ 1 x Leerung Abfalleimer</t>
  </si>
  <si>
    <t>F1L EG</t>
  </si>
  <si>
    <t>F1L0T1</t>
  </si>
  <si>
    <t>F1L002</t>
  </si>
  <si>
    <t>F1L005</t>
  </si>
  <si>
    <t>F1L006</t>
  </si>
  <si>
    <t>F1L007A</t>
  </si>
  <si>
    <t>F1L008</t>
  </si>
  <si>
    <t>F1L009</t>
  </si>
  <si>
    <t>F1L010</t>
  </si>
  <si>
    <t>F1L012</t>
  </si>
  <si>
    <t>F1L 1. OG</t>
  </si>
  <si>
    <t>F1L1T1</t>
  </si>
  <si>
    <t>F1L101</t>
  </si>
  <si>
    <t>F1L102</t>
  </si>
  <si>
    <t>F1L103</t>
  </si>
  <si>
    <t>F1L107</t>
  </si>
  <si>
    <t>F1L108A</t>
  </si>
  <si>
    <t>F1L108B</t>
  </si>
  <si>
    <t>F1L109</t>
  </si>
  <si>
    <t>F1L110</t>
  </si>
  <si>
    <t>F1L111</t>
  </si>
  <si>
    <t>F1L111A</t>
  </si>
  <si>
    <t>F1L112</t>
  </si>
  <si>
    <t>F1L113</t>
  </si>
  <si>
    <t>F1L113A</t>
  </si>
  <si>
    <t>F1L114</t>
  </si>
  <si>
    <t>F1L114A</t>
  </si>
  <si>
    <t>F1L114B</t>
  </si>
  <si>
    <t>F1B EG</t>
  </si>
  <si>
    <t>F1BA25</t>
  </si>
  <si>
    <t>Treppenhaus</t>
  </si>
  <si>
    <t>WC-Herren</t>
  </si>
  <si>
    <t>WC-Damen</t>
  </si>
  <si>
    <t>WC-Vorraum</t>
  </si>
  <si>
    <t>Erste-Hilfe Raum</t>
  </si>
  <si>
    <t>Verwahrraum</t>
  </si>
  <si>
    <t>F1B 1. OG</t>
  </si>
  <si>
    <t>F1B101</t>
  </si>
  <si>
    <t>F1B102</t>
  </si>
  <si>
    <t>F1B103</t>
  </si>
  <si>
    <t>F1B104</t>
  </si>
  <si>
    <t>F1B105</t>
  </si>
  <si>
    <t>F1B109</t>
  </si>
  <si>
    <t>F1B110</t>
  </si>
  <si>
    <t>F1B137</t>
  </si>
  <si>
    <t>F1B138</t>
  </si>
  <si>
    <t>F1B139</t>
  </si>
  <si>
    <t>F1B140</t>
  </si>
  <si>
    <t>ZOL001+02</t>
  </si>
  <si>
    <t>ZOL003</t>
  </si>
  <si>
    <t>ZOL004</t>
  </si>
  <si>
    <t>ZOL005</t>
  </si>
  <si>
    <t>ZOL006</t>
  </si>
  <si>
    <t>ZOL007A</t>
  </si>
  <si>
    <t>ZOL007B</t>
  </si>
  <si>
    <t>ZOL010</t>
  </si>
  <si>
    <t>ZOL011</t>
  </si>
  <si>
    <t>ZOL101</t>
  </si>
  <si>
    <t>ZOL102</t>
  </si>
  <si>
    <t>ZOL103</t>
  </si>
  <si>
    <t>ZOL104</t>
  </si>
  <si>
    <t>ZOL105</t>
  </si>
  <si>
    <t>ZOL106</t>
  </si>
  <si>
    <t>ZOL107</t>
  </si>
  <si>
    <t>ZOL108</t>
  </si>
  <si>
    <t>ZOL109A</t>
  </si>
  <si>
    <t>ZOL109B</t>
  </si>
  <si>
    <t>ZOL110A</t>
  </si>
  <si>
    <t>ZOL113</t>
  </si>
  <si>
    <t>ZOL201</t>
  </si>
  <si>
    <t>ZOL202</t>
  </si>
  <si>
    <t>ZOL203</t>
  </si>
  <si>
    <t>ZOL204</t>
  </si>
  <si>
    <t>ZOL205</t>
  </si>
  <si>
    <t>ZOL206</t>
  </si>
  <si>
    <t>ZOL206A</t>
  </si>
  <si>
    <t>ZOL207</t>
  </si>
  <si>
    <t>ZOL208</t>
  </si>
  <si>
    <t>ZOL209</t>
  </si>
  <si>
    <t>ZOL210A</t>
  </si>
  <si>
    <t>ZOL210B</t>
  </si>
  <si>
    <t>ZOL211A</t>
  </si>
  <si>
    <t>ZOL211B</t>
  </si>
  <si>
    <t>ZOL214</t>
  </si>
  <si>
    <t>ZOL215</t>
  </si>
  <si>
    <t>ZOL301</t>
  </si>
  <si>
    <t>ZOL302</t>
  </si>
  <si>
    <t>ZOL303</t>
  </si>
  <si>
    <t>ZOL304</t>
  </si>
  <si>
    <t>ZOL305</t>
  </si>
  <si>
    <t>ZOL306</t>
  </si>
  <si>
    <t>ZOL307</t>
  </si>
  <si>
    <t>ZOL308</t>
  </si>
  <si>
    <t>ZOL310</t>
  </si>
  <si>
    <t>ZOL311</t>
  </si>
  <si>
    <t>ZOL312A</t>
  </si>
  <si>
    <t>ZOL312B</t>
  </si>
  <si>
    <t>ZOL313A</t>
  </si>
  <si>
    <t>ZOL313B</t>
  </si>
  <si>
    <t>ZOL316</t>
  </si>
  <si>
    <t>ZOL402</t>
  </si>
  <si>
    <t>ZOL402A</t>
  </si>
  <si>
    <t>ZOL403</t>
  </si>
  <si>
    <t>ZOL404</t>
  </si>
  <si>
    <t>ZOL405</t>
  </si>
  <si>
    <t>ZOL406</t>
  </si>
  <si>
    <t>ZOL407</t>
  </si>
  <si>
    <t>ZOL408</t>
  </si>
  <si>
    <t>ZOL409</t>
  </si>
  <si>
    <t>ZOL410</t>
  </si>
  <si>
    <t>ZOL411A</t>
  </si>
  <si>
    <t>ZOL411B</t>
  </si>
  <si>
    <t>ZOL412A</t>
  </si>
  <si>
    <t>ZOL412B</t>
  </si>
  <si>
    <t>ZOL415</t>
  </si>
  <si>
    <t>CSC015</t>
  </si>
  <si>
    <t>CSC218</t>
  </si>
  <si>
    <t>CSC246</t>
  </si>
  <si>
    <t>CSC247</t>
  </si>
  <si>
    <t>CSC249</t>
  </si>
  <si>
    <t>CSC257</t>
  </si>
  <si>
    <t>CSC259</t>
  </si>
  <si>
    <t>CSC261</t>
  </si>
  <si>
    <t>CSC262</t>
  </si>
  <si>
    <t>CSC263</t>
  </si>
  <si>
    <t>Büro 24/7</t>
  </si>
  <si>
    <t>AG 60 (VuB) Lager</t>
  </si>
  <si>
    <t>Buchhaltung/IMPOST</t>
  </si>
  <si>
    <t>Teeküche</t>
  </si>
  <si>
    <t>Behinderten-WC</t>
  </si>
  <si>
    <t>Rechner ATLAS</t>
  </si>
  <si>
    <t xml:space="preserve">Sozial- und Besprechungsraum </t>
  </si>
  <si>
    <t>Druckerraum</t>
  </si>
  <si>
    <t>Erweiterung Serverraum</t>
  </si>
  <si>
    <t>ZOL EG</t>
  </si>
  <si>
    <t>ZOL 1. OG</t>
  </si>
  <si>
    <t>ZOL 2. OG</t>
  </si>
  <si>
    <t>ZOL 3. OG</t>
  </si>
  <si>
    <t>ZOL 4. OG</t>
  </si>
  <si>
    <t>CBCC EG</t>
  </si>
  <si>
    <t>CBCC 2. OG</t>
  </si>
  <si>
    <t>Raumaufstellung der Liegenschaften beim Flughafen Köln/Bonn</t>
  </si>
  <si>
    <t xml:space="preserve">Umkleide </t>
  </si>
  <si>
    <t>Umkleide</t>
  </si>
  <si>
    <t>T1R019</t>
  </si>
  <si>
    <t>T1R020</t>
  </si>
  <si>
    <t>T1R021</t>
  </si>
  <si>
    <t>T1R022</t>
  </si>
  <si>
    <t>T1R023</t>
  </si>
  <si>
    <t>T1R024</t>
  </si>
  <si>
    <t>T1R025</t>
  </si>
  <si>
    <t>T1R026</t>
  </si>
  <si>
    <t>T1R027</t>
  </si>
  <si>
    <t>T1R028</t>
  </si>
  <si>
    <t>T1R032</t>
  </si>
  <si>
    <t>T1R033</t>
  </si>
  <si>
    <t>T1R034</t>
  </si>
  <si>
    <t>T1R035</t>
  </si>
  <si>
    <t>T1R036</t>
  </si>
  <si>
    <t>T1R037</t>
  </si>
  <si>
    <t>T1R038</t>
  </si>
  <si>
    <t>T1R040</t>
  </si>
  <si>
    <t>T1R041</t>
  </si>
  <si>
    <t>T1R055B</t>
  </si>
  <si>
    <t>T1R065</t>
  </si>
  <si>
    <t>T1R066</t>
  </si>
  <si>
    <t>T1R066A</t>
  </si>
  <si>
    <t>T1R067</t>
  </si>
  <si>
    <t>T1R068</t>
  </si>
  <si>
    <t>T1R310</t>
  </si>
  <si>
    <t>T1R311</t>
  </si>
  <si>
    <t>T1R312</t>
  </si>
  <si>
    <t>T1R313</t>
  </si>
  <si>
    <t>T1R314</t>
  </si>
  <si>
    <t>T1R315</t>
  </si>
  <si>
    <t>T1R316</t>
  </si>
  <si>
    <t>T1R317</t>
  </si>
  <si>
    <t>T1R318</t>
  </si>
  <si>
    <t>T1R319</t>
  </si>
  <si>
    <t>T1R339</t>
  </si>
  <si>
    <t>T1R340</t>
  </si>
  <si>
    <t>T1R341</t>
  </si>
  <si>
    <t>T1R342</t>
  </si>
  <si>
    <t>T1R354</t>
  </si>
  <si>
    <t>T1R355</t>
  </si>
  <si>
    <t>T1R378</t>
  </si>
  <si>
    <t>T1R379</t>
  </si>
  <si>
    <t>T1R380</t>
  </si>
  <si>
    <t>T1R381</t>
  </si>
  <si>
    <t>T1R382</t>
  </si>
  <si>
    <t>Materiallager</t>
  </si>
  <si>
    <t>Lagerraum RG</t>
  </si>
  <si>
    <t>Sozial- und Aufenthaltsraum</t>
  </si>
  <si>
    <t>SUT-WC</t>
  </si>
  <si>
    <t>T1M009A</t>
  </si>
  <si>
    <t>T1M017</t>
  </si>
  <si>
    <t>T1M018</t>
  </si>
  <si>
    <t>Lager</t>
  </si>
  <si>
    <t>T1MA48</t>
  </si>
  <si>
    <t>T1MA48a</t>
  </si>
  <si>
    <t>T1MA48b</t>
  </si>
  <si>
    <t>T1MA48c</t>
  </si>
  <si>
    <t>T1MA49</t>
  </si>
  <si>
    <t>T1MA49a</t>
  </si>
  <si>
    <t>T1MA49b</t>
  </si>
  <si>
    <t>T1MA49c</t>
  </si>
  <si>
    <t>Vorraum WC Damen</t>
  </si>
  <si>
    <t>WC Damen</t>
  </si>
  <si>
    <t>Dusche Damen</t>
  </si>
  <si>
    <t>Vorraum WC Herren</t>
  </si>
  <si>
    <t>WC Herren</t>
  </si>
  <si>
    <t>Dusche Herren</t>
  </si>
  <si>
    <t>T1E031D</t>
  </si>
  <si>
    <t>T1E031E</t>
  </si>
  <si>
    <t>Kontrolle Transit</t>
  </si>
  <si>
    <t>T1L112(C01)</t>
  </si>
  <si>
    <t>T2M-A43</t>
  </si>
  <si>
    <t>T2M138B</t>
  </si>
  <si>
    <t>Barmittelkontrollkabine</t>
  </si>
  <si>
    <t>T2LA02</t>
  </si>
  <si>
    <t>T2LA03</t>
  </si>
  <si>
    <t>T2LA04</t>
  </si>
  <si>
    <t>T2LA04a</t>
  </si>
  <si>
    <t>T2LA04b</t>
  </si>
  <si>
    <t>T2LA04c</t>
  </si>
  <si>
    <t>T2LA16</t>
  </si>
  <si>
    <t>T2LA20</t>
  </si>
  <si>
    <t>EG17</t>
  </si>
  <si>
    <t>EG18</t>
  </si>
  <si>
    <t>EG19</t>
  </si>
  <si>
    <t>Filzkabine</t>
  </si>
  <si>
    <t>Bargelddeklaration</t>
  </si>
  <si>
    <t>ohne</t>
  </si>
  <si>
    <t>Terminal 1, Ebene 0</t>
  </si>
  <si>
    <t>Terminal 1, Ebene 3</t>
  </si>
  <si>
    <t>Terminal 1, Ebene -1</t>
  </si>
  <si>
    <t>T1, Sicherheitsbereich</t>
  </si>
  <si>
    <t>Terminal 1, Abflug</t>
  </si>
  <si>
    <t>Schalter</t>
  </si>
  <si>
    <t>Terminal 2, Ankunft</t>
  </si>
  <si>
    <t>BACC</t>
  </si>
  <si>
    <t>Fracht 1- und ZOL-Gebäude: Heinrich-Steinmann-Straße (Sicherheitsbereich), 51147 Köln
Cologne Bonn Cargo Center (CBCC): Kriegerstr. 12, 51147 Köln</t>
  </si>
  <si>
    <t>Terminal 1 und 2: Kennedystraße (teilweise Sicherheitsbereich), 51147 Köln
Buisness Aviation Centre Cologne (BACC): Heinrich-Steinmann-Str. 2, 51147 Köln
Hundezwingeranlage: ohne Straßennamen, Sicherheitsbereich</t>
  </si>
  <si>
    <t>Büro/Belegsammlung</t>
  </si>
  <si>
    <t>W5</t>
  </si>
  <si>
    <t xml:space="preserve">Warenkontrolle </t>
  </si>
  <si>
    <t>W3.7</t>
  </si>
  <si>
    <t>M2</t>
  </si>
  <si>
    <t>Monatlich</t>
  </si>
  <si>
    <t>Jahr</t>
  </si>
  <si>
    <t>jeden 2. Montag</t>
  </si>
  <si>
    <t>Fliesen</t>
  </si>
  <si>
    <t>W7.14</t>
  </si>
  <si>
    <t>Beton</t>
  </si>
  <si>
    <t>Teppich</t>
  </si>
  <si>
    <t>Tische aus Metall</t>
  </si>
  <si>
    <t xml:space="preserve">W3.7 </t>
  </si>
  <si>
    <t xml:space="preserve">W2.5  </t>
  </si>
  <si>
    <t>W5.7</t>
  </si>
  <si>
    <t xml:space="preserve">W5 </t>
  </si>
  <si>
    <t>jeden 2. Donnerstag</t>
  </si>
  <si>
    <t xml:space="preserve">W1 </t>
  </si>
  <si>
    <t>W3</t>
  </si>
  <si>
    <t>jeden ersten Montag</t>
  </si>
  <si>
    <t xml:space="preserve">W5 = 5 x Unterhaltsreinigung/ 5x Leerung Abfalleimer </t>
  </si>
  <si>
    <t xml:space="preserve">W5.7 = 5 x Unterhaltsreinigung/ 7x Leerung Abfalleimer </t>
  </si>
  <si>
    <t>M2 = 2 x monatlich Unterhaltsreining und Abfalleimer</t>
  </si>
  <si>
    <t xml:space="preserve">W3.7 = 3 x Unterhaltsreinigung/ 7x Leerung Abfalleimer </t>
  </si>
  <si>
    <t>M1 = 2 x monatlich Unterhaltsreinigung und Abfalleimer</t>
  </si>
  <si>
    <t>M1 = 1 x monatlich Unterhaltsreinigung und Abfalleimer</t>
  </si>
  <si>
    <t xml:space="preserve">W7.14 = 7 x Unterhaltsreinigung/ 14 x Leerung Abfalleimer </t>
  </si>
  <si>
    <t>W3 =  3 x Unterhaltsreinigung / 3 x Leerung Abfalleimer</t>
  </si>
  <si>
    <t>W5 =  5 x Unterhaltsreinigung / 5 x Leerung Abfalleimer</t>
  </si>
  <si>
    <t>Einsatzzentrale 24/7</t>
  </si>
  <si>
    <t>X</t>
  </si>
  <si>
    <t>Legende Revierplan:</t>
  </si>
  <si>
    <t>Unterhaltsreinigung und Leerung Abfalleimer</t>
  </si>
  <si>
    <t>Unterhaltsreinigung und 2 x tägl. Leerung Abfalleimer</t>
  </si>
  <si>
    <t>jeden 1. Donnerstag</t>
  </si>
  <si>
    <t>Duschen Herren</t>
  </si>
  <si>
    <t>F1L014A</t>
  </si>
  <si>
    <t>A1</t>
  </si>
  <si>
    <t>Büro mit Waschbecken</t>
  </si>
  <si>
    <t>T2M-A17</t>
  </si>
  <si>
    <t>T2M-A27</t>
  </si>
  <si>
    <t>Kontrolltische Ausg. 3</t>
  </si>
  <si>
    <t>Kontrolltische Ausg. 2</t>
  </si>
  <si>
    <t>Kontrolltische Ausg. 1</t>
  </si>
  <si>
    <t>5 Metalltische</t>
  </si>
  <si>
    <t xml:space="preserve">6 Metalltische </t>
  </si>
  <si>
    <t>Vorraum</t>
  </si>
  <si>
    <t>Anmeldeschalter</t>
  </si>
  <si>
    <t>Vernehmungsraum</t>
  </si>
  <si>
    <t>Linoleum</t>
  </si>
  <si>
    <t>Flur mit Waschbecken</t>
  </si>
  <si>
    <t>A 1</t>
  </si>
  <si>
    <t>Durchsuchungsraum mit Waschbecken</t>
  </si>
  <si>
    <t>Nur Müllentleerung</t>
  </si>
  <si>
    <t xml:space="preserve">M2 </t>
  </si>
  <si>
    <t>jeden 2. Mittwoch</t>
  </si>
  <si>
    <t>Büroräume mit Waschbecken</t>
  </si>
  <si>
    <t>M2 (Reine Müllentleerung)</t>
  </si>
  <si>
    <t>Büroraum mit Waschbecken</t>
  </si>
  <si>
    <t xml:space="preserve">W3 </t>
  </si>
  <si>
    <t>Duschen Damen</t>
  </si>
  <si>
    <t>T2R106</t>
  </si>
  <si>
    <t>T2R107</t>
  </si>
  <si>
    <t>T2R108</t>
  </si>
  <si>
    <t>Erste-Hilfe-Raum</t>
  </si>
  <si>
    <t>Terminal 1, Ankunft</t>
  </si>
  <si>
    <t>T2, Sicherheitsbereich</t>
  </si>
  <si>
    <t>Glasfläche einseitig m²  1/2-jährlich</t>
  </si>
  <si>
    <t>Terminal 1, Ebene 1</t>
  </si>
  <si>
    <t>T1R115a</t>
  </si>
  <si>
    <t>T1R115b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</si>
</sst>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rgb="FF006100"/>
      <name val="Arial"/>
      <family val="2"/>
    </font>
    <font>
      <sz val="11"/>
      <color rgb="FF0061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9" fillId="0" borderId="0"/>
    <xf numFmtId="0" fontId="11" fillId="0" borderId="0"/>
  </cellStyleXfs>
  <cellXfs count="161">
    <xf numFmtId="0" fontId="0" fillId="0" borderId="0" xfId="0"/>
    <xf numFmtId="0" fontId="3" fillId="0" borderId="1" xfId="0" applyFont="1" applyBorder="1"/>
    <xf numFmtId="0" fontId="0" fillId="0" borderId="0" xfId="0" applyBorder="1"/>
    <xf numFmtId="0" fontId="2" fillId="0" borderId="1" xfId="0" applyFont="1" applyBorder="1" applyAlignment="1">
      <alignment wrapText="1"/>
    </xf>
    <xf numFmtId="0" fontId="4" fillId="0" borderId="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2" fillId="5" borderId="1" xfId="0" applyFont="1" applyFill="1" applyBorder="1"/>
    <xf numFmtId="0" fontId="3" fillId="5" borderId="1" xfId="0" applyFont="1" applyFill="1" applyBorder="1"/>
    <xf numFmtId="0" fontId="0" fillId="5" borderId="1" xfId="0" applyFill="1" applyBorder="1" applyAlignment="1">
      <alignment horizontal="left" vertical="center"/>
    </xf>
    <xf numFmtId="0" fontId="0" fillId="5" borderId="0" xfId="0" applyFill="1"/>
    <xf numFmtId="0" fontId="7" fillId="6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0" fillId="0" borderId="1" xfId="0" applyFill="1" applyBorder="1"/>
    <xf numFmtId="0" fontId="15" fillId="0" borderId="1" xfId="0" applyFont="1" applyBorder="1" applyAlignment="1">
      <alignment horizontal="center" vertical="center"/>
    </xf>
    <xf numFmtId="0" fontId="3" fillId="0" borderId="0" xfId="0" applyFont="1" applyBorder="1"/>
    <xf numFmtId="2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2" fillId="5" borderId="1" xfId="0" applyNumberFormat="1" applyFont="1" applyFill="1" applyBorder="1"/>
    <xf numFmtId="0" fontId="0" fillId="5" borderId="1" xfId="0" applyFill="1" applyBorder="1"/>
    <xf numFmtId="0" fontId="2" fillId="0" borderId="0" xfId="0" applyFont="1" applyBorder="1"/>
    <xf numFmtId="167" fontId="13" fillId="0" borderId="4" xfId="3" applyNumberFormat="1" applyFont="1" applyFill="1" applyBorder="1" applyAlignment="1">
      <alignment horizontal="left" vertical="center" wrapText="1"/>
    </xf>
    <xf numFmtId="167" fontId="13" fillId="0" borderId="1" xfId="3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13" fillId="0" borderId="4" xfId="3" applyNumberFormat="1" applyFont="1" applyFill="1" applyBorder="1" applyAlignment="1">
      <alignment horizontal="right" vertical="center" wrapText="1"/>
    </xf>
    <xf numFmtId="0" fontId="13" fillId="0" borderId="1" xfId="3" applyNumberFormat="1" applyFont="1" applyFill="1" applyBorder="1" applyAlignment="1">
      <alignment horizontal="right" vertical="center" wrapText="1"/>
    </xf>
    <xf numFmtId="0" fontId="13" fillId="0" borderId="1" xfId="3" applyNumberFormat="1" applyFont="1" applyFill="1" applyBorder="1" applyAlignment="1">
      <alignment horizontal="right" wrapText="1"/>
    </xf>
    <xf numFmtId="167" fontId="13" fillId="0" borderId="1" xfId="3" applyNumberFormat="1" applyFont="1" applyFill="1" applyBorder="1" applyAlignment="1">
      <alignment horizontal="left" wrapText="1"/>
    </xf>
    <xf numFmtId="49" fontId="13" fillId="0" borderId="5" xfId="0" applyNumberFormat="1" applyFont="1" applyFill="1" applyBorder="1" applyAlignment="1">
      <alignment horizontal="left" vertical="center"/>
    </xf>
    <xf numFmtId="49" fontId="13" fillId="0" borderId="5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0" fontId="13" fillId="0" borderId="0" xfId="3" applyFont="1" applyFill="1"/>
    <xf numFmtId="0" fontId="13" fillId="0" borderId="7" xfId="3" applyNumberFormat="1" applyFont="1" applyFill="1" applyBorder="1" applyAlignment="1">
      <alignment horizontal="right" vertical="center" wrapText="1"/>
    </xf>
    <xf numFmtId="49" fontId="13" fillId="0" borderId="8" xfId="0" applyNumberFormat="1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vertical="center"/>
    </xf>
    <xf numFmtId="0" fontId="3" fillId="0" borderId="10" xfId="0" applyFont="1" applyBorder="1"/>
    <xf numFmtId="49" fontId="13" fillId="0" borderId="10" xfId="0" applyNumberFormat="1" applyFont="1" applyFill="1" applyBorder="1" applyAlignment="1">
      <alignment vertical="center"/>
    </xf>
    <xf numFmtId="0" fontId="13" fillId="0" borderId="10" xfId="3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49" fontId="16" fillId="0" borderId="10" xfId="0" applyNumberFormat="1" applyFont="1" applyFill="1" applyBorder="1" applyAlignment="1">
      <alignment vertical="center"/>
    </xf>
    <xf numFmtId="0" fontId="13" fillId="0" borderId="8" xfId="3" applyNumberFormat="1" applyFont="1" applyFill="1" applyBorder="1" applyAlignment="1">
      <alignment horizontal="right" vertical="center" wrapText="1"/>
    </xf>
    <xf numFmtId="0" fontId="13" fillId="0" borderId="9" xfId="3" applyNumberFormat="1" applyFont="1" applyFill="1" applyBorder="1" applyAlignment="1">
      <alignment horizontal="right" vertical="center" wrapText="1"/>
    </xf>
    <xf numFmtId="0" fontId="13" fillId="0" borderId="10" xfId="3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2" fillId="0" borderId="10" xfId="0" applyFont="1" applyBorder="1"/>
    <xf numFmtId="0" fontId="3" fillId="5" borderId="13" xfId="0" applyFont="1" applyFill="1" applyBorder="1"/>
    <xf numFmtId="0" fontId="15" fillId="0" borderId="13" xfId="0" applyFont="1" applyBorder="1" applyAlignment="1">
      <alignment horizontal="center" vertical="center"/>
    </xf>
    <xf numFmtId="0" fontId="0" fillId="0" borderId="13" xfId="0" applyBorder="1"/>
    <xf numFmtId="0" fontId="13" fillId="0" borderId="13" xfId="3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vertical="center" wrapText="1"/>
    </xf>
    <xf numFmtId="0" fontId="13" fillId="0" borderId="13" xfId="3" applyNumberFormat="1" applyFont="1" applyFill="1" applyBorder="1" applyAlignment="1">
      <alignment horizontal="right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3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49" fontId="16" fillId="0" borderId="13" xfId="0" applyNumberFormat="1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49" fontId="13" fillId="0" borderId="12" xfId="0" applyNumberFormat="1" applyFont="1" applyFill="1" applyBorder="1" applyAlignment="1">
      <alignment vertical="center"/>
    </xf>
    <xf numFmtId="0" fontId="13" fillId="0" borderId="12" xfId="3" applyNumberFormat="1" applyFont="1" applyFill="1" applyBorder="1" applyAlignment="1">
      <alignment horizontal="right" vertical="center" wrapText="1"/>
    </xf>
    <xf numFmtId="0" fontId="1" fillId="5" borderId="0" xfId="0" applyFont="1" applyFill="1"/>
    <xf numFmtId="0" fontId="2" fillId="5" borderId="13" xfId="0" applyFont="1" applyFill="1" applyBorder="1"/>
    <xf numFmtId="0" fontId="9" fillId="5" borderId="13" xfId="0" applyFont="1" applyFill="1" applyBorder="1"/>
    <xf numFmtId="0" fontId="0" fillId="5" borderId="0" xfId="0" applyFill="1" applyBorder="1"/>
    <xf numFmtId="0" fontId="2" fillId="5" borderId="3" xfId="0" applyFont="1" applyFill="1" applyBorder="1" applyAlignment="1">
      <alignment horizontal="center" vertical="center" wrapText="1"/>
    </xf>
    <xf numFmtId="0" fontId="11" fillId="5" borderId="13" xfId="0" applyFont="1" applyFill="1" applyBorder="1"/>
    <xf numFmtId="0" fontId="3" fillId="5" borderId="0" xfId="0" applyFont="1" applyFill="1" applyBorder="1"/>
    <xf numFmtId="0" fontId="2" fillId="0" borderId="14" xfId="0" applyFont="1" applyBorder="1"/>
    <xf numFmtId="0" fontId="3" fillId="0" borderId="14" xfId="0" applyFont="1" applyBorder="1"/>
    <xf numFmtId="0" fontId="0" fillId="0" borderId="15" xfId="0" applyBorder="1"/>
    <xf numFmtId="0" fontId="2" fillId="5" borderId="14" xfId="0" applyFont="1" applyFill="1" applyBorder="1"/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1" fillId="6" borderId="0" xfId="0" applyFont="1" applyFill="1"/>
    <xf numFmtId="0" fontId="2" fillId="5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2" borderId="1" xfId="1" applyFont="1" applyBorder="1" applyAlignment="1">
      <alignment horizontal="center" vertical="center"/>
    </xf>
    <xf numFmtId="0" fontId="19" fillId="2" borderId="1" xfId="1" applyFont="1" applyBorder="1" applyAlignment="1">
      <alignment horizontal="center" vertical="center"/>
    </xf>
    <xf numFmtId="0" fontId="18" fillId="2" borderId="10" xfId="1" applyFont="1" applyBorder="1" applyAlignment="1">
      <alignment horizontal="center" vertical="center"/>
    </xf>
    <xf numFmtId="0" fontId="19" fillId="2" borderId="10" xfId="1" applyFont="1" applyBorder="1" applyAlignment="1">
      <alignment horizontal="center" vertical="center"/>
    </xf>
    <xf numFmtId="167" fontId="13" fillId="5" borderId="1" xfId="3" applyNumberFormat="1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49" fontId="17" fillId="5" borderId="13" xfId="0" applyNumberFormat="1" applyFont="1" applyFill="1" applyBorder="1" applyAlignment="1">
      <alignment vertical="center"/>
    </xf>
    <xf numFmtId="0" fontId="17" fillId="5" borderId="13" xfId="0" applyFont="1" applyFill="1" applyBorder="1" applyAlignment="1">
      <alignment vertical="center" wrapText="1"/>
    </xf>
    <xf numFmtId="0" fontId="2" fillId="5" borderId="16" xfId="0" applyFont="1" applyFill="1" applyBorder="1"/>
    <xf numFmtId="0" fontId="3" fillId="5" borderId="16" xfId="0" applyFont="1" applyFill="1" applyBorder="1"/>
    <xf numFmtId="0" fontId="9" fillId="5" borderId="16" xfId="0" applyFont="1" applyFill="1" applyBorder="1"/>
    <xf numFmtId="0" fontId="18" fillId="2" borderId="16" xfId="1" applyFont="1" applyBorder="1" applyAlignment="1">
      <alignment horizontal="center" vertical="center"/>
    </xf>
    <xf numFmtId="0" fontId="0" fillId="0" borderId="16" xfId="0" applyBorder="1"/>
    <xf numFmtId="49" fontId="13" fillId="5" borderId="4" xfId="0" applyNumberFormat="1" applyFont="1" applyFill="1" applyBorder="1" applyAlignment="1">
      <alignment vertical="center"/>
    </xf>
    <xf numFmtId="0" fontId="13" fillId="5" borderId="4" xfId="0" applyFont="1" applyFill="1" applyBorder="1" applyAlignment="1">
      <alignment vertical="center" wrapText="1"/>
    </xf>
    <xf numFmtId="49" fontId="13" fillId="5" borderId="13" xfId="0" applyNumberFormat="1" applyFont="1" applyFill="1" applyBorder="1" applyAlignment="1">
      <alignment vertical="center"/>
    </xf>
    <xf numFmtId="0" fontId="13" fillId="5" borderId="13" xfId="0" applyFont="1" applyFill="1" applyBorder="1" applyAlignment="1">
      <alignment vertical="center" wrapText="1"/>
    </xf>
    <xf numFmtId="0" fontId="3" fillId="0" borderId="1" xfId="0" applyFont="1" applyFill="1" applyBorder="1"/>
    <xf numFmtId="0" fontId="2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" fillId="0" borderId="13" xfId="0" applyFont="1" applyFill="1" applyBorder="1"/>
    <xf numFmtId="0" fontId="0" fillId="0" borderId="18" xfId="0" applyBorder="1"/>
    <xf numFmtId="0" fontId="10" fillId="0" borderId="18" xfId="0" applyFont="1" applyFill="1" applyBorder="1" applyAlignment="1">
      <alignment horizontal="center" wrapText="1"/>
    </xf>
    <xf numFmtId="2" fontId="0" fillId="0" borderId="18" xfId="0" applyNumberFormat="1" applyBorder="1"/>
    <xf numFmtId="0" fontId="20" fillId="0" borderId="1" xfId="0" applyFont="1" applyBorder="1"/>
    <xf numFmtId="16" fontId="0" fillId="0" borderId="1" xfId="0" applyNumberFormat="1" applyBorder="1"/>
    <xf numFmtId="0" fontId="2" fillId="0" borderId="18" xfId="0" applyFont="1" applyBorder="1"/>
    <xf numFmtId="0" fontId="3" fillId="0" borderId="18" xfId="0" applyFont="1" applyBorder="1"/>
    <xf numFmtId="0" fontId="13" fillId="0" borderId="18" xfId="3" applyFont="1" applyFill="1" applyBorder="1" applyAlignment="1">
      <alignment horizontal="left" vertical="center" wrapText="1"/>
    </xf>
    <xf numFmtId="0" fontId="13" fillId="0" borderId="18" xfId="3" applyNumberFormat="1" applyFont="1" applyFill="1" applyBorder="1" applyAlignment="1">
      <alignment horizontal="right" vertical="center" wrapText="1"/>
    </xf>
    <xf numFmtId="0" fontId="9" fillId="5" borderId="18" xfId="0" applyFont="1" applyFill="1" applyBorder="1"/>
    <xf numFmtId="0" fontId="2" fillId="0" borderId="18" xfId="0" applyFont="1" applyBorder="1" applyAlignment="1">
      <alignment horizontal="center" vertical="center"/>
    </xf>
    <xf numFmtId="0" fontId="18" fillId="2" borderId="18" xfId="1" applyFont="1" applyBorder="1" applyAlignment="1">
      <alignment horizontal="center" vertical="center"/>
    </xf>
    <xf numFmtId="2" fontId="1" fillId="0" borderId="0" xfId="0" applyNumberFormat="1" applyFont="1"/>
    <xf numFmtId="0" fontId="15" fillId="2" borderId="17" xfId="1" applyFont="1" applyBorder="1" applyAlignment="1">
      <alignment horizontal="center" vertical="center"/>
    </xf>
    <xf numFmtId="2" fontId="0" fillId="0" borderId="1" xfId="0" applyNumberFormat="1" applyFill="1" applyBorder="1"/>
    <xf numFmtId="0" fontId="3" fillId="0" borderId="10" xfId="0" applyFont="1" applyFill="1" applyBorder="1"/>
    <xf numFmtId="0" fontId="12" fillId="0" borderId="10" xfId="0" applyFont="1" applyBorder="1"/>
    <xf numFmtId="0" fontId="12" fillId="0" borderId="1" xfId="0" applyFont="1" applyBorder="1"/>
    <xf numFmtId="0" fontId="3" fillId="0" borderId="16" xfId="0" applyFont="1" applyFill="1" applyBorder="1"/>
    <xf numFmtId="2" fontId="2" fillId="6" borderId="1" xfId="0" applyNumberFormat="1" applyFont="1" applyFill="1" applyBorder="1"/>
    <xf numFmtId="0" fontId="15" fillId="6" borderId="1" xfId="0" applyFont="1" applyFill="1" applyBorder="1"/>
    <xf numFmtId="0" fontId="2" fillId="5" borderId="19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3" fillId="0" borderId="19" xfId="0" applyFont="1" applyBorder="1"/>
    <xf numFmtId="0" fontId="13" fillId="0" borderId="19" xfId="3" applyFont="1" applyFill="1" applyBorder="1" applyAlignment="1">
      <alignment horizontal="left" vertical="center" wrapText="1"/>
    </xf>
    <xf numFmtId="0" fontId="13" fillId="0" borderId="19" xfId="3" applyNumberFormat="1" applyFont="1" applyFill="1" applyBorder="1" applyAlignment="1">
      <alignment horizontal="right" vertical="center" wrapText="1"/>
    </xf>
    <xf numFmtId="0" fontId="3" fillId="5" borderId="19" xfId="0" applyFont="1" applyFill="1" applyBorder="1"/>
    <xf numFmtId="0" fontId="18" fillId="2" borderId="19" xfId="1" applyFont="1" applyBorder="1" applyAlignment="1">
      <alignment horizontal="center" vertical="center"/>
    </xf>
    <xf numFmtId="0" fontId="19" fillId="2" borderId="19" xfId="1" applyFont="1" applyBorder="1" applyAlignment="1">
      <alignment horizontal="center" vertical="center"/>
    </xf>
    <xf numFmtId="0" fontId="0" fillId="0" borderId="19" xfId="0" applyBorder="1"/>
    <xf numFmtId="0" fontId="14" fillId="0" borderId="0" xfId="0" applyFont="1" applyBorder="1" applyAlignment="1">
      <alignment horizontal="left" wrapText="1"/>
    </xf>
    <xf numFmtId="0" fontId="6" fillId="4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Gut" xfId="1" builtinId="26"/>
    <cellStyle name="Standard" xfId="0" builtinId="0"/>
    <cellStyle name="Standard 2" xfId="2" xr:uid="{EEF634E5-66DE-4F4B-9161-B3F0446004FF}"/>
    <cellStyle name="Standard 3" xfId="3" xr:uid="{8F7FAC81-4507-433A-8C74-59AA3485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57"/>
  <sheetViews>
    <sheetView workbookViewId="0">
      <pane ySplit="4" topLeftCell="A5" activePane="bottomLeft" state="frozen"/>
      <selection pane="bottomLeft" activeCell="G8" sqref="G8"/>
    </sheetView>
  </sheetViews>
  <sheetFormatPr baseColWidth="10" defaultColWidth="9.140625" defaultRowHeight="15" x14ac:dyDescent="0.25"/>
  <cols>
    <col min="1" max="1" width="17.7109375" style="24" customWidth="1"/>
    <col min="2" max="2" width="17.28515625" customWidth="1"/>
    <col min="3" max="3" width="10.140625" customWidth="1"/>
    <col min="4" max="4" width="24.28515625" customWidth="1"/>
    <col min="5" max="5" width="8.85546875" customWidth="1"/>
    <col min="6" max="6" width="17.28515625" customWidth="1"/>
    <col min="7" max="7" width="15.5703125" customWidth="1"/>
    <col min="8" max="8" width="14" style="17" customWidth="1"/>
    <col min="9" max="15" width="7.7109375" style="7" customWidth="1"/>
    <col min="16" max="16" width="18.5703125" customWidth="1"/>
    <col min="17" max="17" width="9" customWidth="1"/>
    <col min="18" max="18" width="60" customWidth="1"/>
  </cols>
  <sheetData>
    <row r="1" spans="1:17" ht="18" x14ac:dyDescent="0.25">
      <c r="D1" s="4" t="s">
        <v>212</v>
      </c>
    </row>
    <row r="2" spans="1:17" ht="37.5" customHeight="1" x14ac:dyDescent="0.25">
      <c r="A2" s="158" t="s">
        <v>312</v>
      </c>
      <c r="B2" s="158"/>
      <c r="C2" s="158"/>
      <c r="D2" s="158"/>
      <c r="E2" s="158"/>
      <c r="F2" s="158"/>
      <c r="G2" s="158"/>
      <c r="H2" s="87"/>
      <c r="I2" s="159" t="s">
        <v>42</v>
      </c>
      <c r="J2" s="159"/>
      <c r="K2" s="159"/>
      <c r="L2" s="159"/>
      <c r="M2" s="159"/>
      <c r="N2" s="159"/>
      <c r="O2" s="159"/>
      <c r="P2" s="159"/>
      <c r="Q2" s="159"/>
    </row>
    <row r="3" spans="1:17" ht="34.5" customHeight="1" x14ac:dyDescent="0.25">
      <c r="A3" s="12"/>
      <c r="B3" s="13"/>
      <c r="C3" s="12"/>
      <c r="D3" s="12"/>
      <c r="E3" s="2"/>
      <c r="F3" s="2"/>
      <c r="G3" s="2"/>
      <c r="H3" s="87"/>
      <c r="I3" s="160" t="s">
        <v>26</v>
      </c>
      <c r="J3" s="160" t="s">
        <v>27</v>
      </c>
      <c r="K3" s="160" t="s">
        <v>28</v>
      </c>
      <c r="L3" s="160" t="s">
        <v>29</v>
      </c>
      <c r="M3" s="160" t="s">
        <v>30</v>
      </c>
      <c r="N3" s="160" t="s">
        <v>31</v>
      </c>
      <c r="O3" s="160" t="s">
        <v>32</v>
      </c>
      <c r="P3" s="160" t="s">
        <v>319</v>
      </c>
      <c r="Q3" s="160" t="s">
        <v>33</v>
      </c>
    </row>
    <row r="4" spans="1:17" ht="46.5" customHeight="1" x14ac:dyDescent="0.25">
      <c r="A4" s="3" t="s">
        <v>12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382</v>
      </c>
      <c r="H4" s="88" t="s">
        <v>34</v>
      </c>
      <c r="I4" s="160"/>
      <c r="J4" s="160"/>
      <c r="K4" s="160"/>
      <c r="L4" s="160"/>
      <c r="M4" s="160"/>
      <c r="N4" s="160" t="s">
        <v>31</v>
      </c>
      <c r="O4" s="160" t="s">
        <v>32</v>
      </c>
      <c r="P4" s="160"/>
      <c r="Q4" s="160"/>
    </row>
    <row r="5" spans="1:17" x14ac:dyDescent="0.25">
      <c r="A5" s="5" t="s">
        <v>71</v>
      </c>
      <c r="B5" s="34" t="s">
        <v>72</v>
      </c>
      <c r="C5" s="1" t="s">
        <v>43</v>
      </c>
      <c r="D5" s="38" t="s">
        <v>101</v>
      </c>
      <c r="E5" s="40">
        <v>22.55</v>
      </c>
      <c r="F5" s="1"/>
      <c r="G5" s="15">
        <v>2</v>
      </c>
      <c r="H5" s="86" t="s">
        <v>50</v>
      </c>
      <c r="I5" s="11"/>
      <c r="J5" s="11"/>
      <c r="K5" s="11" t="s">
        <v>7</v>
      </c>
      <c r="L5" s="11"/>
      <c r="M5" s="11"/>
      <c r="N5" s="101"/>
      <c r="O5" s="101"/>
      <c r="P5" s="22"/>
      <c r="Q5" s="22"/>
    </row>
    <row r="6" spans="1:17" x14ac:dyDescent="0.25">
      <c r="A6" s="5"/>
      <c r="B6" s="105" t="s">
        <v>73</v>
      </c>
      <c r="C6" s="1" t="s">
        <v>45</v>
      </c>
      <c r="D6" s="39" t="s">
        <v>38</v>
      </c>
      <c r="E6" s="41">
        <v>93.52</v>
      </c>
      <c r="F6" s="1"/>
      <c r="G6" s="1">
        <v>21.373000000000001</v>
      </c>
      <c r="H6" s="86" t="s">
        <v>51</v>
      </c>
      <c r="I6" s="11"/>
      <c r="J6" s="11" t="s">
        <v>7</v>
      </c>
      <c r="K6" s="11"/>
      <c r="L6" s="11"/>
      <c r="M6" s="11" t="s">
        <v>7</v>
      </c>
      <c r="N6" s="101"/>
      <c r="O6" s="101"/>
      <c r="P6" s="22"/>
      <c r="Q6" s="22"/>
    </row>
    <row r="7" spans="1:17" x14ac:dyDescent="0.25">
      <c r="A7" s="5"/>
      <c r="B7" s="105" t="s">
        <v>74</v>
      </c>
      <c r="C7" s="1" t="s">
        <v>44</v>
      </c>
      <c r="D7" s="39" t="s">
        <v>350</v>
      </c>
      <c r="E7" s="41">
        <v>5.96</v>
      </c>
      <c r="F7" s="1"/>
      <c r="G7" s="1">
        <v>2.5529999999999999</v>
      </c>
      <c r="H7" s="86" t="s">
        <v>51</v>
      </c>
      <c r="I7" s="11"/>
      <c r="J7" s="11" t="s">
        <v>7</v>
      </c>
      <c r="K7" s="11"/>
      <c r="L7" s="11"/>
      <c r="M7" s="11" t="s">
        <v>7</v>
      </c>
      <c r="N7" s="101"/>
      <c r="O7" s="101"/>
      <c r="P7" s="22"/>
      <c r="Q7" s="22"/>
    </row>
    <row r="8" spans="1:17" x14ac:dyDescent="0.25">
      <c r="A8" s="5"/>
      <c r="B8" s="105" t="s">
        <v>75</v>
      </c>
      <c r="C8" s="1" t="s">
        <v>8</v>
      </c>
      <c r="D8" s="39" t="s">
        <v>102</v>
      </c>
      <c r="E8" s="41">
        <v>5.92</v>
      </c>
      <c r="F8" s="1"/>
      <c r="G8" s="1">
        <v>0</v>
      </c>
      <c r="H8" s="86" t="s">
        <v>58</v>
      </c>
      <c r="I8" s="11" t="s">
        <v>7</v>
      </c>
      <c r="J8" s="11" t="s">
        <v>7</v>
      </c>
      <c r="K8" s="11" t="s">
        <v>7</v>
      </c>
      <c r="L8" s="11" t="s">
        <v>7</v>
      </c>
      <c r="M8" s="11" t="s">
        <v>7</v>
      </c>
      <c r="N8" s="101" t="s">
        <v>7</v>
      </c>
      <c r="O8" s="101" t="s">
        <v>7</v>
      </c>
      <c r="P8" s="22"/>
      <c r="Q8" s="22"/>
    </row>
    <row r="9" spans="1:17" x14ac:dyDescent="0.25">
      <c r="A9" s="5"/>
      <c r="B9" s="105" t="s">
        <v>76</v>
      </c>
      <c r="C9" s="1" t="s">
        <v>8</v>
      </c>
      <c r="D9" s="39" t="s">
        <v>103</v>
      </c>
      <c r="E9" s="41">
        <v>9</v>
      </c>
      <c r="F9" s="1"/>
      <c r="G9" s="1">
        <v>0</v>
      </c>
      <c r="H9" s="86" t="s">
        <v>58</v>
      </c>
      <c r="I9" s="11" t="s">
        <v>7</v>
      </c>
      <c r="J9" s="11" t="s">
        <v>7</v>
      </c>
      <c r="K9" s="11" t="s">
        <v>7</v>
      </c>
      <c r="L9" s="11" t="s">
        <v>7</v>
      </c>
      <c r="M9" s="11" t="s">
        <v>7</v>
      </c>
      <c r="N9" s="101" t="s">
        <v>7</v>
      </c>
      <c r="O9" s="101" t="s">
        <v>7</v>
      </c>
      <c r="P9" s="22"/>
      <c r="Q9" s="22"/>
    </row>
    <row r="10" spans="1:17" x14ac:dyDescent="0.25">
      <c r="A10" s="133"/>
      <c r="B10" s="105" t="s">
        <v>76</v>
      </c>
      <c r="C10" s="1" t="s">
        <v>44</v>
      </c>
      <c r="D10" s="135" t="s">
        <v>375</v>
      </c>
      <c r="E10" s="136">
        <v>2.23</v>
      </c>
      <c r="F10" s="134"/>
      <c r="G10" s="1">
        <v>2.1190000000000002</v>
      </c>
      <c r="H10" s="137" t="s">
        <v>51</v>
      </c>
      <c r="I10" s="138"/>
      <c r="J10" s="138" t="s">
        <v>7</v>
      </c>
      <c r="K10" s="138"/>
      <c r="L10" s="138"/>
      <c r="M10" s="138" t="s">
        <v>7</v>
      </c>
      <c r="N10" s="139"/>
      <c r="O10" s="139"/>
      <c r="P10" s="128"/>
      <c r="Q10" s="128"/>
    </row>
    <row r="11" spans="1:17" x14ac:dyDescent="0.25">
      <c r="A11" s="5"/>
      <c r="B11" s="105" t="s">
        <v>77</v>
      </c>
      <c r="C11" s="1" t="s">
        <v>45</v>
      </c>
      <c r="D11" s="39" t="s">
        <v>37</v>
      </c>
      <c r="E11" s="41">
        <v>20.11</v>
      </c>
      <c r="F11" s="1"/>
      <c r="G11" s="1">
        <v>6.6150000000000002</v>
      </c>
      <c r="H11" s="86" t="s">
        <v>51</v>
      </c>
      <c r="I11" s="11"/>
      <c r="J11" s="11" t="s">
        <v>7</v>
      </c>
      <c r="K11" s="11"/>
      <c r="L11" s="11"/>
      <c r="M11" s="11" t="s">
        <v>7</v>
      </c>
      <c r="N11" s="101"/>
      <c r="O11" s="101"/>
      <c r="P11" s="22"/>
      <c r="Q11" s="22"/>
    </row>
    <row r="12" spans="1:17" x14ac:dyDescent="0.25">
      <c r="A12" s="5"/>
      <c r="B12" s="105" t="s">
        <v>78</v>
      </c>
      <c r="C12" s="1" t="s">
        <v>45</v>
      </c>
      <c r="D12" s="39" t="s">
        <v>37</v>
      </c>
      <c r="E12" s="41">
        <v>20.48</v>
      </c>
      <c r="F12" s="1"/>
      <c r="G12" s="1">
        <v>7.2279999999999998</v>
      </c>
      <c r="H12" s="86" t="s">
        <v>51</v>
      </c>
      <c r="I12" s="11"/>
      <c r="J12" s="11" t="s">
        <v>7</v>
      </c>
      <c r="K12" s="11"/>
      <c r="L12" s="11"/>
      <c r="M12" s="11" t="s">
        <v>7</v>
      </c>
      <c r="N12" s="101"/>
      <c r="O12" s="101"/>
      <c r="P12" s="22"/>
      <c r="Q12" s="22"/>
    </row>
    <row r="13" spans="1:17" x14ac:dyDescent="0.25">
      <c r="A13" s="5"/>
      <c r="B13" s="105" t="s">
        <v>79</v>
      </c>
      <c r="C13" s="1" t="s">
        <v>45</v>
      </c>
      <c r="D13" s="39" t="s">
        <v>37</v>
      </c>
      <c r="E13" s="41">
        <v>20.54</v>
      </c>
      <c r="F13" s="1"/>
      <c r="G13" s="1">
        <v>7.2729999999999997</v>
      </c>
      <c r="H13" s="86" t="s">
        <v>51</v>
      </c>
      <c r="I13" s="11"/>
      <c r="J13" s="11" t="s">
        <v>7</v>
      </c>
      <c r="K13" s="11"/>
      <c r="L13" s="11"/>
      <c r="M13" s="11" t="s">
        <v>7</v>
      </c>
      <c r="N13" s="101"/>
      <c r="O13" s="101"/>
      <c r="P13" s="22"/>
      <c r="Q13" s="22"/>
    </row>
    <row r="14" spans="1:17" x14ac:dyDescent="0.25">
      <c r="A14" s="5"/>
      <c r="B14" s="105" t="s">
        <v>80</v>
      </c>
      <c r="C14" s="1" t="s">
        <v>14</v>
      </c>
      <c r="D14" s="39" t="s">
        <v>25</v>
      </c>
      <c r="E14" s="41">
        <v>80.88</v>
      </c>
      <c r="F14" s="1"/>
      <c r="G14" s="15">
        <v>20.858000000000001</v>
      </c>
      <c r="H14" s="86" t="s">
        <v>56</v>
      </c>
      <c r="I14" s="11"/>
      <c r="J14" s="11"/>
      <c r="K14" s="11"/>
      <c r="L14" s="11"/>
      <c r="M14" s="11"/>
      <c r="N14" s="101"/>
      <c r="O14" s="101"/>
      <c r="P14" s="22" t="s">
        <v>349</v>
      </c>
      <c r="Q14" s="22"/>
    </row>
    <row r="15" spans="1:17" x14ac:dyDescent="0.25">
      <c r="A15" s="5"/>
      <c r="B15" s="105" t="s">
        <v>351</v>
      </c>
      <c r="C15" s="1" t="s">
        <v>18</v>
      </c>
      <c r="D15" s="39" t="s">
        <v>19</v>
      </c>
      <c r="E15" s="41">
        <v>32.94</v>
      </c>
      <c r="F15" s="1"/>
      <c r="G15" s="1">
        <v>1.9470000000000001</v>
      </c>
      <c r="H15" s="86" t="s">
        <v>50</v>
      </c>
      <c r="I15" s="11"/>
      <c r="J15" s="11"/>
      <c r="K15" s="11" t="s">
        <v>7</v>
      </c>
      <c r="L15" s="11"/>
      <c r="M15" s="11"/>
      <c r="N15" s="101"/>
      <c r="O15" s="101"/>
      <c r="P15" s="22"/>
      <c r="Q15" s="22"/>
    </row>
    <row r="16" spans="1:17" x14ac:dyDescent="0.25">
      <c r="A16" s="5" t="s">
        <v>81</v>
      </c>
      <c r="B16" s="35" t="s">
        <v>82</v>
      </c>
      <c r="C16" s="1" t="s">
        <v>43</v>
      </c>
      <c r="D16" s="38" t="s">
        <v>101</v>
      </c>
      <c r="E16" s="41">
        <v>22.58</v>
      </c>
      <c r="F16" s="15" t="s">
        <v>364</v>
      </c>
      <c r="G16" s="15">
        <v>2</v>
      </c>
      <c r="H16" s="86" t="s">
        <v>50</v>
      </c>
      <c r="I16" s="11"/>
      <c r="J16" s="11"/>
      <c r="K16" s="11" t="s">
        <v>7</v>
      </c>
      <c r="L16" s="11"/>
      <c r="M16" s="11"/>
      <c r="N16" s="101"/>
      <c r="O16" s="101"/>
      <c r="P16" s="22"/>
      <c r="Q16" s="22"/>
    </row>
    <row r="17" spans="1:17" x14ac:dyDescent="0.25">
      <c r="A17" s="5"/>
      <c r="B17" s="35" t="s">
        <v>83</v>
      </c>
      <c r="C17" s="1" t="s">
        <v>14</v>
      </c>
      <c r="D17" s="39" t="s">
        <v>106</v>
      </c>
      <c r="E17" s="41">
        <v>29.84</v>
      </c>
      <c r="F17" s="15" t="s">
        <v>364</v>
      </c>
      <c r="G17" s="1">
        <v>7.44</v>
      </c>
      <c r="H17" s="86" t="s">
        <v>56</v>
      </c>
      <c r="I17" s="11"/>
      <c r="J17" s="11"/>
      <c r="K17" s="11"/>
      <c r="L17" s="11"/>
      <c r="M17" s="11"/>
      <c r="N17" s="101"/>
      <c r="O17" s="101"/>
      <c r="P17" s="22" t="s">
        <v>349</v>
      </c>
      <c r="Q17" s="22"/>
    </row>
    <row r="18" spans="1:17" x14ac:dyDescent="0.25">
      <c r="A18" s="5"/>
      <c r="B18" s="35" t="s">
        <v>84</v>
      </c>
      <c r="C18" s="1" t="s">
        <v>14</v>
      </c>
      <c r="D18" s="39" t="s">
        <v>106</v>
      </c>
      <c r="E18" s="41">
        <v>20.89</v>
      </c>
      <c r="F18" s="15" t="s">
        <v>364</v>
      </c>
      <c r="G18" s="1">
        <v>5.42</v>
      </c>
      <c r="H18" s="86" t="s">
        <v>56</v>
      </c>
      <c r="I18" s="11"/>
      <c r="J18" s="11"/>
      <c r="K18" s="11"/>
      <c r="L18" s="11"/>
      <c r="M18" s="11"/>
      <c r="N18" s="101"/>
      <c r="O18" s="101"/>
      <c r="P18" s="22" t="s">
        <v>349</v>
      </c>
      <c r="Q18" s="22"/>
    </row>
    <row r="19" spans="1:17" x14ac:dyDescent="0.25">
      <c r="A19" s="5"/>
      <c r="B19" s="35" t="s">
        <v>85</v>
      </c>
      <c r="C19" s="1" t="s">
        <v>14</v>
      </c>
      <c r="D19" s="39" t="s">
        <v>106</v>
      </c>
      <c r="E19" s="41">
        <v>40.770000000000003</v>
      </c>
      <c r="F19" s="15" t="s">
        <v>364</v>
      </c>
      <c r="G19" s="1">
        <v>11.9</v>
      </c>
      <c r="H19" s="86" t="s">
        <v>56</v>
      </c>
      <c r="I19" s="11"/>
      <c r="J19" s="11"/>
      <c r="K19" s="11"/>
      <c r="L19" s="11"/>
      <c r="M19" s="11"/>
      <c r="N19" s="101"/>
      <c r="O19" s="101"/>
      <c r="P19" s="22" t="s">
        <v>349</v>
      </c>
      <c r="Q19" s="22"/>
    </row>
    <row r="20" spans="1:17" x14ac:dyDescent="0.25">
      <c r="A20" s="5"/>
      <c r="B20" s="35" t="s">
        <v>86</v>
      </c>
      <c r="C20" s="1" t="s">
        <v>8</v>
      </c>
      <c r="D20" s="39" t="s">
        <v>103</v>
      </c>
      <c r="E20" s="41">
        <v>3.47</v>
      </c>
      <c r="F20" s="15" t="s">
        <v>322</v>
      </c>
      <c r="G20" s="1">
        <v>0</v>
      </c>
      <c r="H20" s="86" t="s">
        <v>323</v>
      </c>
      <c r="I20" s="11" t="s">
        <v>345</v>
      </c>
      <c r="J20" s="11" t="s">
        <v>345</v>
      </c>
      <c r="K20" s="11" t="s">
        <v>345</v>
      </c>
      <c r="L20" s="11" t="s">
        <v>345</v>
      </c>
      <c r="M20" s="11" t="s">
        <v>345</v>
      </c>
      <c r="N20" s="101" t="s">
        <v>345</v>
      </c>
      <c r="O20" s="101" t="s">
        <v>345</v>
      </c>
      <c r="P20" s="22"/>
      <c r="Q20" s="22"/>
    </row>
    <row r="21" spans="1:17" x14ac:dyDescent="0.25">
      <c r="A21" s="5"/>
      <c r="B21" s="35" t="s">
        <v>87</v>
      </c>
      <c r="C21" s="1" t="s">
        <v>8</v>
      </c>
      <c r="D21" s="39" t="s">
        <v>104</v>
      </c>
      <c r="E21" s="41">
        <v>6.69</v>
      </c>
      <c r="F21" s="15" t="s">
        <v>322</v>
      </c>
      <c r="G21" s="1">
        <v>0</v>
      </c>
      <c r="H21" s="86" t="s">
        <v>323</v>
      </c>
      <c r="I21" s="11" t="s">
        <v>345</v>
      </c>
      <c r="J21" s="11" t="s">
        <v>345</v>
      </c>
      <c r="K21" s="11" t="s">
        <v>345</v>
      </c>
      <c r="L21" s="11" t="s">
        <v>345</v>
      </c>
      <c r="M21" s="11" t="s">
        <v>345</v>
      </c>
      <c r="N21" s="101" t="s">
        <v>345</v>
      </c>
      <c r="O21" s="101" t="s">
        <v>345</v>
      </c>
      <c r="P21" s="22"/>
      <c r="Q21" s="22"/>
    </row>
    <row r="22" spans="1:17" x14ac:dyDescent="0.25">
      <c r="A22" s="5"/>
      <c r="B22" s="35" t="s">
        <v>88</v>
      </c>
      <c r="C22" s="1" t="s">
        <v>8</v>
      </c>
      <c r="D22" s="39" t="s">
        <v>102</v>
      </c>
      <c r="E22" s="41">
        <v>6.52</v>
      </c>
      <c r="F22" s="15" t="s">
        <v>322</v>
      </c>
      <c r="G22" s="1">
        <v>2.73</v>
      </c>
      <c r="H22" s="86" t="s">
        <v>323</v>
      </c>
      <c r="I22" s="11" t="s">
        <v>345</v>
      </c>
      <c r="J22" s="11" t="s">
        <v>345</v>
      </c>
      <c r="K22" s="11" t="s">
        <v>345</v>
      </c>
      <c r="L22" s="11" t="s">
        <v>345</v>
      </c>
      <c r="M22" s="11" t="s">
        <v>345</v>
      </c>
      <c r="N22" s="101" t="s">
        <v>345</v>
      </c>
      <c r="O22" s="101" t="s">
        <v>345</v>
      </c>
      <c r="P22" s="22"/>
      <c r="Q22" s="22"/>
    </row>
    <row r="23" spans="1:17" x14ac:dyDescent="0.25">
      <c r="A23" s="5"/>
      <c r="B23" s="35" t="s">
        <v>89</v>
      </c>
      <c r="C23" s="1" t="s">
        <v>352</v>
      </c>
      <c r="D23" s="39" t="s">
        <v>105</v>
      </c>
      <c r="E23" s="41">
        <v>20.100000000000001</v>
      </c>
      <c r="F23" s="15" t="s">
        <v>364</v>
      </c>
      <c r="G23" s="1">
        <v>5.42</v>
      </c>
      <c r="H23" s="86" t="s">
        <v>67</v>
      </c>
      <c r="I23" s="8" t="s">
        <v>7</v>
      </c>
      <c r="J23" s="11" t="s">
        <v>7</v>
      </c>
      <c r="K23" s="8" t="s">
        <v>7</v>
      </c>
      <c r="L23" s="8" t="s">
        <v>7</v>
      </c>
      <c r="M23" s="11" t="s">
        <v>7</v>
      </c>
      <c r="N23" s="101"/>
      <c r="O23" s="101"/>
      <c r="P23" s="22"/>
      <c r="Q23" s="22"/>
    </row>
    <row r="24" spans="1:17" x14ac:dyDescent="0.25">
      <c r="A24" s="5"/>
      <c r="B24" s="35" t="s">
        <v>90</v>
      </c>
      <c r="C24" s="1" t="s">
        <v>5</v>
      </c>
      <c r="D24" s="39" t="s">
        <v>314</v>
      </c>
      <c r="E24" s="41">
        <v>20.48</v>
      </c>
      <c r="F24" s="15" t="s">
        <v>364</v>
      </c>
      <c r="G24" s="1">
        <v>4.96</v>
      </c>
      <c r="H24" s="86" t="s">
        <v>67</v>
      </c>
      <c r="I24" s="8" t="s">
        <v>7</v>
      </c>
      <c r="J24" s="11" t="s">
        <v>7</v>
      </c>
      <c r="K24" s="8" t="s">
        <v>7</v>
      </c>
      <c r="L24" s="8" t="s">
        <v>7</v>
      </c>
      <c r="M24" s="11" t="s">
        <v>7</v>
      </c>
      <c r="N24" s="101"/>
      <c r="O24" s="101"/>
      <c r="P24" s="22"/>
      <c r="Q24" s="22"/>
    </row>
    <row r="25" spans="1:17" x14ac:dyDescent="0.25">
      <c r="A25" s="5"/>
      <c r="B25" s="35" t="s">
        <v>91</v>
      </c>
      <c r="C25" s="1" t="s">
        <v>14</v>
      </c>
      <c r="D25" s="39" t="s">
        <v>106</v>
      </c>
      <c r="E25" s="41">
        <v>20.54</v>
      </c>
      <c r="F25" s="15" t="s">
        <v>364</v>
      </c>
      <c r="G25" s="1">
        <v>7.44</v>
      </c>
      <c r="H25" s="86" t="s">
        <v>56</v>
      </c>
      <c r="I25" s="11"/>
      <c r="J25" s="11"/>
      <c r="K25" s="11"/>
      <c r="L25" s="11"/>
      <c r="M25" s="11"/>
      <c r="N25" s="101"/>
      <c r="O25" s="101"/>
      <c r="P25" s="22" t="s">
        <v>349</v>
      </c>
      <c r="Q25" s="22"/>
    </row>
    <row r="26" spans="1:17" x14ac:dyDescent="0.25">
      <c r="A26" s="5"/>
      <c r="B26" s="35" t="s">
        <v>92</v>
      </c>
      <c r="C26" s="1" t="s">
        <v>14</v>
      </c>
      <c r="D26" s="39" t="s">
        <v>106</v>
      </c>
      <c r="E26" s="41">
        <v>9.85</v>
      </c>
      <c r="F26" s="15" t="s">
        <v>364</v>
      </c>
      <c r="G26" s="1">
        <v>0</v>
      </c>
      <c r="H26" s="86" t="s">
        <v>56</v>
      </c>
      <c r="I26" s="11"/>
      <c r="J26" s="11"/>
      <c r="K26" s="11"/>
      <c r="L26" s="11"/>
      <c r="M26" s="11"/>
      <c r="N26" s="101"/>
      <c r="O26" s="101"/>
      <c r="P26" s="22" t="s">
        <v>349</v>
      </c>
      <c r="Q26" s="22"/>
    </row>
    <row r="27" spans="1:17" x14ac:dyDescent="0.25">
      <c r="A27" s="5"/>
      <c r="B27" s="35" t="s">
        <v>93</v>
      </c>
      <c r="C27" s="1" t="s">
        <v>5</v>
      </c>
      <c r="D27" s="39" t="s">
        <v>46</v>
      </c>
      <c r="E27" s="41">
        <v>25.42</v>
      </c>
      <c r="F27" s="15" t="s">
        <v>364</v>
      </c>
      <c r="G27" s="1">
        <v>7.71</v>
      </c>
      <c r="H27" s="86" t="s">
        <v>67</v>
      </c>
      <c r="I27" s="8" t="s">
        <v>7</v>
      </c>
      <c r="J27" s="11" t="s">
        <v>7</v>
      </c>
      <c r="K27" s="8" t="s">
        <v>7</v>
      </c>
      <c r="L27" s="8" t="s">
        <v>7</v>
      </c>
      <c r="M27" s="11" t="s">
        <v>7</v>
      </c>
      <c r="N27" s="101"/>
      <c r="O27" s="101"/>
      <c r="P27" s="22"/>
      <c r="Q27" s="22"/>
    </row>
    <row r="28" spans="1:17" x14ac:dyDescent="0.25">
      <c r="A28" s="5"/>
      <c r="B28" s="35" t="s">
        <v>94</v>
      </c>
      <c r="C28" s="1" t="s">
        <v>18</v>
      </c>
      <c r="D28" s="39" t="s">
        <v>19</v>
      </c>
      <c r="E28" s="41">
        <v>5.22</v>
      </c>
      <c r="F28" s="15" t="s">
        <v>364</v>
      </c>
      <c r="G28" s="1">
        <v>0</v>
      </c>
      <c r="H28" s="86" t="s">
        <v>50</v>
      </c>
      <c r="I28" s="11"/>
      <c r="J28" s="11"/>
      <c r="K28" s="11" t="s">
        <v>7</v>
      </c>
      <c r="L28" s="11"/>
      <c r="M28" s="11"/>
      <c r="N28" s="101"/>
      <c r="O28" s="101"/>
      <c r="P28" s="22"/>
      <c r="Q28" s="22"/>
    </row>
    <row r="29" spans="1:17" x14ac:dyDescent="0.25">
      <c r="A29" s="5"/>
      <c r="B29" s="35" t="s">
        <v>95</v>
      </c>
      <c r="C29" s="1" t="s">
        <v>5</v>
      </c>
      <c r="D29" s="39" t="s">
        <v>46</v>
      </c>
      <c r="E29" s="41">
        <v>20.399999999999999</v>
      </c>
      <c r="F29" s="15" t="s">
        <v>364</v>
      </c>
      <c r="G29" s="1">
        <v>7.19</v>
      </c>
      <c r="H29" s="86" t="s">
        <v>67</v>
      </c>
      <c r="I29" s="8" t="s">
        <v>7</v>
      </c>
      <c r="J29" s="11" t="s">
        <v>7</v>
      </c>
      <c r="K29" s="8" t="s">
        <v>7</v>
      </c>
      <c r="L29" s="8" t="s">
        <v>7</v>
      </c>
      <c r="M29" s="11" t="s">
        <v>7</v>
      </c>
      <c r="N29" s="101"/>
      <c r="O29" s="101"/>
      <c r="P29" s="22"/>
      <c r="Q29" s="22"/>
    </row>
    <row r="30" spans="1:17" x14ac:dyDescent="0.25">
      <c r="A30" s="5"/>
      <c r="B30" s="35" t="s">
        <v>96</v>
      </c>
      <c r="C30" s="1" t="s">
        <v>18</v>
      </c>
      <c r="D30" s="39" t="s">
        <v>19</v>
      </c>
      <c r="E30" s="41">
        <v>15.15</v>
      </c>
      <c r="F30" s="124" t="s">
        <v>364</v>
      </c>
      <c r="G30" s="124">
        <v>1.5660000000000001</v>
      </c>
      <c r="H30" s="86" t="s">
        <v>50</v>
      </c>
      <c r="I30" s="11"/>
      <c r="J30" s="11"/>
      <c r="K30" s="11" t="s">
        <v>7</v>
      </c>
      <c r="L30" s="11"/>
      <c r="M30" s="11"/>
      <c r="N30" s="101"/>
      <c r="O30" s="101"/>
      <c r="P30" s="22"/>
      <c r="Q30" s="22"/>
    </row>
    <row r="31" spans="1:17" x14ac:dyDescent="0.25">
      <c r="A31" s="5"/>
      <c r="B31" s="35" t="s">
        <v>97</v>
      </c>
      <c r="C31" s="1" t="s">
        <v>18</v>
      </c>
      <c r="D31" s="39" t="s">
        <v>19</v>
      </c>
      <c r="E31" s="41">
        <v>35.26</v>
      </c>
      <c r="F31" s="124" t="s">
        <v>364</v>
      </c>
      <c r="G31" s="124">
        <v>1.5660000000000001</v>
      </c>
      <c r="H31" s="86" t="s">
        <v>50</v>
      </c>
      <c r="I31" s="11"/>
      <c r="J31" s="11"/>
      <c r="K31" s="11" t="s">
        <v>7</v>
      </c>
      <c r="L31" s="11"/>
      <c r="M31" s="11"/>
      <c r="N31" s="101"/>
      <c r="O31" s="101"/>
      <c r="P31" s="22"/>
      <c r="Q31" s="22"/>
    </row>
    <row r="32" spans="1:17" x14ac:dyDescent="0.25">
      <c r="A32" s="5"/>
      <c r="B32" s="35" t="s">
        <v>98</v>
      </c>
      <c r="C32" s="1" t="s">
        <v>18</v>
      </c>
      <c r="D32" s="39" t="s">
        <v>19</v>
      </c>
      <c r="E32" s="41">
        <v>38.229999999999997</v>
      </c>
      <c r="F32" s="124" t="s">
        <v>364</v>
      </c>
      <c r="G32" s="124">
        <v>0</v>
      </c>
      <c r="H32" s="86" t="s">
        <v>50</v>
      </c>
      <c r="I32" s="11"/>
      <c r="J32" s="11"/>
      <c r="K32" s="11" t="s">
        <v>7</v>
      </c>
      <c r="L32" s="11"/>
      <c r="M32" s="11"/>
      <c r="N32" s="101"/>
      <c r="O32" s="101"/>
      <c r="P32" s="22"/>
      <c r="Q32" s="22"/>
    </row>
    <row r="33" spans="1:17" x14ac:dyDescent="0.25">
      <c r="A33" s="5" t="s">
        <v>99</v>
      </c>
      <c r="B33" s="36" t="s">
        <v>100</v>
      </c>
      <c r="C33" s="1" t="s">
        <v>14</v>
      </c>
      <c r="D33" s="37" t="s">
        <v>25</v>
      </c>
      <c r="E33" s="41">
        <v>41.38</v>
      </c>
      <c r="F33" s="124" t="s">
        <v>364</v>
      </c>
      <c r="G33" s="124">
        <v>0</v>
      </c>
      <c r="H33" s="86" t="s">
        <v>56</v>
      </c>
      <c r="I33" s="11"/>
      <c r="J33" s="11"/>
      <c r="K33" s="11"/>
      <c r="L33" s="11"/>
      <c r="M33" s="11"/>
      <c r="N33" s="101"/>
      <c r="O33" s="101"/>
      <c r="P33" s="22" t="s">
        <v>349</v>
      </c>
      <c r="Q33" s="22"/>
    </row>
    <row r="34" spans="1:17" x14ac:dyDescent="0.25">
      <c r="A34" s="5" t="s">
        <v>107</v>
      </c>
      <c r="B34" s="35" t="s">
        <v>108</v>
      </c>
      <c r="C34" s="1" t="s">
        <v>14</v>
      </c>
      <c r="D34" s="60" t="s">
        <v>106</v>
      </c>
      <c r="E34" s="41">
        <v>22.08</v>
      </c>
      <c r="F34" s="15" t="s">
        <v>364</v>
      </c>
      <c r="G34" s="1">
        <v>5.42</v>
      </c>
      <c r="H34" s="86" t="s">
        <v>56</v>
      </c>
      <c r="I34" s="11"/>
      <c r="J34" s="11"/>
      <c r="K34" s="11"/>
      <c r="L34" s="11"/>
      <c r="M34" s="11"/>
      <c r="N34" s="101"/>
      <c r="O34" s="101"/>
      <c r="P34" s="22" t="s">
        <v>349</v>
      </c>
      <c r="Q34" s="22"/>
    </row>
    <row r="35" spans="1:17" x14ac:dyDescent="0.25">
      <c r="A35" s="5"/>
      <c r="B35" s="35" t="s">
        <v>109</v>
      </c>
      <c r="C35" s="1" t="s">
        <v>14</v>
      </c>
      <c r="D35" s="39" t="s">
        <v>106</v>
      </c>
      <c r="E35" s="41">
        <v>20.27</v>
      </c>
      <c r="F35" s="15" t="s">
        <v>364</v>
      </c>
      <c r="G35" s="1">
        <v>5.42</v>
      </c>
      <c r="H35" s="86" t="s">
        <v>56</v>
      </c>
      <c r="I35" s="11"/>
      <c r="J35" s="11"/>
      <c r="K35" s="11"/>
      <c r="L35" s="11"/>
      <c r="M35" s="11"/>
      <c r="N35" s="101"/>
      <c r="O35" s="101"/>
      <c r="P35" s="22" t="s">
        <v>349</v>
      </c>
      <c r="Q35" s="22"/>
    </row>
    <row r="36" spans="1:17" x14ac:dyDescent="0.25">
      <c r="A36" s="5"/>
      <c r="B36" s="35" t="s">
        <v>110</v>
      </c>
      <c r="C36" s="1" t="s">
        <v>14</v>
      </c>
      <c r="D36" s="39" t="s">
        <v>106</v>
      </c>
      <c r="E36" s="41">
        <v>20.25</v>
      </c>
      <c r="F36" s="15" t="s">
        <v>364</v>
      </c>
      <c r="G36" s="1">
        <v>5.42</v>
      </c>
      <c r="H36" s="86" t="s">
        <v>56</v>
      </c>
      <c r="I36" s="11"/>
      <c r="J36" s="11"/>
      <c r="K36" s="11"/>
      <c r="L36" s="11"/>
      <c r="M36" s="11"/>
      <c r="N36" s="101"/>
      <c r="O36" s="101"/>
      <c r="P36" s="22" t="s">
        <v>349</v>
      </c>
      <c r="Q36" s="22"/>
    </row>
    <row r="37" spans="1:17" x14ac:dyDescent="0.25">
      <c r="A37" s="5"/>
      <c r="B37" s="35" t="s">
        <v>111</v>
      </c>
      <c r="C37" s="1" t="s">
        <v>5</v>
      </c>
      <c r="D37" s="60" t="s">
        <v>196</v>
      </c>
      <c r="E37" s="41">
        <v>20.27</v>
      </c>
      <c r="F37" s="15" t="s">
        <v>364</v>
      </c>
      <c r="G37" s="1">
        <v>5.42</v>
      </c>
      <c r="H37" s="86" t="s">
        <v>317</v>
      </c>
      <c r="I37" s="11" t="s">
        <v>7</v>
      </c>
      <c r="J37" s="8" t="s">
        <v>7</v>
      </c>
      <c r="K37" s="11" t="s">
        <v>7</v>
      </c>
      <c r="L37" s="8" t="s">
        <v>7</v>
      </c>
      <c r="M37" s="11" t="s">
        <v>7</v>
      </c>
      <c r="N37" s="102" t="s">
        <v>7</v>
      </c>
      <c r="O37" s="102" t="s">
        <v>7</v>
      </c>
      <c r="P37" s="22"/>
      <c r="Q37" s="22"/>
    </row>
    <row r="38" spans="1:17" x14ac:dyDescent="0.25">
      <c r="A38" s="5"/>
      <c r="B38" s="35" t="s">
        <v>112</v>
      </c>
      <c r="C38" s="1" t="s">
        <v>5</v>
      </c>
      <c r="D38" s="60" t="s">
        <v>196</v>
      </c>
      <c r="E38" s="41">
        <v>20.27</v>
      </c>
      <c r="F38" s="15" t="s">
        <v>364</v>
      </c>
      <c r="G38" s="1">
        <v>5.42</v>
      </c>
      <c r="H38" s="86" t="s">
        <v>317</v>
      </c>
      <c r="I38" s="11" t="s">
        <v>7</v>
      </c>
      <c r="J38" s="8" t="s">
        <v>7</v>
      </c>
      <c r="K38" s="11" t="s">
        <v>7</v>
      </c>
      <c r="L38" s="8" t="s">
        <v>7</v>
      </c>
      <c r="M38" s="11" t="s">
        <v>7</v>
      </c>
      <c r="N38" s="102" t="s">
        <v>7</v>
      </c>
      <c r="O38" s="102" t="s">
        <v>7</v>
      </c>
      <c r="P38" s="22"/>
      <c r="Q38" s="22"/>
    </row>
    <row r="39" spans="1:17" x14ac:dyDescent="0.25">
      <c r="A39" s="5"/>
      <c r="B39" s="35" t="s">
        <v>113</v>
      </c>
      <c r="C39" s="1" t="s">
        <v>14</v>
      </c>
      <c r="D39" s="60" t="s">
        <v>25</v>
      </c>
      <c r="E39" s="41">
        <v>19.87</v>
      </c>
      <c r="F39" s="15" t="s">
        <v>325</v>
      </c>
      <c r="G39" s="1">
        <v>4.4400000000000004</v>
      </c>
      <c r="H39" s="86" t="s">
        <v>50</v>
      </c>
      <c r="I39" s="11"/>
      <c r="J39" s="11"/>
      <c r="K39" s="11" t="s">
        <v>7</v>
      </c>
      <c r="L39" s="11"/>
      <c r="M39" s="11"/>
      <c r="N39" s="102"/>
      <c r="O39" s="102"/>
      <c r="P39" s="22"/>
      <c r="Q39" s="22"/>
    </row>
    <row r="40" spans="1:17" x14ac:dyDescent="0.25">
      <c r="A40" s="5"/>
      <c r="B40" s="34" t="s">
        <v>114</v>
      </c>
      <c r="C40" s="1" t="s">
        <v>5</v>
      </c>
      <c r="D40" s="60" t="s">
        <v>196</v>
      </c>
      <c r="E40" s="40">
        <v>61.22</v>
      </c>
      <c r="F40" s="15" t="s">
        <v>325</v>
      </c>
      <c r="G40" s="1">
        <v>13.07</v>
      </c>
      <c r="H40" s="86" t="s">
        <v>317</v>
      </c>
      <c r="I40" s="11" t="s">
        <v>7</v>
      </c>
      <c r="J40" s="8" t="s">
        <v>7</v>
      </c>
      <c r="K40" s="11" t="s">
        <v>7</v>
      </c>
      <c r="L40" s="8" t="s">
        <v>7</v>
      </c>
      <c r="M40" s="11" t="s">
        <v>7</v>
      </c>
      <c r="N40" s="102" t="s">
        <v>7</v>
      </c>
      <c r="O40" s="102" t="s">
        <v>7</v>
      </c>
      <c r="P40" s="22"/>
      <c r="Q40" s="22"/>
    </row>
    <row r="41" spans="1:17" x14ac:dyDescent="0.25">
      <c r="A41" s="5"/>
      <c r="B41" s="35" t="s">
        <v>115</v>
      </c>
      <c r="C41" s="1" t="s">
        <v>5</v>
      </c>
      <c r="D41" s="60" t="s">
        <v>196</v>
      </c>
      <c r="E41" s="41">
        <v>20.11</v>
      </c>
      <c r="F41" s="15" t="s">
        <v>364</v>
      </c>
      <c r="G41" s="1">
        <v>5.76</v>
      </c>
      <c r="H41" s="86" t="s">
        <v>317</v>
      </c>
      <c r="I41" s="11" t="s">
        <v>7</v>
      </c>
      <c r="J41" s="8" t="s">
        <v>7</v>
      </c>
      <c r="K41" s="11" t="s">
        <v>7</v>
      </c>
      <c r="L41" s="8" t="s">
        <v>7</v>
      </c>
      <c r="M41" s="11" t="s">
        <v>7</v>
      </c>
      <c r="N41" s="102" t="s">
        <v>7</v>
      </c>
      <c r="O41" s="102" t="s">
        <v>7</v>
      </c>
      <c r="P41" s="22"/>
      <c r="Q41" s="22"/>
    </row>
    <row r="42" spans="1:17" x14ac:dyDescent="0.25">
      <c r="A42" s="5"/>
      <c r="B42" s="35" t="s">
        <v>116</v>
      </c>
      <c r="C42" s="1" t="s">
        <v>5</v>
      </c>
      <c r="D42" s="60" t="s">
        <v>196</v>
      </c>
      <c r="E42" s="41">
        <v>19.91</v>
      </c>
      <c r="F42" s="15" t="s">
        <v>364</v>
      </c>
      <c r="G42" s="1">
        <v>5.08</v>
      </c>
      <c r="H42" s="86" t="s">
        <v>317</v>
      </c>
      <c r="I42" s="11" t="s">
        <v>7</v>
      </c>
      <c r="J42" s="8" t="s">
        <v>7</v>
      </c>
      <c r="K42" s="11" t="s">
        <v>7</v>
      </c>
      <c r="L42" s="8" t="s">
        <v>7</v>
      </c>
      <c r="M42" s="11" t="s">
        <v>7</v>
      </c>
      <c r="N42" s="102" t="s">
        <v>7</v>
      </c>
      <c r="O42" s="102" t="s">
        <v>7</v>
      </c>
      <c r="P42" s="22"/>
      <c r="Q42" s="22"/>
    </row>
    <row r="43" spans="1:17" x14ac:dyDescent="0.25">
      <c r="A43" s="5"/>
      <c r="B43" s="35" t="s">
        <v>117</v>
      </c>
      <c r="C43" s="1" t="s">
        <v>5</v>
      </c>
      <c r="D43" s="60" t="s">
        <v>196</v>
      </c>
      <c r="E43" s="41">
        <v>20.11</v>
      </c>
      <c r="F43" s="15" t="s">
        <v>364</v>
      </c>
      <c r="G43" s="1">
        <v>5.68</v>
      </c>
      <c r="H43" s="86" t="s">
        <v>317</v>
      </c>
      <c r="I43" s="11" t="s">
        <v>7</v>
      </c>
      <c r="J43" s="8" t="s">
        <v>7</v>
      </c>
      <c r="K43" s="11" t="s">
        <v>7</v>
      </c>
      <c r="L43" s="8" t="s">
        <v>7</v>
      </c>
      <c r="M43" s="11" t="s">
        <v>7</v>
      </c>
      <c r="N43" s="102" t="s">
        <v>7</v>
      </c>
      <c r="O43" s="102" t="s">
        <v>7</v>
      </c>
      <c r="P43" s="22"/>
      <c r="Q43" s="22"/>
    </row>
    <row r="44" spans="1:17" ht="15.75" x14ac:dyDescent="0.25">
      <c r="A44" s="5"/>
      <c r="B44" s="43" t="s">
        <v>118</v>
      </c>
      <c r="C44" s="1" t="s">
        <v>5</v>
      </c>
      <c r="D44" s="60" t="s">
        <v>196</v>
      </c>
      <c r="E44" s="42">
        <v>92.87</v>
      </c>
      <c r="F44" s="15" t="s">
        <v>364</v>
      </c>
      <c r="G44" s="15">
        <v>18.7</v>
      </c>
      <c r="H44" s="86" t="s">
        <v>317</v>
      </c>
      <c r="I44" s="11" t="s">
        <v>7</v>
      </c>
      <c r="J44" s="8" t="s">
        <v>7</v>
      </c>
      <c r="K44" s="11" t="s">
        <v>7</v>
      </c>
      <c r="L44" s="8" t="s">
        <v>7</v>
      </c>
      <c r="M44" s="11" t="s">
        <v>7</v>
      </c>
      <c r="N44" s="102" t="s">
        <v>7</v>
      </c>
      <c r="O44" s="102" t="s">
        <v>7</v>
      </c>
      <c r="P44" s="22"/>
      <c r="Q44" s="22"/>
    </row>
    <row r="45" spans="1:17" x14ac:dyDescent="0.25">
      <c r="A45" s="5" t="s">
        <v>205</v>
      </c>
      <c r="B45" s="44" t="s">
        <v>119</v>
      </c>
      <c r="C45" s="124" t="s">
        <v>14</v>
      </c>
      <c r="D45" s="61" t="s">
        <v>197</v>
      </c>
      <c r="E45" s="49">
        <v>36.21</v>
      </c>
      <c r="F45" s="15" t="s">
        <v>364</v>
      </c>
      <c r="G45" s="1">
        <v>10.47</v>
      </c>
      <c r="H45" s="86" t="s">
        <v>50</v>
      </c>
      <c r="I45" s="11"/>
      <c r="J45" s="11"/>
      <c r="K45" s="11" t="s">
        <v>345</v>
      </c>
      <c r="L45" s="11"/>
      <c r="M45" s="11"/>
      <c r="N45" s="102"/>
      <c r="O45" s="102"/>
      <c r="P45" s="22"/>
      <c r="Q45" s="22"/>
    </row>
    <row r="46" spans="1:17" x14ac:dyDescent="0.25">
      <c r="A46" s="5"/>
      <c r="B46" s="44" t="s">
        <v>120</v>
      </c>
      <c r="C46" s="124" t="s">
        <v>14</v>
      </c>
      <c r="D46" s="61" t="s">
        <v>198</v>
      </c>
      <c r="E46" s="49">
        <v>18.36</v>
      </c>
      <c r="F46" s="15" t="s">
        <v>364</v>
      </c>
      <c r="G46" s="1">
        <v>5.0999999999999996</v>
      </c>
      <c r="H46" s="86" t="s">
        <v>50</v>
      </c>
      <c r="I46" s="11"/>
      <c r="J46" s="11"/>
      <c r="K46" s="11" t="s">
        <v>345</v>
      </c>
      <c r="L46" s="11"/>
      <c r="M46" s="11"/>
      <c r="N46" s="101"/>
      <c r="O46" s="101"/>
      <c r="P46" s="22"/>
      <c r="Q46" s="22"/>
    </row>
    <row r="47" spans="1:17" x14ac:dyDescent="0.25">
      <c r="A47" s="5"/>
      <c r="B47" s="44" t="s">
        <v>121</v>
      </c>
      <c r="C47" s="124" t="s">
        <v>14</v>
      </c>
      <c r="D47" s="61" t="s">
        <v>198</v>
      </c>
      <c r="E47" s="49">
        <v>20.29</v>
      </c>
      <c r="F47" s="15" t="s">
        <v>364</v>
      </c>
      <c r="G47" s="1">
        <v>4.24</v>
      </c>
      <c r="H47" s="86" t="s">
        <v>50</v>
      </c>
      <c r="I47" s="11"/>
      <c r="J47" s="11"/>
      <c r="K47" s="11" t="s">
        <v>345</v>
      </c>
      <c r="L47" s="11"/>
      <c r="M47" s="11"/>
      <c r="N47" s="101"/>
      <c r="O47" s="101"/>
      <c r="P47" s="22"/>
      <c r="Q47" s="22"/>
    </row>
    <row r="48" spans="1:17" x14ac:dyDescent="0.25">
      <c r="A48" s="5"/>
      <c r="B48" s="44" t="s">
        <v>122</v>
      </c>
      <c r="C48" s="124" t="s">
        <v>14</v>
      </c>
      <c r="D48" s="61" t="s">
        <v>198</v>
      </c>
      <c r="E48" s="49">
        <v>19.79</v>
      </c>
      <c r="F48" s="15" t="s">
        <v>364</v>
      </c>
      <c r="G48" s="1">
        <v>5.0999999999999996</v>
      </c>
      <c r="H48" s="86" t="s">
        <v>50</v>
      </c>
      <c r="I48" s="11"/>
      <c r="J48" s="11"/>
      <c r="K48" s="11" t="s">
        <v>345</v>
      </c>
      <c r="L48" s="11"/>
      <c r="M48" s="11"/>
      <c r="N48" s="101"/>
      <c r="O48" s="101"/>
      <c r="P48" s="22"/>
      <c r="Q48" s="22"/>
    </row>
    <row r="49" spans="1:17" x14ac:dyDescent="0.25">
      <c r="A49" s="5"/>
      <c r="B49" s="44" t="s">
        <v>123</v>
      </c>
      <c r="C49" s="1" t="s">
        <v>24</v>
      </c>
      <c r="D49" s="61" t="s">
        <v>199</v>
      </c>
      <c r="E49" s="49">
        <v>2.23</v>
      </c>
      <c r="F49" s="15" t="s">
        <v>364</v>
      </c>
      <c r="G49" s="15">
        <v>0</v>
      </c>
      <c r="H49" s="86" t="s">
        <v>333</v>
      </c>
      <c r="I49" s="11" t="s">
        <v>345</v>
      </c>
      <c r="J49" s="8"/>
      <c r="K49" s="11" t="s">
        <v>345</v>
      </c>
      <c r="L49" s="8"/>
      <c r="M49" s="11" t="s">
        <v>345</v>
      </c>
      <c r="N49" s="102"/>
      <c r="O49" s="102"/>
      <c r="P49" s="22"/>
      <c r="Q49" s="22"/>
    </row>
    <row r="50" spans="1:17" x14ac:dyDescent="0.25">
      <c r="A50" s="5"/>
      <c r="B50" s="44" t="s">
        <v>124</v>
      </c>
      <c r="C50" s="1" t="s">
        <v>8</v>
      </c>
      <c r="D50" s="61" t="s">
        <v>104</v>
      </c>
      <c r="E50" s="49">
        <v>1.71</v>
      </c>
      <c r="F50" s="15" t="s">
        <v>322</v>
      </c>
      <c r="G50" s="1">
        <v>0</v>
      </c>
      <c r="H50" s="86" t="s">
        <v>333</v>
      </c>
      <c r="I50" s="11" t="s">
        <v>345</v>
      </c>
      <c r="J50" s="8"/>
      <c r="K50" s="11" t="s">
        <v>345</v>
      </c>
      <c r="L50" s="8"/>
      <c r="M50" s="11" t="s">
        <v>345</v>
      </c>
      <c r="N50" s="102"/>
      <c r="O50" s="102"/>
      <c r="P50" s="22"/>
      <c r="Q50" s="22"/>
    </row>
    <row r="51" spans="1:17" x14ac:dyDescent="0.25">
      <c r="A51" s="5"/>
      <c r="B51" s="44" t="s">
        <v>125</v>
      </c>
      <c r="C51" s="1" t="s">
        <v>8</v>
      </c>
      <c r="D51" s="61" t="s">
        <v>102</v>
      </c>
      <c r="E51" s="49">
        <v>3.88</v>
      </c>
      <c r="F51" s="15" t="s">
        <v>322</v>
      </c>
      <c r="G51" s="1">
        <v>0</v>
      </c>
      <c r="H51" s="86" t="s">
        <v>333</v>
      </c>
      <c r="I51" s="11" t="s">
        <v>345</v>
      </c>
      <c r="J51" s="8"/>
      <c r="K51" s="11" t="s">
        <v>345</v>
      </c>
      <c r="L51" s="8"/>
      <c r="M51" s="11" t="s">
        <v>345</v>
      </c>
      <c r="N51" s="102"/>
      <c r="O51" s="102"/>
      <c r="P51" s="22"/>
      <c r="Q51" s="22"/>
    </row>
    <row r="52" spans="1:17" x14ac:dyDescent="0.25">
      <c r="A52" s="5"/>
      <c r="B52" s="44" t="s">
        <v>126</v>
      </c>
      <c r="C52" s="1" t="s">
        <v>18</v>
      </c>
      <c r="D52" s="62" t="s">
        <v>19</v>
      </c>
      <c r="E52" s="49">
        <v>5.25</v>
      </c>
      <c r="F52" s="15" t="s">
        <v>364</v>
      </c>
      <c r="G52" s="1">
        <v>0</v>
      </c>
      <c r="H52" s="86" t="s">
        <v>50</v>
      </c>
      <c r="I52" s="11"/>
      <c r="J52" s="11"/>
      <c r="K52" s="11" t="s">
        <v>7</v>
      </c>
      <c r="L52" s="11"/>
      <c r="M52" s="11"/>
      <c r="N52" s="101"/>
      <c r="O52" s="101"/>
      <c r="P52" s="22"/>
      <c r="Q52" s="22"/>
    </row>
    <row r="53" spans="1:17" x14ac:dyDescent="0.25">
      <c r="A53" s="5"/>
      <c r="B53" s="44" t="s">
        <v>127</v>
      </c>
      <c r="C53" s="1" t="s">
        <v>18</v>
      </c>
      <c r="D53" s="62" t="s">
        <v>19</v>
      </c>
      <c r="E53" s="49">
        <v>11.93</v>
      </c>
      <c r="F53" s="15" t="s">
        <v>364</v>
      </c>
      <c r="G53" s="1">
        <v>3.09</v>
      </c>
      <c r="H53" s="86" t="s">
        <v>50</v>
      </c>
      <c r="I53" s="11"/>
      <c r="J53" s="11"/>
      <c r="K53" s="11" t="s">
        <v>7</v>
      </c>
      <c r="L53" s="11"/>
      <c r="M53" s="11"/>
      <c r="N53" s="101"/>
      <c r="O53" s="101"/>
      <c r="P53" s="22"/>
      <c r="Q53" s="22"/>
    </row>
    <row r="54" spans="1:17" x14ac:dyDescent="0.25">
      <c r="A54" s="5" t="s">
        <v>206</v>
      </c>
      <c r="B54" s="45" t="s">
        <v>128</v>
      </c>
      <c r="C54" s="1" t="s">
        <v>5</v>
      </c>
      <c r="D54" s="63" t="s">
        <v>196</v>
      </c>
      <c r="E54" s="49">
        <v>32.770000000000003</v>
      </c>
      <c r="F54" s="15" t="s">
        <v>364</v>
      </c>
      <c r="G54" s="1">
        <v>9.33</v>
      </c>
      <c r="H54" s="86" t="s">
        <v>317</v>
      </c>
      <c r="I54" s="11" t="s">
        <v>7</v>
      </c>
      <c r="J54" s="8" t="s">
        <v>7</v>
      </c>
      <c r="K54" s="11" t="s">
        <v>7</v>
      </c>
      <c r="L54" s="8" t="s">
        <v>7</v>
      </c>
      <c r="M54" s="11" t="s">
        <v>7</v>
      </c>
      <c r="N54" s="102" t="s">
        <v>7</v>
      </c>
      <c r="O54" s="102" t="s">
        <v>7</v>
      </c>
      <c r="P54" s="22"/>
      <c r="Q54" s="22"/>
    </row>
    <row r="55" spans="1:17" x14ac:dyDescent="0.25">
      <c r="A55" s="5"/>
      <c r="B55" s="45" t="s">
        <v>129</v>
      </c>
      <c r="C55" s="1" t="s">
        <v>5</v>
      </c>
      <c r="D55" s="63" t="s">
        <v>196</v>
      </c>
      <c r="E55" s="49">
        <v>42.72</v>
      </c>
      <c r="F55" s="15" t="s">
        <v>364</v>
      </c>
      <c r="G55" s="1">
        <v>11.88</v>
      </c>
      <c r="H55" s="86" t="s">
        <v>317</v>
      </c>
      <c r="I55" s="11" t="s">
        <v>7</v>
      </c>
      <c r="J55" s="8" t="s">
        <v>7</v>
      </c>
      <c r="K55" s="11" t="s">
        <v>7</v>
      </c>
      <c r="L55" s="8" t="s">
        <v>7</v>
      </c>
      <c r="M55" s="11" t="s">
        <v>7</v>
      </c>
      <c r="N55" s="102" t="s">
        <v>7</v>
      </c>
      <c r="O55" s="102" t="s">
        <v>7</v>
      </c>
      <c r="P55" s="22"/>
      <c r="Q55" s="22"/>
    </row>
    <row r="56" spans="1:17" x14ac:dyDescent="0.25">
      <c r="A56" s="5"/>
      <c r="B56" s="45" t="s">
        <v>130</v>
      </c>
      <c r="C56" s="1" t="s">
        <v>5</v>
      </c>
      <c r="D56" s="63" t="s">
        <v>196</v>
      </c>
      <c r="E56" s="49">
        <v>53.81</v>
      </c>
      <c r="F56" s="15" t="s">
        <v>364</v>
      </c>
      <c r="G56" s="1">
        <v>15.55</v>
      </c>
      <c r="H56" s="86" t="s">
        <v>317</v>
      </c>
      <c r="I56" s="11" t="s">
        <v>7</v>
      </c>
      <c r="J56" s="8" t="s">
        <v>7</v>
      </c>
      <c r="K56" s="11" t="s">
        <v>7</v>
      </c>
      <c r="L56" s="8" t="s">
        <v>7</v>
      </c>
      <c r="M56" s="11" t="s">
        <v>7</v>
      </c>
      <c r="N56" s="102" t="s">
        <v>7</v>
      </c>
      <c r="O56" s="102" t="s">
        <v>7</v>
      </c>
      <c r="P56" s="22"/>
      <c r="Q56" s="22"/>
    </row>
    <row r="57" spans="1:17" x14ac:dyDescent="0.25">
      <c r="A57" s="5"/>
      <c r="B57" s="45" t="s">
        <v>131</v>
      </c>
      <c r="C57" s="1" t="s">
        <v>5</v>
      </c>
      <c r="D57" s="63" t="s">
        <v>196</v>
      </c>
      <c r="E57" s="49">
        <v>32.75</v>
      </c>
      <c r="F57" s="15" t="s">
        <v>364</v>
      </c>
      <c r="G57" s="1">
        <v>9.33</v>
      </c>
      <c r="H57" s="86" t="s">
        <v>317</v>
      </c>
      <c r="I57" s="11" t="s">
        <v>7</v>
      </c>
      <c r="J57" s="8" t="s">
        <v>7</v>
      </c>
      <c r="K57" s="11" t="s">
        <v>7</v>
      </c>
      <c r="L57" s="8" t="s">
        <v>7</v>
      </c>
      <c r="M57" s="11" t="s">
        <v>7</v>
      </c>
      <c r="N57" s="102" t="s">
        <v>7</v>
      </c>
      <c r="O57" s="102" t="s">
        <v>7</v>
      </c>
      <c r="P57" s="22"/>
      <c r="Q57" s="22"/>
    </row>
    <row r="58" spans="1:17" x14ac:dyDescent="0.25">
      <c r="A58" s="5"/>
      <c r="B58" s="45" t="s">
        <v>132</v>
      </c>
      <c r="C58" s="1" t="s">
        <v>5</v>
      </c>
      <c r="D58" s="63" t="s">
        <v>196</v>
      </c>
      <c r="E58" s="49">
        <v>32.659999999999997</v>
      </c>
      <c r="F58" s="15" t="s">
        <v>364</v>
      </c>
      <c r="G58" s="1">
        <v>9.33</v>
      </c>
      <c r="H58" s="86" t="s">
        <v>317</v>
      </c>
      <c r="I58" s="11" t="s">
        <v>7</v>
      </c>
      <c r="J58" s="8" t="s">
        <v>7</v>
      </c>
      <c r="K58" s="11" t="s">
        <v>7</v>
      </c>
      <c r="L58" s="8" t="s">
        <v>7</v>
      </c>
      <c r="M58" s="11" t="s">
        <v>7</v>
      </c>
      <c r="N58" s="102" t="s">
        <v>7</v>
      </c>
      <c r="O58" s="102" t="s">
        <v>7</v>
      </c>
      <c r="P58" s="22"/>
      <c r="Q58" s="22"/>
    </row>
    <row r="59" spans="1:17" x14ac:dyDescent="0.25">
      <c r="A59" s="5"/>
      <c r="B59" s="45" t="s">
        <v>133</v>
      </c>
      <c r="C59" s="1" t="s">
        <v>5</v>
      </c>
      <c r="D59" s="63" t="s">
        <v>196</v>
      </c>
      <c r="E59" s="49">
        <v>65.739999999999995</v>
      </c>
      <c r="F59" s="15" t="s">
        <v>364</v>
      </c>
      <c r="G59" s="1">
        <v>18.66</v>
      </c>
      <c r="H59" s="86" t="s">
        <v>317</v>
      </c>
      <c r="I59" s="11" t="s">
        <v>7</v>
      </c>
      <c r="J59" s="8" t="s">
        <v>7</v>
      </c>
      <c r="K59" s="11" t="s">
        <v>7</v>
      </c>
      <c r="L59" s="8" t="s">
        <v>7</v>
      </c>
      <c r="M59" s="11" t="s">
        <v>7</v>
      </c>
      <c r="N59" s="102" t="s">
        <v>7</v>
      </c>
      <c r="O59" s="102" t="s">
        <v>7</v>
      </c>
      <c r="P59" s="22"/>
      <c r="Q59" s="22"/>
    </row>
    <row r="60" spans="1:17" x14ac:dyDescent="0.25">
      <c r="A60" s="5"/>
      <c r="B60" s="45" t="s">
        <v>134</v>
      </c>
      <c r="C60" s="1" t="s">
        <v>5</v>
      </c>
      <c r="D60" s="63" t="s">
        <v>196</v>
      </c>
      <c r="E60" s="49">
        <v>20.72</v>
      </c>
      <c r="F60" s="15" t="s">
        <v>364</v>
      </c>
      <c r="G60" s="1">
        <v>9.33</v>
      </c>
      <c r="H60" s="86" t="s">
        <v>317</v>
      </c>
      <c r="I60" s="11" t="s">
        <v>7</v>
      </c>
      <c r="J60" s="8" t="s">
        <v>7</v>
      </c>
      <c r="K60" s="11" t="s">
        <v>7</v>
      </c>
      <c r="L60" s="8" t="s">
        <v>7</v>
      </c>
      <c r="M60" s="11" t="s">
        <v>7</v>
      </c>
      <c r="N60" s="102" t="s">
        <v>7</v>
      </c>
      <c r="O60" s="102" t="s">
        <v>7</v>
      </c>
      <c r="P60" s="22"/>
      <c r="Q60" s="22"/>
    </row>
    <row r="61" spans="1:17" x14ac:dyDescent="0.25">
      <c r="A61" s="5"/>
      <c r="B61" s="45" t="s">
        <v>135</v>
      </c>
      <c r="C61" s="1" t="s">
        <v>24</v>
      </c>
      <c r="D61" s="61" t="s">
        <v>199</v>
      </c>
      <c r="E61" s="49">
        <v>3.5</v>
      </c>
      <c r="F61" s="15" t="s">
        <v>364</v>
      </c>
      <c r="G61" s="15">
        <v>0</v>
      </c>
      <c r="H61" s="86" t="s">
        <v>327</v>
      </c>
      <c r="I61" s="11" t="s">
        <v>7</v>
      </c>
      <c r="J61" s="8" t="s">
        <v>7</v>
      </c>
      <c r="K61" s="11" t="s">
        <v>7</v>
      </c>
      <c r="L61" s="8" t="s">
        <v>7</v>
      </c>
      <c r="M61" s="11" t="s">
        <v>7</v>
      </c>
      <c r="N61" s="102" t="s">
        <v>7</v>
      </c>
      <c r="O61" s="102" t="s">
        <v>7</v>
      </c>
      <c r="P61" s="22"/>
      <c r="Q61" s="22"/>
    </row>
    <row r="62" spans="1:17" x14ac:dyDescent="0.25">
      <c r="A62" s="5"/>
      <c r="B62" s="45" t="s">
        <v>136</v>
      </c>
      <c r="C62" s="1" t="s">
        <v>8</v>
      </c>
      <c r="D62" s="61" t="s">
        <v>104</v>
      </c>
      <c r="E62" s="49">
        <v>1.48</v>
      </c>
      <c r="F62" s="15" t="s">
        <v>364</v>
      </c>
      <c r="G62" s="1">
        <v>0</v>
      </c>
      <c r="H62" s="86" t="s">
        <v>323</v>
      </c>
      <c r="I62" s="11" t="s">
        <v>345</v>
      </c>
      <c r="J62" s="11" t="s">
        <v>345</v>
      </c>
      <c r="K62" s="11" t="s">
        <v>345</v>
      </c>
      <c r="L62" s="11" t="s">
        <v>345</v>
      </c>
      <c r="M62" s="11" t="s">
        <v>345</v>
      </c>
      <c r="N62" s="101" t="s">
        <v>345</v>
      </c>
      <c r="O62" s="101" t="s">
        <v>345</v>
      </c>
      <c r="P62" s="22"/>
      <c r="Q62" s="22"/>
    </row>
    <row r="63" spans="1:17" x14ac:dyDescent="0.25">
      <c r="A63" s="5"/>
      <c r="B63" s="45" t="s">
        <v>137</v>
      </c>
      <c r="C63" s="1" t="s">
        <v>8</v>
      </c>
      <c r="D63" s="61" t="s">
        <v>102</v>
      </c>
      <c r="E63" s="49">
        <v>5.29</v>
      </c>
      <c r="F63" s="15" t="s">
        <v>364</v>
      </c>
      <c r="G63" s="1">
        <v>0</v>
      </c>
      <c r="H63" s="86" t="s">
        <v>323</v>
      </c>
      <c r="I63" s="11" t="s">
        <v>345</v>
      </c>
      <c r="J63" s="11" t="s">
        <v>345</v>
      </c>
      <c r="K63" s="11" t="s">
        <v>345</v>
      </c>
      <c r="L63" s="11" t="s">
        <v>345</v>
      </c>
      <c r="M63" s="11" t="s">
        <v>345</v>
      </c>
      <c r="N63" s="101" t="s">
        <v>345</v>
      </c>
      <c r="O63" s="101" t="s">
        <v>345</v>
      </c>
      <c r="P63" s="22"/>
      <c r="Q63" s="22"/>
    </row>
    <row r="64" spans="1:17" x14ac:dyDescent="0.25">
      <c r="A64" s="5"/>
      <c r="B64" s="45" t="s">
        <v>138</v>
      </c>
      <c r="C64" s="1" t="s">
        <v>8</v>
      </c>
      <c r="D64" s="61" t="s">
        <v>200</v>
      </c>
      <c r="E64" s="49">
        <v>4.41</v>
      </c>
      <c r="F64" s="15" t="s">
        <v>364</v>
      </c>
      <c r="G64" s="1">
        <v>0</v>
      </c>
      <c r="H64" s="86" t="s">
        <v>323</v>
      </c>
      <c r="I64" s="11" t="s">
        <v>345</v>
      </c>
      <c r="J64" s="11" t="s">
        <v>345</v>
      </c>
      <c r="K64" s="11" t="s">
        <v>345</v>
      </c>
      <c r="L64" s="11" t="s">
        <v>345</v>
      </c>
      <c r="M64" s="11" t="s">
        <v>345</v>
      </c>
      <c r="N64" s="101" t="s">
        <v>345</v>
      </c>
      <c r="O64" s="101" t="s">
        <v>345</v>
      </c>
      <c r="P64" s="22"/>
      <c r="Q64" s="22"/>
    </row>
    <row r="65" spans="1:17" x14ac:dyDescent="0.25">
      <c r="A65" s="5"/>
      <c r="B65" s="45" t="s">
        <v>139</v>
      </c>
      <c r="C65" s="1" t="s">
        <v>18</v>
      </c>
      <c r="D65" s="61" t="s">
        <v>19</v>
      </c>
      <c r="E65" s="49">
        <v>43.94</v>
      </c>
      <c r="F65" s="15" t="s">
        <v>364</v>
      </c>
      <c r="G65" s="1">
        <v>2.95</v>
      </c>
      <c r="H65" s="86" t="s">
        <v>50</v>
      </c>
      <c r="I65" s="11"/>
      <c r="J65" s="11" t="s">
        <v>7</v>
      </c>
      <c r="K65" s="11"/>
      <c r="L65" s="11"/>
      <c r="M65" s="11"/>
      <c r="N65" s="101"/>
      <c r="O65" s="101"/>
      <c r="P65" s="22"/>
      <c r="Q65" s="22"/>
    </row>
    <row r="66" spans="1:17" x14ac:dyDescent="0.25">
      <c r="A66" s="5" t="s">
        <v>207</v>
      </c>
      <c r="B66" s="46" t="s">
        <v>140</v>
      </c>
      <c r="C66" s="1" t="s">
        <v>5</v>
      </c>
      <c r="D66" s="63" t="s">
        <v>46</v>
      </c>
      <c r="E66" s="49">
        <v>32.770000000000003</v>
      </c>
      <c r="F66" s="15" t="s">
        <v>364</v>
      </c>
      <c r="G66" s="1">
        <v>9.33</v>
      </c>
      <c r="H66" s="86" t="s">
        <v>67</v>
      </c>
      <c r="I66" s="8" t="s">
        <v>7</v>
      </c>
      <c r="J66" s="11" t="s">
        <v>7</v>
      </c>
      <c r="K66" s="8" t="s">
        <v>7</v>
      </c>
      <c r="L66" s="8" t="s">
        <v>7</v>
      </c>
      <c r="M66" s="11" t="s">
        <v>7</v>
      </c>
      <c r="N66" s="101"/>
      <c r="O66" s="101"/>
      <c r="P66" s="22"/>
      <c r="Q66" s="22"/>
    </row>
    <row r="67" spans="1:17" x14ac:dyDescent="0.25">
      <c r="A67" s="5"/>
      <c r="B67" s="46" t="s">
        <v>141</v>
      </c>
      <c r="C67" s="1" t="s">
        <v>5</v>
      </c>
      <c r="D67" s="63" t="s">
        <v>46</v>
      </c>
      <c r="E67" s="49">
        <v>31.99</v>
      </c>
      <c r="F67" s="15" t="s">
        <v>364</v>
      </c>
      <c r="G67" s="1">
        <v>9.33</v>
      </c>
      <c r="H67" s="86" t="s">
        <v>67</v>
      </c>
      <c r="I67" s="8" t="s">
        <v>7</v>
      </c>
      <c r="J67" s="11" t="s">
        <v>7</v>
      </c>
      <c r="K67" s="8" t="s">
        <v>7</v>
      </c>
      <c r="L67" s="8" t="s">
        <v>7</v>
      </c>
      <c r="M67" s="11" t="s">
        <v>7</v>
      </c>
      <c r="N67" s="101"/>
      <c r="O67" s="101"/>
      <c r="P67" s="22"/>
      <c r="Q67" s="22"/>
    </row>
    <row r="68" spans="1:17" x14ac:dyDescent="0.25">
      <c r="A68" s="5"/>
      <c r="B68" s="46" t="s">
        <v>142</v>
      </c>
      <c r="C68" s="1" t="s">
        <v>5</v>
      </c>
      <c r="D68" s="63" t="s">
        <v>46</v>
      </c>
      <c r="E68" s="49">
        <v>31.99</v>
      </c>
      <c r="F68" s="15" t="s">
        <v>364</v>
      </c>
      <c r="G68" s="1">
        <v>9.33</v>
      </c>
      <c r="H68" s="86" t="s">
        <v>67</v>
      </c>
      <c r="I68" s="8" t="s">
        <v>7</v>
      </c>
      <c r="J68" s="11" t="s">
        <v>7</v>
      </c>
      <c r="K68" s="8" t="s">
        <v>7</v>
      </c>
      <c r="L68" s="8" t="s">
        <v>7</v>
      </c>
      <c r="M68" s="11" t="s">
        <v>7</v>
      </c>
      <c r="N68" s="101"/>
      <c r="O68" s="101"/>
      <c r="P68" s="22"/>
      <c r="Q68" s="22"/>
    </row>
    <row r="69" spans="1:17" x14ac:dyDescent="0.25">
      <c r="A69" s="5"/>
      <c r="B69" s="46" t="s">
        <v>143</v>
      </c>
      <c r="C69" s="1" t="s">
        <v>5</v>
      </c>
      <c r="D69" s="63" t="s">
        <v>46</v>
      </c>
      <c r="E69" s="49">
        <v>32.130000000000003</v>
      </c>
      <c r="F69" s="15" t="s">
        <v>364</v>
      </c>
      <c r="G69" s="1">
        <v>9.33</v>
      </c>
      <c r="H69" s="86" t="s">
        <v>67</v>
      </c>
      <c r="I69" s="8" t="s">
        <v>7</v>
      </c>
      <c r="J69" s="11" t="s">
        <v>7</v>
      </c>
      <c r="K69" s="8" t="s">
        <v>7</v>
      </c>
      <c r="L69" s="8" t="s">
        <v>7</v>
      </c>
      <c r="M69" s="11" t="s">
        <v>7</v>
      </c>
      <c r="N69" s="101"/>
      <c r="O69" s="101"/>
      <c r="P69" s="22"/>
      <c r="Q69" s="22"/>
    </row>
    <row r="70" spans="1:17" x14ac:dyDescent="0.25">
      <c r="A70" s="5"/>
      <c r="B70" s="46" t="s">
        <v>144</v>
      </c>
      <c r="C70" s="1" t="s">
        <v>5</v>
      </c>
      <c r="D70" s="63" t="s">
        <v>46</v>
      </c>
      <c r="E70" s="49">
        <v>32.19</v>
      </c>
      <c r="F70" s="15" t="s">
        <v>364</v>
      </c>
      <c r="G70" s="1">
        <v>9.33</v>
      </c>
      <c r="H70" s="86" t="s">
        <v>67</v>
      </c>
      <c r="I70" s="8" t="s">
        <v>7</v>
      </c>
      <c r="J70" s="11" t="s">
        <v>7</v>
      </c>
      <c r="K70" s="8" t="s">
        <v>7</v>
      </c>
      <c r="L70" s="8" t="s">
        <v>7</v>
      </c>
      <c r="M70" s="11" t="s">
        <v>7</v>
      </c>
      <c r="N70" s="101"/>
      <c r="O70" s="101"/>
      <c r="P70" s="22"/>
      <c r="Q70" s="22"/>
    </row>
    <row r="71" spans="1:17" x14ac:dyDescent="0.25">
      <c r="A71" s="5"/>
      <c r="B71" s="46" t="s">
        <v>145</v>
      </c>
      <c r="C71" s="1" t="s">
        <v>14</v>
      </c>
      <c r="D71" s="61" t="s">
        <v>201</v>
      </c>
      <c r="E71" s="49">
        <v>21.23</v>
      </c>
      <c r="F71" s="15" t="s">
        <v>364</v>
      </c>
      <c r="G71" s="1">
        <v>9.33</v>
      </c>
      <c r="H71" s="86" t="s">
        <v>318</v>
      </c>
      <c r="I71" s="11"/>
      <c r="J71" s="11"/>
      <c r="K71" s="11"/>
      <c r="L71" s="11"/>
      <c r="M71" s="11"/>
      <c r="N71" s="101"/>
      <c r="O71" s="101"/>
      <c r="P71" s="22" t="s">
        <v>331</v>
      </c>
      <c r="Q71" s="22"/>
    </row>
    <row r="72" spans="1:17" x14ac:dyDescent="0.25">
      <c r="A72" s="5"/>
      <c r="B72" s="46" t="s">
        <v>146</v>
      </c>
      <c r="C72" s="1" t="s">
        <v>14</v>
      </c>
      <c r="D72" s="61" t="s">
        <v>15</v>
      </c>
      <c r="E72" s="49">
        <v>10.3</v>
      </c>
      <c r="F72" s="15" t="s">
        <v>364</v>
      </c>
      <c r="G72" s="1">
        <v>0</v>
      </c>
      <c r="H72" s="86" t="s">
        <v>318</v>
      </c>
      <c r="I72" s="11"/>
      <c r="J72" s="11"/>
      <c r="K72" s="11"/>
      <c r="L72" s="11"/>
      <c r="M72" s="11"/>
      <c r="N72" s="101"/>
      <c r="O72" s="101"/>
      <c r="P72" s="22" t="s">
        <v>331</v>
      </c>
      <c r="Q72" s="22"/>
    </row>
    <row r="73" spans="1:17" ht="30" x14ac:dyDescent="0.25">
      <c r="A73" s="5"/>
      <c r="B73" s="46" t="s">
        <v>147</v>
      </c>
      <c r="C73" s="1" t="s">
        <v>16</v>
      </c>
      <c r="D73" s="61" t="s">
        <v>202</v>
      </c>
      <c r="E73" s="49">
        <v>64.75</v>
      </c>
      <c r="F73" s="15" t="s">
        <v>364</v>
      </c>
      <c r="G73" s="1">
        <v>18.66</v>
      </c>
      <c r="H73" s="86" t="s">
        <v>67</v>
      </c>
      <c r="I73" s="8" t="s">
        <v>7</v>
      </c>
      <c r="J73" s="11" t="s">
        <v>7</v>
      </c>
      <c r="K73" s="8" t="s">
        <v>7</v>
      </c>
      <c r="L73" s="11" t="s">
        <v>7</v>
      </c>
      <c r="M73" s="8" t="s">
        <v>7</v>
      </c>
      <c r="N73" s="101"/>
      <c r="O73" s="101"/>
      <c r="P73" s="22"/>
      <c r="Q73" s="22"/>
    </row>
    <row r="74" spans="1:17" x14ac:dyDescent="0.25">
      <c r="A74" s="5"/>
      <c r="B74" s="46" t="s">
        <v>148</v>
      </c>
      <c r="C74" s="1" t="s">
        <v>24</v>
      </c>
      <c r="D74" s="61" t="s">
        <v>199</v>
      </c>
      <c r="E74" s="49">
        <v>23.24</v>
      </c>
      <c r="F74" s="15" t="s">
        <v>364</v>
      </c>
      <c r="G74" s="1">
        <v>9.33</v>
      </c>
      <c r="H74" s="86" t="s">
        <v>330</v>
      </c>
      <c r="I74" s="11" t="s">
        <v>7</v>
      </c>
      <c r="J74" s="11" t="s">
        <v>7</v>
      </c>
      <c r="K74" s="11" t="s">
        <v>7</v>
      </c>
      <c r="L74" s="11" t="s">
        <v>7</v>
      </c>
      <c r="M74" s="11" t="s">
        <v>7</v>
      </c>
      <c r="N74" s="101"/>
      <c r="O74" s="101"/>
      <c r="P74" s="22"/>
      <c r="Q74" s="22"/>
    </row>
    <row r="75" spans="1:17" x14ac:dyDescent="0.25">
      <c r="A75" s="5"/>
      <c r="B75" s="46" t="s">
        <v>149</v>
      </c>
      <c r="C75" s="1" t="s">
        <v>14</v>
      </c>
      <c r="D75" s="61" t="s">
        <v>25</v>
      </c>
      <c r="E75" s="49">
        <v>3.43</v>
      </c>
      <c r="F75" s="15" t="s">
        <v>364</v>
      </c>
      <c r="G75" s="1">
        <v>0</v>
      </c>
      <c r="H75" s="86" t="s">
        <v>332</v>
      </c>
      <c r="I75" s="11"/>
      <c r="J75" s="11" t="s">
        <v>7</v>
      </c>
      <c r="K75" s="11"/>
      <c r="L75" s="11"/>
      <c r="M75" s="11"/>
      <c r="N75" s="101"/>
      <c r="O75" s="101"/>
      <c r="P75" s="22"/>
      <c r="Q75" s="22"/>
    </row>
    <row r="76" spans="1:17" x14ac:dyDescent="0.25">
      <c r="A76" s="5"/>
      <c r="B76" s="46" t="s">
        <v>150</v>
      </c>
      <c r="C76" s="1" t="s">
        <v>8</v>
      </c>
      <c r="D76" s="61" t="s">
        <v>104</v>
      </c>
      <c r="E76" s="49">
        <v>1.48</v>
      </c>
      <c r="F76" s="15" t="s">
        <v>322</v>
      </c>
      <c r="G76" s="1">
        <v>0</v>
      </c>
      <c r="H76" s="86" t="s">
        <v>323</v>
      </c>
      <c r="I76" s="11" t="s">
        <v>345</v>
      </c>
      <c r="J76" s="11" t="s">
        <v>345</v>
      </c>
      <c r="K76" s="11" t="s">
        <v>345</v>
      </c>
      <c r="L76" s="11" t="s">
        <v>345</v>
      </c>
      <c r="M76" s="11" t="s">
        <v>345</v>
      </c>
      <c r="N76" s="101" t="s">
        <v>345</v>
      </c>
      <c r="O76" s="101" t="s">
        <v>345</v>
      </c>
      <c r="P76" s="22"/>
      <c r="Q76" s="22"/>
    </row>
    <row r="77" spans="1:17" x14ac:dyDescent="0.25">
      <c r="A77" s="5"/>
      <c r="B77" s="46" t="s">
        <v>151</v>
      </c>
      <c r="C77" s="1" t="s">
        <v>8</v>
      </c>
      <c r="D77" s="61" t="s">
        <v>102</v>
      </c>
      <c r="E77" s="49">
        <v>5.29</v>
      </c>
      <c r="F77" s="15" t="s">
        <v>322</v>
      </c>
      <c r="G77" s="1">
        <v>0</v>
      </c>
      <c r="H77" s="86" t="s">
        <v>323</v>
      </c>
      <c r="I77" s="11" t="s">
        <v>345</v>
      </c>
      <c r="J77" s="11" t="s">
        <v>345</v>
      </c>
      <c r="K77" s="11" t="s">
        <v>345</v>
      </c>
      <c r="L77" s="11" t="s">
        <v>345</v>
      </c>
      <c r="M77" s="11" t="s">
        <v>345</v>
      </c>
      <c r="N77" s="101" t="s">
        <v>345</v>
      </c>
      <c r="O77" s="101" t="s">
        <v>345</v>
      </c>
      <c r="P77" s="22"/>
      <c r="Q77" s="22"/>
    </row>
    <row r="78" spans="1:17" x14ac:dyDescent="0.25">
      <c r="A78" s="5"/>
      <c r="B78" s="46" t="s">
        <v>152</v>
      </c>
      <c r="C78" s="1" t="s">
        <v>8</v>
      </c>
      <c r="D78" s="61" t="s">
        <v>104</v>
      </c>
      <c r="E78" s="49">
        <v>1.71</v>
      </c>
      <c r="F78" s="15" t="s">
        <v>322</v>
      </c>
      <c r="G78" s="1">
        <v>0</v>
      </c>
      <c r="H78" s="86" t="s">
        <v>323</v>
      </c>
      <c r="I78" s="11" t="s">
        <v>345</v>
      </c>
      <c r="J78" s="11" t="s">
        <v>345</v>
      </c>
      <c r="K78" s="11" t="s">
        <v>345</v>
      </c>
      <c r="L78" s="11" t="s">
        <v>345</v>
      </c>
      <c r="M78" s="11" t="s">
        <v>345</v>
      </c>
      <c r="N78" s="101" t="s">
        <v>345</v>
      </c>
      <c r="O78" s="101" t="s">
        <v>345</v>
      </c>
      <c r="P78" s="22"/>
      <c r="Q78" s="22"/>
    </row>
    <row r="79" spans="1:17" x14ac:dyDescent="0.25">
      <c r="A79" s="5"/>
      <c r="B79" s="46" t="s">
        <v>153</v>
      </c>
      <c r="C79" s="1" t="s">
        <v>8</v>
      </c>
      <c r="D79" s="61" t="s">
        <v>103</v>
      </c>
      <c r="E79" s="49">
        <v>3.88</v>
      </c>
      <c r="F79" s="15" t="s">
        <v>322</v>
      </c>
      <c r="G79" s="1">
        <v>0</v>
      </c>
      <c r="H79" s="86" t="s">
        <v>323</v>
      </c>
      <c r="I79" s="11" t="s">
        <v>345</v>
      </c>
      <c r="J79" s="11" t="s">
        <v>345</v>
      </c>
      <c r="K79" s="11" t="s">
        <v>345</v>
      </c>
      <c r="L79" s="11" t="s">
        <v>345</v>
      </c>
      <c r="M79" s="11" t="s">
        <v>345</v>
      </c>
      <c r="N79" s="101" t="s">
        <v>345</v>
      </c>
      <c r="O79" s="101" t="s">
        <v>345</v>
      </c>
      <c r="P79" s="22"/>
      <c r="Q79" s="22"/>
    </row>
    <row r="80" spans="1:17" x14ac:dyDescent="0.25">
      <c r="A80" s="5"/>
      <c r="B80" s="46" t="s">
        <v>154</v>
      </c>
      <c r="C80" s="1" t="s">
        <v>18</v>
      </c>
      <c r="D80" s="61" t="s">
        <v>19</v>
      </c>
      <c r="E80" s="49">
        <v>43.08</v>
      </c>
      <c r="F80" s="15" t="s">
        <v>364</v>
      </c>
      <c r="G80" s="1">
        <v>2.36</v>
      </c>
      <c r="H80" s="86" t="s">
        <v>50</v>
      </c>
      <c r="I80" s="11"/>
      <c r="J80" s="11" t="s">
        <v>7</v>
      </c>
      <c r="K80" s="11"/>
      <c r="L80" s="11"/>
      <c r="M80" s="11"/>
      <c r="N80" s="101"/>
      <c r="O80" s="101"/>
      <c r="P80" s="22"/>
      <c r="Q80" s="22"/>
    </row>
    <row r="81" spans="1:17" x14ac:dyDescent="0.25">
      <c r="A81" s="5"/>
      <c r="B81" s="46" t="s">
        <v>155</v>
      </c>
      <c r="C81" s="1" t="s">
        <v>5</v>
      </c>
      <c r="D81" s="61" t="s">
        <v>203</v>
      </c>
      <c r="E81" s="49">
        <v>3.74</v>
      </c>
      <c r="F81" s="15" t="s">
        <v>364</v>
      </c>
      <c r="G81" s="1">
        <v>0</v>
      </c>
      <c r="H81" s="86" t="s">
        <v>50</v>
      </c>
      <c r="I81" s="11"/>
      <c r="J81" s="11" t="s">
        <v>7</v>
      </c>
      <c r="K81" s="11"/>
      <c r="L81" s="11"/>
      <c r="M81" s="11"/>
      <c r="N81" s="101"/>
      <c r="O81" s="101"/>
      <c r="P81" s="22"/>
      <c r="Q81" s="22"/>
    </row>
    <row r="82" spans="1:17" x14ac:dyDescent="0.25">
      <c r="A82" s="5" t="s">
        <v>208</v>
      </c>
      <c r="B82" s="47" t="s">
        <v>156</v>
      </c>
      <c r="C82" s="1" t="s">
        <v>5</v>
      </c>
      <c r="D82" s="63" t="s">
        <v>196</v>
      </c>
      <c r="E82" s="49">
        <v>32.770000000000003</v>
      </c>
      <c r="F82" s="15" t="s">
        <v>364</v>
      </c>
      <c r="G82" s="1">
        <v>9.33</v>
      </c>
      <c r="H82" s="86" t="s">
        <v>317</v>
      </c>
      <c r="I82" s="11" t="s">
        <v>7</v>
      </c>
      <c r="J82" s="8" t="s">
        <v>7</v>
      </c>
      <c r="K82" s="11" t="s">
        <v>7</v>
      </c>
      <c r="L82" s="8" t="s">
        <v>7</v>
      </c>
      <c r="M82" s="11" t="s">
        <v>7</v>
      </c>
      <c r="N82" s="102" t="s">
        <v>7</v>
      </c>
      <c r="O82" s="102" t="s">
        <v>7</v>
      </c>
      <c r="P82" s="22"/>
      <c r="Q82" s="22"/>
    </row>
    <row r="83" spans="1:17" x14ac:dyDescent="0.25">
      <c r="A83" s="5"/>
      <c r="B83" s="47" t="s">
        <v>157</v>
      </c>
      <c r="C83" s="1" t="s">
        <v>5</v>
      </c>
      <c r="D83" s="63" t="s">
        <v>196</v>
      </c>
      <c r="E83" s="49">
        <v>21.17</v>
      </c>
      <c r="F83" s="15" t="s">
        <v>364</v>
      </c>
      <c r="G83" s="1">
        <v>6.22</v>
      </c>
      <c r="H83" s="86" t="s">
        <v>317</v>
      </c>
      <c r="I83" s="11" t="s">
        <v>7</v>
      </c>
      <c r="J83" s="8" t="s">
        <v>7</v>
      </c>
      <c r="K83" s="11" t="s">
        <v>7</v>
      </c>
      <c r="L83" s="8" t="s">
        <v>7</v>
      </c>
      <c r="M83" s="11" t="s">
        <v>7</v>
      </c>
      <c r="N83" s="102" t="s">
        <v>7</v>
      </c>
      <c r="O83" s="102" t="s">
        <v>7</v>
      </c>
      <c r="P83" s="22"/>
      <c r="Q83" s="22"/>
    </row>
    <row r="84" spans="1:17" x14ac:dyDescent="0.25">
      <c r="A84" s="5"/>
      <c r="B84" s="47" t="s">
        <v>158</v>
      </c>
      <c r="C84" s="1" t="s">
        <v>5</v>
      </c>
      <c r="D84" s="63" t="s">
        <v>196</v>
      </c>
      <c r="E84" s="49">
        <v>20.97</v>
      </c>
      <c r="F84" s="15" t="s">
        <v>364</v>
      </c>
      <c r="G84" s="1">
        <v>6.22</v>
      </c>
      <c r="H84" s="86" t="s">
        <v>317</v>
      </c>
      <c r="I84" s="11" t="s">
        <v>7</v>
      </c>
      <c r="J84" s="8" t="s">
        <v>7</v>
      </c>
      <c r="K84" s="11" t="s">
        <v>7</v>
      </c>
      <c r="L84" s="8" t="s">
        <v>7</v>
      </c>
      <c r="M84" s="11" t="s">
        <v>7</v>
      </c>
      <c r="N84" s="102" t="s">
        <v>7</v>
      </c>
      <c r="O84" s="102" t="s">
        <v>7</v>
      </c>
      <c r="P84" s="22"/>
      <c r="Q84" s="22"/>
    </row>
    <row r="85" spans="1:17" x14ac:dyDescent="0.25">
      <c r="A85" s="5"/>
      <c r="B85" s="47" t="s">
        <v>159</v>
      </c>
      <c r="C85" s="1" t="s">
        <v>5</v>
      </c>
      <c r="D85" s="63" t="s">
        <v>196</v>
      </c>
      <c r="E85" s="49">
        <v>21.17</v>
      </c>
      <c r="F85" s="15" t="s">
        <v>364</v>
      </c>
      <c r="G85" s="1">
        <v>6.22</v>
      </c>
      <c r="H85" s="86" t="s">
        <v>317</v>
      </c>
      <c r="I85" s="11" t="s">
        <v>7</v>
      </c>
      <c r="J85" s="8" t="s">
        <v>7</v>
      </c>
      <c r="K85" s="11" t="s">
        <v>7</v>
      </c>
      <c r="L85" s="8" t="s">
        <v>7</v>
      </c>
      <c r="M85" s="11" t="s">
        <v>7</v>
      </c>
      <c r="N85" s="102" t="s">
        <v>7</v>
      </c>
      <c r="O85" s="102" t="s">
        <v>7</v>
      </c>
      <c r="P85" s="22"/>
      <c r="Q85" s="22"/>
    </row>
    <row r="86" spans="1:17" x14ac:dyDescent="0.25">
      <c r="A86" s="5"/>
      <c r="B86" s="47" t="s">
        <v>160</v>
      </c>
      <c r="C86" s="1" t="s">
        <v>5</v>
      </c>
      <c r="D86" s="63" t="s">
        <v>196</v>
      </c>
      <c r="E86" s="49">
        <v>32.130000000000003</v>
      </c>
      <c r="F86" s="15" t="s">
        <v>364</v>
      </c>
      <c r="G86" s="1">
        <v>8.64</v>
      </c>
      <c r="H86" s="86" t="s">
        <v>317</v>
      </c>
      <c r="I86" s="11" t="s">
        <v>7</v>
      </c>
      <c r="J86" s="8" t="s">
        <v>7</v>
      </c>
      <c r="K86" s="11" t="s">
        <v>7</v>
      </c>
      <c r="L86" s="8" t="s">
        <v>7</v>
      </c>
      <c r="M86" s="11" t="s">
        <v>7</v>
      </c>
      <c r="N86" s="102" t="s">
        <v>7</v>
      </c>
      <c r="O86" s="102" t="s">
        <v>7</v>
      </c>
      <c r="P86" s="22"/>
      <c r="Q86" s="22"/>
    </row>
    <row r="87" spans="1:17" x14ac:dyDescent="0.25">
      <c r="A87" s="5"/>
      <c r="B87" s="47" t="s">
        <v>161</v>
      </c>
      <c r="C87" s="1" t="s">
        <v>5</v>
      </c>
      <c r="D87" s="63" t="s">
        <v>196</v>
      </c>
      <c r="E87" s="49">
        <v>21.32</v>
      </c>
      <c r="F87" s="15" t="s">
        <v>364</v>
      </c>
      <c r="G87" s="1">
        <v>6.3</v>
      </c>
      <c r="H87" s="86" t="s">
        <v>317</v>
      </c>
      <c r="I87" s="11" t="s">
        <v>7</v>
      </c>
      <c r="J87" s="8" t="s">
        <v>7</v>
      </c>
      <c r="K87" s="11" t="s">
        <v>7</v>
      </c>
      <c r="L87" s="8" t="s">
        <v>7</v>
      </c>
      <c r="M87" s="11" t="s">
        <v>7</v>
      </c>
      <c r="N87" s="102" t="s">
        <v>7</v>
      </c>
      <c r="O87" s="102" t="s">
        <v>7</v>
      </c>
      <c r="P87" s="22"/>
      <c r="Q87" s="22"/>
    </row>
    <row r="88" spans="1:17" x14ac:dyDescent="0.25">
      <c r="A88" s="5"/>
      <c r="B88" s="47" t="s">
        <v>162</v>
      </c>
      <c r="C88" s="1" t="s">
        <v>5</v>
      </c>
      <c r="D88" s="63" t="s">
        <v>196</v>
      </c>
      <c r="E88" s="49">
        <v>21.13</v>
      </c>
      <c r="F88" s="15" t="s">
        <v>364</v>
      </c>
      <c r="G88" s="1">
        <v>5.94</v>
      </c>
      <c r="H88" s="86" t="s">
        <v>317</v>
      </c>
      <c r="I88" s="11" t="s">
        <v>7</v>
      </c>
      <c r="J88" s="8" t="s">
        <v>7</v>
      </c>
      <c r="K88" s="11" t="s">
        <v>7</v>
      </c>
      <c r="L88" s="8" t="s">
        <v>7</v>
      </c>
      <c r="M88" s="11" t="s">
        <v>7</v>
      </c>
      <c r="N88" s="102" t="s">
        <v>7</v>
      </c>
      <c r="O88" s="102" t="s">
        <v>7</v>
      </c>
      <c r="P88" s="22"/>
      <c r="Q88" s="22"/>
    </row>
    <row r="89" spans="1:17" x14ac:dyDescent="0.25">
      <c r="A89" s="5"/>
      <c r="B89" s="47" t="s">
        <v>163</v>
      </c>
      <c r="C89" s="1" t="s">
        <v>5</v>
      </c>
      <c r="D89" s="63" t="s">
        <v>196</v>
      </c>
      <c r="E89" s="49">
        <v>86.52</v>
      </c>
      <c r="F89" s="15" t="s">
        <v>364</v>
      </c>
      <c r="G89" s="1">
        <v>25.2</v>
      </c>
      <c r="H89" s="86" t="s">
        <v>317</v>
      </c>
      <c r="I89" s="11" t="s">
        <v>7</v>
      </c>
      <c r="J89" s="8" t="s">
        <v>7</v>
      </c>
      <c r="K89" s="11" t="s">
        <v>7</v>
      </c>
      <c r="L89" s="8" t="s">
        <v>7</v>
      </c>
      <c r="M89" s="11" t="s">
        <v>7</v>
      </c>
      <c r="N89" s="102" t="s">
        <v>7</v>
      </c>
      <c r="O89" s="102" t="s">
        <v>7</v>
      </c>
      <c r="P89" s="22"/>
      <c r="Q89" s="22"/>
    </row>
    <row r="90" spans="1:17" x14ac:dyDescent="0.25">
      <c r="A90" s="5"/>
      <c r="B90" s="47" t="s">
        <v>164</v>
      </c>
      <c r="C90" s="1" t="s">
        <v>5</v>
      </c>
      <c r="D90" s="63" t="s">
        <v>196</v>
      </c>
      <c r="E90" s="49">
        <v>23.24</v>
      </c>
      <c r="F90" s="15" t="s">
        <v>364</v>
      </c>
      <c r="G90" s="1">
        <v>6.3</v>
      </c>
      <c r="H90" s="86" t="s">
        <v>317</v>
      </c>
      <c r="I90" s="11" t="s">
        <v>7</v>
      </c>
      <c r="J90" s="8" t="s">
        <v>7</v>
      </c>
      <c r="K90" s="11" t="s">
        <v>7</v>
      </c>
      <c r="L90" s="8" t="s">
        <v>7</v>
      </c>
      <c r="M90" s="11" t="s">
        <v>7</v>
      </c>
      <c r="N90" s="102" t="s">
        <v>7</v>
      </c>
      <c r="O90" s="102" t="s">
        <v>7</v>
      </c>
      <c r="P90" s="22"/>
      <c r="Q90" s="22"/>
    </row>
    <row r="91" spans="1:17" x14ac:dyDescent="0.25">
      <c r="A91" s="5"/>
      <c r="B91" s="47" t="s">
        <v>165</v>
      </c>
      <c r="C91" s="1" t="s">
        <v>24</v>
      </c>
      <c r="D91" s="64" t="s">
        <v>199</v>
      </c>
      <c r="E91" s="49">
        <v>3.43</v>
      </c>
      <c r="F91" s="15" t="s">
        <v>364</v>
      </c>
      <c r="G91" s="1">
        <v>0</v>
      </c>
      <c r="H91" s="86" t="s">
        <v>327</v>
      </c>
      <c r="I91" s="11" t="s">
        <v>7</v>
      </c>
      <c r="J91" s="8" t="s">
        <v>7</v>
      </c>
      <c r="K91" s="11" t="s">
        <v>7</v>
      </c>
      <c r="L91" s="8" t="s">
        <v>7</v>
      </c>
      <c r="M91" s="11" t="s">
        <v>7</v>
      </c>
      <c r="N91" s="102" t="s">
        <v>7</v>
      </c>
      <c r="O91" s="102" t="s">
        <v>7</v>
      </c>
      <c r="P91" s="22"/>
      <c r="Q91" s="22"/>
    </row>
    <row r="92" spans="1:17" x14ac:dyDescent="0.25">
      <c r="A92" s="5"/>
      <c r="B92" s="47" t="s">
        <v>166</v>
      </c>
      <c r="C92" s="1" t="s">
        <v>8</v>
      </c>
      <c r="D92" s="64" t="s">
        <v>104</v>
      </c>
      <c r="E92" s="49">
        <v>1.48</v>
      </c>
      <c r="F92" s="15" t="s">
        <v>322</v>
      </c>
      <c r="G92" s="1">
        <v>0</v>
      </c>
      <c r="H92" s="86" t="s">
        <v>323</v>
      </c>
      <c r="I92" s="11" t="s">
        <v>345</v>
      </c>
      <c r="J92" s="11" t="s">
        <v>345</v>
      </c>
      <c r="K92" s="11" t="s">
        <v>345</v>
      </c>
      <c r="L92" s="11" t="s">
        <v>345</v>
      </c>
      <c r="M92" s="11" t="s">
        <v>345</v>
      </c>
      <c r="N92" s="101" t="s">
        <v>345</v>
      </c>
      <c r="O92" s="101" t="s">
        <v>345</v>
      </c>
      <c r="P92" s="22"/>
      <c r="Q92" s="22"/>
    </row>
    <row r="93" spans="1:17" x14ac:dyDescent="0.25">
      <c r="A93" s="5"/>
      <c r="B93" s="47" t="s">
        <v>167</v>
      </c>
      <c r="C93" s="1" t="s">
        <v>8</v>
      </c>
      <c r="D93" s="64" t="s">
        <v>102</v>
      </c>
      <c r="E93" s="49">
        <v>5.29</v>
      </c>
      <c r="F93" s="15" t="s">
        <v>322</v>
      </c>
      <c r="G93" s="1">
        <v>0</v>
      </c>
      <c r="H93" s="86" t="s">
        <v>323</v>
      </c>
      <c r="I93" s="11" t="s">
        <v>345</v>
      </c>
      <c r="J93" s="11" t="s">
        <v>345</v>
      </c>
      <c r="K93" s="11" t="s">
        <v>345</v>
      </c>
      <c r="L93" s="11" t="s">
        <v>345</v>
      </c>
      <c r="M93" s="11" t="s">
        <v>345</v>
      </c>
      <c r="N93" s="101" t="s">
        <v>345</v>
      </c>
      <c r="O93" s="101" t="s">
        <v>345</v>
      </c>
      <c r="P93" s="22"/>
      <c r="Q93" s="22"/>
    </row>
    <row r="94" spans="1:17" x14ac:dyDescent="0.25">
      <c r="A94" s="5"/>
      <c r="B94" s="47" t="s">
        <v>168</v>
      </c>
      <c r="C94" s="1" t="s">
        <v>8</v>
      </c>
      <c r="D94" s="64" t="s">
        <v>104</v>
      </c>
      <c r="E94" s="49">
        <v>1.71</v>
      </c>
      <c r="F94" s="15" t="s">
        <v>322</v>
      </c>
      <c r="G94" s="1">
        <v>0</v>
      </c>
      <c r="H94" s="86" t="s">
        <v>323</v>
      </c>
      <c r="I94" s="11" t="s">
        <v>345</v>
      </c>
      <c r="J94" s="11" t="s">
        <v>345</v>
      </c>
      <c r="K94" s="11" t="s">
        <v>345</v>
      </c>
      <c r="L94" s="11" t="s">
        <v>345</v>
      </c>
      <c r="M94" s="11" t="s">
        <v>345</v>
      </c>
      <c r="N94" s="101" t="s">
        <v>345</v>
      </c>
      <c r="O94" s="101" t="s">
        <v>345</v>
      </c>
      <c r="P94" s="22"/>
      <c r="Q94" s="22"/>
    </row>
    <row r="95" spans="1:17" x14ac:dyDescent="0.25">
      <c r="A95" s="5"/>
      <c r="B95" s="47" t="s">
        <v>169</v>
      </c>
      <c r="C95" s="1" t="s">
        <v>8</v>
      </c>
      <c r="D95" s="64" t="s">
        <v>103</v>
      </c>
      <c r="E95" s="49">
        <v>3.88</v>
      </c>
      <c r="F95" s="15" t="s">
        <v>322</v>
      </c>
      <c r="G95" s="1">
        <v>0</v>
      </c>
      <c r="H95" s="86" t="s">
        <v>323</v>
      </c>
      <c r="I95" s="11" t="s">
        <v>345</v>
      </c>
      <c r="J95" s="11" t="s">
        <v>345</v>
      </c>
      <c r="K95" s="11" t="s">
        <v>345</v>
      </c>
      <c r="L95" s="11" t="s">
        <v>345</v>
      </c>
      <c r="M95" s="11" t="s">
        <v>345</v>
      </c>
      <c r="N95" s="101" t="s">
        <v>345</v>
      </c>
      <c r="O95" s="101" t="s">
        <v>345</v>
      </c>
      <c r="P95" s="22"/>
      <c r="Q95" s="22"/>
    </row>
    <row r="96" spans="1:17" x14ac:dyDescent="0.25">
      <c r="A96" s="5"/>
      <c r="B96" s="47" t="s">
        <v>170</v>
      </c>
      <c r="C96" s="1" t="s">
        <v>18</v>
      </c>
      <c r="D96" s="64" t="s">
        <v>19</v>
      </c>
      <c r="E96" s="49">
        <v>44.18</v>
      </c>
      <c r="F96" s="15" t="s">
        <v>364</v>
      </c>
      <c r="G96" s="1">
        <v>2.36</v>
      </c>
      <c r="H96" s="86" t="s">
        <v>50</v>
      </c>
      <c r="I96" s="11"/>
      <c r="J96" s="11" t="s">
        <v>7</v>
      </c>
      <c r="K96" s="11"/>
      <c r="L96" s="11"/>
      <c r="M96" s="11"/>
      <c r="N96" s="101"/>
      <c r="O96" s="101"/>
      <c r="P96" s="22"/>
      <c r="Q96" s="22"/>
    </row>
    <row r="97" spans="1:17" x14ac:dyDescent="0.25">
      <c r="A97" s="5" t="s">
        <v>209</v>
      </c>
      <c r="B97" s="47" t="s">
        <v>171</v>
      </c>
      <c r="C97" s="1" t="s">
        <v>5</v>
      </c>
      <c r="D97" s="63" t="s">
        <v>196</v>
      </c>
      <c r="E97" s="49">
        <v>21.17</v>
      </c>
      <c r="F97" s="15" t="s">
        <v>364</v>
      </c>
      <c r="G97" s="1">
        <v>6.22</v>
      </c>
      <c r="H97" s="86" t="s">
        <v>317</v>
      </c>
      <c r="I97" s="11" t="s">
        <v>7</v>
      </c>
      <c r="J97" s="8" t="s">
        <v>7</v>
      </c>
      <c r="K97" s="11" t="s">
        <v>7</v>
      </c>
      <c r="L97" s="8" t="s">
        <v>7</v>
      </c>
      <c r="M97" s="11" t="s">
        <v>7</v>
      </c>
      <c r="N97" s="102" t="s">
        <v>7</v>
      </c>
      <c r="O97" s="102" t="s">
        <v>7</v>
      </c>
      <c r="P97" s="22"/>
      <c r="Q97" s="22"/>
    </row>
    <row r="98" spans="1:17" ht="30" x14ac:dyDescent="0.25">
      <c r="A98" s="5"/>
      <c r="B98" s="47" t="s">
        <v>172</v>
      </c>
      <c r="C98" s="1" t="s">
        <v>14</v>
      </c>
      <c r="D98" s="64" t="s">
        <v>204</v>
      </c>
      <c r="E98" s="49">
        <v>6.74</v>
      </c>
      <c r="F98" s="15" t="s">
        <v>364</v>
      </c>
      <c r="G98" s="1">
        <v>3.11</v>
      </c>
      <c r="H98" s="86" t="s">
        <v>318</v>
      </c>
      <c r="I98" s="11"/>
      <c r="J98" s="11"/>
      <c r="K98" s="11"/>
      <c r="L98" s="11"/>
      <c r="M98" s="11"/>
      <c r="N98" s="102"/>
      <c r="O98" s="102"/>
      <c r="P98" s="22"/>
      <c r="Q98" s="22"/>
    </row>
    <row r="99" spans="1:17" x14ac:dyDescent="0.25">
      <c r="A99" s="5"/>
      <c r="B99" s="47" t="s">
        <v>173</v>
      </c>
      <c r="C99" s="1" t="s">
        <v>5</v>
      </c>
      <c r="D99" s="63" t="s">
        <v>196</v>
      </c>
      <c r="E99" s="49">
        <v>97.11</v>
      </c>
      <c r="F99" s="15" t="s">
        <v>364</v>
      </c>
      <c r="G99" s="1">
        <v>27.99</v>
      </c>
      <c r="H99" s="86" t="s">
        <v>327</v>
      </c>
      <c r="I99" s="11" t="s">
        <v>7</v>
      </c>
      <c r="J99" s="8" t="s">
        <v>7</v>
      </c>
      <c r="K99" s="11" t="s">
        <v>7</v>
      </c>
      <c r="L99" s="8" t="s">
        <v>7</v>
      </c>
      <c r="M99" s="11" t="s">
        <v>7</v>
      </c>
      <c r="N99" s="102" t="s">
        <v>7</v>
      </c>
      <c r="O99" s="102" t="s">
        <v>7</v>
      </c>
      <c r="P99" s="22"/>
      <c r="Q99" s="22"/>
    </row>
    <row r="100" spans="1:17" x14ac:dyDescent="0.25">
      <c r="A100" s="5"/>
      <c r="B100" s="47" t="s">
        <v>174</v>
      </c>
      <c r="C100" s="1" t="s">
        <v>5</v>
      </c>
      <c r="D100" s="63" t="s">
        <v>196</v>
      </c>
      <c r="E100" s="49">
        <v>54.12</v>
      </c>
      <c r="F100" s="15" t="s">
        <v>364</v>
      </c>
      <c r="G100" s="1">
        <v>12.44</v>
      </c>
      <c r="H100" s="86" t="s">
        <v>327</v>
      </c>
      <c r="I100" s="11" t="s">
        <v>7</v>
      </c>
      <c r="J100" s="8" t="s">
        <v>7</v>
      </c>
      <c r="K100" s="11" t="s">
        <v>7</v>
      </c>
      <c r="L100" s="8" t="s">
        <v>7</v>
      </c>
      <c r="M100" s="11" t="s">
        <v>7</v>
      </c>
      <c r="N100" s="102" t="s">
        <v>7</v>
      </c>
      <c r="O100" s="102" t="s">
        <v>7</v>
      </c>
      <c r="P100" s="22"/>
      <c r="Q100" s="22"/>
    </row>
    <row r="101" spans="1:17" x14ac:dyDescent="0.25">
      <c r="A101" s="5"/>
      <c r="B101" s="47" t="s">
        <v>175</v>
      </c>
      <c r="C101" s="1" t="s">
        <v>5</v>
      </c>
      <c r="D101" s="63" t="s">
        <v>196</v>
      </c>
      <c r="E101" s="49">
        <v>21.23</v>
      </c>
      <c r="F101" s="15" t="s">
        <v>364</v>
      </c>
      <c r="G101" s="1">
        <v>6.22</v>
      </c>
      <c r="H101" s="86" t="s">
        <v>327</v>
      </c>
      <c r="I101" s="11" t="s">
        <v>7</v>
      </c>
      <c r="J101" s="8" t="s">
        <v>7</v>
      </c>
      <c r="K101" s="11" t="s">
        <v>7</v>
      </c>
      <c r="L101" s="8" t="s">
        <v>7</v>
      </c>
      <c r="M101" s="11" t="s">
        <v>7</v>
      </c>
      <c r="N101" s="102" t="s">
        <v>7</v>
      </c>
      <c r="O101" s="102" t="s">
        <v>7</v>
      </c>
      <c r="P101" s="22"/>
      <c r="Q101" s="22"/>
    </row>
    <row r="102" spans="1:17" x14ac:dyDescent="0.25">
      <c r="A102" s="5"/>
      <c r="B102" s="47" t="s">
        <v>176</v>
      </c>
      <c r="C102" s="1" t="s">
        <v>5</v>
      </c>
      <c r="D102" s="63" t="s">
        <v>196</v>
      </c>
      <c r="E102" s="49">
        <v>21.23</v>
      </c>
      <c r="F102" s="15" t="s">
        <v>364</v>
      </c>
      <c r="G102" s="1">
        <v>6.22</v>
      </c>
      <c r="H102" s="86" t="s">
        <v>327</v>
      </c>
      <c r="I102" s="11" t="s">
        <v>7</v>
      </c>
      <c r="J102" s="8" t="s">
        <v>7</v>
      </c>
      <c r="K102" s="11" t="s">
        <v>7</v>
      </c>
      <c r="L102" s="8" t="s">
        <v>7</v>
      </c>
      <c r="M102" s="11" t="s">
        <v>7</v>
      </c>
      <c r="N102" s="102" t="s">
        <v>7</v>
      </c>
      <c r="O102" s="102" t="s">
        <v>7</v>
      </c>
      <c r="P102" s="22"/>
      <c r="Q102" s="22"/>
    </row>
    <row r="103" spans="1:17" x14ac:dyDescent="0.25">
      <c r="A103" s="5"/>
      <c r="B103" s="47" t="s">
        <v>177</v>
      </c>
      <c r="C103" s="1" t="s">
        <v>5</v>
      </c>
      <c r="D103" s="63" t="s">
        <v>196</v>
      </c>
      <c r="E103" s="49">
        <v>21.13</v>
      </c>
      <c r="F103" s="15" t="s">
        <v>364</v>
      </c>
      <c r="G103" s="1">
        <v>6.22</v>
      </c>
      <c r="H103" s="86" t="s">
        <v>327</v>
      </c>
      <c r="I103" s="11" t="s">
        <v>7</v>
      </c>
      <c r="J103" s="8" t="s">
        <v>7</v>
      </c>
      <c r="K103" s="11" t="s">
        <v>7</v>
      </c>
      <c r="L103" s="8" t="s">
        <v>7</v>
      </c>
      <c r="M103" s="11" t="s">
        <v>7</v>
      </c>
      <c r="N103" s="102" t="s">
        <v>7</v>
      </c>
      <c r="O103" s="102" t="s">
        <v>7</v>
      </c>
      <c r="P103" s="22"/>
      <c r="Q103" s="22"/>
    </row>
    <row r="104" spans="1:17" x14ac:dyDescent="0.25">
      <c r="A104" s="5"/>
      <c r="B104" s="47" t="s">
        <v>178</v>
      </c>
      <c r="C104" s="1" t="s">
        <v>5</v>
      </c>
      <c r="D104" s="63" t="s">
        <v>196</v>
      </c>
      <c r="E104" s="49">
        <v>21.23</v>
      </c>
      <c r="F104" s="15" t="s">
        <v>364</v>
      </c>
      <c r="G104" s="1">
        <v>6.22</v>
      </c>
      <c r="H104" s="86" t="s">
        <v>327</v>
      </c>
      <c r="I104" s="11" t="s">
        <v>7</v>
      </c>
      <c r="J104" s="8" t="s">
        <v>7</v>
      </c>
      <c r="K104" s="11" t="s">
        <v>7</v>
      </c>
      <c r="L104" s="8" t="s">
        <v>7</v>
      </c>
      <c r="M104" s="11" t="s">
        <v>7</v>
      </c>
      <c r="N104" s="102" t="s">
        <v>7</v>
      </c>
      <c r="O104" s="102" t="s">
        <v>7</v>
      </c>
      <c r="P104" s="22"/>
      <c r="Q104" s="22"/>
    </row>
    <row r="105" spans="1:17" x14ac:dyDescent="0.25">
      <c r="A105" s="5"/>
      <c r="B105" s="47" t="s">
        <v>179</v>
      </c>
      <c r="C105" s="1" t="s">
        <v>5</v>
      </c>
      <c r="D105" s="63" t="s">
        <v>196</v>
      </c>
      <c r="E105" s="49">
        <v>23.43</v>
      </c>
      <c r="F105" s="15" t="s">
        <v>364</v>
      </c>
      <c r="G105" s="1">
        <v>9.33</v>
      </c>
      <c r="H105" s="86" t="s">
        <v>327</v>
      </c>
      <c r="I105" s="11" t="s">
        <v>7</v>
      </c>
      <c r="J105" s="8" t="s">
        <v>7</v>
      </c>
      <c r="K105" s="11" t="s">
        <v>7</v>
      </c>
      <c r="L105" s="8" t="s">
        <v>7</v>
      </c>
      <c r="M105" s="11" t="s">
        <v>7</v>
      </c>
      <c r="N105" s="102" t="s">
        <v>7</v>
      </c>
      <c r="O105" s="102" t="s">
        <v>7</v>
      </c>
      <c r="P105" s="22"/>
      <c r="Q105" s="22"/>
    </row>
    <row r="106" spans="1:17" x14ac:dyDescent="0.25">
      <c r="A106" s="5"/>
      <c r="B106" s="47" t="s">
        <v>180</v>
      </c>
      <c r="C106" s="1" t="s">
        <v>24</v>
      </c>
      <c r="D106" s="64" t="s">
        <v>199</v>
      </c>
      <c r="E106" s="49">
        <v>3.43</v>
      </c>
      <c r="F106" s="15" t="s">
        <v>322</v>
      </c>
      <c r="G106" s="1">
        <v>0</v>
      </c>
      <c r="H106" s="86" t="s">
        <v>327</v>
      </c>
      <c r="I106" s="11" t="s">
        <v>7</v>
      </c>
      <c r="J106" s="8" t="s">
        <v>7</v>
      </c>
      <c r="K106" s="11" t="s">
        <v>7</v>
      </c>
      <c r="L106" s="8" t="s">
        <v>7</v>
      </c>
      <c r="M106" s="11" t="s">
        <v>7</v>
      </c>
      <c r="N106" s="102" t="s">
        <v>7</v>
      </c>
      <c r="O106" s="102" t="s">
        <v>7</v>
      </c>
      <c r="P106" s="22"/>
      <c r="Q106" s="22"/>
    </row>
    <row r="107" spans="1:17" ht="15.75" x14ac:dyDescent="0.25">
      <c r="A107" s="5"/>
      <c r="B107" s="48" t="s">
        <v>181</v>
      </c>
      <c r="C107" s="1" t="s">
        <v>8</v>
      </c>
      <c r="D107" s="64" t="s">
        <v>104</v>
      </c>
      <c r="E107" s="49">
        <v>1.48</v>
      </c>
      <c r="F107" s="15" t="s">
        <v>322</v>
      </c>
      <c r="G107" s="1">
        <v>0</v>
      </c>
      <c r="H107" s="86" t="s">
        <v>323</v>
      </c>
      <c r="I107" s="11" t="s">
        <v>345</v>
      </c>
      <c r="J107" s="11" t="s">
        <v>345</v>
      </c>
      <c r="K107" s="11" t="s">
        <v>345</v>
      </c>
      <c r="L107" s="11" t="s">
        <v>345</v>
      </c>
      <c r="M107" s="11" t="s">
        <v>345</v>
      </c>
      <c r="N107" s="101" t="s">
        <v>345</v>
      </c>
      <c r="O107" s="101" t="s">
        <v>345</v>
      </c>
      <c r="P107" s="22"/>
      <c r="Q107" s="22"/>
    </row>
    <row r="108" spans="1:17" x14ac:dyDescent="0.25">
      <c r="A108" s="5"/>
      <c r="B108" s="47" t="s">
        <v>182</v>
      </c>
      <c r="C108" s="1" t="s">
        <v>8</v>
      </c>
      <c r="D108" s="64" t="s">
        <v>102</v>
      </c>
      <c r="E108" s="49">
        <v>5.29</v>
      </c>
      <c r="F108" s="15" t="s">
        <v>322</v>
      </c>
      <c r="G108" s="1">
        <v>0</v>
      </c>
      <c r="H108" s="86" t="s">
        <v>323</v>
      </c>
      <c r="I108" s="11" t="s">
        <v>345</v>
      </c>
      <c r="J108" s="11" t="s">
        <v>345</v>
      </c>
      <c r="K108" s="11" t="s">
        <v>345</v>
      </c>
      <c r="L108" s="11" t="s">
        <v>345</v>
      </c>
      <c r="M108" s="11" t="s">
        <v>345</v>
      </c>
      <c r="N108" s="101" t="s">
        <v>345</v>
      </c>
      <c r="O108" s="101" t="s">
        <v>345</v>
      </c>
      <c r="P108" s="22"/>
      <c r="Q108" s="22"/>
    </row>
    <row r="109" spans="1:17" x14ac:dyDescent="0.25">
      <c r="A109" s="5"/>
      <c r="B109" s="47" t="s">
        <v>183</v>
      </c>
      <c r="C109" s="1" t="s">
        <v>8</v>
      </c>
      <c r="D109" s="64" t="s">
        <v>104</v>
      </c>
      <c r="E109" s="49">
        <v>1.71</v>
      </c>
      <c r="F109" s="15" t="s">
        <v>322</v>
      </c>
      <c r="G109" s="1">
        <v>0</v>
      </c>
      <c r="H109" s="86" t="s">
        <v>323</v>
      </c>
      <c r="I109" s="11" t="s">
        <v>345</v>
      </c>
      <c r="J109" s="11" t="s">
        <v>345</v>
      </c>
      <c r="K109" s="11" t="s">
        <v>345</v>
      </c>
      <c r="L109" s="11" t="s">
        <v>345</v>
      </c>
      <c r="M109" s="11" t="s">
        <v>345</v>
      </c>
      <c r="N109" s="101" t="s">
        <v>345</v>
      </c>
      <c r="O109" s="101" t="s">
        <v>345</v>
      </c>
      <c r="P109" s="22"/>
      <c r="Q109" s="22"/>
    </row>
    <row r="110" spans="1:17" x14ac:dyDescent="0.25">
      <c r="A110" s="5"/>
      <c r="B110" s="47" t="s">
        <v>184</v>
      </c>
      <c r="C110" s="1" t="s">
        <v>8</v>
      </c>
      <c r="D110" s="64" t="s">
        <v>103</v>
      </c>
      <c r="E110" s="49">
        <v>3.88</v>
      </c>
      <c r="F110" s="15" t="s">
        <v>322</v>
      </c>
      <c r="G110" s="1">
        <v>0</v>
      </c>
      <c r="H110" s="86" t="s">
        <v>323</v>
      </c>
      <c r="I110" s="11" t="s">
        <v>345</v>
      </c>
      <c r="J110" s="11" t="s">
        <v>345</v>
      </c>
      <c r="K110" s="11" t="s">
        <v>345</v>
      </c>
      <c r="L110" s="11" t="s">
        <v>345</v>
      </c>
      <c r="M110" s="11" t="s">
        <v>345</v>
      </c>
      <c r="N110" s="101" t="s">
        <v>345</v>
      </c>
      <c r="O110" s="101" t="s">
        <v>345</v>
      </c>
      <c r="P110" s="22"/>
      <c r="Q110" s="22"/>
    </row>
    <row r="111" spans="1:17" x14ac:dyDescent="0.25">
      <c r="A111" s="5"/>
      <c r="B111" s="47" t="s">
        <v>185</v>
      </c>
      <c r="C111" s="1" t="s">
        <v>18</v>
      </c>
      <c r="D111" s="64" t="s">
        <v>19</v>
      </c>
      <c r="E111" s="49">
        <v>36.840000000000003</v>
      </c>
      <c r="F111" s="15" t="s">
        <v>364</v>
      </c>
      <c r="G111" s="1">
        <v>2.36</v>
      </c>
      <c r="H111" s="86" t="s">
        <v>50</v>
      </c>
      <c r="I111" s="11"/>
      <c r="J111" s="11" t="s">
        <v>7</v>
      </c>
      <c r="K111" s="11"/>
      <c r="L111" s="11"/>
      <c r="M111" s="11"/>
      <c r="N111" s="101"/>
      <c r="O111" s="101"/>
      <c r="P111" s="22"/>
      <c r="Q111" s="22"/>
    </row>
    <row r="112" spans="1:17" x14ac:dyDescent="0.25">
      <c r="A112" s="67" t="s">
        <v>210</v>
      </c>
      <c r="B112" s="57" t="s">
        <v>186</v>
      </c>
      <c r="C112" s="52" t="s">
        <v>14</v>
      </c>
      <c r="D112" s="64" t="s">
        <v>20</v>
      </c>
      <c r="E112" s="54">
        <v>65.599999999999994</v>
      </c>
      <c r="F112" s="15" t="s">
        <v>324</v>
      </c>
      <c r="G112" s="52">
        <v>0</v>
      </c>
      <c r="H112" s="86" t="s">
        <v>50</v>
      </c>
      <c r="I112" s="55"/>
      <c r="J112" s="55"/>
      <c r="K112" s="55" t="s">
        <v>7</v>
      </c>
      <c r="L112" s="55"/>
      <c r="M112" s="55"/>
      <c r="N112" s="103"/>
      <c r="O112" s="103"/>
      <c r="P112" s="56"/>
      <c r="Q112" s="56"/>
    </row>
    <row r="113" spans="1:17" x14ac:dyDescent="0.25">
      <c r="A113" s="67" t="s">
        <v>211</v>
      </c>
      <c r="B113" s="50" t="s">
        <v>187</v>
      </c>
      <c r="C113" s="144" t="s">
        <v>5</v>
      </c>
      <c r="D113" s="65" t="s">
        <v>379</v>
      </c>
      <c r="E113" s="58">
        <v>26.26</v>
      </c>
      <c r="F113" s="15" t="s">
        <v>364</v>
      </c>
      <c r="G113" s="143">
        <v>3.6880000000000002</v>
      </c>
      <c r="H113" s="86" t="s">
        <v>317</v>
      </c>
      <c r="I113" s="11" t="s">
        <v>7</v>
      </c>
      <c r="J113" s="8" t="s">
        <v>7</v>
      </c>
      <c r="K113" s="11" t="s">
        <v>7</v>
      </c>
      <c r="L113" s="8" t="s">
        <v>7</v>
      </c>
      <c r="M113" s="11" t="s">
        <v>7</v>
      </c>
      <c r="N113" s="102" t="s">
        <v>7</v>
      </c>
      <c r="O113" s="102" t="s">
        <v>7</v>
      </c>
      <c r="P113" s="56"/>
      <c r="Q113" s="56"/>
    </row>
    <row r="114" spans="1:17" x14ac:dyDescent="0.25">
      <c r="A114" s="67"/>
      <c r="B114" s="53" t="s">
        <v>188</v>
      </c>
      <c r="C114" s="1" t="s">
        <v>5</v>
      </c>
      <c r="D114" s="63" t="s">
        <v>196</v>
      </c>
      <c r="E114" s="54">
        <v>29.65</v>
      </c>
      <c r="F114" s="15" t="s">
        <v>364</v>
      </c>
      <c r="G114" s="52">
        <v>7.3760000000000003</v>
      </c>
      <c r="H114" s="86" t="s">
        <v>317</v>
      </c>
      <c r="I114" s="11" t="s">
        <v>7</v>
      </c>
      <c r="J114" s="8" t="s">
        <v>7</v>
      </c>
      <c r="K114" s="11" t="s">
        <v>7</v>
      </c>
      <c r="L114" s="8" t="s">
        <v>7</v>
      </c>
      <c r="M114" s="11" t="s">
        <v>7</v>
      </c>
      <c r="N114" s="102" t="s">
        <v>7</v>
      </c>
      <c r="O114" s="102" t="s">
        <v>7</v>
      </c>
      <c r="P114" s="56"/>
      <c r="Q114" s="56"/>
    </row>
    <row r="115" spans="1:17" x14ac:dyDescent="0.25">
      <c r="A115" s="67"/>
      <c r="B115" s="53" t="s">
        <v>189</v>
      </c>
      <c r="C115" s="1" t="s">
        <v>5</v>
      </c>
      <c r="D115" s="63" t="s">
        <v>196</v>
      </c>
      <c r="E115" s="54">
        <v>29.65</v>
      </c>
      <c r="F115" s="15" t="s">
        <v>364</v>
      </c>
      <c r="G115" s="52">
        <v>7.3760000000000003</v>
      </c>
      <c r="H115" s="86" t="s">
        <v>317</v>
      </c>
      <c r="I115" s="11" t="s">
        <v>7</v>
      </c>
      <c r="J115" s="8" t="s">
        <v>7</v>
      </c>
      <c r="K115" s="11" t="s">
        <v>7</v>
      </c>
      <c r="L115" s="8" t="s">
        <v>7</v>
      </c>
      <c r="M115" s="11" t="s">
        <v>7</v>
      </c>
      <c r="N115" s="102" t="s">
        <v>7</v>
      </c>
      <c r="O115" s="102" t="s">
        <v>7</v>
      </c>
      <c r="P115" s="56"/>
      <c r="Q115" s="56"/>
    </row>
    <row r="116" spans="1:17" x14ac:dyDescent="0.25">
      <c r="A116" s="67"/>
      <c r="B116" s="53" t="s">
        <v>190</v>
      </c>
      <c r="C116" s="52" t="s">
        <v>45</v>
      </c>
      <c r="D116" s="64" t="s">
        <v>213</v>
      </c>
      <c r="E116" s="54">
        <v>22.02</v>
      </c>
      <c r="F116" s="15" t="s">
        <v>364</v>
      </c>
      <c r="G116" s="143">
        <v>5.64</v>
      </c>
      <c r="H116" s="86" t="s">
        <v>51</v>
      </c>
      <c r="I116" s="11"/>
      <c r="J116" s="11" t="s">
        <v>7</v>
      </c>
      <c r="K116" s="11"/>
      <c r="L116" s="11"/>
      <c r="M116" s="11" t="s">
        <v>7</v>
      </c>
      <c r="N116" s="104"/>
      <c r="O116" s="104"/>
      <c r="P116" s="56"/>
      <c r="Q116" s="56"/>
    </row>
    <row r="117" spans="1:17" x14ac:dyDescent="0.25">
      <c r="A117" s="67"/>
      <c r="B117" s="53" t="s">
        <v>191</v>
      </c>
      <c r="C117" s="145" t="s">
        <v>45</v>
      </c>
      <c r="D117" s="63" t="s">
        <v>214</v>
      </c>
      <c r="E117" s="54">
        <v>29.43</v>
      </c>
      <c r="F117" s="15" t="s">
        <v>364</v>
      </c>
      <c r="G117" s="52">
        <v>7.3760000000000003</v>
      </c>
      <c r="H117" s="86" t="s">
        <v>51</v>
      </c>
      <c r="I117" s="11"/>
      <c r="J117" s="11" t="s">
        <v>7</v>
      </c>
      <c r="K117" s="11"/>
      <c r="L117" s="11"/>
      <c r="M117" s="11" t="s">
        <v>7</v>
      </c>
      <c r="N117" s="104"/>
      <c r="O117" s="104"/>
      <c r="P117" s="56"/>
      <c r="Q117" s="56"/>
    </row>
    <row r="118" spans="1:17" x14ac:dyDescent="0.25">
      <c r="A118" s="5"/>
      <c r="B118" s="53" t="s">
        <v>192</v>
      </c>
      <c r="C118" s="1" t="s">
        <v>5</v>
      </c>
      <c r="D118" s="63" t="s">
        <v>196</v>
      </c>
      <c r="E118" s="54">
        <v>52.23</v>
      </c>
      <c r="F118" s="15" t="s">
        <v>364</v>
      </c>
      <c r="G118" s="1">
        <v>13.016</v>
      </c>
      <c r="H118" s="86" t="s">
        <v>317</v>
      </c>
      <c r="I118" s="11" t="s">
        <v>7</v>
      </c>
      <c r="J118" s="8" t="s">
        <v>7</v>
      </c>
      <c r="K118" s="11" t="s">
        <v>7</v>
      </c>
      <c r="L118" s="8" t="s">
        <v>7</v>
      </c>
      <c r="M118" s="11" t="s">
        <v>7</v>
      </c>
      <c r="N118" s="102" t="s">
        <v>7</v>
      </c>
      <c r="O118" s="102" t="s">
        <v>7</v>
      </c>
      <c r="P118" s="22"/>
      <c r="Q118" s="22"/>
    </row>
    <row r="119" spans="1:17" x14ac:dyDescent="0.25">
      <c r="A119" s="5"/>
      <c r="B119" s="53" t="s">
        <v>193</v>
      </c>
      <c r="C119" s="1" t="s">
        <v>5</v>
      </c>
      <c r="D119" s="63" t="s">
        <v>196</v>
      </c>
      <c r="E119" s="54">
        <v>52.26</v>
      </c>
      <c r="F119" s="15" t="s">
        <v>364</v>
      </c>
      <c r="G119" s="1">
        <v>12.8</v>
      </c>
      <c r="H119" s="86" t="s">
        <v>317</v>
      </c>
      <c r="I119" s="11" t="s">
        <v>7</v>
      </c>
      <c r="J119" s="8" t="s">
        <v>7</v>
      </c>
      <c r="K119" s="11" t="s">
        <v>7</v>
      </c>
      <c r="L119" s="8" t="s">
        <v>7</v>
      </c>
      <c r="M119" s="11" t="s">
        <v>7</v>
      </c>
      <c r="N119" s="102" t="s">
        <v>7</v>
      </c>
      <c r="O119" s="102" t="s">
        <v>7</v>
      </c>
      <c r="P119" s="22"/>
      <c r="Q119" s="22"/>
    </row>
    <row r="120" spans="1:17" x14ac:dyDescent="0.25">
      <c r="A120" s="5"/>
      <c r="B120" s="53" t="s">
        <v>194</v>
      </c>
      <c r="C120" s="1" t="s">
        <v>5</v>
      </c>
      <c r="D120" s="63" t="s">
        <v>196</v>
      </c>
      <c r="E120" s="54">
        <v>21.73</v>
      </c>
      <c r="F120" s="15" t="s">
        <v>364</v>
      </c>
      <c r="G120" s="1">
        <v>5.64</v>
      </c>
      <c r="H120" s="86" t="s">
        <v>317</v>
      </c>
      <c r="I120" s="11" t="s">
        <v>7</v>
      </c>
      <c r="J120" s="8" t="s">
        <v>7</v>
      </c>
      <c r="K120" s="11" t="s">
        <v>7</v>
      </c>
      <c r="L120" s="8" t="s">
        <v>7</v>
      </c>
      <c r="M120" s="11" t="s">
        <v>7</v>
      </c>
      <c r="N120" s="102" t="s">
        <v>7</v>
      </c>
      <c r="O120" s="102" t="s">
        <v>7</v>
      </c>
      <c r="P120" s="22"/>
      <c r="Q120" s="22"/>
    </row>
    <row r="121" spans="1:17" x14ac:dyDescent="0.25">
      <c r="A121" s="5"/>
      <c r="B121" s="51" t="s">
        <v>195</v>
      </c>
      <c r="C121" s="1" t="s">
        <v>24</v>
      </c>
      <c r="D121" s="66" t="s">
        <v>199</v>
      </c>
      <c r="E121" s="59">
        <v>5.01</v>
      </c>
      <c r="F121" s="15" t="s">
        <v>364</v>
      </c>
      <c r="G121" s="1">
        <v>3.6880000000000002</v>
      </c>
      <c r="H121" s="86" t="s">
        <v>327</v>
      </c>
      <c r="I121" s="11" t="s">
        <v>7</v>
      </c>
      <c r="J121" s="8" t="s">
        <v>7</v>
      </c>
      <c r="K121" s="11" t="s">
        <v>7</v>
      </c>
      <c r="L121" s="8" t="s">
        <v>7</v>
      </c>
      <c r="M121" s="11" t="s">
        <v>7</v>
      </c>
      <c r="N121" s="102" t="s">
        <v>7</v>
      </c>
      <c r="O121" s="102" t="s">
        <v>7</v>
      </c>
      <c r="P121" s="22"/>
      <c r="Q121" s="22"/>
    </row>
    <row r="122" spans="1:17" x14ac:dyDescent="0.25">
      <c r="A122" s="5"/>
      <c r="B122" s="1"/>
      <c r="C122" s="1"/>
      <c r="D122" s="1"/>
      <c r="E122" s="147">
        <f>SUM(E5:E121)</f>
        <v>2851.0400000000009</v>
      </c>
      <c r="F122" s="1"/>
      <c r="G122" s="148">
        <f>SUM(G5:G121)</f>
        <v>653.48799999999994</v>
      </c>
      <c r="H122" s="15"/>
      <c r="I122" s="8"/>
      <c r="J122" s="8"/>
      <c r="K122" s="9"/>
      <c r="L122" s="9"/>
      <c r="M122" s="9"/>
      <c r="N122" s="9"/>
      <c r="O122" s="9"/>
      <c r="P122" s="22"/>
      <c r="Q122" s="22"/>
    </row>
    <row r="123" spans="1:17" x14ac:dyDescent="0.25">
      <c r="A123" s="91"/>
      <c r="B123" s="92"/>
      <c r="C123" s="92"/>
      <c r="D123" s="92"/>
      <c r="E123" s="93"/>
      <c r="F123" s="92"/>
      <c r="G123" s="93"/>
      <c r="H123" s="94"/>
      <c r="I123" s="95"/>
      <c r="J123" s="95"/>
      <c r="K123" s="96"/>
      <c r="L123" s="96"/>
      <c r="M123" s="96"/>
      <c r="N123" s="96"/>
      <c r="O123" s="96"/>
      <c r="P123" s="97"/>
      <c r="Q123" s="97"/>
    </row>
    <row r="124" spans="1:17" x14ac:dyDescent="0.25">
      <c r="A124" s="33"/>
      <c r="B124" s="27"/>
      <c r="C124" s="27"/>
      <c r="D124" s="28"/>
      <c r="E124" s="27"/>
      <c r="F124" s="27"/>
      <c r="G124" s="27"/>
      <c r="H124" s="90"/>
      <c r="I124" s="29"/>
      <c r="J124" s="29"/>
      <c r="K124" s="30"/>
      <c r="L124" s="30"/>
      <c r="M124" s="30"/>
      <c r="N124" s="30"/>
      <c r="O124" s="30"/>
      <c r="P124" s="2"/>
      <c r="Q124" s="2"/>
    </row>
    <row r="125" spans="1:17" x14ac:dyDescent="0.25">
      <c r="B125" s="10" t="s">
        <v>70</v>
      </c>
      <c r="C125" s="24"/>
      <c r="D125" s="24"/>
      <c r="I125" s="20" t="s">
        <v>346</v>
      </c>
    </row>
    <row r="126" spans="1:17" x14ac:dyDescent="0.25">
      <c r="B126" s="10" t="s">
        <v>68</v>
      </c>
      <c r="C126" s="33"/>
      <c r="D126" s="28"/>
      <c r="I126" s="100" t="s">
        <v>7</v>
      </c>
      <c r="J126" s="20" t="s">
        <v>39</v>
      </c>
    </row>
    <row r="127" spans="1:17" x14ac:dyDescent="0.25">
      <c r="B127" s="10" t="s">
        <v>64</v>
      </c>
      <c r="C127" s="24"/>
      <c r="D127" s="24"/>
      <c r="I127" s="19" t="s">
        <v>7</v>
      </c>
      <c r="J127" s="20" t="s">
        <v>347</v>
      </c>
    </row>
    <row r="128" spans="1:17" x14ac:dyDescent="0.25">
      <c r="B128" s="10" t="s">
        <v>342</v>
      </c>
      <c r="C128" s="33"/>
      <c r="D128" s="28"/>
      <c r="I128" s="19" t="s">
        <v>345</v>
      </c>
      <c r="J128" s="20" t="s">
        <v>348</v>
      </c>
    </row>
    <row r="129" spans="2:6" x14ac:dyDescent="0.25">
      <c r="B129" s="10" t="s">
        <v>338</v>
      </c>
      <c r="C129" s="24"/>
      <c r="D129" s="24"/>
    </row>
    <row r="130" spans="2:6" x14ac:dyDescent="0.25">
      <c r="B130" s="10" t="s">
        <v>343</v>
      </c>
      <c r="C130" s="24"/>
      <c r="D130" s="24"/>
    </row>
    <row r="131" spans="2:6" x14ac:dyDescent="0.25">
      <c r="B131" s="10" t="s">
        <v>341</v>
      </c>
      <c r="C131" s="24"/>
      <c r="D131" s="24"/>
    </row>
    <row r="132" spans="2:6" x14ac:dyDescent="0.25">
      <c r="B132" s="10" t="s">
        <v>340</v>
      </c>
      <c r="C132" s="24"/>
      <c r="D132" s="24"/>
    </row>
    <row r="133" spans="2:6" x14ac:dyDescent="0.25">
      <c r="B133" s="10" t="s">
        <v>339</v>
      </c>
      <c r="C133" s="24"/>
      <c r="D133" s="24"/>
    </row>
    <row r="134" spans="2:6" x14ac:dyDescent="0.25">
      <c r="B134" s="10" t="s">
        <v>35</v>
      </c>
      <c r="C134" s="24"/>
      <c r="D134" s="24"/>
    </row>
    <row r="135" spans="2:6" x14ac:dyDescent="0.25">
      <c r="B135" s="10" t="s">
        <v>36</v>
      </c>
      <c r="C135" s="24"/>
      <c r="D135" s="24"/>
    </row>
    <row r="136" spans="2:6" x14ac:dyDescent="0.25">
      <c r="B136" s="18" t="s">
        <v>66</v>
      </c>
      <c r="C136" s="98"/>
      <c r="D136" s="24"/>
    </row>
    <row r="138" spans="2:6" x14ac:dyDescent="0.25">
      <c r="C138" t="s">
        <v>1</v>
      </c>
      <c r="D138" t="s">
        <v>2</v>
      </c>
      <c r="E138" t="s">
        <v>47</v>
      </c>
      <c r="F138" t="s">
        <v>49</v>
      </c>
    </row>
    <row r="139" spans="2:6" x14ac:dyDescent="0.25">
      <c r="C139" s="22" t="s">
        <v>5</v>
      </c>
      <c r="D139" s="21" t="s">
        <v>48</v>
      </c>
      <c r="E139" s="22">
        <f>E81</f>
        <v>3.74</v>
      </c>
      <c r="F139" s="22" t="s">
        <v>50</v>
      </c>
    </row>
    <row r="140" spans="2:6" x14ac:dyDescent="0.25">
      <c r="C140" s="22" t="s">
        <v>5</v>
      </c>
      <c r="D140" s="21" t="s">
        <v>48</v>
      </c>
      <c r="E140" s="22">
        <f>E24+E27+E29+E66+E67+E68+E69+E70</f>
        <v>227.37000000000003</v>
      </c>
      <c r="F140" s="132" t="s">
        <v>67</v>
      </c>
    </row>
    <row r="141" spans="2:6" x14ac:dyDescent="0.25">
      <c r="C141" s="22" t="s">
        <v>5</v>
      </c>
      <c r="D141" s="21" t="s">
        <v>48</v>
      </c>
      <c r="E141" s="23">
        <f>E37+E38+E40+E41+E42+E43+E44+E54+E55+E56+E57+E58+E59+E60+E82+E83+E84+E85+E86+E87+E88+E89+E90+E97+E99+E100+E101+E102+E103+E104+E105+E114+E115+E113+E118+E119+E120</f>
        <v>1308.7800000000004</v>
      </c>
      <c r="F141" s="22" t="s">
        <v>317</v>
      </c>
    </row>
    <row r="142" spans="2:6" x14ac:dyDescent="0.25">
      <c r="C142" s="128" t="s">
        <v>352</v>
      </c>
      <c r="D142" s="129" t="s">
        <v>373</v>
      </c>
      <c r="E142" s="130">
        <f>E23</f>
        <v>20.100000000000001</v>
      </c>
      <c r="F142" s="128" t="s">
        <v>67</v>
      </c>
    </row>
    <row r="143" spans="2:6" x14ac:dyDescent="0.25">
      <c r="C143" s="22" t="s">
        <v>16</v>
      </c>
      <c r="D143" s="21" t="s">
        <v>52</v>
      </c>
      <c r="E143" s="22">
        <f>E73</f>
        <v>64.75</v>
      </c>
      <c r="F143" s="22" t="s">
        <v>67</v>
      </c>
    </row>
    <row r="144" spans="2:6" x14ac:dyDescent="0.25">
      <c r="C144" s="22" t="s">
        <v>24</v>
      </c>
      <c r="D144" s="21" t="s">
        <v>63</v>
      </c>
      <c r="E144" s="22">
        <f>E49</f>
        <v>2.23</v>
      </c>
      <c r="F144" s="22" t="s">
        <v>374</v>
      </c>
    </row>
    <row r="145" spans="3:6" x14ac:dyDescent="0.25">
      <c r="C145" s="22" t="s">
        <v>24</v>
      </c>
      <c r="D145" s="21" t="s">
        <v>63</v>
      </c>
      <c r="E145" s="128">
        <f>E61+E91+E106+E121</f>
        <v>15.37</v>
      </c>
      <c r="F145" s="128" t="s">
        <v>317</v>
      </c>
    </row>
    <row r="146" spans="3:6" x14ac:dyDescent="0.25">
      <c r="C146" s="22" t="s">
        <v>24</v>
      </c>
      <c r="D146" s="21" t="s">
        <v>63</v>
      </c>
      <c r="E146" s="128">
        <f>E74</f>
        <v>23.24</v>
      </c>
      <c r="F146" s="128" t="s">
        <v>330</v>
      </c>
    </row>
    <row r="147" spans="3:6" x14ac:dyDescent="0.25">
      <c r="C147" s="22" t="s">
        <v>8</v>
      </c>
      <c r="D147" s="21" t="s">
        <v>53</v>
      </c>
      <c r="E147" s="128">
        <f>E51+E50</f>
        <v>5.59</v>
      </c>
      <c r="F147" s="128" t="s">
        <v>333</v>
      </c>
    </row>
    <row r="148" spans="3:6" x14ac:dyDescent="0.25">
      <c r="C148" s="22" t="s">
        <v>8</v>
      </c>
      <c r="D148" s="21" t="s">
        <v>53</v>
      </c>
      <c r="E148" s="22">
        <f>E8+E9</f>
        <v>14.92</v>
      </c>
      <c r="F148" s="22" t="s">
        <v>58</v>
      </c>
    </row>
    <row r="149" spans="3:6" x14ac:dyDescent="0.25">
      <c r="C149" s="22" t="s">
        <v>8</v>
      </c>
      <c r="D149" s="21" t="s">
        <v>53</v>
      </c>
      <c r="E149" s="128">
        <f>E20+E21+E22+E62+E63+E64+E76+E77+E78+E79+E92+E93+E94+E95+E107+E108+E109+E110</f>
        <v>64.94</v>
      </c>
      <c r="F149" s="128" t="s">
        <v>323</v>
      </c>
    </row>
    <row r="150" spans="3:6" ht="23.25" x14ac:dyDescent="0.25">
      <c r="C150" s="22" t="s">
        <v>18</v>
      </c>
      <c r="D150" s="21" t="s">
        <v>54</v>
      </c>
      <c r="E150" s="22">
        <f>E15+E28+E30+E31+E32+E52+E53+E65+E96+E80+E111</f>
        <v>312.02</v>
      </c>
      <c r="F150" s="22" t="s">
        <v>50</v>
      </c>
    </row>
    <row r="151" spans="3:6" x14ac:dyDescent="0.25">
      <c r="C151" s="22" t="s">
        <v>43</v>
      </c>
      <c r="D151" s="21" t="s">
        <v>60</v>
      </c>
      <c r="E151" s="128">
        <f>E5+E16</f>
        <v>45.129999999999995</v>
      </c>
      <c r="F151" s="128" t="s">
        <v>50</v>
      </c>
    </row>
    <row r="152" spans="3:6" ht="23.25" x14ac:dyDescent="0.25">
      <c r="C152" s="22" t="s">
        <v>14</v>
      </c>
      <c r="D152" s="21" t="s">
        <v>55</v>
      </c>
      <c r="E152" s="22">
        <f>E39+E45+E46+E47+E48+E75+E112</f>
        <v>183.54999999999998</v>
      </c>
      <c r="F152" s="22" t="s">
        <v>50</v>
      </c>
    </row>
    <row r="153" spans="3:6" ht="23.25" x14ac:dyDescent="0.25">
      <c r="C153" s="22" t="s">
        <v>14</v>
      </c>
      <c r="D153" s="21" t="str">
        <f>D152</f>
        <v>Archive-, Keller-, Boden- und Serverräume</v>
      </c>
      <c r="E153" s="22">
        <f>E14+E17+E18+E19+E25+E26+E34+E35+E36+E33</f>
        <v>306.75</v>
      </c>
      <c r="F153" s="22" t="s">
        <v>56</v>
      </c>
    </row>
    <row r="154" spans="3:6" ht="23.25" x14ac:dyDescent="0.25">
      <c r="C154" s="22" t="s">
        <v>14</v>
      </c>
      <c r="D154" s="21" t="str">
        <f>D153</f>
        <v>Archive-, Keller-, Boden- und Serverräume</v>
      </c>
      <c r="E154" s="128">
        <f>E71+E72+E98</f>
        <v>38.270000000000003</v>
      </c>
      <c r="F154" s="128" t="s">
        <v>318</v>
      </c>
    </row>
    <row r="155" spans="3:6" x14ac:dyDescent="0.25">
      <c r="C155" s="22" t="s">
        <v>9</v>
      </c>
      <c r="D155" s="21" t="s">
        <v>57</v>
      </c>
      <c r="E155" s="22">
        <f>E6+E11+E12+E13+E116+E117</f>
        <v>206.1</v>
      </c>
      <c r="F155" s="22" t="s">
        <v>51</v>
      </c>
    </row>
    <row r="156" spans="3:6" x14ac:dyDescent="0.25">
      <c r="C156" s="128" t="s">
        <v>44</v>
      </c>
      <c r="D156" s="21" t="s">
        <v>62</v>
      </c>
      <c r="E156" s="128">
        <f>E7+E10</f>
        <v>8.19</v>
      </c>
      <c r="F156" s="128" t="s">
        <v>51</v>
      </c>
    </row>
    <row r="157" spans="3:6" x14ac:dyDescent="0.25">
      <c r="E157" s="24">
        <f>SUM(E139:E156)</f>
        <v>2851.0400000000004</v>
      </c>
    </row>
  </sheetData>
  <sheetProtection algorithmName="SHA-512" hashValue="xDZyoryHxOk8CdjwRmRzek+6Ss+SNxdeePQpRM/eQa20t9YcbssD7eqwcdT3moKWzPkq8RsC8wj0qApQbDGYog==" saltValue="M9gOTrurW61Li3a9owpnWA==" spinCount="100000" sheet="1" objects="1" scenarios="1"/>
  <autoFilter ref="A4:H123" xr:uid="{ABF4B5AC-6A47-41B4-82E6-D7C29ADD820B}"/>
  <mergeCells count="11">
    <mergeCell ref="A2:G2"/>
    <mergeCell ref="I2:Q2"/>
    <mergeCell ref="I3:I4"/>
    <mergeCell ref="J3:J4"/>
    <mergeCell ref="K3:K4"/>
    <mergeCell ref="L3:L4"/>
    <mergeCell ref="M3:M4"/>
    <mergeCell ref="P3:P4"/>
    <mergeCell ref="Q3:Q4"/>
    <mergeCell ref="N3:N4"/>
    <mergeCell ref="O3:O4"/>
  </mergeCells>
  <pageMargins left="0.70866141732283472" right="0.70866141732283472" top="0.78740157480314965" bottom="0.78740157480314965" header="0.31496062992125984" footer="0.31496062992125984"/>
  <pageSetup paperSize="9" scale="2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6"/>
  <sheetViews>
    <sheetView tabSelected="1" workbookViewId="0">
      <pane ySplit="4" topLeftCell="A5" activePane="bottomLeft" state="frozen"/>
      <selection pane="bottomLeft" activeCell="E9" sqref="E9"/>
    </sheetView>
  </sheetViews>
  <sheetFormatPr baseColWidth="10" defaultColWidth="9.140625" defaultRowHeight="15" x14ac:dyDescent="0.25"/>
  <cols>
    <col min="1" max="1" width="25.28515625" style="24" customWidth="1"/>
    <col min="2" max="2" width="17.28515625" customWidth="1"/>
    <col min="3" max="3" width="9" customWidth="1"/>
    <col min="4" max="4" width="24.28515625" customWidth="1"/>
    <col min="5" max="5" width="10" customWidth="1"/>
    <col min="6" max="6" width="29.85546875" bestFit="1" customWidth="1"/>
    <col min="7" max="7" width="13" customWidth="1"/>
    <col min="8" max="8" width="13.42578125" style="17" customWidth="1"/>
    <col min="9" max="15" width="7.7109375" style="7" customWidth="1"/>
    <col min="16" max="16" width="18.5703125" customWidth="1"/>
    <col min="17" max="17" width="9" customWidth="1"/>
    <col min="18" max="18" width="60" customWidth="1"/>
  </cols>
  <sheetData>
    <row r="1" spans="1:18" ht="18" x14ac:dyDescent="0.25">
      <c r="D1" s="4" t="s">
        <v>212</v>
      </c>
    </row>
    <row r="2" spans="1:18" ht="55.5" customHeight="1" x14ac:dyDescent="0.25">
      <c r="A2" s="158" t="s">
        <v>313</v>
      </c>
      <c r="B2" s="158"/>
      <c r="C2" s="158"/>
      <c r="D2" s="158"/>
      <c r="E2" s="158"/>
      <c r="F2" s="158"/>
      <c r="G2" s="2"/>
      <c r="H2" s="87"/>
      <c r="I2" s="159" t="s">
        <v>42</v>
      </c>
      <c r="J2" s="159"/>
      <c r="K2" s="159"/>
      <c r="L2" s="159"/>
      <c r="M2" s="159"/>
      <c r="N2" s="159"/>
      <c r="O2" s="159"/>
      <c r="P2" s="159"/>
      <c r="Q2" s="159"/>
    </row>
    <row r="3" spans="1:18" ht="34.5" customHeight="1" x14ac:dyDescent="0.25">
      <c r="A3" s="12"/>
      <c r="B3" s="13"/>
      <c r="C3" s="12"/>
      <c r="D3" s="12"/>
      <c r="E3" s="2"/>
      <c r="F3" s="2"/>
      <c r="G3" s="2"/>
      <c r="H3" s="87"/>
      <c r="I3" s="160" t="s">
        <v>26</v>
      </c>
      <c r="J3" s="160" t="s">
        <v>27</v>
      </c>
      <c r="K3" s="160" t="s">
        <v>28</v>
      </c>
      <c r="L3" s="160" t="s">
        <v>29</v>
      </c>
      <c r="M3" s="160" t="s">
        <v>30</v>
      </c>
      <c r="N3" s="160" t="s">
        <v>31</v>
      </c>
      <c r="O3" s="160" t="s">
        <v>32</v>
      </c>
      <c r="P3" s="160" t="s">
        <v>319</v>
      </c>
      <c r="Q3" s="160" t="s">
        <v>320</v>
      </c>
    </row>
    <row r="4" spans="1:18" ht="46.5" customHeight="1" x14ac:dyDescent="0.25">
      <c r="A4" s="3" t="s">
        <v>12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382</v>
      </c>
      <c r="H4" s="88" t="s">
        <v>34</v>
      </c>
      <c r="I4" s="160"/>
      <c r="J4" s="160"/>
      <c r="K4" s="160"/>
      <c r="L4" s="160"/>
      <c r="M4" s="160"/>
      <c r="N4" s="160" t="s">
        <v>31</v>
      </c>
      <c r="O4" s="160" t="s">
        <v>32</v>
      </c>
      <c r="P4" s="160"/>
      <c r="Q4" s="160"/>
    </row>
    <row r="5" spans="1:18" s="17" customFormat="1" x14ac:dyDescent="0.25">
      <c r="A5" s="14" t="s">
        <v>304</v>
      </c>
      <c r="B5" s="71" t="s">
        <v>215</v>
      </c>
      <c r="C5" s="15" t="s">
        <v>18</v>
      </c>
      <c r="D5" s="72" t="s">
        <v>19</v>
      </c>
      <c r="E5" s="74">
        <v>18.54</v>
      </c>
      <c r="F5" s="15" t="s">
        <v>364</v>
      </c>
      <c r="G5" s="15">
        <v>0</v>
      </c>
      <c r="H5" s="86" t="s">
        <v>315</v>
      </c>
      <c r="I5" s="11" t="s">
        <v>7</v>
      </c>
      <c r="J5" s="11" t="s">
        <v>7</v>
      </c>
      <c r="K5" s="11" t="s">
        <v>7</v>
      </c>
      <c r="L5" s="11"/>
      <c r="M5" s="11" t="s">
        <v>7</v>
      </c>
      <c r="N5" s="101" t="s">
        <v>7</v>
      </c>
      <c r="O5" s="101"/>
      <c r="P5" s="16"/>
      <c r="Q5" s="16"/>
    </row>
    <row r="6" spans="1:18" s="17" customFormat="1" x14ac:dyDescent="0.25">
      <c r="A6" s="84"/>
      <c r="B6" s="71" t="s">
        <v>216</v>
      </c>
      <c r="C6" s="1" t="s">
        <v>5</v>
      </c>
      <c r="D6" s="76" t="s">
        <v>196</v>
      </c>
      <c r="E6" s="74">
        <v>26.64</v>
      </c>
      <c r="F6" s="15" t="s">
        <v>364</v>
      </c>
      <c r="G6" s="15">
        <v>5.6</v>
      </c>
      <c r="H6" s="86" t="s">
        <v>329</v>
      </c>
      <c r="I6" s="11" t="s">
        <v>7</v>
      </c>
      <c r="J6" s="11" t="s">
        <v>7</v>
      </c>
      <c r="K6" s="11" t="s">
        <v>7</v>
      </c>
      <c r="L6" s="8" t="s">
        <v>7</v>
      </c>
      <c r="M6" s="11" t="s">
        <v>7</v>
      </c>
      <c r="N6" s="101" t="s">
        <v>7</v>
      </c>
      <c r="O6" s="102" t="s">
        <v>7</v>
      </c>
      <c r="P6" s="32"/>
      <c r="Q6" s="32"/>
    </row>
    <row r="7" spans="1:18" s="17" customFormat="1" x14ac:dyDescent="0.25">
      <c r="A7" s="14"/>
      <c r="B7" s="72" t="s">
        <v>217</v>
      </c>
      <c r="C7" s="15" t="s">
        <v>24</v>
      </c>
      <c r="D7" s="75" t="s">
        <v>199</v>
      </c>
      <c r="E7" s="74">
        <v>14.43</v>
      </c>
      <c r="F7" s="15" t="s">
        <v>364</v>
      </c>
      <c r="G7" s="15">
        <v>5.6</v>
      </c>
      <c r="H7" s="86" t="s">
        <v>329</v>
      </c>
      <c r="I7" s="11" t="s">
        <v>7</v>
      </c>
      <c r="J7" s="11" t="s">
        <v>7</v>
      </c>
      <c r="K7" s="11" t="s">
        <v>7</v>
      </c>
      <c r="L7" s="8" t="s">
        <v>7</v>
      </c>
      <c r="M7" s="11" t="s">
        <v>7</v>
      </c>
      <c r="N7" s="101" t="s">
        <v>7</v>
      </c>
      <c r="O7" s="102" t="s">
        <v>7</v>
      </c>
      <c r="P7" s="22"/>
      <c r="Q7" s="22"/>
      <c r="R7"/>
    </row>
    <row r="8" spans="1:18" s="17" customFormat="1" x14ac:dyDescent="0.25">
      <c r="A8" s="14"/>
      <c r="B8" s="72" t="s">
        <v>218</v>
      </c>
      <c r="C8" s="1" t="s">
        <v>5</v>
      </c>
      <c r="D8" s="76" t="s">
        <v>196</v>
      </c>
      <c r="E8" s="74">
        <v>18.77</v>
      </c>
      <c r="F8" s="15" t="s">
        <v>364</v>
      </c>
      <c r="G8" s="15">
        <v>5.6</v>
      </c>
      <c r="H8" s="86" t="s">
        <v>329</v>
      </c>
      <c r="I8" s="11" t="s">
        <v>7</v>
      </c>
      <c r="J8" s="11" t="s">
        <v>7</v>
      </c>
      <c r="K8" s="11" t="s">
        <v>7</v>
      </c>
      <c r="L8" s="8" t="s">
        <v>7</v>
      </c>
      <c r="M8" s="11" t="s">
        <v>7</v>
      </c>
      <c r="N8" s="101" t="s">
        <v>7</v>
      </c>
      <c r="O8" s="102" t="s">
        <v>7</v>
      </c>
      <c r="P8" s="22"/>
      <c r="Q8" s="22"/>
      <c r="R8"/>
    </row>
    <row r="9" spans="1:18" s="17" customFormat="1" x14ac:dyDescent="0.25">
      <c r="A9" s="14"/>
      <c r="B9" s="72" t="s">
        <v>219</v>
      </c>
      <c r="C9" s="1" t="s">
        <v>5</v>
      </c>
      <c r="D9" s="76" t="s">
        <v>196</v>
      </c>
      <c r="E9" s="74">
        <v>18.77</v>
      </c>
      <c r="F9" s="15" t="s">
        <v>364</v>
      </c>
      <c r="G9" s="15">
        <v>5.6</v>
      </c>
      <c r="H9" s="86" t="s">
        <v>329</v>
      </c>
      <c r="I9" s="11" t="s">
        <v>7</v>
      </c>
      <c r="J9" s="11" t="s">
        <v>7</v>
      </c>
      <c r="K9" s="11" t="s">
        <v>7</v>
      </c>
      <c r="L9" s="8" t="s">
        <v>7</v>
      </c>
      <c r="M9" s="11" t="s">
        <v>7</v>
      </c>
      <c r="N9" s="101" t="s">
        <v>7</v>
      </c>
      <c r="O9" s="102" t="s">
        <v>7</v>
      </c>
      <c r="P9" s="22"/>
      <c r="Q9" s="22"/>
      <c r="R9"/>
    </row>
    <row r="10" spans="1:18" s="17" customFormat="1" x14ac:dyDescent="0.25">
      <c r="A10" s="85"/>
      <c r="B10" s="71" t="s">
        <v>220</v>
      </c>
      <c r="C10" s="127" t="s">
        <v>18</v>
      </c>
      <c r="D10" s="72" t="s">
        <v>365</v>
      </c>
      <c r="E10" s="74">
        <v>3.44</v>
      </c>
      <c r="F10" s="15" t="s">
        <v>364</v>
      </c>
      <c r="G10" s="68">
        <v>0</v>
      </c>
      <c r="H10" s="86" t="s">
        <v>315</v>
      </c>
      <c r="I10" s="11" t="s">
        <v>7</v>
      </c>
      <c r="J10" s="11" t="s">
        <v>7</v>
      </c>
      <c r="K10" s="11" t="s">
        <v>7</v>
      </c>
      <c r="L10" s="11"/>
      <c r="M10" s="11" t="s">
        <v>7</v>
      </c>
      <c r="N10" s="101" t="s">
        <v>7</v>
      </c>
      <c r="O10" s="101"/>
      <c r="P10" s="70"/>
      <c r="Q10" s="70"/>
      <c r="R10"/>
    </row>
    <row r="11" spans="1:18" s="17" customFormat="1" x14ac:dyDescent="0.25">
      <c r="A11" s="85"/>
      <c r="B11" s="72" t="s">
        <v>221</v>
      </c>
      <c r="C11" s="68" t="s">
        <v>18</v>
      </c>
      <c r="D11" s="75" t="s">
        <v>19</v>
      </c>
      <c r="E11" s="74">
        <v>7.37</v>
      </c>
      <c r="F11" s="15" t="s">
        <v>364</v>
      </c>
      <c r="G11" s="68">
        <v>0</v>
      </c>
      <c r="H11" s="86" t="s">
        <v>315</v>
      </c>
      <c r="I11" s="11" t="s">
        <v>7</v>
      </c>
      <c r="J11" s="11" t="s">
        <v>7</v>
      </c>
      <c r="K11" s="11" t="s">
        <v>7</v>
      </c>
      <c r="L11" s="11"/>
      <c r="M11" s="11" t="s">
        <v>7</v>
      </c>
      <c r="N11" s="101" t="s">
        <v>7</v>
      </c>
      <c r="O11" s="101"/>
      <c r="P11" s="70"/>
      <c r="Q11" s="70"/>
      <c r="R11"/>
    </row>
    <row r="12" spans="1:18" s="17" customFormat="1" x14ac:dyDescent="0.25">
      <c r="A12" s="85"/>
      <c r="B12" s="72" t="s">
        <v>222</v>
      </c>
      <c r="C12" s="127" t="s">
        <v>21</v>
      </c>
      <c r="D12" s="75" t="s">
        <v>22</v>
      </c>
      <c r="E12" s="74">
        <v>18.64</v>
      </c>
      <c r="F12" s="15" t="s">
        <v>364</v>
      </c>
      <c r="G12" s="68">
        <v>5.6</v>
      </c>
      <c r="H12" s="86" t="s">
        <v>56</v>
      </c>
      <c r="I12" s="69"/>
      <c r="J12" s="69"/>
      <c r="K12" s="69"/>
      <c r="L12" s="69"/>
      <c r="M12" s="69"/>
      <c r="N12" s="101"/>
      <c r="O12" s="101"/>
      <c r="P12" s="70" t="s">
        <v>334</v>
      </c>
      <c r="Q12" s="70"/>
      <c r="R12"/>
    </row>
    <row r="13" spans="1:18" s="17" customFormat="1" x14ac:dyDescent="0.25">
      <c r="A13" s="85"/>
      <c r="B13" s="72" t="s">
        <v>223</v>
      </c>
      <c r="C13" s="1" t="s">
        <v>5</v>
      </c>
      <c r="D13" s="76" t="s">
        <v>196</v>
      </c>
      <c r="E13" s="74">
        <v>26.16</v>
      </c>
      <c r="F13" s="15" t="s">
        <v>364</v>
      </c>
      <c r="G13" s="68">
        <v>5.6479999999999997</v>
      </c>
      <c r="H13" s="86" t="s">
        <v>329</v>
      </c>
      <c r="I13" s="11" t="s">
        <v>7</v>
      </c>
      <c r="J13" s="11" t="s">
        <v>7</v>
      </c>
      <c r="K13" s="11" t="s">
        <v>7</v>
      </c>
      <c r="L13" s="8" t="s">
        <v>7</v>
      </c>
      <c r="M13" s="11" t="s">
        <v>7</v>
      </c>
      <c r="N13" s="101" t="s">
        <v>7</v>
      </c>
      <c r="O13" s="102" t="s">
        <v>7</v>
      </c>
      <c r="P13" s="70"/>
      <c r="Q13" s="70"/>
      <c r="R13"/>
    </row>
    <row r="14" spans="1:18" s="17" customFormat="1" x14ac:dyDescent="0.25">
      <c r="A14" s="85"/>
      <c r="B14" s="72" t="s">
        <v>224</v>
      </c>
      <c r="C14" s="1" t="s">
        <v>5</v>
      </c>
      <c r="D14" s="76" t="s">
        <v>196</v>
      </c>
      <c r="E14" s="74">
        <v>21.73</v>
      </c>
      <c r="F14" s="15" t="s">
        <v>364</v>
      </c>
      <c r="G14" s="68">
        <v>6.9109999999999996</v>
      </c>
      <c r="H14" s="86" t="s">
        <v>329</v>
      </c>
      <c r="I14" s="11" t="s">
        <v>7</v>
      </c>
      <c r="J14" s="11" t="s">
        <v>7</v>
      </c>
      <c r="K14" s="11" t="s">
        <v>7</v>
      </c>
      <c r="L14" s="8" t="s">
        <v>7</v>
      </c>
      <c r="M14" s="11" t="s">
        <v>7</v>
      </c>
      <c r="N14" s="101" t="s">
        <v>7</v>
      </c>
      <c r="O14" s="102" t="s">
        <v>7</v>
      </c>
      <c r="P14" s="70"/>
      <c r="Q14" s="70"/>
      <c r="R14"/>
    </row>
    <row r="15" spans="1:18" s="17" customFormat="1" x14ac:dyDescent="0.25">
      <c r="A15" s="85"/>
      <c r="B15" s="72" t="s">
        <v>225</v>
      </c>
      <c r="C15" s="68" t="s">
        <v>18</v>
      </c>
      <c r="D15" s="75" t="s">
        <v>19</v>
      </c>
      <c r="E15" s="74">
        <v>2.97</v>
      </c>
      <c r="F15" s="15" t="s">
        <v>364</v>
      </c>
      <c r="G15" s="68">
        <v>0</v>
      </c>
      <c r="H15" s="86" t="s">
        <v>330</v>
      </c>
      <c r="I15" s="11" t="s">
        <v>7</v>
      </c>
      <c r="J15" s="11" t="s">
        <v>7</v>
      </c>
      <c r="K15" s="11" t="s">
        <v>7</v>
      </c>
      <c r="L15" s="11"/>
      <c r="M15" s="11" t="s">
        <v>7</v>
      </c>
      <c r="N15" s="101" t="s">
        <v>7</v>
      </c>
      <c r="O15" s="101"/>
      <c r="P15" s="70"/>
      <c r="Q15" s="70"/>
      <c r="R15"/>
    </row>
    <row r="16" spans="1:18" s="17" customFormat="1" x14ac:dyDescent="0.25">
      <c r="A16" s="85"/>
      <c r="B16" s="72" t="s">
        <v>226</v>
      </c>
      <c r="C16" s="1" t="s">
        <v>5</v>
      </c>
      <c r="D16" s="76" t="s">
        <v>196</v>
      </c>
      <c r="E16" s="74">
        <v>23.17</v>
      </c>
      <c r="F16" s="15" t="s">
        <v>364</v>
      </c>
      <c r="G16" s="68">
        <v>9</v>
      </c>
      <c r="H16" s="86" t="s">
        <v>329</v>
      </c>
      <c r="I16" s="11" t="s">
        <v>7</v>
      </c>
      <c r="J16" s="11" t="s">
        <v>7</v>
      </c>
      <c r="K16" s="11" t="s">
        <v>7</v>
      </c>
      <c r="L16" s="8" t="s">
        <v>7</v>
      </c>
      <c r="M16" s="11" t="s">
        <v>7</v>
      </c>
      <c r="N16" s="101" t="s">
        <v>7</v>
      </c>
      <c r="O16" s="102" t="s">
        <v>7</v>
      </c>
      <c r="P16" s="70"/>
      <c r="Q16" s="70"/>
      <c r="R16"/>
    </row>
    <row r="17" spans="1:18" s="17" customFormat="1" ht="30" x14ac:dyDescent="0.25">
      <c r="A17" s="85"/>
      <c r="B17" s="72" t="s">
        <v>227</v>
      </c>
      <c r="C17" s="68" t="s">
        <v>24</v>
      </c>
      <c r="D17" s="75" t="s">
        <v>263</v>
      </c>
      <c r="E17" s="74">
        <v>15.49</v>
      </c>
      <c r="F17" s="15" t="s">
        <v>364</v>
      </c>
      <c r="G17" s="68">
        <v>6</v>
      </c>
      <c r="H17" s="86" t="s">
        <v>329</v>
      </c>
      <c r="I17" s="11" t="s">
        <v>7</v>
      </c>
      <c r="J17" s="11" t="s">
        <v>7</v>
      </c>
      <c r="K17" s="11" t="s">
        <v>7</v>
      </c>
      <c r="L17" s="8" t="s">
        <v>7</v>
      </c>
      <c r="M17" s="11" t="s">
        <v>7</v>
      </c>
      <c r="N17" s="101" t="s">
        <v>7</v>
      </c>
      <c r="O17" s="102" t="s">
        <v>7</v>
      </c>
      <c r="P17" s="70"/>
      <c r="Q17" s="70"/>
      <c r="R17"/>
    </row>
    <row r="18" spans="1:18" s="17" customFormat="1" x14ac:dyDescent="0.25">
      <c r="A18" s="85"/>
      <c r="B18" s="72" t="s">
        <v>228</v>
      </c>
      <c r="C18" s="68" t="s">
        <v>24</v>
      </c>
      <c r="D18" s="75" t="s">
        <v>199</v>
      </c>
      <c r="E18" s="74">
        <v>8.36</v>
      </c>
      <c r="F18" s="15" t="s">
        <v>364</v>
      </c>
      <c r="G18" s="68">
        <v>2.2799999999999998</v>
      </c>
      <c r="H18" s="86" t="s">
        <v>329</v>
      </c>
      <c r="I18" s="11" t="s">
        <v>7</v>
      </c>
      <c r="J18" s="11" t="s">
        <v>7</v>
      </c>
      <c r="K18" s="11" t="s">
        <v>7</v>
      </c>
      <c r="L18" s="8" t="s">
        <v>7</v>
      </c>
      <c r="M18" s="11" t="s">
        <v>7</v>
      </c>
      <c r="N18" s="101" t="s">
        <v>7</v>
      </c>
      <c r="O18" s="102" t="s">
        <v>7</v>
      </c>
      <c r="P18" s="70"/>
      <c r="Q18" s="70"/>
      <c r="R18"/>
    </row>
    <row r="19" spans="1:18" s="17" customFormat="1" x14ac:dyDescent="0.25">
      <c r="A19" s="85"/>
      <c r="B19" s="72" t="s">
        <v>229</v>
      </c>
      <c r="C19" s="1" t="s">
        <v>5</v>
      </c>
      <c r="D19" s="76" t="s">
        <v>196</v>
      </c>
      <c r="E19" s="74">
        <v>12.18</v>
      </c>
      <c r="F19" s="15" t="s">
        <v>364</v>
      </c>
      <c r="G19" s="68">
        <v>1.8480000000000001</v>
      </c>
      <c r="H19" s="86" t="s">
        <v>329</v>
      </c>
      <c r="I19" s="11" t="s">
        <v>7</v>
      </c>
      <c r="J19" s="11" t="s">
        <v>7</v>
      </c>
      <c r="K19" s="11" t="s">
        <v>7</v>
      </c>
      <c r="L19" s="8" t="s">
        <v>7</v>
      </c>
      <c r="M19" s="11" t="s">
        <v>7</v>
      </c>
      <c r="N19" s="101" t="s">
        <v>7</v>
      </c>
      <c r="O19" s="102" t="s">
        <v>7</v>
      </c>
      <c r="P19" s="70"/>
      <c r="Q19" s="70"/>
      <c r="R19"/>
    </row>
    <row r="20" spans="1:18" s="17" customFormat="1" x14ac:dyDescent="0.25">
      <c r="A20" s="85"/>
      <c r="B20" s="72" t="s">
        <v>230</v>
      </c>
      <c r="C20" s="1" t="s">
        <v>5</v>
      </c>
      <c r="D20" s="76" t="s">
        <v>344</v>
      </c>
      <c r="E20" s="74">
        <v>11.64</v>
      </c>
      <c r="F20" s="15" t="s">
        <v>364</v>
      </c>
      <c r="G20" s="68">
        <v>8.8339999999999996</v>
      </c>
      <c r="H20" s="86" t="s">
        <v>329</v>
      </c>
      <c r="I20" s="11" t="s">
        <v>7</v>
      </c>
      <c r="J20" s="11" t="s">
        <v>7</v>
      </c>
      <c r="K20" s="11" t="s">
        <v>7</v>
      </c>
      <c r="L20" s="8" t="s">
        <v>7</v>
      </c>
      <c r="M20" s="11" t="s">
        <v>7</v>
      </c>
      <c r="N20" s="101" t="s">
        <v>7</v>
      </c>
      <c r="O20" s="102" t="s">
        <v>7</v>
      </c>
      <c r="P20" s="70"/>
      <c r="Q20" s="70"/>
      <c r="R20"/>
    </row>
    <row r="21" spans="1:18" s="17" customFormat="1" x14ac:dyDescent="0.25">
      <c r="A21" s="85"/>
      <c r="B21" s="72" t="s">
        <v>231</v>
      </c>
      <c r="C21" s="68" t="s">
        <v>14</v>
      </c>
      <c r="D21" s="75" t="s">
        <v>15</v>
      </c>
      <c r="E21" s="74">
        <v>6.05</v>
      </c>
      <c r="F21" s="15" t="s">
        <v>364</v>
      </c>
      <c r="G21" s="68">
        <v>0</v>
      </c>
      <c r="H21" s="86" t="s">
        <v>318</v>
      </c>
      <c r="I21" s="69"/>
      <c r="J21" s="69"/>
      <c r="K21" s="69"/>
      <c r="L21" s="69"/>
      <c r="M21" s="69"/>
      <c r="N21" s="101"/>
      <c r="O21" s="101"/>
      <c r="P21" s="70" t="s">
        <v>370</v>
      </c>
      <c r="Q21" s="70"/>
      <c r="R21"/>
    </row>
    <row r="22" spans="1:18" s="17" customFormat="1" x14ac:dyDescent="0.25">
      <c r="A22" s="85"/>
      <c r="B22" s="72" t="s">
        <v>232</v>
      </c>
      <c r="C22" s="1" t="s">
        <v>5</v>
      </c>
      <c r="D22" s="76" t="s">
        <v>196</v>
      </c>
      <c r="E22" s="74">
        <v>40.98</v>
      </c>
      <c r="F22" s="15" t="s">
        <v>364</v>
      </c>
      <c r="G22" s="68">
        <v>7.78</v>
      </c>
      <c r="H22" s="86" t="s">
        <v>329</v>
      </c>
      <c r="I22" s="11" t="s">
        <v>7</v>
      </c>
      <c r="J22" s="11" t="s">
        <v>7</v>
      </c>
      <c r="K22" s="11" t="s">
        <v>7</v>
      </c>
      <c r="L22" s="8" t="s">
        <v>7</v>
      </c>
      <c r="M22" s="11" t="s">
        <v>7</v>
      </c>
      <c r="N22" s="101" t="s">
        <v>7</v>
      </c>
      <c r="O22" s="102" t="s">
        <v>7</v>
      </c>
      <c r="P22" s="70"/>
      <c r="Q22" s="70"/>
      <c r="R22"/>
    </row>
    <row r="23" spans="1:18" s="17" customFormat="1" x14ac:dyDescent="0.25">
      <c r="A23" s="85"/>
      <c r="B23" s="73" t="s">
        <v>233</v>
      </c>
      <c r="C23" s="68" t="s">
        <v>14</v>
      </c>
      <c r="D23" s="75" t="s">
        <v>25</v>
      </c>
      <c r="E23" s="74">
        <v>7.24</v>
      </c>
      <c r="F23" s="15" t="s">
        <v>364</v>
      </c>
      <c r="G23" s="68">
        <v>0</v>
      </c>
      <c r="H23" s="86" t="s">
        <v>318</v>
      </c>
      <c r="I23" s="69"/>
      <c r="J23" s="69"/>
      <c r="K23" s="69"/>
      <c r="L23" s="69"/>
      <c r="M23" s="69"/>
      <c r="N23" s="101"/>
      <c r="O23" s="101"/>
      <c r="P23" s="70" t="s">
        <v>370</v>
      </c>
      <c r="Q23" s="70"/>
      <c r="R23"/>
    </row>
    <row r="24" spans="1:18" s="17" customFormat="1" x14ac:dyDescent="0.25">
      <c r="A24" s="85"/>
      <c r="B24" s="73" t="s">
        <v>234</v>
      </c>
      <c r="C24" s="68" t="s">
        <v>8</v>
      </c>
      <c r="D24" s="75" t="s">
        <v>264</v>
      </c>
      <c r="E24" s="74">
        <v>10.8</v>
      </c>
      <c r="F24" s="15" t="s">
        <v>322</v>
      </c>
      <c r="G24" s="68">
        <v>0.46200000000000002</v>
      </c>
      <c r="H24" s="89" t="s">
        <v>51</v>
      </c>
      <c r="I24" s="69"/>
      <c r="J24" s="69" t="s">
        <v>7</v>
      </c>
      <c r="K24" s="69"/>
      <c r="L24" s="69"/>
      <c r="M24" s="69" t="s">
        <v>7</v>
      </c>
      <c r="N24" s="101"/>
      <c r="O24" s="101"/>
      <c r="P24" s="70"/>
      <c r="Q24" s="70"/>
      <c r="R24"/>
    </row>
    <row r="25" spans="1:18" s="17" customFormat="1" x14ac:dyDescent="0.25">
      <c r="A25" s="85"/>
      <c r="B25" s="73" t="s">
        <v>235</v>
      </c>
      <c r="C25" s="1" t="s">
        <v>5</v>
      </c>
      <c r="D25" s="76" t="s">
        <v>196</v>
      </c>
      <c r="E25" s="74">
        <v>30.05</v>
      </c>
      <c r="F25" s="15" t="s">
        <v>364</v>
      </c>
      <c r="G25" s="68">
        <v>7.05</v>
      </c>
      <c r="H25" s="86" t="s">
        <v>329</v>
      </c>
      <c r="I25" s="11" t="s">
        <v>7</v>
      </c>
      <c r="J25" s="11" t="s">
        <v>7</v>
      </c>
      <c r="K25" s="11" t="s">
        <v>7</v>
      </c>
      <c r="L25" s="8" t="s">
        <v>7</v>
      </c>
      <c r="M25" s="11" t="s">
        <v>7</v>
      </c>
      <c r="N25" s="101" t="s">
        <v>7</v>
      </c>
      <c r="O25" s="102" t="s">
        <v>7</v>
      </c>
      <c r="P25" s="70"/>
      <c r="Q25" s="70"/>
      <c r="R25"/>
    </row>
    <row r="26" spans="1:18" s="17" customFormat="1" x14ac:dyDescent="0.25">
      <c r="A26" s="85"/>
      <c r="B26" s="73" t="s">
        <v>236</v>
      </c>
      <c r="C26" s="15" t="s">
        <v>18</v>
      </c>
      <c r="D26" s="76" t="s">
        <v>19</v>
      </c>
      <c r="E26" s="74">
        <v>8.3000000000000007</v>
      </c>
      <c r="F26" s="15" t="s">
        <v>364</v>
      </c>
      <c r="G26" s="68">
        <v>0</v>
      </c>
      <c r="H26" s="86" t="s">
        <v>315</v>
      </c>
      <c r="I26" s="11" t="s">
        <v>7</v>
      </c>
      <c r="J26" s="11" t="s">
        <v>7</v>
      </c>
      <c r="K26" s="11" t="s">
        <v>7</v>
      </c>
      <c r="L26" s="11"/>
      <c r="M26" s="11" t="s">
        <v>7</v>
      </c>
      <c r="N26" s="101" t="s">
        <v>7</v>
      </c>
      <c r="O26" s="101"/>
      <c r="P26" s="70"/>
      <c r="Q26" s="70"/>
      <c r="R26"/>
    </row>
    <row r="27" spans="1:18" s="17" customFormat="1" x14ac:dyDescent="0.25">
      <c r="A27" s="85"/>
      <c r="B27" s="73" t="s">
        <v>237</v>
      </c>
      <c r="C27" s="127" t="s">
        <v>14</v>
      </c>
      <c r="D27" s="75" t="s">
        <v>15</v>
      </c>
      <c r="E27" s="74">
        <v>2.84</v>
      </c>
      <c r="F27" s="15" t="s">
        <v>364</v>
      </c>
      <c r="G27" s="68">
        <v>0</v>
      </c>
      <c r="H27" s="86" t="s">
        <v>318</v>
      </c>
      <c r="I27" s="69"/>
      <c r="J27" s="69"/>
      <c r="K27" s="69"/>
      <c r="L27" s="69"/>
      <c r="M27" s="69"/>
      <c r="N27" s="101"/>
      <c r="O27" s="101"/>
      <c r="P27" s="70" t="s">
        <v>370</v>
      </c>
      <c r="Q27" s="70"/>
      <c r="R27"/>
    </row>
    <row r="28" spans="1:18" s="112" customFormat="1" ht="16.5" customHeight="1" x14ac:dyDescent="0.2">
      <c r="A28" s="106"/>
      <c r="B28" s="73" t="s">
        <v>238</v>
      </c>
      <c r="C28" s="107" t="s">
        <v>352</v>
      </c>
      <c r="D28" s="76" t="s">
        <v>353</v>
      </c>
      <c r="E28" s="74">
        <v>20.010000000000002</v>
      </c>
      <c r="F28" s="15" t="s">
        <v>364</v>
      </c>
      <c r="G28" s="108">
        <v>5.4</v>
      </c>
      <c r="H28" s="109" t="s">
        <v>329</v>
      </c>
      <c r="I28" s="11" t="s">
        <v>7</v>
      </c>
      <c r="J28" s="11" t="s">
        <v>7</v>
      </c>
      <c r="K28" s="11" t="s">
        <v>7</v>
      </c>
      <c r="L28" s="8" t="s">
        <v>7</v>
      </c>
      <c r="M28" s="11" t="s">
        <v>7</v>
      </c>
      <c r="N28" s="101" t="s">
        <v>7</v>
      </c>
      <c r="O28" s="102" t="s">
        <v>7</v>
      </c>
      <c r="P28" s="110"/>
      <c r="Q28" s="110"/>
      <c r="R28" s="111"/>
    </row>
    <row r="29" spans="1:18" s="17" customFormat="1" x14ac:dyDescent="0.25">
      <c r="A29" s="85"/>
      <c r="B29" s="72" t="s">
        <v>239</v>
      </c>
      <c r="C29" s="1" t="s">
        <v>5</v>
      </c>
      <c r="D29" s="76" t="s">
        <v>196</v>
      </c>
      <c r="E29" s="74">
        <v>32.44</v>
      </c>
      <c r="F29" s="15" t="s">
        <v>364</v>
      </c>
      <c r="G29" s="68">
        <v>5.43</v>
      </c>
      <c r="H29" s="86" t="s">
        <v>329</v>
      </c>
      <c r="I29" s="11" t="s">
        <v>7</v>
      </c>
      <c r="J29" s="11" t="s">
        <v>7</v>
      </c>
      <c r="K29" s="11" t="s">
        <v>7</v>
      </c>
      <c r="L29" s="8" t="s">
        <v>7</v>
      </c>
      <c r="M29" s="11" t="s">
        <v>7</v>
      </c>
      <c r="N29" s="101" t="s">
        <v>7</v>
      </c>
      <c r="O29" s="102" t="s">
        <v>7</v>
      </c>
      <c r="P29" s="70"/>
      <c r="Q29" s="70"/>
      <c r="R29"/>
    </row>
    <row r="30" spans="1:18" s="17" customFormat="1" x14ac:dyDescent="0.25">
      <c r="A30" s="149" t="s">
        <v>383</v>
      </c>
      <c r="B30" s="150" t="s">
        <v>384</v>
      </c>
      <c r="C30" s="151" t="s">
        <v>5</v>
      </c>
      <c r="D30" s="152" t="s">
        <v>309</v>
      </c>
      <c r="E30" s="153">
        <v>4</v>
      </c>
      <c r="F30" s="15" t="s">
        <v>364</v>
      </c>
      <c r="G30" s="154">
        <v>0</v>
      </c>
      <c r="H30" s="86" t="s">
        <v>50</v>
      </c>
      <c r="I30" s="69"/>
      <c r="J30" s="11" t="s">
        <v>7</v>
      </c>
      <c r="K30" s="11"/>
      <c r="L30" s="69"/>
      <c r="M30" s="11"/>
      <c r="N30" s="155"/>
      <c r="O30" s="156"/>
      <c r="P30" s="157"/>
      <c r="Q30" s="157"/>
      <c r="R30"/>
    </row>
    <row r="31" spans="1:18" s="17" customFormat="1" x14ac:dyDescent="0.25">
      <c r="A31" s="149"/>
      <c r="B31" s="150" t="s">
        <v>385</v>
      </c>
      <c r="C31" s="151" t="s">
        <v>5</v>
      </c>
      <c r="D31" s="152" t="s">
        <v>309</v>
      </c>
      <c r="E31" s="153">
        <v>10.48</v>
      </c>
      <c r="F31" s="15" t="s">
        <v>364</v>
      </c>
      <c r="G31" s="154">
        <v>0</v>
      </c>
      <c r="H31" s="86" t="s">
        <v>50</v>
      </c>
      <c r="I31" s="69"/>
      <c r="J31" s="11" t="s">
        <v>7</v>
      </c>
      <c r="K31" s="11"/>
      <c r="L31" s="69"/>
      <c r="M31" s="11"/>
      <c r="N31" s="155"/>
      <c r="O31" s="156"/>
      <c r="P31" s="157"/>
      <c r="Q31" s="157"/>
      <c r="R31"/>
    </row>
    <row r="32" spans="1:18" s="17" customFormat="1" x14ac:dyDescent="0.25">
      <c r="A32" s="85" t="s">
        <v>305</v>
      </c>
      <c r="B32" s="72" t="s">
        <v>240</v>
      </c>
      <c r="C32" s="68" t="s">
        <v>16</v>
      </c>
      <c r="D32" s="75" t="s">
        <v>17</v>
      </c>
      <c r="E32" s="74">
        <v>46.32</v>
      </c>
      <c r="F32" s="15" t="s">
        <v>325</v>
      </c>
      <c r="G32" s="68">
        <v>10.76</v>
      </c>
      <c r="H32" s="86" t="s">
        <v>328</v>
      </c>
      <c r="I32" s="8" t="s">
        <v>7</v>
      </c>
      <c r="J32" s="11" t="s">
        <v>7</v>
      </c>
      <c r="K32" s="8" t="s">
        <v>7</v>
      </c>
      <c r="L32" s="8" t="s">
        <v>7</v>
      </c>
      <c r="M32" s="11" t="s">
        <v>7</v>
      </c>
      <c r="N32" s="101"/>
      <c r="O32" s="101"/>
      <c r="P32" s="70"/>
      <c r="Q32" s="70"/>
      <c r="R32"/>
    </row>
    <row r="33" spans="1:18" s="17" customFormat="1" x14ac:dyDescent="0.25">
      <c r="A33" s="85"/>
      <c r="B33" s="72" t="s">
        <v>241</v>
      </c>
      <c r="C33" s="1" t="s">
        <v>5</v>
      </c>
      <c r="D33" s="76" t="s">
        <v>46</v>
      </c>
      <c r="E33" s="74">
        <v>22.64</v>
      </c>
      <c r="F33" s="15" t="s">
        <v>364</v>
      </c>
      <c r="G33" s="68">
        <v>5.38</v>
      </c>
      <c r="H33" s="86" t="s">
        <v>328</v>
      </c>
      <c r="I33" s="8" t="s">
        <v>7</v>
      </c>
      <c r="J33" s="11" t="s">
        <v>7</v>
      </c>
      <c r="K33" s="8" t="s">
        <v>7</v>
      </c>
      <c r="L33" s="8" t="s">
        <v>7</v>
      </c>
      <c r="M33" s="11" t="s">
        <v>7</v>
      </c>
      <c r="N33" s="101"/>
      <c r="O33" s="101"/>
      <c r="P33" s="70"/>
      <c r="Q33" s="70"/>
      <c r="R33"/>
    </row>
    <row r="34" spans="1:18" s="17" customFormat="1" x14ac:dyDescent="0.25">
      <c r="A34" s="85"/>
      <c r="B34" s="72" t="s">
        <v>242</v>
      </c>
      <c r="C34" s="1" t="s">
        <v>5</v>
      </c>
      <c r="D34" s="76" t="s">
        <v>46</v>
      </c>
      <c r="E34" s="74">
        <v>21.74</v>
      </c>
      <c r="F34" s="15" t="s">
        <v>364</v>
      </c>
      <c r="G34" s="68">
        <v>5.38</v>
      </c>
      <c r="H34" s="86" t="s">
        <v>328</v>
      </c>
      <c r="I34" s="8" t="s">
        <v>7</v>
      </c>
      <c r="J34" s="11" t="s">
        <v>7</v>
      </c>
      <c r="K34" s="8" t="s">
        <v>7</v>
      </c>
      <c r="L34" s="8" t="s">
        <v>7</v>
      </c>
      <c r="M34" s="11" t="s">
        <v>7</v>
      </c>
      <c r="N34" s="101"/>
      <c r="O34" s="101"/>
      <c r="P34" s="70"/>
      <c r="Q34" s="70"/>
      <c r="R34"/>
    </row>
    <row r="35" spans="1:18" s="17" customFormat="1" x14ac:dyDescent="0.25">
      <c r="A35" s="85"/>
      <c r="B35" s="72" t="s">
        <v>243</v>
      </c>
      <c r="C35" s="1" t="s">
        <v>5</v>
      </c>
      <c r="D35" s="76" t="s">
        <v>46</v>
      </c>
      <c r="E35" s="74">
        <v>21.79</v>
      </c>
      <c r="F35" s="15" t="s">
        <v>364</v>
      </c>
      <c r="G35" s="68">
        <v>5.38</v>
      </c>
      <c r="H35" s="86" t="s">
        <v>328</v>
      </c>
      <c r="I35" s="8" t="s">
        <v>7</v>
      </c>
      <c r="J35" s="11" t="s">
        <v>7</v>
      </c>
      <c r="K35" s="8" t="s">
        <v>7</v>
      </c>
      <c r="L35" s="8" t="s">
        <v>7</v>
      </c>
      <c r="M35" s="11" t="s">
        <v>7</v>
      </c>
      <c r="N35" s="101"/>
      <c r="O35" s="101"/>
      <c r="P35" s="70"/>
      <c r="Q35" s="70"/>
      <c r="R35"/>
    </row>
    <row r="36" spans="1:18" s="17" customFormat="1" x14ac:dyDescent="0.25">
      <c r="A36" s="85"/>
      <c r="B36" s="72" t="s">
        <v>244</v>
      </c>
      <c r="C36" s="1" t="s">
        <v>5</v>
      </c>
      <c r="D36" s="76" t="s">
        <v>46</v>
      </c>
      <c r="E36" s="74">
        <v>22.93</v>
      </c>
      <c r="F36" s="15" t="s">
        <v>364</v>
      </c>
      <c r="G36" s="68">
        <v>5.38</v>
      </c>
      <c r="H36" s="86" t="s">
        <v>328</v>
      </c>
      <c r="I36" s="8" t="s">
        <v>7</v>
      </c>
      <c r="J36" s="11" t="s">
        <v>7</v>
      </c>
      <c r="K36" s="8" t="s">
        <v>7</v>
      </c>
      <c r="L36" s="8" t="s">
        <v>7</v>
      </c>
      <c r="M36" s="11" t="s">
        <v>7</v>
      </c>
      <c r="N36" s="101"/>
      <c r="O36" s="101"/>
      <c r="P36" s="70"/>
      <c r="Q36" s="70"/>
      <c r="R36"/>
    </row>
    <row r="37" spans="1:18" s="17" customFormat="1" x14ac:dyDescent="0.25">
      <c r="A37" s="85"/>
      <c r="B37" s="72" t="s">
        <v>245</v>
      </c>
      <c r="C37" s="1" t="s">
        <v>5</v>
      </c>
      <c r="D37" s="76" t="s">
        <v>46</v>
      </c>
      <c r="E37" s="74">
        <v>22.95</v>
      </c>
      <c r="F37" s="15" t="s">
        <v>364</v>
      </c>
      <c r="G37" s="68">
        <v>5.38</v>
      </c>
      <c r="H37" s="86" t="s">
        <v>328</v>
      </c>
      <c r="I37" s="8" t="s">
        <v>7</v>
      </c>
      <c r="J37" s="11" t="s">
        <v>7</v>
      </c>
      <c r="K37" s="8" t="s">
        <v>7</v>
      </c>
      <c r="L37" s="8" t="s">
        <v>7</v>
      </c>
      <c r="M37" s="11" t="s">
        <v>7</v>
      </c>
      <c r="N37" s="101"/>
      <c r="O37" s="101"/>
      <c r="P37" s="70"/>
      <c r="Q37" s="70"/>
      <c r="R37"/>
    </row>
    <row r="38" spans="1:18" s="17" customFormat="1" x14ac:dyDescent="0.25">
      <c r="A38" s="85"/>
      <c r="B38" s="72" t="s">
        <v>246</v>
      </c>
      <c r="C38" s="1" t="s">
        <v>5</v>
      </c>
      <c r="D38" s="76" t="s">
        <v>46</v>
      </c>
      <c r="E38" s="74">
        <v>21.73</v>
      </c>
      <c r="F38" s="15" t="s">
        <v>364</v>
      </c>
      <c r="G38" s="68">
        <v>5.38</v>
      </c>
      <c r="H38" s="86" t="s">
        <v>328</v>
      </c>
      <c r="I38" s="8" t="s">
        <v>7</v>
      </c>
      <c r="J38" s="11" t="s">
        <v>7</v>
      </c>
      <c r="K38" s="8" t="s">
        <v>7</v>
      </c>
      <c r="L38" s="8" t="s">
        <v>7</v>
      </c>
      <c r="M38" s="11" t="s">
        <v>7</v>
      </c>
      <c r="N38" s="101"/>
      <c r="O38" s="101"/>
      <c r="P38" s="70"/>
      <c r="Q38" s="70"/>
      <c r="R38"/>
    </row>
    <row r="39" spans="1:18" s="17" customFormat="1" x14ac:dyDescent="0.25">
      <c r="A39" s="85"/>
      <c r="B39" s="72" t="s">
        <v>247</v>
      </c>
      <c r="C39" s="1" t="s">
        <v>5</v>
      </c>
      <c r="D39" s="76" t="s">
        <v>46</v>
      </c>
      <c r="E39" s="74">
        <v>21.82</v>
      </c>
      <c r="F39" s="15" t="s">
        <v>364</v>
      </c>
      <c r="G39" s="68">
        <v>5.38</v>
      </c>
      <c r="H39" s="86" t="s">
        <v>328</v>
      </c>
      <c r="I39" s="8" t="s">
        <v>7</v>
      </c>
      <c r="J39" s="11" t="s">
        <v>7</v>
      </c>
      <c r="K39" s="8" t="s">
        <v>7</v>
      </c>
      <c r="L39" s="8" t="s">
        <v>7</v>
      </c>
      <c r="M39" s="11" t="s">
        <v>7</v>
      </c>
      <c r="N39" s="101"/>
      <c r="O39" s="101"/>
      <c r="P39" s="70"/>
      <c r="Q39" s="70"/>
      <c r="R39"/>
    </row>
    <row r="40" spans="1:18" s="17" customFormat="1" x14ac:dyDescent="0.25">
      <c r="A40" s="85"/>
      <c r="B40" s="72" t="s">
        <v>248</v>
      </c>
      <c r="C40" s="1" t="s">
        <v>5</v>
      </c>
      <c r="D40" s="76" t="s">
        <v>46</v>
      </c>
      <c r="E40" s="74">
        <v>22.9</v>
      </c>
      <c r="F40" s="15" t="s">
        <v>364</v>
      </c>
      <c r="G40" s="68">
        <v>4.57</v>
      </c>
      <c r="H40" s="86" t="s">
        <v>328</v>
      </c>
      <c r="I40" s="8" t="s">
        <v>7</v>
      </c>
      <c r="J40" s="11" t="s">
        <v>7</v>
      </c>
      <c r="K40" s="8" t="s">
        <v>7</v>
      </c>
      <c r="L40" s="8" t="s">
        <v>7</v>
      </c>
      <c r="M40" s="11" t="s">
        <v>7</v>
      </c>
      <c r="N40" s="101"/>
      <c r="O40" s="101"/>
      <c r="P40" s="70"/>
      <c r="Q40" s="70"/>
      <c r="R40"/>
    </row>
    <row r="41" spans="1:18" s="17" customFormat="1" x14ac:dyDescent="0.25">
      <c r="A41" s="85"/>
      <c r="B41" s="72" t="s">
        <v>249</v>
      </c>
      <c r="C41" s="1" t="s">
        <v>5</v>
      </c>
      <c r="D41" s="76" t="s">
        <v>46</v>
      </c>
      <c r="E41" s="74">
        <v>34.299999999999997</v>
      </c>
      <c r="F41" s="15" t="s">
        <v>364</v>
      </c>
      <c r="G41" s="68">
        <v>7.23</v>
      </c>
      <c r="H41" s="86" t="s">
        <v>328</v>
      </c>
      <c r="I41" s="8" t="s">
        <v>7</v>
      </c>
      <c r="J41" s="11" t="s">
        <v>7</v>
      </c>
      <c r="K41" s="8" t="s">
        <v>7</v>
      </c>
      <c r="L41" s="8" t="s">
        <v>7</v>
      </c>
      <c r="M41" s="11" t="s">
        <v>7</v>
      </c>
      <c r="N41" s="101"/>
      <c r="O41" s="101"/>
      <c r="P41" s="70"/>
      <c r="Q41" s="70"/>
      <c r="R41"/>
    </row>
    <row r="42" spans="1:18" s="17" customFormat="1" x14ac:dyDescent="0.25">
      <c r="A42" s="85"/>
      <c r="B42" s="72" t="s">
        <v>250</v>
      </c>
      <c r="C42" s="68" t="s">
        <v>45</v>
      </c>
      <c r="D42" s="75" t="s">
        <v>10</v>
      </c>
      <c r="E42" s="74">
        <v>10.69</v>
      </c>
      <c r="F42" s="15" t="s">
        <v>364</v>
      </c>
      <c r="G42" s="68">
        <v>0</v>
      </c>
      <c r="H42" s="86" t="s">
        <v>51</v>
      </c>
      <c r="I42" s="69"/>
      <c r="J42" s="11" t="s">
        <v>7</v>
      </c>
      <c r="K42" s="11"/>
      <c r="L42" s="69"/>
      <c r="M42" s="11" t="s">
        <v>7</v>
      </c>
      <c r="N42" s="101"/>
      <c r="O42" s="101"/>
      <c r="P42" s="70"/>
      <c r="Q42" s="70"/>
      <c r="R42"/>
    </row>
    <row r="43" spans="1:18" s="17" customFormat="1" x14ac:dyDescent="0.25">
      <c r="A43" s="85"/>
      <c r="B43" s="72" t="s">
        <v>251</v>
      </c>
      <c r="C43" s="68" t="s">
        <v>14</v>
      </c>
      <c r="D43" s="75" t="s">
        <v>261</v>
      </c>
      <c r="E43" s="74">
        <v>10.69</v>
      </c>
      <c r="F43" s="15" t="s">
        <v>364</v>
      </c>
      <c r="G43" s="68">
        <v>0</v>
      </c>
      <c r="H43" s="86" t="s">
        <v>318</v>
      </c>
      <c r="I43" s="69"/>
      <c r="J43" s="69"/>
      <c r="K43" s="11"/>
      <c r="L43" s="69"/>
      <c r="M43" s="69"/>
      <c r="N43" s="101"/>
      <c r="O43" s="101"/>
      <c r="P43" s="70" t="s">
        <v>321</v>
      </c>
      <c r="Q43" s="70"/>
      <c r="R43"/>
    </row>
    <row r="44" spans="1:18" s="17" customFormat="1" x14ac:dyDescent="0.25">
      <c r="A44" s="85"/>
      <c r="B44" s="72" t="s">
        <v>252</v>
      </c>
      <c r="C44" s="124" t="s">
        <v>5</v>
      </c>
      <c r="D44" s="75" t="s">
        <v>11</v>
      </c>
      <c r="E44" s="74">
        <v>9.48</v>
      </c>
      <c r="F44" s="15" t="s">
        <v>364</v>
      </c>
      <c r="G44" s="68">
        <v>0</v>
      </c>
      <c r="H44" s="86" t="s">
        <v>50</v>
      </c>
      <c r="I44" s="69"/>
      <c r="J44" s="69"/>
      <c r="K44" s="11"/>
      <c r="L44" s="69" t="s">
        <v>7</v>
      </c>
      <c r="M44" s="69"/>
      <c r="N44" s="101"/>
      <c r="O44" s="101"/>
      <c r="P44" s="70"/>
      <c r="Q44" s="70"/>
      <c r="R44"/>
    </row>
    <row r="45" spans="1:18" s="17" customFormat="1" x14ac:dyDescent="0.25">
      <c r="A45" s="85"/>
      <c r="B45" s="72" t="s">
        <v>253</v>
      </c>
      <c r="C45" s="68" t="s">
        <v>24</v>
      </c>
      <c r="D45" s="75" t="s">
        <v>199</v>
      </c>
      <c r="E45" s="74">
        <v>5.63</v>
      </c>
      <c r="F45" s="15" t="s">
        <v>364</v>
      </c>
      <c r="G45" s="68">
        <v>0</v>
      </c>
      <c r="H45" s="86" t="s">
        <v>328</v>
      </c>
      <c r="I45" s="8" t="s">
        <v>7</v>
      </c>
      <c r="J45" s="11" t="s">
        <v>7</v>
      </c>
      <c r="K45" s="8" t="s">
        <v>7</v>
      </c>
      <c r="L45" s="8" t="s">
        <v>7</v>
      </c>
      <c r="M45" s="11" t="s">
        <v>7</v>
      </c>
      <c r="N45" s="101"/>
      <c r="O45" s="101"/>
      <c r="P45" s="70"/>
      <c r="Q45" s="70"/>
      <c r="R45"/>
    </row>
    <row r="46" spans="1:18" s="17" customFormat="1" x14ac:dyDescent="0.25">
      <c r="A46" s="85"/>
      <c r="B46" s="72" t="s">
        <v>254</v>
      </c>
      <c r="C46" s="1" t="s">
        <v>5</v>
      </c>
      <c r="D46" s="76" t="s">
        <v>46</v>
      </c>
      <c r="E46" s="74">
        <v>22.3</v>
      </c>
      <c r="F46" s="15" t="s">
        <v>325</v>
      </c>
      <c r="G46" s="68">
        <v>5.13</v>
      </c>
      <c r="H46" s="86" t="s">
        <v>328</v>
      </c>
      <c r="I46" s="8" t="s">
        <v>7</v>
      </c>
      <c r="J46" s="11" t="s">
        <v>7</v>
      </c>
      <c r="K46" s="8" t="s">
        <v>7</v>
      </c>
      <c r="L46" s="8" t="s">
        <v>7</v>
      </c>
      <c r="M46" s="11" t="s">
        <v>7</v>
      </c>
      <c r="N46" s="101"/>
      <c r="O46" s="101"/>
      <c r="P46" s="70"/>
      <c r="Q46" s="70"/>
      <c r="R46"/>
    </row>
    <row r="47" spans="1:18" s="17" customFormat="1" x14ac:dyDescent="0.25">
      <c r="A47" s="85"/>
      <c r="B47" s="72" t="s">
        <v>255</v>
      </c>
      <c r="C47" s="1" t="s">
        <v>5</v>
      </c>
      <c r="D47" s="76" t="s">
        <v>46</v>
      </c>
      <c r="E47" s="74">
        <v>22.78</v>
      </c>
      <c r="F47" s="15" t="s">
        <v>325</v>
      </c>
      <c r="G47" s="68">
        <v>5.13</v>
      </c>
      <c r="H47" s="86" t="s">
        <v>328</v>
      </c>
      <c r="I47" s="8" t="s">
        <v>7</v>
      </c>
      <c r="J47" s="11" t="s">
        <v>7</v>
      </c>
      <c r="K47" s="8" t="s">
        <v>7</v>
      </c>
      <c r="L47" s="8" t="s">
        <v>7</v>
      </c>
      <c r="M47" s="11" t="s">
        <v>7</v>
      </c>
      <c r="N47" s="101"/>
      <c r="O47" s="101"/>
      <c r="P47" s="70"/>
      <c r="Q47" s="70"/>
      <c r="R47"/>
    </row>
    <row r="48" spans="1:18" s="17" customFormat="1" x14ac:dyDescent="0.25">
      <c r="A48" s="85"/>
      <c r="B48" s="72" t="s">
        <v>256</v>
      </c>
      <c r="C48" s="68" t="s">
        <v>14</v>
      </c>
      <c r="D48" s="75" t="s">
        <v>261</v>
      </c>
      <c r="E48" s="74">
        <v>10.69</v>
      </c>
      <c r="F48" s="15" t="s">
        <v>364</v>
      </c>
      <c r="G48" s="68">
        <v>0</v>
      </c>
      <c r="H48" s="86" t="s">
        <v>318</v>
      </c>
      <c r="I48" s="69"/>
      <c r="J48" s="69"/>
      <c r="K48" s="11"/>
      <c r="L48" s="69"/>
      <c r="M48" s="69"/>
      <c r="N48" s="101"/>
      <c r="O48" s="101"/>
      <c r="P48" s="70" t="s">
        <v>321</v>
      </c>
      <c r="Q48" s="70"/>
      <c r="R48"/>
    </row>
    <row r="49" spans="1:18" s="17" customFormat="1" x14ac:dyDescent="0.25">
      <c r="A49" s="85"/>
      <c r="B49" s="72" t="s">
        <v>257</v>
      </c>
      <c r="C49" s="68" t="s">
        <v>14</v>
      </c>
      <c r="D49" s="75" t="s">
        <v>261</v>
      </c>
      <c r="E49" s="74">
        <v>10.69</v>
      </c>
      <c r="F49" s="15" t="s">
        <v>364</v>
      </c>
      <c r="G49" s="68">
        <v>0</v>
      </c>
      <c r="H49" s="86" t="s">
        <v>318</v>
      </c>
      <c r="I49" s="69"/>
      <c r="J49" s="69"/>
      <c r="K49" s="11"/>
      <c r="L49" s="69"/>
      <c r="M49" s="69"/>
      <c r="N49" s="101"/>
      <c r="O49" s="101"/>
      <c r="P49" s="70" t="s">
        <v>321</v>
      </c>
      <c r="Q49" s="70"/>
      <c r="R49"/>
    </row>
    <row r="50" spans="1:18" s="17" customFormat="1" x14ac:dyDescent="0.25">
      <c r="A50" s="85"/>
      <c r="B50" s="72" t="s">
        <v>258</v>
      </c>
      <c r="C50" s="68" t="s">
        <v>14</v>
      </c>
      <c r="D50" s="75" t="s">
        <v>262</v>
      </c>
      <c r="E50" s="74">
        <v>5.56</v>
      </c>
      <c r="F50" s="15" t="s">
        <v>364</v>
      </c>
      <c r="G50" s="68">
        <v>0</v>
      </c>
      <c r="H50" s="86" t="s">
        <v>318</v>
      </c>
      <c r="I50" s="69"/>
      <c r="J50" s="69"/>
      <c r="K50" s="69"/>
      <c r="L50" s="69"/>
      <c r="M50" s="69"/>
      <c r="N50" s="101"/>
      <c r="O50" s="101"/>
      <c r="P50" s="70" t="s">
        <v>321</v>
      </c>
      <c r="Q50" s="70"/>
      <c r="R50"/>
    </row>
    <row r="51" spans="1:18" s="17" customFormat="1" x14ac:dyDescent="0.25">
      <c r="A51" s="85"/>
      <c r="B51" s="72" t="s">
        <v>259</v>
      </c>
      <c r="C51" s="68" t="s">
        <v>14</v>
      </c>
      <c r="D51" s="75" t="s">
        <v>106</v>
      </c>
      <c r="E51" s="74">
        <v>8.74</v>
      </c>
      <c r="F51" s="15" t="s">
        <v>364</v>
      </c>
      <c r="G51" s="68">
        <v>0</v>
      </c>
      <c r="H51" s="86" t="s">
        <v>318</v>
      </c>
      <c r="I51" s="69"/>
      <c r="J51" s="69"/>
      <c r="K51" s="11"/>
      <c r="L51" s="69"/>
      <c r="M51" s="69"/>
      <c r="N51" s="101"/>
      <c r="O51" s="101"/>
      <c r="P51" s="70" t="s">
        <v>321</v>
      </c>
      <c r="Q51" s="70"/>
      <c r="R51"/>
    </row>
    <row r="52" spans="1:18" s="17" customFormat="1" x14ac:dyDescent="0.25">
      <c r="A52" s="85"/>
      <c r="B52" s="72" t="s">
        <v>260</v>
      </c>
      <c r="C52" s="68" t="s">
        <v>45</v>
      </c>
      <c r="D52" s="75" t="s">
        <v>13</v>
      </c>
      <c r="E52" s="74">
        <v>44.34</v>
      </c>
      <c r="F52" s="15" t="s">
        <v>364</v>
      </c>
      <c r="G52" s="68">
        <v>5.85</v>
      </c>
      <c r="H52" s="86" t="s">
        <v>51</v>
      </c>
      <c r="I52" s="69"/>
      <c r="J52" s="11" t="s">
        <v>7</v>
      </c>
      <c r="K52" s="11"/>
      <c r="L52" s="69"/>
      <c r="M52" s="11" t="s">
        <v>7</v>
      </c>
      <c r="N52" s="101"/>
      <c r="O52" s="101"/>
      <c r="P52" s="70"/>
      <c r="Q52" s="70"/>
      <c r="R52"/>
    </row>
    <row r="53" spans="1:18" s="17" customFormat="1" x14ac:dyDescent="0.25">
      <c r="A53" s="85" t="s">
        <v>380</v>
      </c>
      <c r="B53" s="77" t="s">
        <v>265</v>
      </c>
      <c r="C53" s="68" t="s">
        <v>14</v>
      </c>
      <c r="D53" s="78" t="s">
        <v>268</v>
      </c>
      <c r="E53" s="40">
        <v>6.44</v>
      </c>
      <c r="F53" s="15" t="s">
        <v>6</v>
      </c>
      <c r="G53" s="68">
        <v>0</v>
      </c>
      <c r="H53" s="86" t="s">
        <v>318</v>
      </c>
      <c r="I53" s="69"/>
      <c r="J53" s="69"/>
      <c r="K53" s="11"/>
      <c r="L53" s="69"/>
      <c r="M53" s="69"/>
      <c r="N53" s="101"/>
      <c r="O53" s="101"/>
      <c r="P53" s="70" t="s">
        <v>321</v>
      </c>
      <c r="Q53" s="70"/>
      <c r="R53"/>
    </row>
    <row r="54" spans="1:18" s="17" customFormat="1" x14ac:dyDescent="0.25">
      <c r="A54" s="85"/>
      <c r="B54" s="113" t="s">
        <v>266</v>
      </c>
      <c r="C54" s="127" t="s">
        <v>18</v>
      </c>
      <c r="D54" s="114" t="s">
        <v>358</v>
      </c>
      <c r="E54" s="74">
        <v>6.47</v>
      </c>
      <c r="F54" s="15" t="s">
        <v>326</v>
      </c>
      <c r="G54" s="68">
        <v>0</v>
      </c>
      <c r="H54" s="86" t="s">
        <v>58</v>
      </c>
      <c r="I54" s="126" t="s">
        <v>7</v>
      </c>
      <c r="J54" s="126" t="s">
        <v>7</v>
      </c>
      <c r="K54" s="126" t="s">
        <v>7</v>
      </c>
      <c r="L54" s="126" t="s">
        <v>7</v>
      </c>
      <c r="M54" s="126" t="s">
        <v>7</v>
      </c>
      <c r="N54" s="141" t="s">
        <v>7</v>
      </c>
      <c r="O54" s="141" t="s">
        <v>7</v>
      </c>
      <c r="P54" s="70"/>
      <c r="Q54" s="70"/>
      <c r="R54"/>
    </row>
    <row r="55" spans="1:18" s="17" customFormat="1" ht="15" customHeight="1" x14ac:dyDescent="0.25">
      <c r="A55" s="85"/>
      <c r="B55" s="77" t="s">
        <v>267</v>
      </c>
      <c r="C55" s="1" t="s">
        <v>352</v>
      </c>
      <c r="D55" s="76" t="s">
        <v>353</v>
      </c>
      <c r="E55" s="40">
        <v>18.88</v>
      </c>
      <c r="F55" s="15" t="s">
        <v>6</v>
      </c>
      <c r="G55" s="68">
        <v>1.25</v>
      </c>
      <c r="H55" s="86" t="s">
        <v>51</v>
      </c>
      <c r="I55" s="69"/>
      <c r="J55" s="11" t="s">
        <v>7</v>
      </c>
      <c r="K55" s="11"/>
      <c r="L55" s="69"/>
      <c r="M55" s="11" t="s">
        <v>7</v>
      </c>
      <c r="N55" s="101"/>
      <c r="O55" s="101"/>
      <c r="P55" s="70"/>
      <c r="Q55" s="70"/>
      <c r="R55"/>
    </row>
    <row r="56" spans="1:18" s="17" customFormat="1" x14ac:dyDescent="0.25">
      <c r="A56" s="85" t="s">
        <v>306</v>
      </c>
      <c r="B56" s="72" t="s">
        <v>269</v>
      </c>
      <c r="C56" s="68" t="s">
        <v>45</v>
      </c>
      <c r="D56" s="79" t="s">
        <v>37</v>
      </c>
      <c r="E56" s="74">
        <v>19.87</v>
      </c>
      <c r="F56" s="15" t="s">
        <v>322</v>
      </c>
      <c r="G56" s="68">
        <v>0</v>
      </c>
      <c r="H56" s="86" t="s">
        <v>51</v>
      </c>
      <c r="I56" s="69"/>
      <c r="J56" s="11" t="s">
        <v>7</v>
      </c>
      <c r="K56" s="11"/>
      <c r="L56" s="69"/>
      <c r="M56" s="11" t="s">
        <v>7</v>
      </c>
      <c r="N56" s="101"/>
      <c r="O56" s="101"/>
      <c r="P56" s="70"/>
      <c r="Q56" s="70"/>
      <c r="R56"/>
    </row>
    <row r="57" spans="1:18" s="17" customFormat="1" x14ac:dyDescent="0.25">
      <c r="A57" s="85"/>
      <c r="B57" s="72" t="s">
        <v>270</v>
      </c>
      <c r="C57" s="68" t="s">
        <v>8</v>
      </c>
      <c r="D57" s="79" t="s">
        <v>277</v>
      </c>
      <c r="E57" s="74">
        <v>2.79</v>
      </c>
      <c r="F57" s="15" t="s">
        <v>322</v>
      </c>
      <c r="G57" s="68">
        <v>0</v>
      </c>
      <c r="H57" s="86" t="s">
        <v>315</v>
      </c>
      <c r="I57" s="69" t="s">
        <v>7</v>
      </c>
      <c r="J57" s="11" t="s">
        <v>7</v>
      </c>
      <c r="K57" s="11" t="s">
        <v>7</v>
      </c>
      <c r="L57" s="69" t="s">
        <v>7</v>
      </c>
      <c r="M57" s="11"/>
      <c r="N57" s="101" t="s">
        <v>7</v>
      </c>
      <c r="O57" s="101"/>
      <c r="P57" s="70"/>
      <c r="Q57" s="70"/>
      <c r="R57"/>
    </row>
    <row r="58" spans="1:18" s="17" customFormat="1" x14ac:dyDescent="0.25">
      <c r="A58" s="85"/>
      <c r="B58" s="72" t="s">
        <v>271</v>
      </c>
      <c r="C58" s="68" t="s">
        <v>8</v>
      </c>
      <c r="D58" s="79" t="s">
        <v>278</v>
      </c>
      <c r="E58" s="74">
        <v>5.33</v>
      </c>
      <c r="F58" s="15" t="s">
        <v>322</v>
      </c>
      <c r="G58" s="68">
        <v>0</v>
      </c>
      <c r="H58" s="86" t="s">
        <v>315</v>
      </c>
      <c r="I58" s="69" t="s">
        <v>7</v>
      </c>
      <c r="J58" s="11" t="s">
        <v>7</v>
      </c>
      <c r="K58" s="11" t="s">
        <v>7</v>
      </c>
      <c r="L58" s="69" t="s">
        <v>7</v>
      </c>
      <c r="M58" s="11"/>
      <c r="N58" s="101" t="s">
        <v>7</v>
      </c>
      <c r="O58" s="101"/>
      <c r="P58" s="70"/>
      <c r="Q58" s="70"/>
      <c r="R58"/>
    </row>
    <row r="59" spans="1:18" s="17" customFormat="1" x14ac:dyDescent="0.25">
      <c r="A59" s="85"/>
      <c r="B59" s="72" t="s">
        <v>272</v>
      </c>
      <c r="C59" s="68" t="s">
        <v>44</v>
      </c>
      <c r="D59" s="79" t="s">
        <v>279</v>
      </c>
      <c r="E59" s="74">
        <v>4.05</v>
      </c>
      <c r="F59" s="15" t="s">
        <v>322</v>
      </c>
      <c r="G59" s="68">
        <v>0</v>
      </c>
      <c r="H59" s="86" t="s">
        <v>51</v>
      </c>
      <c r="I59" s="69"/>
      <c r="J59" s="11" t="s">
        <v>7</v>
      </c>
      <c r="K59" s="11"/>
      <c r="L59" s="69"/>
      <c r="M59" s="11" t="s">
        <v>7</v>
      </c>
      <c r="N59" s="101"/>
      <c r="O59" s="101"/>
      <c r="P59" s="70"/>
      <c r="Q59" s="70"/>
      <c r="R59"/>
    </row>
    <row r="60" spans="1:18" s="17" customFormat="1" x14ac:dyDescent="0.25">
      <c r="A60" s="85"/>
      <c r="B60" s="72" t="s">
        <v>273</v>
      </c>
      <c r="C60" s="68" t="s">
        <v>45</v>
      </c>
      <c r="D60" s="79" t="s">
        <v>38</v>
      </c>
      <c r="E60" s="74">
        <v>10.25</v>
      </c>
      <c r="F60" s="15" t="s">
        <v>322</v>
      </c>
      <c r="G60" s="68">
        <v>0</v>
      </c>
      <c r="H60" s="86" t="s">
        <v>51</v>
      </c>
      <c r="I60" s="69"/>
      <c r="J60" s="11" t="s">
        <v>7</v>
      </c>
      <c r="K60" s="11"/>
      <c r="L60" s="69"/>
      <c r="M60" s="11" t="s">
        <v>7</v>
      </c>
      <c r="N60" s="101"/>
      <c r="O60" s="101"/>
      <c r="P60" s="70"/>
      <c r="Q60" s="70"/>
      <c r="R60"/>
    </row>
    <row r="61" spans="1:18" s="17" customFormat="1" x14ac:dyDescent="0.25">
      <c r="A61" s="85"/>
      <c r="B61" s="72" t="s">
        <v>274</v>
      </c>
      <c r="C61" s="68" t="s">
        <v>8</v>
      </c>
      <c r="D61" s="79" t="s">
        <v>280</v>
      </c>
      <c r="E61" s="74">
        <v>2</v>
      </c>
      <c r="F61" s="15" t="s">
        <v>322</v>
      </c>
      <c r="G61" s="68">
        <v>0</v>
      </c>
      <c r="H61" s="86" t="s">
        <v>315</v>
      </c>
      <c r="I61" s="69" t="s">
        <v>7</v>
      </c>
      <c r="J61" s="11" t="s">
        <v>7</v>
      </c>
      <c r="K61" s="11" t="s">
        <v>7</v>
      </c>
      <c r="L61" s="69" t="s">
        <v>7</v>
      </c>
      <c r="M61" s="11"/>
      <c r="N61" s="101" t="s">
        <v>7</v>
      </c>
      <c r="O61" s="101"/>
      <c r="P61" s="70"/>
      <c r="Q61" s="70"/>
      <c r="R61"/>
    </row>
    <row r="62" spans="1:18" s="17" customFormat="1" x14ac:dyDescent="0.25">
      <c r="A62" s="85"/>
      <c r="B62" s="72" t="s">
        <v>275</v>
      </c>
      <c r="C62" s="68" t="s">
        <v>8</v>
      </c>
      <c r="D62" s="79" t="s">
        <v>281</v>
      </c>
      <c r="E62" s="74">
        <v>5</v>
      </c>
      <c r="F62" s="15" t="s">
        <v>322</v>
      </c>
      <c r="G62" s="68">
        <v>0</v>
      </c>
      <c r="H62" s="86" t="s">
        <v>315</v>
      </c>
      <c r="I62" s="69" t="s">
        <v>7</v>
      </c>
      <c r="J62" s="11" t="s">
        <v>7</v>
      </c>
      <c r="K62" s="11" t="s">
        <v>7</v>
      </c>
      <c r="L62" s="69" t="s">
        <v>7</v>
      </c>
      <c r="M62" s="11"/>
      <c r="N62" s="101" t="s">
        <v>7</v>
      </c>
      <c r="O62" s="101"/>
      <c r="P62" s="70"/>
      <c r="Q62" s="70"/>
      <c r="R62"/>
    </row>
    <row r="63" spans="1:18" s="17" customFormat="1" x14ac:dyDescent="0.25">
      <c r="A63" s="85"/>
      <c r="B63" s="80" t="s">
        <v>276</v>
      </c>
      <c r="C63" s="68" t="s">
        <v>44</v>
      </c>
      <c r="D63" s="75" t="s">
        <v>282</v>
      </c>
      <c r="E63" s="74">
        <v>3.32</v>
      </c>
      <c r="F63" s="15" t="s">
        <v>322</v>
      </c>
      <c r="G63" s="68">
        <v>0</v>
      </c>
      <c r="H63" s="86" t="s">
        <v>51</v>
      </c>
      <c r="I63" s="69"/>
      <c r="J63" s="11" t="s">
        <v>7</v>
      </c>
      <c r="K63" s="11"/>
      <c r="L63" s="69"/>
      <c r="M63" s="11" t="s">
        <v>7</v>
      </c>
      <c r="N63" s="101"/>
      <c r="O63" s="101"/>
      <c r="P63" s="70"/>
      <c r="Q63" s="70"/>
      <c r="R63"/>
    </row>
    <row r="64" spans="1:18" s="17" customFormat="1" x14ac:dyDescent="0.25">
      <c r="A64" s="14" t="s">
        <v>308</v>
      </c>
      <c r="B64" s="81" t="s">
        <v>286</v>
      </c>
      <c r="C64" s="124" t="s">
        <v>5</v>
      </c>
      <c r="D64" s="65" t="s">
        <v>309</v>
      </c>
      <c r="E64" s="40">
        <v>19.77</v>
      </c>
      <c r="F64" s="15" t="s">
        <v>6</v>
      </c>
      <c r="G64" s="68">
        <v>0</v>
      </c>
      <c r="H64" s="86" t="s">
        <v>51</v>
      </c>
      <c r="I64" s="69"/>
      <c r="J64" s="11" t="s">
        <v>7</v>
      </c>
      <c r="K64" s="11"/>
      <c r="L64" s="69"/>
      <c r="M64" s="11" t="s">
        <v>7</v>
      </c>
      <c r="N64" s="101"/>
      <c r="O64" s="101"/>
      <c r="P64" s="70"/>
      <c r="Q64" s="70"/>
      <c r="R64"/>
    </row>
    <row r="65" spans="1:21" s="17" customFormat="1" x14ac:dyDescent="0.25">
      <c r="A65" s="14" t="s">
        <v>307</v>
      </c>
      <c r="B65" s="72" t="s">
        <v>283</v>
      </c>
      <c r="C65" s="15" t="s">
        <v>45</v>
      </c>
      <c r="D65" s="75" t="s">
        <v>285</v>
      </c>
      <c r="E65" s="74">
        <v>8.67</v>
      </c>
      <c r="F65" s="15" t="s">
        <v>322</v>
      </c>
      <c r="G65" s="15">
        <v>6.3440000000000003</v>
      </c>
      <c r="H65" s="86" t="s">
        <v>51</v>
      </c>
      <c r="I65" s="126"/>
      <c r="J65" s="125" t="s">
        <v>7</v>
      </c>
      <c r="K65" s="125"/>
      <c r="L65" s="126"/>
      <c r="M65" s="125" t="s">
        <v>7</v>
      </c>
      <c r="N65" s="101"/>
      <c r="O65" s="101"/>
      <c r="P65" s="22"/>
      <c r="Q65" s="22"/>
      <c r="R65"/>
    </row>
    <row r="66" spans="1:21" s="17" customFormat="1" x14ac:dyDescent="0.25">
      <c r="A66" s="14"/>
      <c r="B66" s="72" t="s">
        <v>284</v>
      </c>
      <c r="C66" s="1" t="s">
        <v>5</v>
      </c>
      <c r="D66" s="76" t="s">
        <v>196</v>
      </c>
      <c r="E66" s="74">
        <v>10.51</v>
      </c>
      <c r="F66" s="15" t="s">
        <v>322</v>
      </c>
      <c r="G66" s="15">
        <v>6.5469999999999997</v>
      </c>
      <c r="H66" s="86" t="s">
        <v>51</v>
      </c>
      <c r="I66" s="126"/>
      <c r="J66" s="125" t="s">
        <v>7</v>
      </c>
      <c r="K66" s="125"/>
      <c r="L66" s="126"/>
      <c r="M66" s="125" t="s">
        <v>7</v>
      </c>
      <c r="N66" s="101"/>
      <c r="O66" s="101"/>
      <c r="P66" s="22"/>
      <c r="Q66" s="22"/>
      <c r="R66"/>
    </row>
    <row r="67" spans="1:21" s="17" customFormat="1" x14ac:dyDescent="0.25">
      <c r="A67" s="85" t="s">
        <v>381</v>
      </c>
      <c r="B67" s="81" t="s">
        <v>288</v>
      </c>
      <c r="C67" s="15" t="s">
        <v>5</v>
      </c>
      <c r="D67" s="65" t="s">
        <v>289</v>
      </c>
      <c r="E67" s="40">
        <v>3.21</v>
      </c>
      <c r="F67" s="15" t="s">
        <v>364</v>
      </c>
      <c r="G67" s="68">
        <v>2.23</v>
      </c>
      <c r="H67" s="86" t="s">
        <v>51</v>
      </c>
      <c r="I67" s="126"/>
      <c r="J67" s="125" t="s">
        <v>7</v>
      </c>
      <c r="K67" s="125"/>
      <c r="L67" s="126"/>
      <c r="M67" s="125" t="s">
        <v>7</v>
      </c>
      <c r="N67" s="101"/>
      <c r="O67" s="101"/>
      <c r="P67" s="70"/>
      <c r="Q67" s="70"/>
      <c r="R67"/>
    </row>
    <row r="68" spans="1:21" s="17" customFormat="1" x14ac:dyDescent="0.25">
      <c r="A68" s="68"/>
      <c r="B68" s="81" t="s">
        <v>376</v>
      </c>
      <c r="C68" s="68" t="s">
        <v>18</v>
      </c>
      <c r="D68" s="65" t="s">
        <v>361</v>
      </c>
      <c r="E68" s="40">
        <v>16.920000000000002</v>
      </c>
      <c r="F68" s="15" t="s">
        <v>364</v>
      </c>
      <c r="G68" s="68">
        <v>0</v>
      </c>
      <c r="H68" s="86" t="s">
        <v>50</v>
      </c>
      <c r="I68" s="99"/>
      <c r="J68" s="99" t="s">
        <v>7</v>
      </c>
      <c r="K68" s="69"/>
      <c r="L68" s="99"/>
      <c r="M68" s="69"/>
      <c r="N68" s="101"/>
      <c r="O68" s="101"/>
      <c r="P68" s="70"/>
      <c r="Q68" s="70"/>
      <c r="R68"/>
    </row>
    <row r="69" spans="1:21" s="17" customFormat="1" x14ac:dyDescent="0.25">
      <c r="A69" s="116"/>
      <c r="B69" s="81" t="s">
        <v>377</v>
      </c>
      <c r="C69" s="116" t="s">
        <v>5</v>
      </c>
      <c r="D69" s="65" t="s">
        <v>362</v>
      </c>
      <c r="E69" s="40">
        <v>24.6</v>
      </c>
      <c r="F69" s="15" t="s">
        <v>364</v>
      </c>
      <c r="G69" s="146">
        <v>4.5</v>
      </c>
      <c r="H69" s="86" t="s">
        <v>51</v>
      </c>
      <c r="I69" s="126"/>
      <c r="J69" s="125" t="s">
        <v>7</v>
      </c>
      <c r="K69" s="125"/>
      <c r="L69" s="126"/>
      <c r="M69" s="125" t="s">
        <v>7</v>
      </c>
      <c r="N69" s="118"/>
      <c r="O69" s="118"/>
      <c r="P69" s="119"/>
      <c r="Q69" s="119"/>
      <c r="R69"/>
    </row>
    <row r="70" spans="1:21" s="17" customFormat="1" x14ac:dyDescent="0.25">
      <c r="A70" s="116"/>
      <c r="B70" s="81" t="s">
        <v>378</v>
      </c>
      <c r="C70" s="116" t="s">
        <v>5</v>
      </c>
      <c r="D70" s="65" t="s">
        <v>363</v>
      </c>
      <c r="E70" s="40">
        <v>28.51</v>
      </c>
      <c r="F70" s="15" t="s">
        <v>364</v>
      </c>
      <c r="G70" s="116">
        <v>0</v>
      </c>
      <c r="H70" s="86" t="s">
        <v>51</v>
      </c>
      <c r="I70" s="126"/>
      <c r="J70" s="125" t="s">
        <v>7</v>
      </c>
      <c r="K70" s="125"/>
      <c r="L70" s="126"/>
      <c r="M70" s="125" t="s">
        <v>7</v>
      </c>
      <c r="N70" s="118"/>
      <c r="O70" s="118"/>
      <c r="P70" s="119"/>
      <c r="Q70" s="119"/>
      <c r="R70"/>
    </row>
    <row r="71" spans="1:21" s="17" customFormat="1" x14ac:dyDescent="0.25">
      <c r="A71" s="14" t="s">
        <v>310</v>
      </c>
      <c r="B71" s="120" t="s">
        <v>354</v>
      </c>
      <c r="C71" s="15" t="s">
        <v>18</v>
      </c>
      <c r="D71" s="121" t="s">
        <v>356</v>
      </c>
      <c r="E71" s="40">
        <v>6.61</v>
      </c>
      <c r="F71" s="15" t="s">
        <v>360</v>
      </c>
      <c r="G71" s="15">
        <v>0</v>
      </c>
      <c r="H71" s="86" t="s">
        <v>58</v>
      </c>
      <c r="I71" s="126" t="s">
        <v>7</v>
      </c>
      <c r="J71" s="126" t="s">
        <v>7</v>
      </c>
      <c r="K71" s="126" t="s">
        <v>7</v>
      </c>
      <c r="L71" s="126" t="s">
        <v>7</v>
      </c>
      <c r="M71" s="126" t="s">
        <v>7</v>
      </c>
      <c r="N71" s="141" t="s">
        <v>7</v>
      </c>
      <c r="O71" s="141" t="s">
        <v>7</v>
      </c>
      <c r="P71" s="22"/>
      <c r="Q71" s="22"/>
      <c r="R71"/>
      <c r="S71"/>
      <c r="T71"/>
      <c r="U71"/>
    </row>
    <row r="72" spans="1:21" s="17" customFormat="1" x14ac:dyDescent="0.25">
      <c r="A72" s="115"/>
      <c r="B72" s="120" t="s">
        <v>355</v>
      </c>
      <c r="C72" s="15" t="s">
        <v>18</v>
      </c>
      <c r="D72" s="121" t="s">
        <v>357</v>
      </c>
      <c r="E72" s="40">
        <v>7.62</v>
      </c>
      <c r="F72" s="116" t="s">
        <v>359</v>
      </c>
      <c r="G72" s="116">
        <v>0</v>
      </c>
      <c r="H72" s="117" t="s">
        <v>58</v>
      </c>
      <c r="I72" s="126" t="s">
        <v>7</v>
      </c>
      <c r="J72" s="126" t="s">
        <v>7</v>
      </c>
      <c r="K72" s="126" t="s">
        <v>7</v>
      </c>
      <c r="L72" s="126" t="s">
        <v>7</v>
      </c>
      <c r="M72" s="126" t="s">
        <v>7</v>
      </c>
      <c r="N72" s="141" t="s">
        <v>7</v>
      </c>
      <c r="O72" s="141" t="s">
        <v>7</v>
      </c>
      <c r="P72" s="119"/>
      <c r="Q72" s="119"/>
      <c r="R72"/>
      <c r="S72"/>
      <c r="T72"/>
      <c r="U72"/>
    </row>
    <row r="73" spans="1:21" s="17" customFormat="1" x14ac:dyDescent="0.25">
      <c r="A73" s="14"/>
      <c r="B73" s="122" t="s">
        <v>287</v>
      </c>
      <c r="C73" s="15" t="s">
        <v>14</v>
      </c>
      <c r="D73" s="123" t="s">
        <v>268</v>
      </c>
      <c r="E73" s="74">
        <v>14.71</v>
      </c>
      <c r="F73" s="15" t="s">
        <v>324</v>
      </c>
      <c r="G73" s="15">
        <v>0</v>
      </c>
      <c r="H73" s="86" t="s">
        <v>318</v>
      </c>
      <c r="I73" s="26"/>
      <c r="J73" s="26"/>
      <c r="K73" s="26"/>
      <c r="L73" s="26"/>
      <c r="M73" s="26"/>
      <c r="N73" s="101"/>
      <c r="O73" s="101"/>
      <c r="P73" s="22"/>
      <c r="Q73" s="22"/>
      <c r="R73"/>
    </row>
    <row r="74" spans="1:21" s="17" customFormat="1" x14ac:dyDescent="0.25">
      <c r="A74" s="14"/>
      <c r="B74" s="72" t="s">
        <v>290</v>
      </c>
      <c r="C74" s="15" t="s">
        <v>18</v>
      </c>
      <c r="D74" s="75" t="s">
        <v>19</v>
      </c>
      <c r="E74" s="74">
        <v>23.97</v>
      </c>
      <c r="F74" s="15" t="s">
        <v>325</v>
      </c>
      <c r="G74" s="15">
        <v>0</v>
      </c>
      <c r="H74" s="86" t="s">
        <v>315</v>
      </c>
      <c r="I74" s="69" t="s">
        <v>7</v>
      </c>
      <c r="J74" s="11" t="s">
        <v>7</v>
      </c>
      <c r="K74" s="11" t="s">
        <v>7</v>
      </c>
      <c r="L74" s="69" t="s">
        <v>7</v>
      </c>
      <c r="M74" s="11"/>
      <c r="N74" s="101" t="s">
        <v>7</v>
      </c>
      <c r="O74" s="101"/>
      <c r="P74" s="22"/>
      <c r="Q74" s="22"/>
      <c r="R74"/>
    </row>
    <row r="75" spans="1:21" s="17" customFormat="1" ht="30" x14ac:dyDescent="0.25">
      <c r="A75" s="14"/>
      <c r="B75" s="72" t="s">
        <v>291</v>
      </c>
      <c r="C75" s="15" t="s">
        <v>352</v>
      </c>
      <c r="D75" s="75" t="s">
        <v>367</v>
      </c>
      <c r="E75" s="74">
        <v>9.31</v>
      </c>
      <c r="F75" s="15" t="s">
        <v>325</v>
      </c>
      <c r="G75" s="15">
        <v>0</v>
      </c>
      <c r="H75" s="86" t="s">
        <v>315</v>
      </c>
      <c r="I75" s="69" t="s">
        <v>7</v>
      </c>
      <c r="J75" s="11" t="s">
        <v>7</v>
      </c>
      <c r="K75" s="11" t="s">
        <v>7</v>
      </c>
      <c r="L75" s="69" t="s">
        <v>7</v>
      </c>
      <c r="M75" s="11"/>
      <c r="N75" s="101" t="s">
        <v>7</v>
      </c>
      <c r="O75" s="101"/>
      <c r="P75" s="22"/>
      <c r="Q75" s="22"/>
      <c r="R75"/>
    </row>
    <row r="76" spans="1:21" x14ac:dyDescent="0.25">
      <c r="A76" s="5"/>
      <c r="B76" s="73" t="s">
        <v>292</v>
      </c>
      <c r="C76" s="1" t="s">
        <v>5</v>
      </c>
      <c r="D76" s="76" t="s">
        <v>196</v>
      </c>
      <c r="E76" s="74">
        <v>12.77</v>
      </c>
      <c r="F76" s="15" t="s">
        <v>325</v>
      </c>
      <c r="G76" s="1">
        <v>12.24</v>
      </c>
      <c r="H76" s="86" t="s">
        <v>315</v>
      </c>
      <c r="I76" s="69" t="s">
        <v>7</v>
      </c>
      <c r="J76" s="11" t="s">
        <v>7</v>
      </c>
      <c r="K76" s="11" t="s">
        <v>7</v>
      </c>
      <c r="L76" s="69" t="s">
        <v>7</v>
      </c>
      <c r="M76" s="11"/>
      <c r="N76" s="101" t="s">
        <v>7</v>
      </c>
      <c r="O76" s="101"/>
      <c r="P76" s="22"/>
      <c r="Q76" s="22"/>
    </row>
    <row r="77" spans="1:21" x14ac:dyDescent="0.25">
      <c r="A77" s="5"/>
      <c r="B77" s="73" t="s">
        <v>293</v>
      </c>
      <c r="C77" s="1" t="s">
        <v>5</v>
      </c>
      <c r="D77" s="76" t="s">
        <v>196</v>
      </c>
      <c r="E77" s="74">
        <v>26</v>
      </c>
      <c r="F77" s="15" t="s">
        <v>325</v>
      </c>
      <c r="G77" s="1">
        <v>6.12</v>
      </c>
      <c r="H77" s="86" t="s">
        <v>315</v>
      </c>
      <c r="I77" s="69" t="s">
        <v>7</v>
      </c>
      <c r="J77" s="11" t="s">
        <v>7</v>
      </c>
      <c r="K77" s="11" t="s">
        <v>7</v>
      </c>
      <c r="L77" s="69" t="s">
        <v>7</v>
      </c>
      <c r="M77" s="11"/>
      <c r="N77" s="101" t="s">
        <v>7</v>
      </c>
      <c r="O77" s="101"/>
      <c r="P77" s="22"/>
      <c r="Q77" s="22"/>
    </row>
    <row r="78" spans="1:21" x14ac:dyDescent="0.25">
      <c r="A78" s="5"/>
      <c r="B78" s="73" t="s">
        <v>294</v>
      </c>
      <c r="C78" s="1" t="s">
        <v>5</v>
      </c>
      <c r="D78" s="76" t="s">
        <v>196</v>
      </c>
      <c r="E78" s="74">
        <v>12.25</v>
      </c>
      <c r="F78" s="15" t="s">
        <v>325</v>
      </c>
      <c r="G78" s="1">
        <v>7.28</v>
      </c>
      <c r="H78" s="86" t="s">
        <v>315</v>
      </c>
      <c r="I78" s="69" t="s">
        <v>7</v>
      </c>
      <c r="J78" s="11" t="s">
        <v>7</v>
      </c>
      <c r="K78" s="11" t="s">
        <v>7</v>
      </c>
      <c r="L78" s="69" t="s">
        <v>7</v>
      </c>
      <c r="M78" s="11"/>
      <c r="N78" s="101" t="s">
        <v>7</v>
      </c>
      <c r="O78" s="101"/>
      <c r="P78" s="22"/>
      <c r="Q78" s="22"/>
    </row>
    <row r="79" spans="1:21" x14ac:dyDescent="0.25">
      <c r="A79" s="5"/>
      <c r="B79" s="73" t="s">
        <v>295</v>
      </c>
      <c r="C79" s="1" t="s">
        <v>14</v>
      </c>
      <c r="D79" s="75" t="s">
        <v>15</v>
      </c>
      <c r="E79" s="74">
        <v>3.82</v>
      </c>
      <c r="F79" s="15" t="s">
        <v>325</v>
      </c>
      <c r="G79" s="1">
        <v>0</v>
      </c>
      <c r="H79" s="86" t="s">
        <v>318</v>
      </c>
      <c r="I79" s="11"/>
      <c r="J79" s="11"/>
      <c r="K79" s="26"/>
      <c r="L79" s="11"/>
      <c r="M79" s="26"/>
      <c r="N79" s="101"/>
      <c r="O79" s="101"/>
      <c r="P79" s="22"/>
      <c r="Q79" s="22"/>
    </row>
    <row r="80" spans="1:21" x14ac:dyDescent="0.25">
      <c r="A80" s="5"/>
      <c r="B80" s="82" t="s">
        <v>296</v>
      </c>
      <c r="C80" s="1" t="s">
        <v>24</v>
      </c>
      <c r="D80" s="66" t="s">
        <v>199</v>
      </c>
      <c r="E80" s="83">
        <v>7.46</v>
      </c>
      <c r="F80" s="15" t="s">
        <v>322</v>
      </c>
      <c r="G80" s="1">
        <v>0</v>
      </c>
      <c r="H80" s="86" t="s">
        <v>333</v>
      </c>
      <c r="I80" s="11" t="s">
        <v>7</v>
      </c>
      <c r="J80" s="11"/>
      <c r="K80" s="26" t="s">
        <v>7</v>
      </c>
      <c r="L80" s="11"/>
      <c r="M80" s="26" t="s">
        <v>7</v>
      </c>
      <c r="N80" s="101"/>
      <c r="O80" s="101"/>
      <c r="P80" s="22"/>
      <c r="Q80" s="22"/>
    </row>
    <row r="81" spans="1:17" x14ac:dyDescent="0.25">
      <c r="A81" s="5"/>
      <c r="B81" s="73" t="s">
        <v>297</v>
      </c>
      <c r="C81" s="1" t="s">
        <v>5</v>
      </c>
      <c r="D81" s="76" t="s">
        <v>46</v>
      </c>
      <c r="E81" s="74">
        <v>18.850000000000001</v>
      </c>
      <c r="F81" s="15" t="s">
        <v>325</v>
      </c>
      <c r="G81" s="1">
        <v>14.4</v>
      </c>
      <c r="H81" s="86" t="s">
        <v>51</v>
      </c>
      <c r="I81" s="69"/>
      <c r="J81" s="11" t="s">
        <v>7</v>
      </c>
      <c r="K81" s="11"/>
      <c r="L81" s="69"/>
      <c r="M81" s="11" t="s">
        <v>7</v>
      </c>
      <c r="N81" s="101"/>
      <c r="O81" s="101"/>
      <c r="P81" s="22"/>
      <c r="Q81" s="22"/>
    </row>
    <row r="82" spans="1:17" x14ac:dyDescent="0.25">
      <c r="A82" s="5" t="s">
        <v>311</v>
      </c>
      <c r="B82" s="72" t="s">
        <v>298</v>
      </c>
      <c r="C82" s="1" t="s">
        <v>43</v>
      </c>
      <c r="D82" s="75" t="s">
        <v>301</v>
      </c>
      <c r="E82" s="74">
        <v>6.42</v>
      </c>
      <c r="F82" s="15" t="s">
        <v>364</v>
      </c>
      <c r="G82" s="1">
        <v>0</v>
      </c>
      <c r="H82" s="86" t="s">
        <v>318</v>
      </c>
      <c r="I82" s="26"/>
      <c r="J82" s="26"/>
      <c r="K82" s="26"/>
      <c r="L82" s="26"/>
      <c r="M82" s="26"/>
      <c r="N82" s="101"/>
      <c r="O82" s="101"/>
      <c r="P82" s="22" t="s">
        <v>321</v>
      </c>
      <c r="Q82" s="22"/>
    </row>
    <row r="83" spans="1:17" x14ac:dyDescent="0.25">
      <c r="A83" s="5"/>
      <c r="B83" s="72" t="s">
        <v>299</v>
      </c>
      <c r="C83" s="1" t="s">
        <v>43</v>
      </c>
      <c r="D83" s="75" t="s">
        <v>316</v>
      </c>
      <c r="E83" s="74">
        <v>11.49</v>
      </c>
      <c r="F83" s="15" t="s">
        <v>364</v>
      </c>
      <c r="G83" s="1">
        <v>0</v>
      </c>
      <c r="H83" s="86" t="s">
        <v>318</v>
      </c>
      <c r="I83" s="26"/>
      <c r="J83" s="26"/>
      <c r="K83" s="26"/>
      <c r="L83" s="26"/>
      <c r="M83" s="26"/>
      <c r="N83" s="101"/>
      <c r="O83" s="101"/>
      <c r="P83" s="22" t="s">
        <v>321</v>
      </c>
      <c r="Q83" s="22"/>
    </row>
    <row r="84" spans="1:17" x14ac:dyDescent="0.25">
      <c r="A84" s="5"/>
      <c r="B84" s="72" t="s">
        <v>300</v>
      </c>
      <c r="C84" s="1" t="s">
        <v>5</v>
      </c>
      <c r="D84" s="75" t="s">
        <v>302</v>
      </c>
      <c r="E84" s="74">
        <v>7.78</v>
      </c>
      <c r="F84" s="15" t="s">
        <v>364</v>
      </c>
      <c r="G84" s="1">
        <v>0</v>
      </c>
      <c r="H84" s="86" t="s">
        <v>318</v>
      </c>
      <c r="I84" s="26"/>
      <c r="J84" s="26"/>
      <c r="K84" s="26"/>
      <c r="L84" s="26"/>
      <c r="M84" s="26"/>
      <c r="N84" s="101"/>
      <c r="O84" s="101"/>
      <c r="P84" s="22" t="s">
        <v>321</v>
      </c>
      <c r="Q84" s="22"/>
    </row>
    <row r="85" spans="1:17" x14ac:dyDescent="0.25">
      <c r="A85" s="5" t="s">
        <v>23</v>
      </c>
      <c r="B85" s="1" t="s">
        <v>303</v>
      </c>
      <c r="C85" s="1" t="s">
        <v>18</v>
      </c>
      <c r="D85" s="1" t="s">
        <v>368</v>
      </c>
      <c r="E85" s="1">
        <v>1</v>
      </c>
      <c r="F85" s="15" t="s">
        <v>303</v>
      </c>
      <c r="G85" s="1">
        <v>0</v>
      </c>
      <c r="H85" s="86" t="s">
        <v>369</v>
      </c>
      <c r="I85" s="11"/>
      <c r="J85" s="11"/>
      <c r="K85" s="26"/>
      <c r="L85" s="26"/>
      <c r="M85" s="26"/>
      <c r="N85" s="101"/>
      <c r="O85" s="101"/>
      <c r="P85" s="22" t="s">
        <v>321</v>
      </c>
      <c r="Q85" s="22"/>
    </row>
    <row r="86" spans="1:17" x14ac:dyDescent="0.25">
      <c r="A86" s="5"/>
      <c r="B86" s="1"/>
      <c r="C86" s="1"/>
      <c r="D86" s="1"/>
      <c r="E86" s="147">
        <f>SUM(E5:E85)</f>
        <v>1208.8499999999999</v>
      </c>
      <c r="F86" s="1"/>
      <c r="G86" s="147">
        <f>SUM(G5:G85)</f>
        <v>231.88399999999996</v>
      </c>
      <c r="H86" s="31"/>
      <c r="I86" s="8"/>
      <c r="J86" s="8"/>
      <c r="K86" s="9"/>
      <c r="L86" s="9"/>
      <c r="M86" s="26"/>
      <c r="N86" s="9"/>
      <c r="O86" s="9"/>
      <c r="P86" s="22"/>
      <c r="Q86" s="22"/>
    </row>
    <row r="87" spans="1:17" x14ac:dyDescent="0.25">
      <c r="A87" s="5"/>
      <c r="B87" s="1"/>
      <c r="C87" s="1"/>
      <c r="D87" s="6"/>
      <c r="E87" s="1"/>
      <c r="F87" s="1"/>
      <c r="G87" s="1"/>
      <c r="H87" s="15"/>
      <c r="I87" s="8"/>
      <c r="J87" s="8"/>
      <c r="K87" s="9"/>
      <c r="L87" s="9"/>
      <c r="M87" s="26"/>
      <c r="N87" s="9"/>
      <c r="O87" s="9"/>
      <c r="P87" s="22"/>
      <c r="Q87" s="22"/>
    </row>
    <row r="88" spans="1:17" x14ac:dyDescent="0.25">
      <c r="A88" s="33"/>
      <c r="B88" s="27"/>
      <c r="C88" s="27"/>
      <c r="D88" s="28"/>
      <c r="E88" s="27"/>
      <c r="F88" s="27"/>
      <c r="G88" s="27"/>
      <c r="H88" s="90"/>
      <c r="I88" s="29"/>
      <c r="J88" s="29"/>
      <c r="K88" s="30"/>
      <c r="L88" s="30"/>
      <c r="M88" s="30"/>
      <c r="N88" s="30"/>
      <c r="O88" s="30"/>
    </row>
    <row r="89" spans="1:17" x14ac:dyDescent="0.25">
      <c r="A89" s="33"/>
      <c r="B89" s="10" t="s">
        <v>70</v>
      </c>
      <c r="E89" s="27"/>
      <c r="F89" s="27"/>
      <c r="G89" s="27"/>
      <c r="H89" s="90"/>
      <c r="I89" s="20" t="s">
        <v>346</v>
      </c>
    </row>
    <row r="90" spans="1:17" x14ac:dyDescent="0.25">
      <c r="A90" s="33"/>
      <c r="B90" s="10" t="s">
        <v>68</v>
      </c>
      <c r="C90" s="27"/>
      <c r="D90" s="28"/>
      <c r="E90" s="27"/>
      <c r="F90" s="27"/>
      <c r="G90" s="27"/>
      <c r="H90" s="90"/>
      <c r="I90" s="100" t="s">
        <v>7</v>
      </c>
      <c r="J90" s="20" t="s">
        <v>39</v>
      </c>
    </row>
    <row r="91" spans="1:17" x14ac:dyDescent="0.25">
      <c r="B91" s="10" t="s">
        <v>64</v>
      </c>
      <c r="I91" s="19" t="s">
        <v>7</v>
      </c>
      <c r="J91" s="20" t="s">
        <v>347</v>
      </c>
    </row>
    <row r="92" spans="1:17" x14ac:dyDescent="0.25">
      <c r="B92" s="10" t="s">
        <v>335</v>
      </c>
      <c r="I92" s="19"/>
      <c r="J92" s="20"/>
    </row>
    <row r="93" spans="1:17" x14ac:dyDescent="0.25">
      <c r="B93" s="10" t="s">
        <v>336</v>
      </c>
      <c r="I93" s="19"/>
      <c r="J93" s="20"/>
    </row>
    <row r="94" spans="1:17" x14ac:dyDescent="0.25">
      <c r="B94" s="10" t="s">
        <v>65</v>
      </c>
      <c r="J94" s="20"/>
    </row>
    <row r="95" spans="1:17" x14ac:dyDescent="0.25">
      <c r="B95" s="10" t="s">
        <v>337</v>
      </c>
      <c r="J95" s="20"/>
    </row>
    <row r="96" spans="1:17" x14ac:dyDescent="0.25">
      <c r="B96" s="10" t="s">
        <v>35</v>
      </c>
    </row>
    <row r="97" spans="2:6" x14ac:dyDescent="0.25">
      <c r="B97" s="10" t="s">
        <v>36</v>
      </c>
    </row>
    <row r="98" spans="2:6" x14ac:dyDescent="0.25">
      <c r="B98" s="10" t="s">
        <v>41</v>
      </c>
      <c r="D98" t="s">
        <v>40</v>
      </c>
    </row>
    <row r="101" spans="2:6" x14ac:dyDescent="0.25">
      <c r="C101" t="s">
        <v>1</v>
      </c>
      <c r="D101" t="s">
        <v>2</v>
      </c>
      <c r="E101" t="s">
        <v>47</v>
      </c>
      <c r="F101" t="s">
        <v>49</v>
      </c>
    </row>
    <row r="102" spans="2:6" x14ac:dyDescent="0.25">
      <c r="C102" s="22" t="s">
        <v>5</v>
      </c>
      <c r="D102" s="21" t="s">
        <v>48</v>
      </c>
      <c r="E102" s="23">
        <f>E84</f>
        <v>7.78</v>
      </c>
      <c r="F102" s="22" t="s">
        <v>318</v>
      </c>
    </row>
    <row r="103" spans="2:6" x14ac:dyDescent="0.25">
      <c r="C103" s="22" t="s">
        <v>5</v>
      </c>
      <c r="D103" s="21" t="s">
        <v>48</v>
      </c>
      <c r="E103" s="23">
        <f>E44+E30+E31</f>
        <v>23.96</v>
      </c>
      <c r="F103" s="22" t="s">
        <v>50</v>
      </c>
    </row>
    <row r="104" spans="2:6" x14ac:dyDescent="0.25">
      <c r="C104" s="22" t="s">
        <v>5</v>
      </c>
      <c r="D104" s="21" t="s">
        <v>48</v>
      </c>
      <c r="E104" s="22">
        <f>E64+E66+E81+E67+E69+E70</f>
        <v>105.45</v>
      </c>
      <c r="F104" s="22" t="s">
        <v>51</v>
      </c>
    </row>
    <row r="105" spans="2:6" x14ac:dyDescent="0.25">
      <c r="C105" s="22" t="s">
        <v>5</v>
      </c>
      <c r="D105" s="21" t="s">
        <v>48</v>
      </c>
      <c r="E105" s="23">
        <f>E33+E34+E35+E36+E37+E38+E39+E40+E41+E46+E47</f>
        <v>257.88</v>
      </c>
      <c r="F105" s="22" t="s">
        <v>67</v>
      </c>
    </row>
    <row r="106" spans="2:6" x14ac:dyDescent="0.25">
      <c r="C106" s="22" t="s">
        <v>5</v>
      </c>
      <c r="D106" s="21" t="s">
        <v>48</v>
      </c>
      <c r="E106" s="23">
        <f>E76+E77+E78</f>
        <v>51.019999999999996</v>
      </c>
      <c r="F106" s="22" t="s">
        <v>315</v>
      </c>
    </row>
    <row r="107" spans="2:6" x14ac:dyDescent="0.25">
      <c r="C107" s="22" t="s">
        <v>5</v>
      </c>
      <c r="D107" s="21" t="s">
        <v>48</v>
      </c>
      <c r="E107" s="23">
        <f>E6+E8+E9+E13+E14+E16+E19+E20+E22+E25+E29</f>
        <v>262.52999999999997</v>
      </c>
      <c r="F107" s="22" t="s">
        <v>329</v>
      </c>
    </row>
    <row r="108" spans="2:6" x14ac:dyDescent="0.25">
      <c r="C108" s="128" t="s">
        <v>366</v>
      </c>
      <c r="D108" s="129" t="s">
        <v>371</v>
      </c>
      <c r="E108" s="130">
        <f>E55</f>
        <v>18.88</v>
      </c>
      <c r="F108" s="128" t="s">
        <v>51</v>
      </c>
    </row>
    <row r="109" spans="2:6" x14ac:dyDescent="0.25">
      <c r="C109" s="128" t="s">
        <v>366</v>
      </c>
      <c r="D109" s="129" t="s">
        <v>371</v>
      </c>
      <c r="E109" s="130">
        <f>E75</f>
        <v>9.31</v>
      </c>
      <c r="F109" s="128" t="s">
        <v>315</v>
      </c>
    </row>
    <row r="110" spans="2:6" x14ac:dyDescent="0.25">
      <c r="C110" s="128" t="s">
        <v>366</v>
      </c>
      <c r="D110" s="129" t="s">
        <v>371</v>
      </c>
      <c r="E110" s="130">
        <f>E28</f>
        <v>20.010000000000002</v>
      </c>
      <c r="F110" s="128" t="s">
        <v>329</v>
      </c>
    </row>
    <row r="111" spans="2:6" x14ac:dyDescent="0.25">
      <c r="C111" s="22" t="s">
        <v>16</v>
      </c>
      <c r="D111" s="21" t="s">
        <v>69</v>
      </c>
      <c r="E111" s="22">
        <f>E32</f>
        <v>46.32</v>
      </c>
      <c r="F111" s="22" t="s">
        <v>67</v>
      </c>
    </row>
    <row r="112" spans="2:6" x14ac:dyDescent="0.25">
      <c r="C112" s="22" t="s">
        <v>24</v>
      </c>
      <c r="D112" s="21" t="s">
        <v>59</v>
      </c>
      <c r="E112" s="22">
        <f>E45</f>
        <v>5.63</v>
      </c>
      <c r="F112" s="22" t="s">
        <v>67</v>
      </c>
    </row>
    <row r="113" spans="3:6" x14ac:dyDescent="0.25">
      <c r="C113" s="128" t="s">
        <v>24</v>
      </c>
      <c r="D113" s="21" t="s">
        <v>59</v>
      </c>
      <c r="E113" s="128">
        <f>E80</f>
        <v>7.46</v>
      </c>
      <c r="F113" s="128" t="s">
        <v>333</v>
      </c>
    </row>
    <row r="114" spans="3:6" x14ac:dyDescent="0.25">
      <c r="C114" s="128" t="s">
        <v>24</v>
      </c>
      <c r="D114" s="21" t="s">
        <v>59</v>
      </c>
      <c r="E114" s="128">
        <f>E7+E17+E18</f>
        <v>38.28</v>
      </c>
      <c r="F114" s="128" t="s">
        <v>329</v>
      </c>
    </row>
    <row r="115" spans="3:6" x14ac:dyDescent="0.25">
      <c r="C115" s="22" t="s">
        <v>8</v>
      </c>
      <c r="D115" s="21" t="s">
        <v>53</v>
      </c>
      <c r="E115" s="22">
        <f>E24</f>
        <v>10.8</v>
      </c>
      <c r="F115" s="22" t="s">
        <v>51</v>
      </c>
    </row>
    <row r="116" spans="3:6" x14ac:dyDescent="0.25">
      <c r="C116" s="22" t="s">
        <v>8</v>
      </c>
      <c r="D116" s="21" t="s">
        <v>53</v>
      </c>
      <c r="E116" s="128">
        <f>E57+E58+E61+E62</f>
        <v>15.120000000000001</v>
      </c>
      <c r="F116" s="128" t="s">
        <v>315</v>
      </c>
    </row>
    <row r="117" spans="3:6" ht="23.25" x14ac:dyDescent="0.25">
      <c r="C117" s="22" t="s">
        <v>18</v>
      </c>
      <c r="D117" s="21" t="s">
        <v>54</v>
      </c>
      <c r="E117" s="142">
        <f>E68</f>
        <v>16.920000000000002</v>
      </c>
      <c r="F117" s="22" t="s">
        <v>50</v>
      </c>
    </row>
    <row r="118" spans="3:6" ht="23.25" x14ac:dyDescent="0.25">
      <c r="C118" s="22" t="s">
        <v>18</v>
      </c>
      <c r="D118" s="21" t="s">
        <v>54</v>
      </c>
      <c r="E118" s="130">
        <f>E5+E10+E11+E15+E26+E74</f>
        <v>64.59</v>
      </c>
      <c r="F118" s="128" t="s">
        <v>315</v>
      </c>
    </row>
    <row r="119" spans="3:6" ht="23.25" x14ac:dyDescent="0.25">
      <c r="C119" s="22" t="s">
        <v>18</v>
      </c>
      <c r="D119" s="21" t="s">
        <v>54</v>
      </c>
      <c r="E119" s="130">
        <f>E54+E71+E72</f>
        <v>20.7</v>
      </c>
      <c r="F119" s="128" t="s">
        <v>58</v>
      </c>
    </row>
    <row r="120" spans="3:6" ht="23.25" x14ac:dyDescent="0.25">
      <c r="C120" s="22" t="s">
        <v>18</v>
      </c>
      <c r="D120" s="21" t="s">
        <v>54</v>
      </c>
      <c r="E120" s="130">
        <f>E85</f>
        <v>1</v>
      </c>
      <c r="F120" s="128" t="s">
        <v>372</v>
      </c>
    </row>
    <row r="121" spans="3:6" x14ac:dyDescent="0.25">
      <c r="C121" s="22" t="s">
        <v>43</v>
      </c>
      <c r="D121" s="21" t="s">
        <v>60</v>
      </c>
      <c r="E121" s="22">
        <f>E82+E83</f>
        <v>17.91</v>
      </c>
      <c r="F121" s="22" t="s">
        <v>318</v>
      </c>
    </row>
    <row r="122" spans="3:6" ht="23.25" x14ac:dyDescent="0.25">
      <c r="C122" s="22" t="s">
        <v>14</v>
      </c>
      <c r="D122" s="21" t="s">
        <v>55</v>
      </c>
      <c r="E122" s="22">
        <f>E21+E23+E27+E43+E48+E49+E50+E51+E53+E73+E79</f>
        <v>87.47</v>
      </c>
      <c r="F122" s="22" t="s">
        <v>318</v>
      </c>
    </row>
    <row r="123" spans="3:6" x14ac:dyDescent="0.25">
      <c r="C123" s="22" t="s">
        <v>21</v>
      </c>
      <c r="D123" s="131" t="s">
        <v>61</v>
      </c>
      <c r="E123" s="23">
        <f>E12</f>
        <v>18.64</v>
      </c>
      <c r="F123" s="22" t="s">
        <v>56</v>
      </c>
    </row>
    <row r="124" spans="3:6" x14ac:dyDescent="0.25">
      <c r="C124" s="22" t="s">
        <v>45</v>
      </c>
      <c r="D124" s="21" t="s">
        <v>57</v>
      </c>
      <c r="E124" s="22">
        <f>E42+E52+E56+E60+E65</f>
        <v>93.820000000000007</v>
      </c>
      <c r="F124" s="22" t="s">
        <v>51</v>
      </c>
    </row>
    <row r="125" spans="3:6" x14ac:dyDescent="0.25">
      <c r="C125" s="25" t="s">
        <v>44</v>
      </c>
      <c r="D125" s="21" t="s">
        <v>62</v>
      </c>
      <c r="E125" s="22">
        <f>E59+E63</f>
        <v>7.3699999999999992</v>
      </c>
      <c r="F125" s="25" t="s">
        <v>51</v>
      </c>
    </row>
    <row r="126" spans="3:6" x14ac:dyDescent="0.25">
      <c r="E126" s="140">
        <f>SUM(E102:E125)</f>
        <v>1208.8499999999997</v>
      </c>
    </row>
  </sheetData>
  <sheetProtection algorithmName="SHA-512" hashValue="489z2vtOTtACytDcRIZHWc/iixWyA7HHk0h7TtZYOMzjvsgT6k0r1xnWNHYJ9U9MED4S4eTqmE9C6YqOa2zrRg==" saltValue="xL4VnjT+vyKq/tJuno9Wlw==" spinCount="100000" sheet="1" objects="1" scenarios="1"/>
  <autoFilter ref="A4:H86" xr:uid="{DB8C38AB-1A7A-4C42-B62F-4A4B961C6E84}"/>
  <mergeCells count="11">
    <mergeCell ref="A2:F2"/>
    <mergeCell ref="I2:Q2"/>
    <mergeCell ref="I3:I4"/>
    <mergeCell ref="J3:J4"/>
    <mergeCell ref="K3:K4"/>
    <mergeCell ref="L3:L4"/>
    <mergeCell ref="M3:M4"/>
    <mergeCell ref="P3:P4"/>
    <mergeCell ref="Q3:Q4"/>
    <mergeCell ref="N3:N4"/>
    <mergeCell ref="O3:O4"/>
  </mergeCells>
  <pageMargins left="0.70866141732283472" right="0.70866141732283472" top="0.78740157480314965" bottom="0.78740157480314965" header="0.31496062992125984" footer="0.31496062992125984"/>
  <pageSetup paperSize="9" scale="2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ZA Flughafen</vt:lpstr>
      <vt:lpstr>SG C_SG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2025-12-12T10:01:04Z</dcterms:modified>
</cp:coreProperties>
</file>