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ferat_B16\_Projektordner\16.32_BIEDENWEG\0252_25-RV 53200-Boot Typ C (Festrumpf) lang und kurz\03_Vergabeunterlagen\"/>
    </mc:Choice>
  </mc:AlternateContent>
  <xr:revisionPtr revIDLastSave="0" documentId="13_ncr:1_{893A12CE-088D-4114-B1D4-9AC9D9ED5B3D}" xr6:coauthVersionLast="36" xr6:coauthVersionMax="36" xr10:uidLastSave="{00000000-0000-0000-0000-000000000000}"/>
  <bookViews>
    <workbookView xWindow="0" yWindow="0" windowWidth="28800" windowHeight="13665" tabRatio="804" activeTab="1" xr2:uid="{838AA2DB-0D74-4C0E-80DB-6DF1E4C9D6B9}"/>
  </bookViews>
  <sheets>
    <sheet name="selbstrechnend Angebotsformular" sheetId="10" r:id="rId1"/>
    <sheet name="(#)Preisliste System" sheetId="7" r:id="rId2"/>
    <sheet name="(#)Preisliste Schulung" sheetId="8" r:id="rId3"/>
    <sheet name="(#)Preisliste Propeller" sheetId="6" r:id="rId4"/>
    <sheet name="(#)Preisliste FEM" sheetId="5" r:id="rId5"/>
    <sheet name="(#)Preisliste el.Winde Trailer" sheetId="9" r:id="rId6"/>
    <sheet name="(#)Preisliste Zweisitzkonfigur." sheetId="12" r:id="rId7"/>
    <sheet name="Empfänger" sheetId="4" r:id="rId8"/>
  </sheets>
  <definedNames>
    <definedName name="_xlnm._FilterDatabase" localSheetId="5" hidden="1">'(#)Preisliste el.Winde Trailer'!$D$3:$D$9</definedName>
    <definedName name="_xlnm._FilterDatabase" localSheetId="3" hidden="1">'(#)Preisliste Propeller'!$C$2:$C$11</definedName>
    <definedName name="_xlnm._FilterDatabase" localSheetId="2" hidden="1">'(#)Preisliste Schulung'!#REF!</definedName>
    <definedName name="_xlnm._FilterDatabase" localSheetId="6" hidden="1">'(#)Preisliste Zweisitzkonfigur.'!$D$3:$D$6</definedName>
    <definedName name="_xlnm.Print_Area" localSheetId="7">Empfänger!$A$1:$S$15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2" l="1"/>
  <c r="D17" i="10" s="1"/>
  <c r="D16" i="10"/>
  <c r="I3" i="9"/>
  <c r="I2" i="9"/>
  <c r="H2" i="6"/>
  <c r="H3" i="6"/>
  <c r="K17" i="8" l="1"/>
  <c r="I17" i="8"/>
  <c r="K15" i="8"/>
  <c r="M15" i="8"/>
  <c r="O15" i="8"/>
  <c r="O5" i="8" l="1"/>
  <c r="D10" i="10" s="1"/>
  <c r="O4" i="8"/>
  <c r="O19" i="8"/>
  <c r="M19" i="8"/>
  <c r="K19" i="8"/>
  <c r="K13" i="8"/>
  <c r="I13" i="8"/>
  <c r="O3" i="8" s="1"/>
  <c r="I11" i="8"/>
  <c r="O6" i="8" l="1"/>
  <c r="D11" i="10" s="1"/>
  <c r="J23" i="7"/>
  <c r="J22" i="7"/>
  <c r="J21" i="7"/>
  <c r="J19" i="7"/>
  <c r="J18" i="7"/>
  <c r="J13" i="7"/>
  <c r="J12" i="7"/>
  <c r="J11" i="7"/>
  <c r="J9" i="7"/>
  <c r="J8" i="7"/>
  <c r="I14" i="7"/>
  <c r="H9" i="4"/>
  <c r="H15" i="4"/>
  <c r="A14" i="4"/>
  <c r="H14" i="4"/>
  <c r="K11" i="7" l="1"/>
  <c r="D14" i="10"/>
  <c r="D12" i="10"/>
  <c r="C12" i="9" l="1"/>
  <c r="D15" i="10"/>
  <c r="O2" i="8"/>
  <c r="D7" i="10" s="1"/>
  <c r="I24" i="7"/>
  <c r="J17" i="7"/>
  <c r="J7" i="7"/>
  <c r="K7" i="7" s="1"/>
  <c r="D9" i="10" l="1"/>
  <c r="D8" i="10"/>
  <c r="K21" i="7"/>
  <c r="K14" i="7"/>
  <c r="D5" i="10" s="1"/>
  <c r="K17" i="7"/>
  <c r="K24" i="7" l="1"/>
  <c r="D6" i="10" s="1"/>
  <c r="B17" i="6"/>
  <c r="B16" i="6"/>
  <c r="B15" i="6"/>
  <c r="D13" i="10"/>
  <c r="P15" i="4"/>
  <c r="J15" i="4"/>
  <c r="P13" i="4"/>
  <c r="N13" i="4"/>
  <c r="N15" i="4" s="1"/>
  <c r="L13" i="4"/>
  <c r="L15" i="4" s="1"/>
  <c r="J13" i="4"/>
  <c r="H13" i="4"/>
  <c r="N9" i="4"/>
  <c r="P8" i="4"/>
  <c r="N8" i="4"/>
  <c r="L8" i="4"/>
  <c r="J8" i="4"/>
  <c r="H8" i="4"/>
  <c r="A8" i="4"/>
  <c r="A13" i="4" s="1"/>
  <c r="P7" i="4"/>
  <c r="P9" i="4" s="1"/>
  <c r="N7" i="4"/>
  <c r="L7" i="4"/>
  <c r="L9" i="4" s="1"/>
  <c r="J7" i="4"/>
  <c r="J9" i="4" s="1"/>
  <c r="H7" i="4"/>
  <c r="D19" i="10" l="1"/>
</calcChain>
</file>

<file path=xl/sharedStrings.xml><?xml version="1.0" encoding="utf-8"?>
<sst xmlns="http://schemas.openxmlformats.org/spreadsheetml/2006/main" count="263" uniqueCount="147">
  <si>
    <t>Nr.</t>
  </si>
  <si>
    <t>Bundesland</t>
  </si>
  <si>
    <t>Stückzahl mit Lieferung in</t>
  </si>
  <si>
    <t>gesamt:</t>
  </si>
  <si>
    <t xml:space="preserve">Einzel-preis </t>
  </si>
  <si>
    <t>Gesamt-preis</t>
  </si>
  <si>
    <t>_&gt; Empfänger erstes System für Testsstellung und Erprobung zur Serienfreigabe</t>
  </si>
  <si>
    <t>BPdL</t>
  </si>
  <si>
    <t>unbenannt</t>
  </si>
  <si>
    <t xml:space="preserve">die Preisliste beinhaltet ausschließlich Netto-Preisangaben </t>
  </si>
  <si>
    <t>Bezeichnung der ausgeführten Leistung</t>
  </si>
  <si>
    <t>geltend für</t>
  </si>
  <si>
    <t xml:space="preserve">Einzelpreis </t>
  </si>
  <si>
    <t>Rahmen-vereinbarung</t>
  </si>
  <si>
    <r>
      <t xml:space="preserve">Bitte nehmen Sie die Eintragungen in den "weiß" unterlegten und schwarz eingerahmten Feldern </t>
    </r>
    <r>
      <rPr>
        <b/>
        <u/>
        <sz val="10"/>
        <color theme="1"/>
        <rFont val="Calibri"/>
        <family val="2"/>
        <scheme val="minor"/>
      </rPr>
      <t>vollständig</t>
    </r>
    <r>
      <rPr>
        <b/>
        <sz val="10"/>
        <color theme="1"/>
        <rFont val="Calibri"/>
        <family val="2"/>
        <scheme val="minor"/>
      </rPr>
      <t xml:space="preserve"> vor.</t>
    </r>
  </si>
  <si>
    <t>in 2026/2027</t>
  </si>
  <si>
    <t>Bezeichnung</t>
  </si>
  <si>
    <t>für Systeme</t>
  </si>
  <si>
    <t>in 2029</t>
  </si>
  <si>
    <r>
      <t>Bitte nehmen Sie die Eintragungen in den "weiß" unterlegten und schwarz eingerahmten Feldern</t>
    </r>
    <r>
      <rPr>
        <b/>
        <u/>
        <sz val="10"/>
        <color theme="1"/>
        <rFont val="Calibri"/>
        <family val="2"/>
        <scheme val="minor"/>
      </rPr>
      <t xml:space="preserve"> vollständig</t>
    </r>
    <r>
      <rPr>
        <b/>
        <sz val="10"/>
        <color theme="1"/>
        <rFont val="Calibri"/>
        <family val="2"/>
        <scheme val="minor"/>
      </rPr>
      <t xml:space="preserve"> vor.</t>
    </r>
  </si>
  <si>
    <t>Die Bezeichnung der angebotenen Propellertypen werden automatisch in die unteren Bezeichnungsfelder übertragen.</t>
  </si>
  <si>
    <t>in 2028</t>
  </si>
  <si>
    <t>zur Mindestabnahmemenge-Festbestellung gehörige Option 2.1</t>
  </si>
  <si>
    <t>zur variable Menge über Laufzeit der RV gehörige Option 2.2</t>
  </si>
  <si>
    <t xml:space="preserve">verwandte Abkürzung: </t>
  </si>
  <si>
    <t>Rahmenvereinbarung = RV</t>
  </si>
  <si>
    <t>Leistungsbeschreibung = LB</t>
  </si>
  <si>
    <t>Einheitsangabe = EA</t>
  </si>
  <si>
    <t xml:space="preserve">Höchstabnahmemenge in Summe aller Positionen = </t>
  </si>
  <si>
    <t>Mengen-bezeichnung</t>
  </si>
  <si>
    <t>Positionsbezeichnung</t>
  </si>
  <si>
    <t>Einheit</t>
  </si>
  <si>
    <t>Einzelpreis in 2029</t>
  </si>
  <si>
    <t>Anzahl</t>
  </si>
  <si>
    <t>Preis (netto)
 pro Jahr</t>
  </si>
  <si>
    <t>RV - mindest</t>
  </si>
  <si>
    <t>Stück</t>
  </si>
  <si>
    <t>Trailer (Mindestabnahmemenge-Festbestellung)</t>
  </si>
  <si>
    <t>Trailer</t>
  </si>
  <si>
    <t>Systeme</t>
  </si>
  <si>
    <t>RV</t>
  </si>
  <si>
    <t>Trailer (variable Menge mit fiktiver Verteilung über Laufzeit der RV)</t>
  </si>
  <si>
    <t>Einzelpreis in 2028</t>
  </si>
  <si>
    <t>Schulung und Einweisung</t>
  </si>
  <si>
    <t xml:space="preserve">System 1 </t>
  </si>
  <si>
    <t xml:space="preserve"> Mindestabnahmemenge-Festbestellung</t>
  </si>
  <si>
    <t>Option 1.1</t>
  </si>
  <si>
    <t>Option 1.2</t>
  </si>
  <si>
    <t>variable Menge mit fiktiver Verteilung über Laufzeit der RV</t>
  </si>
  <si>
    <t>Option</t>
  </si>
  <si>
    <t>1.1</t>
  </si>
  <si>
    <t>1.2</t>
  </si>
  <si>
    <r>
      <t xml:space="preserve">Bitte nehmen Sie die Eintragungen in den "weiß" unterlegten und schwarz eingerahmten Feldern </t>
    </r>
    <r>
      <rPr>
        <b/>
        <u/>
        <sz val="10"/>
        <rFont val="Calibri"/>
        <family val="2"/>
        <scheme val="minor"/>
      </rPr>
      <t>vollständig</t>
    </r>
    <r>
      <rPr>
        <b/>
        <sz val="10"/>
        <rFont val="Calibri"/>
        <family val="2"/>
        <scheme val="minor"/>
      </rPr>
      <t xml:space="preserve"> vor.</t>
    </r>
  </si>
  <si>
    <t>1.3</t>
  </si>
  <si>
    <t>Option 1.3</t>
  </si>
  <si>
    <t>Bezeichnung eintragen</t>
  </si>
  <si>
    <t>Rahmenvereinbarung = RV ; Leistungsbeschreibung = LB ; Einheitsangabe = EA</t>
  </si>
  <si>
    <t>(#)Preisliste System</t>
  </si>
  <si>
    <t>Registerblatt</t>
  </si>
  <si>
    <t>(#)Preisliste Schulung</t>
  </si>
  <si>
    <t xml:space="preserve"> System 1 - Mindestabnahmemenge-Festbestellung</t>
  </si>
  <si>
    <t>(#)Preisliste Propeller</t>
  </si>
  <si>
    <t>Option 2.1</t>
  </si>
  <si>
    <t>Option 2.2</t>
  </si>
  <si>
    <t>zur Festabnahmemenge gehörende Option 4.1</t>
  </si>
  <si>
    <t>zur variablen Menge der RV gehörende Option 4.2</t>
  </si>
  <si>
    <t>(#)Preisliste FEM</t>
  </si>
  <si>
    <t>Option 3</t>
  </si>
  <si>
    <t>Option 4.1</t>
  </si>
  <si>
    <t>Option 4.2</t>
  </si>
  <si>
    <t>ohne Preis für Optionen</t>
  </si>
  <si>
    <t>Hinweis</t>
  </si>
  <si>
    <t>Netto Betrag</t>
  </si>
  <si>
    <t>Registerblatt Zelle</t>
  </si>
  <si>
    <t>[H2)</t>
  </si>
  <si>
    <t>[H3)</t>
  </si>
  <si>
    <t>[D6)</t>
  </si>
  <si>
    <t>[I2)</t>
  </si>
  <si>
    <t>[I3)</t>
  </si>
  <si>
    <t>1 EA</t>
  </si>
  <si>
    <t>Mindestabnahmemenge für  System Festrumpfschlauchboot Typ C kurz und Trailer</t>
  </si>
  <si>
    <t>Differenzsangabe zur Höchstabnahmemenge (variable Menge der RV) für System Festrumpfschlauchboot Typ C kurz und Trailer</t>
  </si>
  <si>
    <t xml:space="preserve">System 1 - FEM zum Serienboot Typ C kurz </t>
  </si>
  <si>
    <t>Festrumpfschlauchboot Boot Typ C kurz (Mindestabnahmemenge-Festbestellung) ohne Optionen</t>
  </si>
  <si>
    <t>Festrumpfschlauchboot Boot Typ C kurz (variable Menge mit fiktiver Verteilung über Laufzeit der RV) ohne Optionen</t>
  </si>
  <si>
    <t>Boot Typ C -kurz</t>
  </si>
  <si>
    <t>Boot Typ C - kurz</t>
  </si>
  <si>
    <t>Differenzsangabe zur Höchstabnahmemenge (variable Menge der RV) für System 
Festrumpfschlauchboot Typ C kurz und Trailer</t>
  </si>
  <si>
    <r>
      <t xml:space="preserve">Option 2.1 - </t>
    </r>
    <r>
      <rPr>
        <sz val="11"/>
        <color theme="1"/>
        <rFont val="Calibri"/>
        <family val="2"/>
        <scheme val="minor"/>
      </rPr>
      <t>Propeller - Typ für Ausstattung für Festrumpfschlauchboot Boot Typ C kurz (zur Mindestabnahmemenge-Festbestellung)</t>
    </r>
  </si>
  <si>
    <r>
      <t xml:space="preserve">Option 2.2 - </t>
    </r>
    <r>
      <rPr>
        <sz val="11"/>
        <rFont val="Calibri"/>
        <family val="2"/>
        <scheme val="minor"/>
      </rPr>
      <t>Propeller - Typ für Ausstattung für Festrumpfschlauchboot Boot Typ C kurz (zur variable Menge über Laufzeit der RV)</t>
    </r>
  </si>
  <si>
    <t xml:space="preserve">Option 3 - FEM zum Serienboot Typ C kurz </t>
  </si>
  <si>
    <r>
      <rPr>
        <b/>
        <sz val="11"/>
        <color theme="1"/>
        <rFont val="Calibri"/>
        <family val="2"/>
        <scheme val="minor"/>
      </rPr>
      <t>Mindestabnahmemenge-Festbestellung</t>
    </r>
    <r>
      <rPr>
        <sz val="11"/>
        <color theme="1"/>
        <rFont val="Calibri"/>
        <family val="2"/>
        <scheme val="minor"/>
      </rPr>
      <t xml:space="preserve">
Systeme bestehend aus:
Festrumpfschlauchboot Boot Typ C kurz und Trailer </t>
    </r>
  </si>
  <si>
    <t>BPol</t>
  </si>
  <si>
    <t>Bundespolizei (Standort wird nach Auftragserteilung bekanntgegeben)</t>
  </si>
  <si>
    <t>Bundespolizei (Standorte werden nach Auftragserteilung bekanntgegeben)</t>
  </si>
  <si>
    <t>Aufstellung BPol (Bundespolizei)</t>
  </si>
  <si>
    <t>Aufstellung BPol (Bundespolizei)
und
Aufstellung BPdL (Bereitschaftspolizeien der Länder)</t>
  </si>
  <si>
    <t>Einzelpreis in 2027</t>
  </si>
  <si>
    <t>Einzelpreis in 2026</t>
  </si>
  <si>
    <t>Boot Typ C -kurz (Serienboot)</t>
  </si>
  <si>
    <t>Trailer (zum Serienboot)</t>
  </si>
  <si>
    <t>[K14)</t>
  </si>
  <si>
    <t>[K24)</t>
  </si>
  <si>
    <t xml:space="preserve"> System 2 bis 7 - Mindestabnahmemenge-Festbestellung</t>
  </si>
  <si>
    <t>System 8 bis 35 - variable Menge mit fiktiver Verteilung über Laufzeit der RV</t>
  </si>
  <si>
    <t>System 1 bis 7- zur Mindestabnahmemenge-Festbestellung</t>
  </si>
  <si>
    <t>System 8 bis 35 - zur variable Menge über Laufzeit der RV</t>
  </si>
  <si>
    <t>[O2)</t>
  </si>
  <si>
    <t>[O3)</t>
  </si>
  <si>
    <t>[O4)</t>
  </si>
  <si>
    <t>1.4</t>
  </si>
  <si>
    <t>1.5</t>
  </si>
  <si>
    <r>
      <t xml:space="preserve">Schulung (4 Personen 2 Tage) für </t>
    </r>
    <r>
      <rPr>
        <u/>
        <sz val="11"/>
        <color theme="1"/>
        <rFont val="Calibri"/>
        <family val="2"/>
        <scheme val="minor"/>
      </rPr>
      <t>erstes</t>
    </r>
    <r>
      <rPr>
        <sz val="11"/>
        <color theme="1"/>
        <rFont val="Calibri"/>
        <family val="2"/>
        <scheme val="minor"/>
      </rPr>
      <t xml:space="preserve"> System Boot Typ C kurz mit Trailer aus Mindestabnahmemenge-Festbestellung</t>
    </r>
  </si>
  <si>
    <t>Schulung (2 Personen in 2 Tagen) für weiteres System für Boot Typ C kurz mit Trailer aus Mindestabnahmemenge-Festbestellung</t>
  </si>
  <si>
    <t>Schulung (2 Personen 2 Tage) für Boot Typ C kurz mit Trailer (variable Menge über Laufzeit der RV)</t>
  </si>
  <si>
    <t>Schulung für Instandsetzungspersonal Boot und Trailer (2 Personen je ausgeliefertem System) aus Mindestabnahmemenge-Festbestellung</t>
  </si>
  <si>
    <t>Schulung für Instandsetzungspersonal Boot und Trailer (2 Personen je ausgeliefertem System) zur variable Menge über Laufzeit der RV</t>
  </si>
  <si>
    <t xml:space="preserve">System 2 bis 7
</t>
  </si>
  <si>
    <r>
      <t xml:space="preserve">Systeme </t>
    </r>
    <r>
      <rPr>
        <sz val="11"/>
        <rFont val="Calibri"/>
        <family val="2"/>
        <scheme val="minor"/>
      </rPr>
      <t>8 bis 35</t>
    </r>
  </si>
  <si>
    <t xml:space="preserve">System 1 bis 7
</t>
  </si>
  <si>
    <t xml:space="preserve">Systeme 8 bis 35
</t>
  </si>
  <si>
    <t>Option 1.4</t>
  </si>
  <si>
    <t>Option 1.5</t>
  </si>
  <si>
    <t>System 1 bis 7 - Mindestabnahmemenge-Festbestellung</t>
  </si>
  <si>
    <t>[O5)</t>
  </si>
  <si>
    <t>[O6)</t>
  </si>
  <si>
    <t>1 bis 7</t>
  </si>
  <si>
    <t>8 bis 35</t>
  </si>
  <si>
    <t>in 2026</t>
  </si>
  <si>
    <t>in 2027</t>
  </si>
  <si>
    <t>Gesamt - Netto Betrag zum Los 2 -&gt; Übertrag unter lfd. Nr. 2 des Angebotsformulars:</t>
  </si>
  <si>
    <r>
      <t xml:space="preserve">Option 4.1 -Trailer wird mit einer elektrischen Winde (anstatt manueller Winde) </t>
    </r>
    <r>
      <rPr>
        <sz val="11"/>
        <color theme="1"/>
        <rFont val="Calibri"/>
        <family val="2"/>
        <scheme val="minor"/>
      </rPr>
      <t xml:space="preserve"> - Typ für Ausstattung für Festrumpfschlauchboot Boot Typ C kurz (zur Mindestabnahmemenge-Festbestellung)</t>
    </r>
  </si>
  <si>
    <r>
      <t xml:space="preserve">Option 4.2 - Trailer wird mit einer elektrischen Winde (anstatt manueller Winde) </t>
    </r>
    <r>
      <rPr>
        <sz val="11"/>
        <color theme="1"/>
        <rFont val="Calibri"/>
        <family val="2"/>
        <scheme val="minor"/>
      </rPr>
      <t xml:space="preserve"> - Typ für Ausstattung für Festrumpfschlauchboot Boot Typ C kurz (zur variablen Menge der RV)</t>
    </r>
  </si>
  <si>
    <t>Ausrüstung Trailer mit elektrischer Winde</t>
  </si>
  <si>
    <t>Angaben zu den Stückzahlen</t>
  </si>
  <si>
    <t>(#)Preisliste el.Winde Trailer</t>
  </si>
  <si>
    <t>System 1 bis 7 - zur Mindestabnahmemenge-Festbestellung</t>
  </si>
  <si>
    <t>(#)Preisliste Zweisitzkonfigur.</t>
  </si>
  <si>
    <t>Option 5</t>
  </si>
  <si>
    <t>Die Preisliste gliedert Einzelpreisangaben und führt die Angaben zu einem Positionspreis für das Angebotformular zusammen.
Eintragungungen ihrerseits sind ausschließlich in den Registerblättern und beziffern in Summe den Angebotspreis zum Los 2 unter der lfd. Nr. 2 des Angebotsformulars:
       (#)Preisliste System ohne berücksichtigte Optionen 1 bis 
       (#)Preisliste Schulung -&gt; (Optionen 1.1, 1.2, 1.3, 1.4 und 1.5)
       (#)Preisliste Propeller -&gt; (Option 2.1 und 2.2)
       (#)Preisliste FEM -&gt;  (Option 3)
       (#)Preisliste el.Winde Trailer.-&gt; (Optionen 4.1 und 4.2)
       (#)Preisliste Zweisitzkonfigur.-&gt; (Option 5)
vorzunehmen.</t>
  </si>
  <si>
    <r>
      <t xml:space="preserve">Option 5 </t>
    </r>
    <r>
      <rPr>
        <sz val="11"/>
        <color theme="1"/>
        <rFont val="Calibri"/>
        <family val="2"/>
        <scheme val="minor"/>
      </rPr>
      <t xml:space="preserve"> - Zweisitzkonfiguration - Anpassung Anordnung Steuerstand und Sitzpositionierung 
Typ für Ausstattung für Festrumpfschlauchboot Boot Typ C kurz (zur variablen Menge der RV)</t>
    </r>
  </si>
  <si>
    <t xml:space="preserve">zur variablen Menge der RV gehörende Option 5  </t>
  </si>
  <si>
    <t xml:space="preserve">Zweisitzkonfiguration - Anpassung auf Anforderung durch Empfänger </t>
  </si>
  <si>
    <r>
      <rPr>
        <b/>
        <sz val="11"/>
        <rFont val="Calibri"/>
        <family val="2"/>
        <scheme val="minor"/>
      </rPr>
      <t>variable Menge mit fiktiver Verteilung über Laufzeit der RV</t>
    </r>
    <r>
      <rPr>
        <sz val="11"/>
        <rFont val="Calibri"/>
        <family val="2"/>
        <scheme val="minor"/>
      </rPr>
      <t xml:space="preserve">
Festrumpfschlauchboot Boot Typ C kurz und Trailer</t>
    </r>
  </si>
  <si>
    <r>
      <t xml:space="preserve">Die Excel-Datei „06.1_Los 2-Preisblatt_System Typ C kurz.xlsx“ ist im Rahmen der Angebotserstellung vom Bieter in den dafür vorgesehenen gekennzeichneten Feldern der Register 2 bis 7 auszufüllen und als komplettes Dokument mit dem Angebot vorzulegen. 
</t>
    </r>
    <r>
      <rPr>
        <b/>
        <u/>
        <sz val="10"/>
        <color theme="1"/>
        <rFont val="Calibri"/>
        <family val="2"/>
        <scheme val="minor"/>
      </rPr>
      <t>HINWEIS:</t>
    </r>
    <r>
      <rPr>
        <sz val="10"/>
        <color theme="1"/>
        <rFont val="Calibri"/>
        <family val="2"/>
        <scheme val="minor"/>
      </rPr>
      <t xml:space="preserve"> Das vorliegende Dokument (PDF) „06.2_Los 2-Preisblatt_System Typ C kurz.pdf“ wird hinsichtlich des textlichen Aufbaus zur Angebotsprüfung hinzugezogen. Eintragungen sind ausschließlich in den Registern 2 bis 7 in den dafür vorgesehenen Zellen vollständig vorzunehmen. Beachten Sie, dass fehlende Angaben bzw. Änderung an den Unterlagen zum Ausschluss des Angebotes führen. </t>
    </r>
  </si>
  <si>
    <r>
      <rPr>
        <b/>
        <sz val="11"/>
        <rFont val="Calibri"/>
        <family val="2"/>
        <scheme val="minor"/>
      </rPr>
      <t>35</t>
    </r>
    <r>
      <rPr>
        <sz val="11"/>
        <rFont val="Calibri"/>
        <family val="2"/>
        <scheme val="minor"/>
      </rPr>
      <t xml:space="preserve"> Systeme</t>
    </r>
  </si>
  <si>
    <t>Die Bezeichnung der angebotenen elektr. Winde zum Trailer wird automatisch in das untere Bezeichnungsfeld übertragen.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</si>
</sst>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" fontId="0" fillId="0" borderId="24" xfId="0" applyNumberForma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vertical="center" wrapText="1"/>
    </xf>
    <xf numFmtId="49" fontId="0" fillId="4" borderId="1" xfId="0" applyNumberFormat="1" applyFill="1" applyBorder="1" applyAlignment="1">
      <alignment horizontal="center" vertical="center"/>
    </xf>
    <xf numFmtId="4" fontId="0" fillId="4" borderId="6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24" xfId="0" applyFill="1" applyBorder="1"/>
    <xf numFmtId="0" fontId="5" fillId="2" borderId="0" xfId="0" applyFont="1" applyFill="1" applyBorder="1" applyAlignment="1" applyProtection="1">
      <alignment vertical="center"/>
    </xf>
    <xf numFmtId="4" fontId="0" fillId="2" borderId="11" xfId="0" applyNumberFormat="1" applyFill="1" applyBorder="1"/>
    <xf numFmtId="0" fontId="0" fillId="2" borderId="1" xfId="0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 vertical="center"/>
    </xf>
    <xf numFmtId="0" fontId="0" fillId="4" borderId="0" xfId="0" applyFill="1"/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4" fontId="6" fillId="0" borderId="11" xfId="0" applyNumberFormat="1" applyFont="1" applyBorder="1" applyAlignment="1">
      <alignment horizontal="center" vertical="center"/>
    </xf>
    <xf numFmtId="4" fontId="6" fillId="2" borderId="27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" fontId="8" fillId="3" borderId="11" xfId="0" applyNumberFormat="1" applyFont="1" applyFill="1" applyBorder="1" applyAlignment="1">
      <alignment vertical="center"/>
    </xf>
    <xf numFmtId="4" fontId="6" fillId="2" borderId="15" xfId="0" applyNumberFormat="1" applyFont="1" applyFill="1" applyBorder="1" applyAlignment="1">
      <alignment horizontal="center" vertical="center"/>
    </xf>
    <xf numFmtId="0" fontId="0" fillId="4" borderId="24" xfId="0" applyFill="1" applyBorder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textRotation="90" wrapText="1"/>
    </xf>
    <xf numFmtId="0" fontId="0" fillId="2" borderId="32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2" borderId="0" xfId="0" applyNumberForma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/>
    <xf numFmtId="0" fontId="8" fillId="4" borderId="24" xfId="0" applyFont="1" applyFill="1" applyBorder="1"/>
    <xf numFmtId="0" fontId="8" fillId="4" borderId="0" xfId="0" applyFont="1" applyFill="1" applyBorder="1"/>
    <xf numFmtId="0" fontId="6" fillId="0" borderId="0" xfId="0" applyFont="1"/>
    <xf numFmtId="0" fontId="6" fillId="2" borderId="21" xfId="0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Border="1"/>
    <xf numFmtId="0" fontId="14" fillId="0" borderId="0" xfId="0" applyFont="1" applyBorder="1" applyAlignment="1">
      <alignment vertical="center" wrapText="1"/>
    </xf>
    <xf numFmtId="0" fontId="13" fillId="2" borderId="0" xfId="0" applyFont="1" applyFill="1" applyBorder="1" applyAlignment="1" applyProtection="1">
      <alignment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0" fillId="5" borderId="4" xfId="0" applyNumberForma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4" fontId="6" fillId="2" borderId="48" xfId="0" applyNumberFormat="1" applyFont="1" applyFill="1" applyBorder="1" applyAlignment="1">
      <alignment horizontal="center" vertical="center"/>
    </xf>
    <xf numFmtId="4" fontId="0" fillId="5" borderId="49" xfId="0" applyNumberFormat="1" applyFill="1" applyBorder="1"/>
    <xf numFmtId="4" fontId="0" fillId="5" borderId="50" xfId="0" applyNumberFormat="1" applyFill="1" applyBorder="1"/>
    <xf numFmtId="4" fontId="0" fillId="5" borderId="16" xfId="0" applyNumberFormat="1" applyFill="1" applyBorder="1"/>
    <xf numFmtId="0" fontId="16" fillId="0" borderId="24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/>
    </xf>
    <xf numFmtId="0" fontId="6" fillId="2" borderId="39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1" fillId="2" borderId="1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37" xfId="0" applyFont="1" applyFill="1" applyBorder="1"/>
    <xf numFmtId="4" fontId="0" fillId="2" borderId="23" xfId="0" applyNumberForma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vertical="center" wrapText="1"/>
    </xf>
    <xf numFmtId="0" fontId="18" fillId="2" borderId="1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2" borderId="17" xfId="0" applyNumberFormat="1" applyFont="1" applyFill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right" vertical="center"/>
    </xf>
    <xf numFmtId="4" fontId="6" fillId="3" borderId="0" xfId="0" applyNumberFormat="1" applyFont="1" applyFill="1"/>
    <xf numFmtId="4" fontId="6" fillId="0" borderId="20" xfId="0" applyNumberFormat="1" applyFont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0" fontId="17" fillId="2" borderId="21" xfId="0" applyFont="1" applyFill="1" applyBorder="1"/>
    <xf numFmtId="4" fontId="6" fillId="0" borderId="19" xfId="0" applyNumberFormat="1" applyFont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6" fillId="3" borderId="6" xfId="0" applyFont="1" applyFill="1" applyBorder="1"/>
    <xf numFmtId="4" fontId="6" fillId="3" borderId="1" xfId="0" applyNumberFormat="1" applyFont="1" applyFill="1" applyBorder="1"/>
    <xf numFmtId="4" fontId="15" fillId="2" borderId="11" xfId="0" applyNumberFormat="1" applyFont="1" applyFill="1" applyBorder="1"/>
    <xf numFmtId="0" fontId="2" fillId="2" borderId="42" xfId="0" applyFont="1" applyFill="1" applyBorder="1"/>
    <xf numFmtId="0" fontId="2" fillId="2" borderId="43" xfId="0" applyFont="1" applyFill="1" applyBorder="1"/>
    <xf numFmtId="0" fontId="2" fillId="2" borderId="44" xfId="0" applyFont="1" applyFill="1" applyBorder="1"/>
    <xf numFmtId="0" fontId="2" fillId="2" borderId="40" xfId="0" applyFont="1" applyFill="1" applyBorder="1"/>
    <xf numFmtId="4" fontId="2" fillId="2" borderId="41" xfId="0" applyNumberFormat="1" applyFont="1" applyFill="1" applyBorder="1"/>
    <xf numFmtId="0" fontId="2" fillId="2" borderId="31" xfId="0" applyFont="1" applyFill="1" applyBorder="1"/>
    <xf numFmtId="4" fontId="2" fillId="2" borderId="32" xfId="0" applyNumberFormat="1" applyFont="1" applyFill="1" applyBorder="1"/>
    <xf numFmtId="0" fontId="2" fillId="2" borderId="36" xfId="0" applyFont="1" applyFill="1" applyBorder="1"/>
    <xf numFmtId="4" fontId="2" fillId="2" borderId="38" xfId="0" applyNumberFormat="1" applyFont="1" applyFill="1" applyBorder="1"/>
    <xf numFmtId="0" fontId="14" fillId="2" borderId="46" xfId="0" applyFont="1" applyFill="1" applyBorder="1" applyAlignment="1">
      <alignment horizontal="center" vertical="center"/>
    </xf>
    <xf numFmtId="0" fontId="14" fillId="0" borderId="0" xfId="0" applyFont="1"/>
    <xf numFmtId="0" fontId="14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>
      <alignment vertical="center"/>
    </xf>
    <xf numFmtId="0" fontId="15" fillId="2" borderId="0" xfId="0" applyFont="1" applyFill="1" applyAlignment="1">
      <alignment horizontal="right"/>
    </xf>
    <xf numFmtId="0" fontId="13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9" fillId="2" borderId="0" xfId="0" applyFont="1" applyFill="1" applyBorder="1" applyAlignment="1" applyProtection="1">
      <alignment horizontal="left" vertical="center" wrapText="1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16" fontId="1" fillId="2" borderId="2" xfId="0" quotePrefix="1" applyNumberFormat="1" applyFont="1" applyFill="1" applyBorder="1" applyAlignment="1">
      <alignment horizontal="center" vertical="center"/>
    </xf>
    <xf numFmtId="16" fontId="1" fillId="2" borderId="6" xfId="0" quotePrefix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16" fontId="1" fillId="2" borderId="19" xfId="0" quotePrefix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textRotation="90" wrapText="1"/>
    </xf>
    <xf numFmtId="0" fontId="0" fillId="2" borderId="40" xfId="0" applyFill="1" applyBorder="1" applyAlignment="1">
      <alignment horizontal="center" vertical="center" textRotation="90" wrapText="1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0" fontId="0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right" vertical="center" wrapText="1"/>
    </xf>
    <xf numFmtId="0" fontId="0" fillId="2" borderId="18" xfId="0" applyFont="1" applyFill="1" applyBorder="1" applyAlignment="1">
      <alignment horizontal="right" vertical="center" wrapText="1"/>
    </xf>
    <xf numFmtId="0" fontId="0" fillId="2" borderId="34" xfId="0" applyFont="1" applyFill="1" applyBorder="1" applyAlignment="1">
      <alignment horizontal="right" vertical="center" wrapText="1"/>
    </xf>
    <xf numFmtId="0" fontId="0" fillId="2" borderId="27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textRotation="90" wrapText="1"/>
    </xf>
    <xf numFmtId="0" fontId="0" fillId="2" borderId="6" xfId="0" applyFont="1" applyFill="1" applyBorder="1" applyAlignment="1">
      <alignment horizontal="center" vertical="center" textRotation="90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03BE-D877-4BA1-AA30-50806ED0B610}">
  <dimension ref="A1:G20"/>
  <sheetViews>
    <sheetView view="pageLayout" zoomScale="90" zoomScaleNormal="100" zoomScalePageLayoutView="90" workbookViewId="0">
      <selection activeCell="B7" sqref="B7"/>
    </sheetView>
  </sheetViews>
  <sheetFormatPr baseColWidth="10" defaultRowHeight="15" x14ac:dyDescent="0.25"/>
  <cols>
    <col min="1" max="1" width="24.85546875" customWidth="1"/>
    <col min="2" max="2" width="63.28515625" customWidth="1"/>
    <col min="3" max="3" width="12.7109375" customWidth="1"/>
    <col min="4" max="4" width="18.28515625" customWidth="1"/>
  </cols>
  <sheetData>
    <row r="1" spans="1:7" ht="70.5" customHeight="1" thickBot="1" x14ac:dyDescent="0.3">
      <c r="A1" s="171" t="s">
        <v>144</v>
      </c>
      <c r="B1" s="172"/>
      <c r="C1" s="172"/>
      <c r="D1" s="172"/>
      <c r="E1" s="173"/>
    </row>
    <row r="2" spans="1:7" s="80" customFormat="1" x14ac:dyDescent="0.25">
      <c r="A2" s="85" t="s">
        <v>24</v>
      </c>
      <c r="B2" s="169" t="s">
        <v>56</v>
      </c>
      <c r="C2" s="169"/>
      <c r="D2" s="169"/>
      <c r="E2" s="169"/>
      <c r="F2" s="81"/>
      <c r="G2" s="82"/>
    </row>
    <row r="3" spans="1:7" ht="112.5" customHeight="1" x14ac:dyDescent="0.25">
      <c r="A3" s="170" t="s">
        <v>139</v>
      </c>
      <c r="B3" s="170"/>
      <c r="C3" s="170"/>
      <c r="D3" s="170"/>
      <c r="E3" s="170"/>
      <c r="F3" s="84"/>
      <c r="G3" s="83"/>
    </row>
    <row r="4" spans="1:7" ht="22.5" customHeight="1" x14ac:dyDescent="0.25">
      <c r="A4" s="154" t="s">
        <v>58</v>
      </c>
      <c r="B4" s="155" t="s">
        <v>16</v>
      </c>
      <c r="C4" s="155" t="s">
        <v>71</v>
      </c>
      <c r="D4" s="156" t="s">
        <v>72</v>
      </c>
      <c r="E4" s="86" t="s">
        <v>73</v>
      </c>
      <c r="F4" s="83"/>
      <c r="G4" s="83"/>
    </row>
    <row r="5" spans="1:7" ht="26.25" x14ac:dyDescent="0.25">
      <c r="A5" s="157" t="s">
        <v>57</v>
      </c>
      <c r="B5" s="118" t="s">
        <v>80</v>
      </c>
      <c r="C5" s="118" t="s">
        <v>70</v>
      </c>
      <c r="D5" s="158">
        <f>'(#)Preisliste System'!K14</f>
        <v>0</v>
      </c>
      <c r="E5" s="163" t="s">
        <v>101</v>
      </c>
    </row>
    <row r="6" spans="1:7" ht="26.25" x14ac:dyDescent="0.25">
      <c r="A6" s="159" t="s">
        <v>57</v>
      </c>
      <c r="B6" s="119" t="s">
        <v>81</v>
      </c>
      <c r="C6" s="119" t="s">
        <v>70</v>
      </c>
      <c r="D6" s="160">
        <f>'(#)Preisliste System'!K24</f>
        <v>0</v>
      </c>
      <c r="E6" s="163" t="s">
        <v>102</v>
      </c>
    </row>
    <row r="7" spans="1:7" x14ac:dyDescent="0.25">
      <c r="A7" s="159" t="s">
        <v>59</v>
      </c>
      <c r="B7" s="120" t="s">
        <v>60</v>
      </c>
      <c r="C7" s="119" t="s">
        <v>46</v>
      </c>
      <c r="D7" s="160">
        <f>'(#)Preisliste Schulung'!O2</f>
        <v>0</v>
      </c>
      <c r="E7" s="163" t="s">
        <v>107</v>
      </c>
    </row>
    <row r="8" spans="1:7" x14ac:dyDescent="0.25">
      <c r="A8" s="159" t="s">
        <v>59</v>
      </c>
      <c r="B8" s="120" t="s">
        <v>103</v>
      </c>
      <c r="C8" s="120" t="s">
        <v>47</v>
      </c>
      <c r="D8" s="160">
        <f>'(#)Preisliste Schulung'!O3</f>
        <v>0</v>
      </c>
      <c r="E8" s="163" t="s">
        <v>108</v>
      </c>
    </row>
    <row r="9" spans="1:7" x14ac:dyDescent="0.25">
      <c r="A9" s="159" t="s">
        <v>59</v>
      </c>
      <c r="B9" s="120" t="s">
        <v>104</v>
      </c>
      <c r="C9" s="120" t="s">
        <v>54</v>
      </c>
      <c r="D9" s="160">
        <f>'(#)Preisliste Schulung'!O4</f>
        <v>0</v>
      </c>
      <c r="E9" s="163" t="s">
        <v>109</v>
      </c>
    </row>
    <row r="10" spans="1:7" x14ac:dyDescent="0.25">
      <c r="A10" s="159" t="s">
        <v>59</v>
      </c>
      <c r="B10" s="120" t="s">
        <v>123</v>
      </c>
      <c r="C10" s="120" t="s">
        <v>121</v>
      </c>
      <c r="D10" s="160">
        <f>'(#)Preisliste Schulung'!O5</f>
        <v>0</v>
      </c>
      <c r="E10" s="163" t="s">
        <v>124</v>
      </c>
    </row>
    <row r="11" spans="1:7" x14ac:dyDescent="0.25">
      <c r="A11" s="159" t="s">
        <v>59</v>
      </c>
      <c r="B11" s="120" t="s">
        <v>104</v>
      </c>
      <c r="C11" s="120" t="s">
        <v>122</v>
      </c>
      <c r="D11" s="160">
        <f>'(#)Preisliste Schulung'!O6</f>
        <v>0</v>
      </c>
      <c r="E11" s="163" t="s">
        <v>125</v>
      </c>
    </row>
    <row r="12" spans="1:7" x14ac:dyDescent="0.25">
      <c r="A12" s="159" t="s">
        <v>61</v>
      </c>
      <c r="B12" s="120" t="s">
        <v>105</v>
      </c>
      <c r="C12" s="120" t="s">
        <v>62</v>
      </c>
      <c r="D12" s="160">
        <f>'(#)Preisliste Propeller'!H2</f>
        <v>0</v>
      </c>
      <c r="E12" s="163" t="s">
        <v>74</v>
      </c>
    </row>
    <row r="13" spans="1:7" x14ac:dyDescent="0.25">
      <c r="A13" s="159" t="s">
        <v>61</v>
      </c>
      <c r="B13" s="120" t="s">
        <v>106</v>
      </c>
      <c r="C13" s="120" t="s">
        <v>63</v>
      </c>
      <c r="D13" s="160">
        <f>'(#)Preisliste Propeller'!H3</f>
        <v>0</v>
      </c>
      <c r="E13" s="163" t="s">
        <v>75</v>
      </c>
    </row>
    <row r="14" spans="1:7" x14ac:dyDescent="0.25">
      <c r="A14" s="159" t="s">
        <v>66</v>
      </c>
      <c r="B14" s="120" t="s">
        <v>82</v>
      </c>
      <c r="C14" s="120" t="s">
        <v>67</v>
      </c>
      <c r="D14" s="160">
        <f>'(#)Preisliste FEM'!D6</f>
        <v>0</v>
      </c>
      <c r="E14" s="163" t="s">
        <v>76</v>
      </c>
    </row>
    <row r="15" spans="1:7" x14ac:dyDescent="0.25">
      <c r="A15" s="159" t="s">
        <v>135</v>
      </c>
      <c r="B15" s="120" t="s">
        <v>136</v>
      </c>
      <c r="C15" s="120" t="s">
        <v>68</v>
      </c>
      <c r="D15" s="160">
        <f>'(#)Preisliste el.Winde Trailer'!I2</f>
        <v>0</v>
      </c>
      <c r="E15" s="163" t="s">
        <v>77</v>
      </c>
    </row>
    <row r="16" spans="1:7" x14ac:dyDescent="0.25">
      <c r="A16" s="159" t="s">
        <v>135</v>
      </c>
      <c r="B16" s="120" t="s">
        <v>106</v>
      </c>
      <c r="C16" s="120" t="s">
        <v>69</v>
      </c>
      <c r="D16" s="160">
        <f>'(#)Preisliste el.Winde Trailer'!I2</f>
        <v>0</v>
      </c>
      <c r="E16" s="163" t="s">
        <v>78</v>
      </c>
    </row>
    <row r="17" spans="1:5" ht="14.1" customHeight="1" x14ac:dyDescent="0.25">
      <c r="A17" s="161" t="s">
        <v>137</v>
      </c>
      <c r="B17" s="121" t="s">
        <v>106</v>
      </c>
      <c r="C17" s="121" t="s">
        <v>138</v>
      </c>
      <c r="D17" s="162">
        <f>'(#)Preisliste Zweisitzkonfigur.'!I3</f>
        <v>0</v>
      </c>
      <c r="E17" s="163" t="s">
        <v>78</v>
      </c>
    </row>
    <row r="18" spans="1:5" ht="5.25" customHeight="1" thickBot="1" x14ac:dyDescent="0.3">
      <c r="E18" s="164"/>
    </row>
    <row r="19" spans="1:5" ht="19.5" thickBot="1" x14ac:dyDescent="0.35">
      <c r="A19" s="168" t="s">
        <v>130</v>
      </c>
      <c r="B19" s="168"/>
      <c r="C19" s="168"/>
      <c r="D19" s="153">
        <f>SUM(D5:D17)</f>
        <v>0</v>
      </c>
      <c r="E19" s="165" t="s">
        <v>79</v>
      </c>
    </row>
    <row r="20" spans="1:5" ht="5.25" customHeight="1" x14ac:dyDescent="0.25"/>
  </sheetData>
  <sheetProtection algorithmName="SHA-512" hashValue="DKAS33Wg+UlA+E1wOshL7pMadXvPD4KHHG3P5q5vw7o7KBuYqs49sID5uRYUAZThttWVIMTwaGSxBXYVcWWGFw==" saltValue="ydzjhs/MtqDJSMSGBQUbJQ==" spinCount="100000" sheet="1" objects="1" scenarios="1"/>
  <mergeCells count="4">
    <mergeCell ref="A19:C19"/>
    <mergeCell ref="B2:E2"/>
    <mergeCell ref="A3:E3"/>
    <mergeCell ref="A1:E1"/>
  </mergeCells>
  <pageMargins left="0.7" right="0.7" top="1.25" bottom="0.5092592592592593" header="0.3" footer="0.3"/>
  <pageSetup paperSize="9" orientation="landscape" r:id="rId1"/>
  <headerFooter>
    <oddHeader>&amp;L&amp;8&amp;A [Register 1 von 8]&amp;11
&amp;"-,Fett"&amp;UHinweis:&amp;"-,Standard"&amp;U Die Preisangaben werden aus 
den Registerblättern 2 bis 7 automatisch übernommen.&amp;C&amp;"-,Fett"
Los 2
Boot Typ C kurz und Trailer 
(System Typ C kurz)&amp;RAz.: B16.32-0252/25/VV:1</oddHeader>
    <oddFooter>&amp;Lausgefertigt am: 05.11.2025&amp;R&amp;P 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7121-344C-447C-88E4-2AA5DB8808DF}">
  <dimension ref="A1:L29"/>
  <sheetViews>
    <sheetView tabSelected="1" view="pageLayout" zoomScaleNormal="100" workbookViewId="0">
      <selection activeCell="E7" sqref="E7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27.140625" customWidth="1"/>
    <col min="4" max="4" width="7.5703125" bestFit="1" customWidth="1"/>
    <col min="5" max="5" width="11.85546875" customWidth="1"/>
    <col min="6" max="6" width="10.85546875" bestFit="1" customWidth="1"/>
    <col min="7" max="7" width="11.7109375" bestFit="1" customWidth="1"/>
    <col min="8" max="8" width="11.7109375" customWidth="1"/>
    <col min="9" max="9" width="7.28515625" customWidth="1"/>
    <col min="10" max="10" width="12.5703125" customWidth="1"/>
    <col min="11" max="11" width="12.85546875" customWidth="1"/>
  </cols>
  <sheetData>
    <row r="1" spans="1:12" x14ac:dyDescent="0.25">
      <c r="A1" s="182" t="s">
        <v>24</v>
      </c>
      <c r="B1" s="182"/>
      <c r="C1" s="166" t="s">
        <v>25</v>
      </c>
      <c r="D1" s="43"/>
      <c r="E1" s="43"/>
      <c r="F1" s="48" t="s">
        <v>9</v>
      </c>
      <c r="G1" s="48"/>
      <c r="H1" s="48"/>
      <c r="I1" s="48"/>
      <c r="J1" s="48"/>
      <c r="K1" s="48"/>
    </row>
    <row r="2" spans="1:12" x14ac:dyDescent="0.25">
      <c r="A2" s="182"/>
      <c r="B2" s="182"/>
      <c r="C2" s="166" t="s">
        <v>26</v>
      </c>
      <c r="D2" s="43"/>
      <c r="E2" s="43"/>
      <c r="F2" s="48"/>
      <c r="G2" s="48"/>
      <c r="H2" s="48"/>
      <c r="I2" s="48"/>
      <c r="J2" s="48"/>
      <c r="K2" s="48"/>
    </row>
    <row r="3" spans="1:12" x14ac:dyDescent="0.25">
      <c r="A3" s="182"/>
      <c r="B3" s="182"/>
      <c r="C3" s="167" t="s">
        <v>27</v>
      </c>
      <c r="D3" s="43"/>
      <c r="E3" s="43"/>
      <c r="F3" s="48" t="s">
        <v>28</v>
      </c>
      <c r="G3" s="48"/>
      <c r="H3" s="48"/>
      <c r="I3" s="48"/>
      <c r="J3" s="48"/>
      <c r="K3" s="48" t="s">
        <v>145</v>
      </c>
    </row>
    <row r="4" spans="1:12" ht="30" x14ac:dyDescent="0.25">
      <c r="A4" s="44" t="s">
        <v>0</v>
      </c>
      <c r="B4" s="44" t="s">
        <v>29</v>
      </c>
      <c r="C4" s="44" t="s">
        <v>30</v>
      </c>
      <c r="D4" s="44" t="s">
        <v>31</v>
      </c>
      <c r="E4" s="44" t="s">
        <v>98</v>
      </c>
      <c r="F4" s="44" t="s">
        <v>97</v>
      </c>
      <c r="G4" s="44" t="s">
        <v>42</v>
      </c>
      <c r="H4" s="44" t="s">
        <v>32</v>
      </c>
      <c r="I4" s="44" t="s">
        <v>33</v>
      </c>
      <c r="J4" s="45" t="s">
        <v>34</v>
      </c>
      <c r="K4" s="46"/>
    </row>
    <row r="5" spans="1:12" ht="6.7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7"/>
      <c r="K5" s="46"/>
    </row>
    <row r="6" spans="1:12" ht="15.75" thickBot="1" x14ac:dyDescent="0.3">
      <c r="A6" s="174" t="s">
        <v>83</v>
      </c>
      <c r="B6" s="174"/>
      <c r="C6" s="174"/>
      <c r="D6" s="174"/>
      <c r="E6" s="175"/>
      <c r="F6" s="174"/>
      <c r="G6" s="174"/>
      <c r="H6" s="174"/>
      <c r="I6" s="174"/>
      <c r="J6" s="174"/>
      <c r="K6" s="48"/>
      <c r="L6" s="11"/>
    </row>
    <row r="7" spans="1:12" ht="15.75" thickBot="1" x14ac:dyDescent="0.3">
      <c r="A7" s="39">
        <v>1</v>
      </c>
      <c r="B7" s="39" t="s">
        <v>35</v>
      </c>
      <c r="C7" s="39" t="s">
        <v>99</v>
      </c>
      <c r="D7" s="28" t="s">
        <v>36</v>
      </c>
      <c r="E7" s="49"/>
      <c r="F7" s="50"/>
      <c r="G7" s="51"/>
      <c r="H7" s="51"/>
      <c r="I7" s="39">
        <v>1</v>
      </c>
      <c r="J7" s="51">
        <f>E7*I7</f>
        <v>0</v>
      </c>
      <c r="K7" s="52">
        <f>SUM(J7:J9)</f>
        <v>0</v>
      </c>
    </row>
    <row r="8" spans="1:12" ht="15.75" thickBot="1" x14ac:dyDescent="0.3">
      <c r="A8" s="39">
        <v>2</v>
      </c>
      <c r="B8" s="39" t="s">
        <v>35</v>
      </c>
      <c r="C8" s="39" t="s">
        <v>85</v>
      </c>
      <c r="D8" s="28" t="s">
        <v>36</v>
      </c>
      <c r="E8" s="49"/>
      <c r="F8" s="33"/>
      <c r="G8" s="92"/>
      <c r="H8" s="92"/>
      <c r="I8" s="39">
        <v>3</v>
      </c>
      <c r="J8" s="51">
        <f>E8*I8</f>
        <v>0</v>
      </c>
      <c r="K8" s="52"/>
    </row>
    <row r="9" spans="1:12" ht="15.75" thickBot="1" x14ac:dyDescent="0.3">
      <c r="A9" s="39">
        <v>3</v>
      </c>
      <c r="B9" s="39" t="s">
        <v>35</v>
      </c>
      <c r="C9" s="39" t="s">
        <v>85</v>
      </c>
      <c r="D9" s="28" t="s">
        <v>36</v>
      </c>
      <c r="E9" s="92"/>
      <c r="F9" s="49"/>
      <c r="G9" s="92"/>
      <c r="H9" s="92"/>
      <c r="I9" s="39">
        <v>3</v>
      </c>
      <c r="J9" s="51">
        <f>F9*I9</f>
        <v>0</v>
      </c>
      <c r="K9" s="52"/>
    </row>
    <row r="10" spans="1:12" ht="15.75" thickBot="1" x14ac:dyDescent="0.3">
      <c r="A10" s="174" t="s">
        <v>37</v>
      </c>
      <c r="B10" s="174"/>
      <c r="C10" s="174"/>
      <c r="D10" s="174"/>
      <c r="E10" s="175"/>
      <c r="F10" s="174"/>
      <c r="G10" s="176"/>
      <c r="H10" s="176"/>
      <c r="I10" s="174"/>
      <c r="J10" s="174"/>
      <c r="K10" s="52"/>
    </row>
    <row r="11" spans="1:12" ht="15.75" thickBot="1" x14ac:dyDescent="0.3">
      <c r="A11" s="39">
        <v>4</v>
      </c>
      <c r="B11" s="39" t="s">
        <v>35</v>
      </c>
      <c r="C11" s="39" t="s">
        <v>100</v>
      </c>
      <c r="D11" s="28" t="s">
        <v>36</v>
      </c>
      <c r="E11" s="49"/>
      <c r="F11" s="51"/>
      <c r="G11" s="51"/>
      <c r="H11" s="51"/>
      <c r="I11" s="39">
        <v>1</v>
      </c>
      <c r="J11" s="51">
        <f>E11*I11</f>
        <v>0</v>
      </c>
      <c r="K11" s="52">
        <f>SUM(J11:J13)</f>
        <v>0</v>
      </c>
    </row>
    <row r="12" spans="1:12" ht="15.75" thickBot="1" x14ac:dyDescent="0.3">
      <c r="A12" s="39">
        <v>5</v>
      </c>
      <c r="B12" s="39" t="s">
        <v>35</v>
      </c>
      <c r="C12" s="39" t="s">
        <v>38</v>
      </c>
      <c r="D12" s="28" t="s">
        <v>36</v>
      </c>
      <c r="E12" s="49"/>
      <c r="F12" s="33"/>
      <c r="G12" s="92"/>
      <c r="H12" s="92"/>
      <c r="I12" s="39">
        <v>3</v>
      </c>
      <c r="J12" s="51">
        <f>E12*I12</f>
        <v>0</v>
      </c>
      <c r="K12" s="52"/>
    </row>
    <row r="13" spans="1:12" ht="15.75" thickBot="1" x14ac:dyDescent="0.3">
      <c r="A13" s="39">
        <v>6</v>
      </c>
      <c r="B13" s="39" t="s">
        <v>35</v>
      </c>
      <c r="C13" s="39" t="s">
        <v>38</v>
      </c>
      <c r="D13" s="28" t="s">
        <v>36</v>
      </c>
      <c r="E13" s="92"/>
      <c r="F13" s="49"/>
      <c r="G13" s="92"/>
      <c r="H13" s="92"/>
      <c r="I13" s="39">
        <v>3</v>
      </c>
      <c r="J13" s="51">
        <f>F13*I13</f>
        <v>0</v>
      </c>
      <c r="K13" s="52"/>
    </row>
    <row r="14" spans="1:12" ht="15.75" thickBot="1" x14ac:dyDescent="0.3">
      <c r="A14" s="177" t="s">
        <v>80</v>
      </c>
      <c r="B14" s="178"/>
      <c r="C14" s="178"/>
      <c r="D14" s="178"/>
      <c r="E14" s="178"/>
      <c r="F14" s="178"/>
      <c r="G14" s="179"/>
      <c r="H14" s="87"/>
      <c r="I14" s="53">
        <f>SUM(I7:I13)/2</f>
        <v>7</v>
      </c>
      <c r="J14" s="54" t="s">
        <v>39</v>
      </c>
      <c r="K14" s="55">
        <f>K7+K11</f>
        <v>0</v>
      </c>
    </row>
    <row r="15" spans="1:12" ht="18" customHeight="1" x14ac:dyDescent="0.25">
      <c r="A15" s="183"/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6" spans="1:12" ht="15.75" thickBot="1" x14ac:dyDescent="0.3">
      <c r="A16" s="174" t="s">
        <v>84</v>
      </c>
      <c r="B16" s="174"/>
      <c r="C16" s="174"/>
      <c r="D16" s="174"/>
      <c r="E16" s="175"/>
      <c r="F16" s="174"/>
      <c r="G16" s="174"/>
      <c r="H16" s="174"/>
      <c r="I16" s="174"/>
      <c r="J16" s="174"/>
      <c r="K16" s="52"/>
    </row>
    <row r="17" spans="1:11" ht="15.75" thickBot="1" x14ac:dyDescent="0.3">
      <c r="A17" s="39">
        <v>7</v>
      </c>
      <c r="B17" s="39" t="s">
        <v>40</v>
      </c>
      <c r="C17" s="39" t="s">
        <v>85</v>
      </c>
      <c r="D17" s="28" t="s">
        <v>36</v>
      </c>
      <c r="E17" s="56"/>
      <c r="F17" s="49"/>
      <c r="G17" s="51"/>
      <c r="H17" s="51"/>
      <c r="I17" s="39">
        <v>6</v>
      </c>
      <c r="J17" s="51">
        <f>F17*I17</f>
        <v>0</v>
      </c>
      <c r="K17" s="52">
        <f>SUM(J17:J19)</f>
        <v>0</v>
      </c>
    </row>
    <row r="18" spans="1:11" ht="15.75" thickBot="1" x14ac:dyDescent="0.3">
      <c r="A18" s="39">
        <v>8</v>
      </c>
      <c r="B18" s="39" t="s">
        <v>40</v>
      </c>
      <c r="C18" s="39" t="s">
        <v>85</v>
      </c>
      <c r="D18" s="28" t="s">
        <v>36</v>
      </c>
      <c r="E18" s="56"/>
      <c r="F18" s="56"/>
      <c r="G18" s="49"/>
      <c r="H18" s="33"/>
      <c r="I18" s="39">
        <v>11</v>
      </c>
      <c r="J18" s="51">
        <f>G18*I18</f>
        <v>0</v>
      </c>
      <c r="K18" s="52"/>
    </row>
    <row r="19" spans="1:11" ht="15.75" thickBot="1" x14ac:dyDescent="0.3">
      <c r="A19" s="39">
        <v>9</v>
      </c>
      <c r="B19" s="39" t="s">
        <v>40</v>
      </c>
      <c r="C19" s="39" t="s">
        <v>86</v>
      </c>
      <c r="D19" s="39" t="s">
        <v>36</v>
      </c>
      <c r="E19" s="56"/>
      <c r="F19" s="56"/>
      <c r="G19" s="56"/>
      <c r="H19" s="49"/>
      <c r="I19" s="39">
        <v>11</v>
      </c>
      <c r="J19" s="51">
        <f>H19*I19</f>
        <v>0</v>
      </c>
      <c r="K19" s="52"/>
    </row>
    <row r="20" spans="1:11" ht="15.75" thickBot="1" x14ac:dyDescent="0.3">
      <c r="A20" s="174" t="s">
        <v>41</v>
      </c>
      <c r="B20" s="174"/>
      <c r="C20" s="174"/>
      <c r="D20" s="174"/>
      <c r="E20" s="175"/>
      <c r="F20" s="174"/>
      <c r="G20" s="176"/>
      <c r="H20" s="176"/>
      <c r="I20" s="174"/>
      <c r="J20" s="174"/>
      <c r="K20" s="52"/>
    </row>
    <row r="21" spans="1:11" ht="15.75" thickBot="1" x14ac:dyDescent="0.3">
      <c r="A21" s="39">
        <v>10</v>
      </c>
      <c r="B21" s="39" t="s">
        <v>40</v>
      </c>
      <c r="C21" s="39" t="s">
        <v>38</v>
      </c>
      <c r="D21" s="28" t="s">
        <v>36</v>
      </c>
      <c r="E21" s="56"/>
      <c r="F21" s="49"/>
      <c r="G21" s="51"/>
      <c r="H21" s="51"/>
      <c r="I21" s="39">
        <v>6</v>
      </c>
      <c r="J21" s="51">
        <f>F21*I21</f>
        <v>0</v>
      </c>
      <c r="K21" s="52">
        <f>SUM(J21:J23)</f>
        <v>0</v>
      </c>
    </row>
    <row r="22" spans="1:11" ht="15.75" thickBot="1" x14ac:dyDescent="0.3">
      <c r="A22" s="39">
        <v>11</v>
      </c>
      <c r="B22" s="39" t="s">
        <v>40</v>
      </c>
      <c r="C22" s="39" t="s">
        <v>38</v>
      </c>
      <c r="D22" s="28" t="s">
        <v>36</v>
      </c>
      <c r="E22" s="56"/>
      <c r="F22" s="56"/>
      <c r="G22" s="49"/>
      <c r="H22" s="33"/>
      <c r="I22" s="39">
        <v>11</v>
      </c>
      <c r="J22" s="51">
        <f>G22*I22</f>
        <v>0</v>
      </c>
      <c r="K22" s="52"/>
    </row>
    <row r="23" spans="1:11" ht="15.75" thickBot="1" x14ac:dyDescent="0.3">
      <c r="A23" s="39">
        <v>12</v>
      </c>
      <c r="B23" s="39" t="s">
        <v>40</v>
      </c>
      <c r="C23" s="39" t="s">
        <v>38</v>
      </c>
      <c r="D23" s="39" t="s">
        <v>36</v>
      </c>
      <c r="E23" s="56"/>
      <c r="F23" s="56"/>
      <c r="G23" s="56"/>
      <c r="H23" s="49"/>
      <c r="I23" s="39">
        <v>11</v>
      </c>
      <c r="J23" s="51">
        <f>H23*I23</f>
        <v>0</v>
      </c>
      <c r="K23" s="52"/>
    </row>
    <row r="24" spans="1:11" ht="35.25" customHeight="1" thickBot="1" x14ac:dyDescent="0.3">
      <c r="A24" s="177" t="s">
        <v>87</v>
      </c>
      <c r="B24" s="178"/>
      <c r="C24" s="178"/>
      <c r="D24" s="178"/>
      <c r="E24" s="178"/>
      <c r="F24" s="178"/>
      <c r="G24" s="179"/>
      <c r="H24" s="87"/>
      <c r="I24" s="53">
        <f>SUM(I17:I23)/2</f>
        <v>28</v>
      </c>
      <c r="J24" s="54" t="s">
        <v>39</v>
      </c>
      <c r="K24" s="55">
        <f>K17+K21</f>
        <v>0</v>
      </c>
    </row>
    <row r="25" spans="1:11" ht="16.5" thickTop="1" thickBot="1" x14ac:dyDescent="0.3">
      <c r="A25" s="57"/>
      <c r="B25" s="180" t="s">
        <v>14</v>
      </c>
      <c r="C25" s="181"/>
      <c r="D25" s="181"/>
      <c r="E25" s="181"/>
      <c r="F25" s="181"/>
      <c r="G25" s="181"/>
      <c r="H25" s="181"/>
      <c r="I25" s="181"/>
      <c r="J25" s="181"/>
      <c r="K25" s="181"/>
    </row>
    <row r="26" spans="1:11" ht="15.75" thickTop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</sheetData>
  <mergeCells count="9">
    <mergeCell ref="A20:J20"/>
    <mergeCell ref="A24:G24"/>
    <mergeCell ref="B25:K25"/>
    <mergeCell ref="A1:B3"/>
    <mergeCell ref="A6:J6"/>
    <mergeCell ref="A10:J10"/>
    <mergeCell ref="A14:G14"/>
    <mergeCell ref="A15:K15"/>
    <mergeCell ref="A16:J16"/>
  </mergeCells>
  <pageMargins left="0.7" right="0.7" top="1.25" bottom="0.5092592592592593" header="0.3" footer="0.3"/>
  <pageSetup paperSize="9" orientation="landscape" r:id="rId1"/>
  <headerFooter>
    <oddHeader>&amp;L&amp;8&amp;A [Register 2 von 8]&amp;11
&amp;"-,Fett"&amp;UHinweis:&amp;"-,Standard"&amp;U Bitte tragen Sie hier die Netto-Einzelpreise ein.&amp;C&amp;"-,Fett"
Los 2
Boot Typ C kurz und Trailer 
(System Typ C kurz)&amp;RAz.: B16.32-0252/25/VV:1</oddHeader>
    <oddFooter>&amp;Lausgefertigt am: 05.11.2025&amp;R&amp;P 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1897-0C58-4DCC-91ED-5BC4C6BCC280}">
  <dimension ref="A1:O22"/>
  <sheetViews>
    <sheetView view="pageLayout" zoomScaleNormal="100" workbookViewId="0">
      <selection sqref="A1:F4"/>
    </sheetView>
  </sheetViews>
  <sheetFormatPr baseColWidth="10" defaultColWidth="11.42578125" defaultRowHeight="15" x14ac:dyDescent="0.25"/>
  <cols>
    <col min="1" max="1" width="4.140625" customWidth="1"/>
    <col min="2" max="2" width="1" customWidth="1"/>
    <col min="3" max="6" width="5" customWidth="1"/>
    <col min="7" max="7" width="4.28515625" customWidth="1"/>
    <col min="8" max="15" width="12.5703125" customWidth="1"/>
  </cols>
  <sheetData>
    <row r="1" spans="1:15" ht="39" customHeight="1" thickBot="1" x14ac:dyDescent="0.3">
      <c r="A1" s="192" t="s">
        <v>43</v>
      </c>
      <c r="B1" s="192"/>
      <c r="C1" s="192"/>
      <c r="D1" s="192"/>
      <c r="E1" s="192"/>
      <c r="F1" s="192"/>
      <c r="G1" s="9"/>
      <c r="H1" s="58" t="s">
        <v>9</v>
      </c>
      <c r="I1" s="58"/>
      <c r="J1" s="58"/>
      <c r="K1" s="58"/>
      <c r="L1" s="58"/>
      <c r="M1" s="58"/>
      <c r="N1" s="9"/>
      <c r="O1" s="9"/>
    </row>
    <row r="2" spans="1:15" ht="15.75" customHeight="1" x14ac:dyDescent="0.25">
      <c r="A2" s="192"/>
      <c r="B2" s="192"/>
      <c r="C2" s="192"/>
      <c r="D2" s="192"/>
      <c r="E2" s="192"/>
      <c r="F2" s="192"/>
      <c r="G2" s="9"/>
      <c r="H2" s="59" t="s">
        <v>44</v>
      </c>
      <c r="I2" s="9"/>
      <c r="J2" s="58" t="s">
        <v>45</v>
      </c>
      <c r="K2" s="58"/>
      <c r="L2" s="9"/>
      <c r="M2" s="58"/>
      <c r="N2" s="10" t="s">
        <v>46</v>
      </c>
      <c r="O2" s="101">
        <f>I11</f>
        <v>0</v>
      </c>
    </row>
    <row r="3" spans="1:15" ht="15" customHeight="1" x14ac:dyDescent="0.25">
      <c r="A3" s="192"/>
      <c r="B3" s="192"/>
      <c r="C3" s="192"/>
      <c r="D3" s="192"/>
      <c r="E3" s="192"/>
      <c r="F3" s="192"/>
      <c r="G3" s="9"/>
      <c r="H3" s="190" t="s">
        <v>117</v>
      </c>
      <c r="I3" s="190"/>
      <c r="J3" s="58" t="s">
        <v>45</v>
      </c>
      <c r="K3" s="58"/>
      <c r="L3" s="9"/>
      <c r="M3" s="58"/>
      <c r="N3" s="10" t="s">
        <v>47</v>
      </c>
      <c r="O3" s="102">
        <f>I13+K13</f>
        <v>0</v>
      </c>
    </row>
    <row r="4" spans="1:15" x14ac:dyDescent="0.25">
      <c r="A4" s="192"/>
      <c r="B4" s="192"/>
      <c r="C4" s="192"/>
      <c r="D4" s="192"/>
      <c r="E4" s="192"/>
      <c r="F4" s="192"/>
      <c r="G4" s="58"/>
      <c r="H4" s="59" t="s">
        <v>118</v>
      </c>
      <c r="I4" s="9"/>
      <c r="J4" s="9" t="s">
        <v>48</v>
      </c>
      <c r="K4" s="9"/>
      <c r="L4" s="9"/>
      <c r="M4" s="58"/>
      <c r="N4" s="10" t="s">
        <v>54</v>
      </c>
      <c r="O4" s="102">
        <f>K15+M15+O15</f>
        <v>0</v>
      </c>
    </row>
    <row r="5" spans="1:15" x14ac:dyDescent="0.25">
      <c r="A5" s="88"/>
      <c r="B5" s="88"/>
      <c r="C5" s="88"/>
      <c r="D5" s="88"/>
      <c r="E5" s="88"/>
      <c r="F5" s="88"/>
      <c r="G5" s="58"/>
      <c r="H5" s="190" t="s">
        <v>119</v>
      </c>
      <c r="I5" s="190"/>
      <c r="J5" s="58" t="s">
        <v>45</v>
      </c>
      <c r="K5" s="58"/>
      <c r="L5" s="9"/>
      <c r="M5" s="58"/>
      <c r="N5" s="10" t="s">
        <v>121</v>
      </c>
      <c r="O5" s="102">
        <f>I17+K17</f>
        <v>0</v>
      </c>
    </row>
    <row r="6" spans="1:15" ht="15.75" thickBot="1" x14ac:dyDescent="0.3">
      <c r="A6" s="88"/>
      <c r="B6" s="88"/>
      <c r="C6" s="88"/>
      <c r="D6" s="88"/>
      <c r="E6" s="88"/>
      <c r="F6" s="88"/>
      <c r="G6" s="58"/>
      <c r="H6" s="190" t="s">
        <v>120</v>
      </c>
      <c r="I6" s="190"/>
      <c r="J6" s="9" t="s">
        <v>48</v>
      </c>
      <c r="K6" s="9"/>
      <c r="L6" s="9"/>
      <c r="M6" s="58"/>
      <c r="N6" s="10" t="s">
        <v>122</v>
      </c>
      <c r="O6" s="103">
        <f>K19+M19+O19</f>
        <v>0</v>
      </c>
    </row>
    <row r="7" spans="1:15" x14ac:dyDescent="0.25">
      <c r="A7" s="193"/>
      <c r="B7" s="193"/>
      <c r="C7" s="194"/>
      <c r="D7" s="194"/>
      <c r="E7" s="194"/>
      <c r="F7" s="194"/>
      <c r="G7" s="193"/>
      <c r="H7" s="193"/>
      <c r="I7" s="193"/>
      <c r="J7" s="193"/>
      <c r="K7" s="193"/>
      <c r="L7" s="193"/>
      <c r="M7" s="193"/>
      <c r="N7" s="193"/>
      <c r="O7" s="193"/>
    </row>
    <row r="8" spans="1:15" ht="51.75" customHeight="1" x14ac:dyDescent="0.25">
      <c r="A8" s="60" t="s">
        <v>49</v>
      </c>
      <c r="B8" s="61"/>
      <c r="C8" s="195" t="s">
        <v>2</v>
      </c>
      <c r="D8" s="196"/>
      <c r="E8" s="196"/>
      <c r="F8" s="197"/>
      <c r="G8" s="198"/>
      <c r="H8" s="27" t="s">
        <v>4</v>
      </c>
      <c r="I8" s="27" t="s">
        <v>5</v>
      </c>
      <c r="J8" s="89" t="s">
        <v>4</v>
      </c>
      <c r="K8" s="89" t="s">
        <v>5</v>
      </c>
      <c r="L8" s="27" t="s">
        <v>4</v>
      </c>
      <c r="M8" s="27" t="s">
        <v>5</v>
      </c>
      <c r="N8" s="27" t="s">
        <v>4</v>
      </c>
      <c r="O8" s="27" t="s">
        <v>5</v>
      </c>
    </row>
    <row r="9" spans="1:15" ht="36" customHeight="1" x14ac:dyDescent="0.25">
      <c r="A9" s="14"/>
      <c r="B9" s="61"/>
      <c r="C9" s="62">
        <v>2026</v>
      </c>
      <c r="D9" s="93">
        <v>2027</v>
      </c>
      <c r="E9" s="27">
        <v>2028</v>
      </c>
      <c r="F9" s="63">
        <v>2029</v>
      </c>
      <c r="G9" s="199"/>
      <c r="H9" s="27">
        <v>2026</v>
      </c>
      <c r="I9" s="27">
        <v>2026</v>
      </c>
      <c r="J9" s="89">
        <v>2027</v>
      </c>
      <c r="K9" s="89">
        <v>2027</v>
      </c>
      <c r="L9" s="27">
        <v>2028</v>
      </c>
      <c r="M9" s="27">
        <v>2028</v>
      </c>
      <c r="N9" s="27">
        <v>2029</v>
      </c>
      <c r="O9" s="27">
        <v>2029</v>
      </c>
    </row>
    <row r="10" spans="1:15" ht="15.75" thickBot="1" x14ac:dyDescent="0.3">
      <c r="A10" s="188" t="s">
        <v>50</v>
      </c>
      <c r="B10" s="64"/>
      <c r="C10" s="200" t="s">
        <v>112</v>
      </c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</row>
    <row r="11" spans="1:15" ht="15.75" thickBot="1" x14ac:dyDescent="0.3">
      <c r="A11" s="189"/>
      <c r="B11" s="65"/>
      <c r="C11" s="66">
        <v>1</v>
      </c>
      <c r="D11" s="94">
        <v>0</v>
      </c>
      <c r="E11" s="67">
        <v>0</v>
      </c>
      <c r="F11" s="68">
        <v>0</v>
      </c>
      <c r="G11" s="65"/>
      <c r="H11" s="69"/>
      <c r="I11" s="97">
        <f>C11*H11</f>
        <v>0</v>
      </c>
      <c r="J11" s="70"/>
      <c r="K11" s="70"/>
      <c r="L11" s="70"/>
      <c r="M11" s="70"/>
      <c r="N11" s="70"/>
      <c r="O11" s="70"/>
    </row>
    <row r="12" spans="1:15" ht="15.75" thickBot="1" x14ac:dyDescent="0.3">
      <c r="A12" s="188" t="s">
        <v>51</v>
      </c>
      <c r="B12" s="71"/>
      <c r="C12" s="186" t="s">
        <v>113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</row>
    <row r="13" spans="1:15" ht="15.75" thickBot="1" x14ac:dyDescent="0.3">
      <c r="A13" s="191"/>
      <c r="B13" s="72"/>
      <c r="C13" s="73">
        <v>3</v>
      </c>
      <c r="D13" s="95">
        <v>3</v>
      </c>
      <c r="E13" s="39">
        <v>0</v>
      </c>
      <c r="F13" s="74">
        <v>0</v>
      </c>
      <c r="G13" s="72"/>
      <c r="H13" s="49"/>
      <c r="I13" s="98">
        <f>C13*H13</f>
        <v>0</v>
      </c>
      <c r="J13" s="49"/>
      <c r="K13" s="98">
        <f>D13*J13</f>
        <v>0</v>
      </c>
      <c r="L13" s="33"/>
      <c r="M13" s="33"/>
      <c r="N13" s="33"/>
      <c r="O13" s="33"/>
    </row>
    <row r="14" spans="1:15" ht="15.75" thickBot="1" x14ac:dyDescent="0.3">
      <c r="A14" s="188" t="s">
        <v>53</v>
      </c>
      <c r="B14" s="71"/>
      <c r="C14" s="186" t="s">
        <v>114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</row>
    <row r="15" spans="1:15" ht="15.75" thickBot="1" x14ac:dyDescent="0.3">
      <c r="A15" s="189"/>
      <c r="B15" s="72"/>
      <c r="C15" s="73">
        <v>0</v>
      </c>
      <c r="D15" s="39">
        <v>6</v>
      </c>
      <c r="E15" s="39">
        <v>11</v>
      </c>
      <c r="F15" s="74">
        <v>11</v>
      </c>
      <c r="G15" s="99"/>
      <c r="H15" s="96"/>
      <c r="I15" s="100"/>
      <c r="J15" s="49"/>
      <c r="K15" s="98">
        <f>D15*J15</f>
        <v>0</v>
      </c>
      <c r="L15" s="49"/>
      <c r="M15" s="98">
        <f>E15*L15</f>
        <v>0</v>
      </c>
      <c r="N15" s="49"/>
      <c r="O15" s="98">
        <f>F15*N15</f>
        <v>0</v>
      </c>
    </row>
    <row r="16" spans="1:15" ht="15.75" thickBot="1" x14ac:dyDescent="0.3">
      <c r="A16" s="188" t="s">
        <v>110</v>
      </c>
      <c r="B16" s="71"/>
      <c r="C16" s="186" t="s">
        <v>115</v>
      </c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</row>
    <row r="17" spans="1:15" ht="15.75" thickBot="1" x14ac:dyDescent="0.3">
      <c r="A17" s="189"/>
      <c r="B17" s="72"/>
      <c r="C17" s="73">
        <v>4</v>
      </c>
      <c r="D17" s="39">
        <v>3</v>
      </c>
      <c r="E17" s="39">
        <v>0</v>
      </c>
      <c r="F17" s="74">
        <v>0</v>
      </c>
      <c r="G17" s="99"/>
      <c r="H17" s="49"/>
      <c r="I17" s="98">
        <f>C17*H17</f>
        <v>0</v>
      </c>
      <c r="J17" s="49"/>
      <c r="K17" s="98">
        <f>D17*J17</f>
        <v>0</v>
      </c>
      <c r="L17" s="33"/>
      <c r="M17" s="33"/>
      <c r="N17" s="33"/>
      <c r="O17" s="33"/>
    </row>
    <row r="18" spans="1:15" ht="15.75" thickBot="1" x14ac:dyDescent="0.3">
      <c r="A18" s="188" t="s">
        <v>111</v>
      </c>
      <c r="B18" s="71"/>
      <c r="C18" s="186" t="s">
        <v>116</v>
      </c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</row>
    <row r="19" spans="1:15" ht="15.75" thickBot="1" x14ac:dyDescent="0.3">
      <c r="A19" s="189"/>
      <c r="B19" s="72"/>
      <c r="C19" s="73">
        <v>0</v>
      </c>
      <c r="D19" s="39">
        <v>6</v>
      </c>
      <c r="E19" s="39">
        <v>11</v>
      </c>
      <c r="F19" s="74">
        <v>11</v>
      </c>
      <c r="G19" s="99"/>
      <c r="H19" s="96"/>
      <c r="I19" s="100"/>
      <c r="J19" s="49"/>
      <c r="K19" s="98">
        <f>D19*J19</f>
        <v>0</v>
      </c>
      <c r="L19" s="49"/>
      <c r="M19" s="98">
        <f>E19*L19</f>
        <v>0</v>
      </c>
      <c r="N19" s="49"/>
      <c r="O19" s="98">
        <f>F19*N19</f>
        <v>0</v>
      </c>
    </row>
    <row r="20" spans="1:15" ht="15.75" thickBot="1" x14ac:dyDescent="0.3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</row>
    <row r="21" spans="1:15" ht="16.5" thickTop="1" thickBot="1" x14ac:dyDescent="0.3">
      <c r="A21" s="76"/>
      <c r="B21" s="77"/>
      <c r="C21" s="185" t="s">
        <v>52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</row>
    <row r="22" spans="1:15" ht="15.75" thickTop="1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</row>
  </sheetData>
  <mergeCells count="18">
    <mergeCell ref="H3:I3"/>
    <mergeCell ref="H5:I5"/>
    <mergeCell ref="H6:I6"/>
    <mergeCell ref="A12:A13"/>
    <mergeCell ref="A10:A11"/>
    <mergeCell ref="C12:O12"/>
    <mergeCell ref="A1:F4"/>
    <mergeCell ref="A7:O7"/>
    <mergeCell ref="C8:F8"/>
    <mergeCell ref="G8:G9"/>
    <mergeCell ref="C10:O10"/>
    <mergeCell ref="C21:O21"/>
    <mergeCell ref="C14:O14"/>
    <mergeCell ref="C16:O16"/>
    <mergeCell ref="A18:A19"/>
    <mergeCell ref="C18:O18"/>
    <mergeCell ref="A14:A15"/>
    <mergeCell ref="A16:A17"/>
  </mergeCells>
  <pageMargins left="0.7" right="0.7" top="1.25" bottom="0.5092592592592593" header="0.3" footer="0.3"/>
  <pageSetup paperSize="9" orientation="landscape" r:id="rId1"/>
  <headerFooter>
    <oddHeader>&amp;L&amp;8&amp;A [Register 3 von 8]&amp;11
&amp;"-,Fett"&amp;UHinweis:&amp;"-,Standard"&amp;U Bitte tragen Sie hier die Netto-Einzelpreise ein.&amp;C&amp;"-,Fett"
Los 2
Boot Typ C kurz und Trailer 
(System Typ C kurz)&amp;RAz.: B16.32-0252/25/VV:1</oddHeader>
    <oddFooter>&amp;Lausgefertigt am: 05.11.2025&amp;R&amp;P 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2CDC-2194-4421-AAAD-0AC91BB1119A}">
  <dimension ref="A1:H21"/>
  <sheetViews>
    <sheetView view="pageLayout" zoomScaleNormal="100" workbookViewId="0">
      <selection activeCell="E14" sqref="E14"/>
    </sheetView>
  </sheetViews>
  <sheetFormatPr baseColWidth="10" defaultColWidth="11.42578125" defaultRowHeight="15" x14ac:dyDescent="0.25"/>
  <cols>
    <col min="1" max="1" width="4.140625" customWidth="1"/>
    <col min="2" max="2" width="61.85546875" style="8" customWidth="1"/>
    <col min="3" max="3" width="9.7109375" customWidth="1"/>
    <col min="4" max="4" width="1.140625" customWidth="1"/>
    <col min="5" max="8" width="11.42578125" customWidth="1"/>
  </cols>
  <sheetData>
    <row r="1" spans="1:8" ht="15" customHeight="1" thickBot="1" x14ac:dyDescent="0.3">
      <c r="A1" s="10"/>
      <c r="B1" s="207" t="s">
        <v>9</v>
      </c>
      <c r="C1" s="207"/>
      <c r="D1" s="207"/>
      <c r="E1" s="207"/>
      <c r="F1" s="207"/>
      <c r="G1" s="207"/>
      <c r="H1" s="207"/>
    </row>
    <row r="2" spans="1:8" ht="15" customHeight="1" thickBot="1" x14ac:dyDescent="0.3">
      <c r="A2" s="25"/>
      <c r="B2" s="208" t="s">
        <v>22</v>
      </c>
      <c r="C2" s="208"/>
      <c r="D2" s="208"/>
      <c r="E2" s="208"/>
      <c r="F2" s="208"/>
      <c r="G2" s="208"/>
      <c r="H2" s="26">
        <f>SUM(E9:H11)</f>
        <v>0</v>
      </c>
    </row>
    <row r="3" spans="1:8" ht="15.75" thickBot="1" x14ac:dyDescent="0.3">
      <c r="A3" s="25"/>
      <c r="B3" s="209" t="s">
        <v>23</v>
      </c>
      <c r="C3" s="210"/>
      <c r="D3" s="210"/>
      <c r="E3" s="210"/>
      <c r="F3" s="210"/>
      <c r="G3" s="210"/>
      <c r="H3" s="26">
        <f>SUM(F15:H17)</f>
        <v>0</v>
      </c>
    </row>
    <row r="4" spans="1:8" ht="6" customHeight="1" x14ac:dyDescent="0.25">
      <c r="A4" s="11"/>
      <c r="B4" s="12"/>
      <c r="C4" s="11"/>
      <c r="D4" s="11"/>
      <c r="E4" s="11"/>
      <c r="F4" s="11"/>
      <c r="G4" s="11"/>
    </row>
    <row r="5" spans="1:8" x14ac:dyDescent="0.25">
      <c r="A5" s="13" t="s">
        <v>0</v>
      </c>
      <c r="B5" s="211" t="s">
        <v>55</v>
      </c>
      <c r="C5" s="211" t="s">
        <v>17</v>
      </c>
      <c r="D5" s="212"/>
      <c r="E5" s="13" t="s">
        <v>12</v>
      </c>
      <c r="F5" s="91" t="s">
        <v>12</v>
      </c>
      <c r="G5" s="13" t="s">
        <v>12</v>
      </c>
      <c r="H5" s="13" t="s">
        <v>12</v>
      </c>
    </row>
    <row r="6" spans="1:8" x14ac:dyDescent="0.25">
      <c r="A6" s="13"/>
      <c r="B6" s="211"/>
      <c r="C6" s="211"/>
      <c r="D6" s="212"/>
      <c r="E6" s="13" t="s">
        <v>128</v>
      </c>
      <c r="F6" s="91" t="s">
        <v>129</v>
      </c>
      <c r="G6" s="13" t="s">
        <v>21</v>
      </c>
      <c r="H6" s="13" t="s">
        <v>18</v>
      </c>
    </row>
    <row r="7" spans="1:8" x14ac:dyDescent="0.25">
      <c r="A7" s="202" t="s">
        <v>88</v>
      </c>
      <c r="B7" s="202"/>
      <c r="C7" s="202"/>
      <c r="D7" s="202"/>
      <c r="E7" s="202"/>
      <c r="F7" s="203"/>
      <c r="G7" s="203"/>
      <c r="H7" s="203"/>
    </row>
    <row r="8" spans="1:8" ht="15.75" thickBot="1" x14ac:dyDescent="0.3">
      <c r="A8" s="106"/>
      <c r="B8" s="107"/>
      <c r="C8" s="108"/>
      <c r="D8" s="106"/>
      <c r="E8" s="109">
        <v>1</v>
      </c>
      <c r="F8" s="109">
        <v>1</v>
      </c>
      <c r="G8" s="109">
        <v>1</v>
      </c>
      <c r="H8" s="109">
        <v>1</v>
      </c>
    </row>
    <row r="9" spans="1:8" ht="24" customHeight="1" thickTop="1" thickBot="1" x14ac:dyDescent="0.3">
      <c r="A9" s="28">
        <v>1</v>
      </c>
      <c r="B9" s="104"/>
      <c r="C9" s="30" t="s">
        <v>126</v>
      </c>
      <c r="D9" s="28"/>
      <c r="E9" s="31"/>
      <c r="F9" s="31"/>
      <c r="G9" s="31"/>
      <c r="H9" s="31"/>
    </row>
    <row r="10" spans="1:8" ht="24" customHeight="1" thickTop="1" thickBot="1" x14ac:dyDescent="0.3">
      <c r="A10" s="28">
        <v>2</v>
      </c>
      <c r="B10" s="104"/>
      <c r="C10" s="30" t="s">
        <v>126</v>
      </c>
      <c r="D10" s="28"/>
      <c r="E10" s="31"/>
      <c r="F10" s="31"/>
      <c r="G10" s="31"/>
      <c r="H10" s="31"/>
    </row>
    <row r="11" spans="1:8" ht="24" customHeight="1" thickTop="1" thickBot="1" x14ac:dyDescent="0.3">
      <c r="A11" s="28">
        <v>3</v>
      </c>
      <c r="B11" s="104"/>
      <c r="C11" s="30" t="s">
        <v>126</v>
      </c>
      <c r="D11" s="28"/>
      <c r="E11" s="31"/>
      <c r="F11" s="31"/>
      <c r="G11" s="31"/>
      <c r="H11" s="31"/>
    </row>
    <row r="12" spans="1:8" s="38" customFormat="1" ht="12" customHeight="1" thickTop="1" x14ac:dyDescent="0.25">
      <c r="A12" s="34"/>
      <c r="B12" s="35"/>
      <c r="C12" s="36"/>
      <c r="D12" s="34"/>
      <c r="E12" s="37"/>
      <c r="F12" s="37"/>
      <c r="G12" s="37"/>
      <c r="H12" s="37"/>
    </row>
    <row r="13" spans="1:8" x14ac:dyDescent="0.25">
      <c r="A13" s="204" t="s">
        <v>89</v>
      </c>
      <c r="B13" s="204"/>
      <c r="C13" s="204"/>
      <c r="D13" s="204"/>
      <c r="E13" s="205"/>
      <c r="F13" s="205"/>
      <c r="G13" s="204"/>
      <c r="H13" s="204"/>
    </row>
    <row r="14" spans="1:8" ht="15.75" thickBot="1" x14ac:dyDescent="0.3">
      <c r="A14" s="90"/>
      <c r="B14" s="90"/>
      <c r="C14" s="90"/>
      <c r="D14" s="110"/>
      <c r="E14" s="109"/>
      <c r="F14" s="109">
        <v>1</v>
      </c>
      <c r="G14" s="109">
        <v>1</v>
      </c>
      <c r="H14" s="109">
        <v>1</v>
      </c>
    </row>
    <row r="15" spans="1:8" ht="24" customHeight="1" thickTop="1" thickBot="1" x14ac:dyDescent="0.3">
      <c r="A15" s="39">
        <v>1</v>
      </c>
      <c r="B15" s="40">
        <f>B9</f>
        <v>0</v>
      </c>
      <c r="C15" s="41" t="s">
        <v>127</v>
      </c>
      <c r="D15" s="28"/>
      <c r="E15" s="42"/>
      <c r="F15" s="31"/>
      <c r="G15" s="31"/>
      <c r="H15" s="31"/>
    </row>
    <row r="16" spans="1:8" ht="24" customHeight="1" thickTop="1" thickBot="1" x14ac:dyDescent="0.3">
      <c r="A16" s="39">
        <v>2</v>
      </c>
      <c r="B16" s="40">
        <f>B10</f>
        <v>0</v>
      </c>
      <c r="C16" s="41" t="s">
        <v>127</v>
      </c>
      <c r="D16" s="28"/>
      <c r="E16" s="42"/>
      <c r="F16" s="31"/>
      <c r="G16" s="31"/>
      <c r="H16" s="31"/>
    </row>
    <row r="17" spans="1:8" ht="24" customHeight="1" thickTop="1" thickBot="1" x14ac:dyDescent="0.3">
      <c r="A17" s="39">
        <v>3</v>
      </c>
      <c r="B17" s="40">
        <f>B11</f>
        <v>0</v>
      </c>
      <c r="C17" s="41" t="s">
        <v>127</v>
      </c>
      <c r="D17" s="28"/>
      <c r="E17" s="42"/>
      <c r="F17" s="31"/>
      <c r="G17" s="31"/>
      <c r="H17" s="31"/>
    </row>
    <row r="18" spans="1:8" ht="3.75" customHeight="1" thickTop="1" thickBot="1" x14ac:dyDescent="0.3">
      <c r="A18" s="9"/>
      <c r="B18" s="23"/>
      <c r="C18" s="9"/>
      <c r="D18" s="9"/>
      <c r="E18" s="9"/>
      <c r="F18" s="9"/>
      <c r="G18" s="9"/>
      <c r="H18" s="9"/>
    </row>
    <row r="19" spans="1:8" ht="16.5" thickTop="1" thickBot="1" x14ac:dyDescent="0.3">
      <c r="A19" s="24"/>
      <c r="B19" s="180" t="s">
        <v>19</v>
      </c>
      <c r="C19" s="181"/>
      <c r="D19" s="181"/>
      <c r="E19" s="181"/>
      <c r="F19" s="181"/>
      <c r="G19" s="181"/>
      <c r="H19" s="181"/>
    </row>
    <row r="20" spans="1:8" ht="15.75" thickTop="1" x14ac:dyDescent="0.25">
      <c r="A20" s="9"/>
      <c r="B20" s="206" t="s">
        <v>20</v>
      </c>
      <c r="C20" s="206"/>
      <c r="D20" s="206"/>
      <c r="E20" s="206"/>
      <c r="F20" s="206"/>
      <c r="G20" s="206"/>
      <c r="H20" s="206"/>
    </row>
    <row r="21" spans="1:8" x14ac:dyDescent="0.25">
      <c r="F21" s="105"/>
    </row>
  </sheetData>
  <mergeCells count="10">
    <mergeCell ref="A7:H7"/>
    <mergeCell ref="A13:H13"/>
    <mergeCell ref="B19:H19"/>
    <mergeCell ref="B20:H20"/>
    <mergeCell ref="B1:H1"/>
    <mergeCell ref="B2:G2"/>
    <mergeCell ref="B3:G3"/>
    <mergeCell ref="B5:B6"/>
    <mergeCell ref="C5:C6"/>
    <mergeCell ref="D5:D6"/>
  </mergeCells>
  <pageMargins left="0.7" right="0.7" top="1.25" bottom="0.5092592592592593" header="0.3" footer="0.3"/>
  <pageSetup paperSize="9" orientation="landscape" r:id="rId1"/>
  <headerFooter>
    <oddHeader>&amp;L&amp;8&amp;A [Register 4 von 8]&amp;11
&amp;"-,Fett"&amp;UHinweis:&amp;"-,Standard"&amp;U Bitte tragen Sie hier die Typenbezeichnung 
und jeweiligen Netto-Einzelpreise ein.&amp;C&amp;"-,Fett"
Los 2
Boot Typ C kurz und Trailer 
(System Typ C kurz)&amp;RAz.: B16.32-0252/25/VV:1</oddHeader>
    <oddFooter>&amp;Lausgefertigt am: 05.11.2025&amp;R&amp;P 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4783-3680-4C51-A66D-42762CC60274}">
  <dimension ref="A1:D10"/>
  <sheetViews>
    <sheetView view="pageLayout" zoomScaleNormal="100" workbookViewId="0">
      <selection activeCell="B2" sqref="B2"/>
    </sheetView>
  </sheetViews>
  <sheetFormatPr baseColWidth="10" defaultRowHeight="15" x14ac:dyDescent="0.25"/>
  <cols>
    <col min="2" max="2" width="82.5703125" customWidth="1"/>
    <col min="3" max="3" width="14.5703125" customWidth="1"/>
    <col min="4" max="4" width="19.42578125" customWidth="1"/>
  </cols>
  <sheetData>
    <row r="1" spans="1:4" x14ac:dyDescent="0.25">
      <c r="A1" s="10"/>
      <c r="B1" s="207" t="s">
        <v>9</v>
      </c>
      <c r="C1" s="207"/>
      <c r="D1" s="207"/>
    </row>
    <row r="2" spans="1:4" x14ac:dyDescent="0.25">
      <c r="A2" s="11"/>
      <c r="B2" s="12"/>
      <c r="C2" s="11"/>
      <c r="D2" s="11"/>
    </row>
    <row r="3" spans="1:4" x14ac:dyDescent="0.25">
      <c r="A3" s="13" t="s">
        <v>0</v>
      </c>
      <c r="B3" s="211" t="s">
        <v>10</v>
      </c>
      <c r="C3" s="211" t="s">
        <v>11</v>
      </c>
      <c r="D3" s="13" t="s">
        <v>12</v>
      </c>
    </row>
    <row r="4" spans="1:4" x14ac:dyDescent="0.25">
      <c r="A4" s="13"/>
      <c r="B4" s="211"/>
      <c r="C4" s="211"/>
      <c r="D4" s="13" t="s">
        <v>128</v>
      </c>
    </row>
    <row r="5" spans="1:4" ht="34.5" customHeight="1" thickBot="1" x14ac:dyDescent="0.3">
      <c r="A5" s="202" t="s">
        <v>90</v>
      </c>
      <c r="B5" s="202"/>
      <c r="C5" s="202"/>
      <c r="D5" s="202"/>
    </row>
    <row r="6" spans="1:4" ht="84.75" customHeight="1" thickTop="1" thickBot="1" x14ac:dyDescent="0.3">
      <c r="A6" s="15">
        <v>1</v>
      </c>
      <c r="B6" s="16"/>
      <c r="C6" s="17" t="s">
        <v>13</v>
      </c>
      <c r="D6" s="18"/>
    </row>
    <row r="7" spans="1:4" ht="15.75" thickTop="1" x14ac:dyDescent="0.25">
      <c r="A7" s="19"/>
      <c r="B7" s="20"/>
      <c r="C7" s="21"/>
      <c r="D7" s="22"/>
    </row>
    <row r="8" spans="1:4" ht="15.75" thickBot="1" x14ac:dyDescent="0.3">
      <c r="A8" s="9"/>
      <c r="B8" s="23"/>
      <c r="C8" s="9"/>
      <c r="D8" s="9"/>
    </row>
    <row r="9" spans="1:4" ht="18" customHeight="1" thickTop="1" thickBot="1" x14ac:dyDescent="0.3">
      <c r="A9" s="24"/>
      <c r="B9" s="180" t="s">
        <v>14</v>
      </c>
      <c r="C9" s="181"/>
      <c r="D9" s="181"/>
    </row>
    <row r="10" spans="1:4" ht="15.75" thickTop="1" x14ac:dyDescent="0.25"/>
  </sheetData>
  <mergeCells count="5">
    <mergeCell ref="B1:D1"/>
    <mergeCell ref="B3:B4"/>
    <mergeCell ref="C3:C4"/>
    <mergeCell ref="A5:D5"/>
    <mergeCell ref="B9:D9"/>
  </mergeCells>
  <pageMargins left="0.7" right="0.7" top="1.25" bottom="0.5092592592592593" header="0.3" footer="0.3"/>
  <pageSetup paperSize="9" orientation="landscape" r:id="rId1"/>
  <headerFooter>
    <oddHeader>&amp;L&amp;8&amp;A [Register 5 von 8]&amp;11
&amp;"-,Fett"&amp;UHinweis:&amp;"-,Standard"&amp;U Bitte tragen Sie den Netto-Einzelpreis ein.&amp;C&amp;"-,Fett"
Los 2
Boot Typ C kurz und Trailer 
(System Typ C kurz)&amp;RAz.: B16.32-0252/25/VV:1</oddHeader>
    <oddFooter>&amp;Lausgefertigt am: 05.11.2025&amp;R&amp;P 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951DD-F55E-4678-80CD-CEAA58B661FA}">
  <dimension ref="A1:I15"/>
  <sheetViews>
    <sheetView view="pageLayout" zoomScaleNormal="100" workbookViewId="0">
      <selection activeCell="B15" sqref="B15:I15"/>
    </sheetView>
  </sheetViews>
  <sheetFormatPr baseColWidth="10" defaultColWidth="11.42578125" defaultRowHeight="15" x14ac:dyDescent="0.25"/>
  <cols>
    <col min="1" max="1" width="4.140625" customWidth="1"/>
    <col min="2" max="2" width="14.7109375" bestFit="1" customWidth="1"/>
    <col min="3" max="3" width="49.85546875" style="8" customWidth="1"/>
    <col min="4" max="4" width="9.7109375" customWidth="1"/>
    <col min="5" max="5" width="1.140625" customWidth="1"/>
    <col min="6" max="9" width="11.42578125" customWidth="1"/>
  </cols>
  <sheetData>
    <row r="1" spans="1:9" ht="15" customHeight="1" thickBot="1" x14ac:dyDescent="0.3">
      <c r="A1" s="10"/>
      <c r="B1" s="10"/>
      <c r="C1" s="207" t="s">
        <v>9</v>
      </c>
      <c r="D1" s="207"/>
      <c r="E1" s="207"/>
      <c r="F1" s="207"/>
      <c r="G1" s="207"/>
      <c r="H1" s="207"/>
      <c r="I1" s="207"/>
    </row>
    <row r="2" spans="1:9" ht="15" customHeight="1" thickBot="1" x14ac:dyDescent="0.3">
      <c r="A2" s="10"/>
      <c r="B2" s="10"/>
      <c r="C2" s="208" t="s">
        <v>64</v>
      </c>
      <c r="D2" s="208"/>
      <c r="E2" s="208"/>
      <c r="F2" s="208"/>
      <c r="G2" s="208"/>
      <c r="H2" s="208"/>
      <c r="I2" s="26">
        <f>(F9*F8)+(G9*G8)</f>
        <v>0</v>
      </c>
    </row>
    <row r="3" spans="1:9" ht="15" customHeight="1" thickBot="1" x14ac:dyDescent="0.3">
      <c r="A3" s="25"/>
      <c r="B3" s="25"/>
      <c r="C3" s="208" t="s">
        <v>65</v>
      </c>
      <c r="D3" s="208"/>
      <c r="E3" s="208"/>
      <c r="F3" s="208"/>
      <c r="G3" s="208"/>
      <c r="H3" s="208"/>
      <c r="I3" s="26">
        <f>(G12*G11)+(H12*H11)+(I12*I11)</f>
        <v>0</v>
      </c>
    </row>
    <row r="4" spans="1:9" ht="6" customHeight="1" x14ac:dyDescent="0.25">
      <c r="A4" s="11"/>
      <c r="B4" s="11"/>
      <c r="C4" s="12"/>
      <c r="D4" s="11"/>
      <c r="E4" s="11"/>
      <c r="F4" s="11"/>
      <c r="G4" s="11"/>
      <c r="H4" s="11"/>
    </row>
    <row r="5" spans="1:9" x14ac:dyDescent="0.25">
      <c r="A5" s="14" t="s">
        <v>0</v>
      </c>
      <c r="B5" s="14"/>
      <c r="C5" s="211" t="s">
        <v>55</v>
      </c>
      <c r="D5" s="211" t="s">
        <v>17</v>
      </c>
      <c r="E5" s="212"/>
      <c r="F5" s="14" t="s">
        <v>12</v>
      </c>
      <c r="G5" s="91" t="s">
        <v>12</v>
      </c>
      <c r="H5" s="14" t="s">
        <v>12</v>
      </c>
      <c r="I5" s="14" t="s">
        <v>12</v>
      </c>
    </row>
    <row r="6" spans="1:9" ht="30" x14ac:dyDescent="0.25">
      <c r="A6" s="14"/>
      <c r="B6" s="14"/>
      <c r="C6" s="211"/>
      <c r="D6" s="211"/>
      <c r="E6" s="212"/>
      <c r="F6" s="14" t="s">
        <v>128</v>
      </c>
      <c r="G6" s="91" t="s">
        <v>15</v>
      </c>
      <c r="H6" s="14" t="s">
        <v>21</v>
      </c>
      <c r="I6" s="14" t="s">
        <v>18</v>
      </c>
    </row>
    <row r="7" spans="1:9" ht="31.5" customHeight="1" x14ac:dyDescent="0.25">
      <c r="A7" s="202" t="s">
        <v>131</v>
      </c>
      <c r="B7" s="202"/>
      <c r="C7" s="202"/>
      <c r="D7" s="202"/>
      <c r="E7" s="202"/>
      <c r="F7" s="203"/>
      <c r="G7" s="203"/>
      <c r="H7" s="203"/>
      <c r="I7" s="203"/>
    </row>
    <row r="8" spans="1:9" ht="31.5" customHeight="1" thickBot="1" x14ac:dyDescent="0.3">
      <c r="A8" s="106"/>
      <c r="B8" s="106"/>
      <c r="C8" s="216" t="s">
        <v>134</v>
      </c>
      <c r="D8" s="217"/>
      <c r="E8" s="106"/>
      <c r="F8" s="112">
        <v>4</v>
      </c>
      <c r="G8" s="112">
        <v>3</v>
      </c>
      <c r="H8" s="107"/>
      <c r="I8" s="107"/>
    </row>
    <row r="9" spans="1:9" ht="99.2" customHeight="1" thickTop="1" thickBot="1" x14ac:dyDescent="0.3">
      <c r="A9" s="28">
        <v>1</v>
      </c>
      <c r="B9" s="111" t="s">
        <v>133</v>
      </c>
      <c r="C9" s="29"/>
      <c r="D9" s="30" t="s">
        <v>126</v>
      </c>
      <c r="E9" s="28"/>
      <c r="F9" s="31"/>
      <c r="G9" s="31"/>
      <c r="H9" s="32"/>
      <c r="I9" s="33"/>
    </row>
    <row r="10" spans="1:9" ht="33" customHeight="1" thickTop="1" x14ac:dyDescent="0.25">
      <c r="A10" s="202" t="s">
        <v>132</v>
      </c>
      <c r="B10" s="202"/>
      <c r="C10" s="202"/>
      <c r="D10" s="202"/>
      <c r="E10" s="202"/>
      <c r="F10" s="202"/>
      <c r="G10" s="202"/>
      <c r="H10" s="202"/>
      <c r="I10" s="202"/>
    </row>
    <row r="11" spans="1:9" ht="33" customHeight="1" thickBot="1" x14ac:dyDescent="0.3">
      <c r="A11" s="114"/>
      <c r="B11" s="114"/>
      <c r="C11" s="214" t="s">
        <v>134</v>
      </c>
      <c r="D11" s="215"/>
      <c r="E11" s="115"/>
      <c r="F11" s="116"/>
      <c r="G11" s="117">
        <v>6</v>
      </c>
      <c r="H11" s="117">
        <v>11</v>
      </c>
      <c r="I11" s="117">
        <v>11</v>
      </c>
    </row>
    <row r="12" spans="1:9" ht="99.2" customHeight="1" thickTop="1" thickBot="1" x14ac:dyDescent="0.3">
      <c r="A12" s="39">
        <v>2</v>
      </c>
      <c r="B12" s="44" t="s">
        <v>133</v>
      </c>
      <c r="C12" s="40">
        <f>C9</f>
        <v>0</v>
      </c>
      <c r="D12" s="41" t="s">
        <v>127</v>
      </c>
      <c r="E12" s="79"/>
      <c r="F12" s="113"/>
      <c r="G12" s="31"/>
      <c r="H12" s="31"/>
      <c r="I12" s="31"/>
    </row>
    <row r="13" spans="1:9" ht="6.75" customHeight="1" thickTop="1" thickBot="1" x14ac:dyDescent="0.3">
      <c r="A13" s="9"/>
      <c r="B13" s="9"/>
      <c r="C13" s="23"/>
      <c r="D13" s="9"/>
      <c r="E13" s="9"/>
      <c r="F13" s="9"/>
      <c r="G13" s="9"/>
      <c r="H13" s="9"/>
      <c r="I13" s="9"/>
    </row>
    <row r="14" spans="1:9" ht="16.5" customHeight="1" thickTop="1" thickBot="1" x14ac:dyDescent="0.3">
      <c r="A14" s="24"/>
      <c r="B14" s="180" t="s">
        <v>19</v>
      </c>
      <c r="C14" s="213"/>
      <c r="D14" s="213"/>
      <c r="E14" s="213"/>
      <c r="F14" s="213"/>
      <c r="G14" s="213"/>
      <c r="H14" s="213"/>
      <c r="I14" s="213"/>
    </row>
    <row r="15" spans="1:9" ht="15.75" customHeight="1" thickTop="1" x14ac:dyDescent="0.25">
      <c r="A15" s="9"/>
      <c r="B15" s="206" t="s">
        <v>146</v>
      </c>
      <c r="C15" s="206"/>
      <c r="D15" s="206"/>
      <c r="E15" s="206"/>
      <c r="F15" s="206"/>
      <c r="G15" s="206"/>
      <c r="H15" s="206"/>
      <c r="I15" s="206"/>
    </row>
  </sheetData>
  <mergeCells count="12">
    <mergeCell ref="C1:I1"/>
    <mergeCell ref="C3:H3"/>
    <mergeCell ref="C5:C6"/>
    <mergeCell ref="D5:D6"/>
    <mergeCell ref="E5:E6"/>
    <mergeCell ref="B15:I15"/>
    <mergeCell ref="A7:I7"/>
    <mergeCell ref="C2:H2"/>
    <mergeCell ref="A10:I10"/>
    <mergeCell ref="B14:I14"/>
    <mergeCell ref="C11:D11"/>
    <mergeCell ref="C8:D8"/>
  </mergeCells>
  <pageMargins left="0.7" right="0.7" top="1.25" bottom="0.5092592592592593" header="0.3" footer="0.3"/>
  <pageSetup paperSize="9" orientation="landscape" r:id="rId1"/>
  <headerFooter>
    <oddHeader>&amp;L&amp;8&amp;A [Register 6 von 8]&amp;11
&amp;"-,Fett"&amp;UHinweis:&amp;"-,Standard"&amp;U Bitte tragen Sie hier die Typenbezeichnung 
und jeweiligen Netto-Einzelpreis ein.&amp;C&amp;"-,Fett"
Los 2
Boot Typ C kurz und Trailer 
(System Typ C kurz)&amp;RAz.: B16.32-0252/25/VV:1</oddHeader>
    <oddFooter>&amp;Lausgefertigt am: 05.11.2025&amp;R&amp;P 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3D50-6E9D-484C-A051-BC317A92FF0D}">
  <dimension ref="A1:I12"/>
  <sheetViews>
    <sheetView view="pageLayout" zoomScaleNormal="100" workbookViewId="0">
      <selection sqref="A1:I1"/>
    </sheetView>
  </sheetViews>
  <sheetFormatPr baseColWidth="10" defaultColWidth="11.42578125" defaultRowHeight="15" x14ac:dyDescent="0.25"/>
  <cols>
    <col min="1" max="1" width="4.140625" customWidth="1"/>
    <col min="2" max="2" width="19.140625" customWidth="1"/>
    <col min="3" max="3" width="49.85546875" style="8" customWidth="1"/>
    <col min="4" max="4" width="9.7109375" customWidth="1"/>
    <col min="5" max="5" width="1.140625" customWidth="1"/>
    <col min="6" max="9" width="11.42578125" customWidth="1"/>
  </cols>
  <sheetData>
    <row r="1" spans="1:9" ht="15" customHeight="1" x14ac:dyDescent="0.25">
      <c r="A1" s="10"/>
      <c r="B1" s="10"/>
      <c r="C1" s="207" t="s">
        <v>9</v>
      </c>
      <c r="D1" s="207"/>
      <c r="E1" s="207"/>
      <c r="F1" s="207"/>
      <c r="G1" s="207"/>
      <c r="H1" s="207"/>
      <c r="I1" s="207"/>
    </row>
    <row r="2" spans="1:9" ht="15" customHeight="1" thickBot="1" x14ac:dyDescent="0.3">
      <c r="A2" s="10"/>
      <c r="B2" s="10"/>
      <c r="C2" s="208"/>
      <c r="D2" s="208"/>
      <c r="E2" s="208"/>
      <c r="F2" s="208"/>
      <c r="G2" s="208"/>
      <c r="H2" s="221"/>
      <c r="I2" s="122"/>
    </row>
    <row r="3" spans="1:9" ht="15" customHeight="1" thickBot="1" x14ac:dyDescent="0.3">
      <c r="A3" s="25"/>
      <c r="B3" s="25"/>
      <c r="C3" s="208" t="s">
        <v>141</v>
      </c>
      <c r="D3" s="208"/>
      <c r="E3" s="208"/>
      <c r="F3" s="208"/>
      <c r="G3" s="208"/>
      <c r="H3" s="208"/>
      <c r="I3" s="26">
        <f>(G9*G8)+(H9*H8)+(I9*I8)</f>
        <v>0</v>
      </c>
    </row>
    <row r="4" spans="1:9" ht="6" customHeight="1" x14ac:dyDescent="0.25">
      <c r="A4" s="11"/>
      <c r="B4" s="11"/>
      <c r="C4" s="12"/>
      <c r="D4" s="11"/>
      <c r="E4" s="11"/>
      <c r="F4" s="11"/>
      <c r="G4" s="11"/>
      <c r="H4" s="11"/>
    </row>
    <row r="5" spans="1:9" x14ac:dyDescent="0.25">
      <c r="A5" s="91" t="s">
        <v>0</v>
      </c>
      <c r="B5" s="91"/>
      <c r="C5" s="211" t="s">
        <v>55</v>
      </c>
      <c r="D5" s="211" t="s">
        <v>17</v>
      </c>
      <c r="E5" s="212"/>
      <c r="F5" s="91" t="s">
        <v>12</v>
      </c>
      <c r="G5" s="91" t="s">
        <v>12</v>
      </c>
      <c r="H5" s="91" t="s">
        <v>12</v>
      </c>
      <c r="I5" s="91" t="s">
        <v>12</v>
      </c>
    </row>
    <row r="6" spans="1:9" x14ac:dyDescent="0.25">
      <c r="A6" s="91"/>
      <c r="B6" s="91"/>
      <c r="C6" s="211"/>
      <c r="D6" s="211"/>
      <c r="E6" s="212"/>
      <c r="F6" s="91" t="s">
        <v>128</v>
      </c>
      <c r="G6" s="91" t="s">
        <v>129</v>
      </c>
      <c r="H6" s="91" t="s">
        <v>21</v>
      </c>
      <c r="I6" s="91" t="s">
        <v>18</v>
      </c>
    </row>
    <row r="7" spans="1:9" ht="33" customHeight="1" x14ac:dyDescent="0.25">
      <c r="A7" s="218" t="s">
        <v>140</v>
      </c>
      <c r="B7" s="219"/>
      <c r="C7" s="219"/>
      <c r="D7" s="219"/>
      <c r="E7" s="219"/>
      <c r="F7" s="219"/>
      <c r="G7" s="219"/>
      <c r="H7" s="219"/>
      <c r="I7" s="220"/>
    </row>
    <row r="8" spans="1:9" ht="33" customHeight="1" thickBot="1" x14ac:dyDescent="0.3">
      <c r="A8" s="114"/>
      <c r="B8" s="114"/>
      <c r="C8" s="214" t="s">
        <v>134</v>
      </c>
      <c r="D8" s="215"/>
      <c r="E8" s="115"/>
      <c r="F8" s="116"/>
      <c r="G8" s="117">
        <v>1</v>
      </c>
      <c r="H8" s="117">
        <v>1</v>
      </c>
      <c r="I8" s="117">
        <v>1</v>
      </c>
    </row>
    <row r="9" spans="1:9" ht="153" customHeight="1" thickTop="1" thickBot="1" x14ac:dyDescent="0.3">
      <c r="A9" s="39">
        <v>1</v>
      </c>
      <c r="B9" s="123" t="s">
        <v>142</v>
      </c>
      <c r="C9" s="124"/>
      <c r="D9" s="41" t="s">
        <v>127</v>
      </c>
      <c r="E9" s="79"/>
      <c r="F9" s="113"/>
      <c r="G9" s="31"/>
      <c r="H9" s="31"/>
      <c r="I9" s="31"/>
    </row>
    <row r="10" spans="1:9" ht="6.75" customHeight="1" thickTop="1" thickBot="1" x14ac:dyDescent="0.3">
      <c r="A10" s="9"/>
      <c r="B10" s="9"/>
      <c r="C10" s="23"/>
      <c r="D10" s="9"/>
      <c r="E10" s="9"/>
      <c r="F10" s="9"/>
      <c r="G10" s="9"/>
      <c r="H10" s="9"/>
      <c r="I10" s="9"/>
    </row>
    <row r="11" spans="1:9" ht="16.5" customHeight="1" thickTop="1" thickBot="1" x14ac:dyDescent="0.3">
      <c r="A11" s="24"/>
      <c r="B11" s="180" t="s">
        <v>19</v>
      </c>
      <c r="C11" s="213"/>
      <c r="D11" s="213"/>
      <c r="E11" s="213"/>
      <c r="F11" s="213"/>
      <c r="G11" s="213"/>
      <c r="H11" s="213"/>
      <c r="I11" s="213"/>
    </row>
    <row r="12" spans="1:9" ht="15.75" customHeight="1" thickTop="1" x14ac:dyDescent="0.25">
      <c r="A12" s="9"/>
      <c r="B12" s="206"/>
      <c r="C12" s="206"/>
      <c r="D12" s="206"/>
      <c r="E12" s="206"/>
      <c r="F12" s="206"/>
      <c r="G12" s="206"/>
      <c r="H12" s="206"/>
      <c r="I12" s="206"/>
    </row>
  </sheetData>
  <mergeCells count="10">
    <mergeCell ref="A7:I7"/>
    <mergeCell ref="C8:D8"/>
    <mergeCell ref="B11:I11"/>
    <mergeCell ref="B12:I12"/>
    <mergeCell ref="C1:I1"/>
    <mergeCell ref="C2:H2"/>
    <mergeCell ref="C3:H3"/>
    <mergeCell ref="C5:C6"/>
    <mergeCell ref="D5:D6"/>
    <mergeCell ref="E5:E6"/>
  </mergeCells>
  <pageMargins left="0.7" right="0.7" top="1.25" bottom="0.5092592592592593" header="0.3" footer="0.3"/>
  <pageSetup paperSize="9" orientation="landscape" r:id="rId1"/>
  <headerFooter>
    <oddHeader>&amp;L&amp;8&amp;A [Register 7 von 8]&amp;11
&amp;"-,Fett"&amp;UHinweis:&amp;"-,Standard"&amp;U Bitte tragen Sie hier die Bezeichnung 
und den jeweiligen Netto-Einzelpreis ein.&amp;C&amp;"-,Fett"
Los 2
Boot Typ C kurz und Trailer 
(System Typ C kurz)&amp;RAz.: B16.32-0252/25/VV:1</oddHeader>
    <oddFooter>&amp;Lausgefertigt am: 05.11.2025&amp;R&amp;P 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20FD-903E-4603-94EE-6179FA82EEC5}">
  <dimension ref="A1:S15"/>
  <sheetViews>
    <sheetView view="pageLayout" zoomScaleNormal="100" workbookViewId="0">
      <selection activeCell="Q7" sqref="Q7"/>
    </sheetView>
  </sheetViews>
  <sheetFormatPr baseColWidth="10" defaultColWidth="11.42578125" defaultRowHeight="15" x14ac:dyDescent="0.25"/>
  <cols>
    <col min="1" max="1" width="4.140625" customWidth="1"/>
    <col min="2" max="2" width="8.85546875" style="8" customWidth="1"/>
    <col min="3" max="3" width="1.42578125" customWidth="1"/>
    <col min="4" max="8" width="7.42578125" customWidth="1"/>
    <col min="9" max="9" width="10" hidden="1" customWidth="1"/>
    <col min="10" max="10" width="7.85546875" hidden="1" customWidth="1"/>
    <col min="11" max="14" width="10" hidden="1" customWidth="1"/>
    <col min="15" max="16" width="0" hidden="1" customWidth="1"/>
    <col min="17" max="17" width="16.5703125" customWidth="1"/>
    <col min="18" max="18" width="1.28515625" customWidth="1"/>
  </cols>
  <sheetData>
    <row r="1" spans="1:19" ht="4.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</row>
    <row r="2" spans="1:19" ht="48" customHeight="1" x14ac:dyDescent="0.25">
      <c r="A2" s="4" t="s">
        <v>0</v>
      </c>
      <c r="B2" s="228" t="s">
        <v>1</v>
      </c>
      <c r="C2" s="230"/>
      <c r="D2" s="232" t="s">
        <v>2</v>
      </c>
      <c r="E2" s="233"/>
      <c r="F2" s="233"/>
      <c r="G2" s="234"/>
      <c r="H2" s="228" t="s">
        <v>3</v>
      </c>
      <c r="I2" s="5" t="s">
        <v>4</v>
      </c>
      <c r="J2" s="5" t="s">
        <v>5</v>
      </c>
      <c r="K2" s="5" t="s">
        <v>4</v>
      </c>
      <c r="L2" s="5" t="s">
        <v>5</v>
      </c>
      <c r="M2" s="5" t="s">
        <v>4</v>
      </c>
      <c r="N2" s="5" t="s">
        <v>5</v>
      </c>
      <c r="O2" s="5" t="s">
        <v>4</v>
      </c>
      <c r="P2" s="5" t="s">
        <v>5</v>
      </c>
    </row>
    <row r="3" spans="1:19" ht="77.25" customHeight="1" x14ac:dyDescent="0.25">
      <c r="A3" s="4"/>
      <c r="B3" s="229"/>
      <c r="C3" s="231"/>
      <c r="D3" s="5">
        <v>2026</v>
      </c>
      <c r="E3" s="5">
        <v>2027</v>
      </c>
      <c r="F3" s="5">
        <v>2028</v>
      </c>
      <c r="G3" s="5">
        <v>2029</v>
      </c>
      <c r="H3" s="229"/>
      <c r="I3" s="5">
        <v>2024</v>
      </c>
      <c r="J3" s="5">
        <v>2024</v>
      </c>
      <c r="K3" s="5">
        <v>2025</v>
      </c>
      <c r="L3" s="5">
        <v>2025</v>
      </c>
      <c r="M3" s="5">
        <v>2026</v>
      </c>
      <c r="N3" s="5">
        <v>2026</v>
      </c>
      <c r="O3" s="5">
        <v>2027</v>
      </c>
      <c r="P3" s="5">
        <v>2027</v>
      </c>
    </row>
    <row r="4" spans="1:19" ht="4.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3"/>
      <c r="O4" s="3"/>
      <c r="P4" s="3"/>
    </row>
    <row r="5" spans="1:19" ht="42.75" customHeight="1" x14ac:dyDescent="0.25">
      <c r="A5" s="224" t="s">
        <v>91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</row>
    <row r="6" spans="1:19" ht="15.75" customHeight="1" thickBot="1" x14ac:dyDescent="0.3">
      <c r="A6" s="226" t="s">
        <v>95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</row>
    <row r="7" spans="1:19" ht="86.25" customHeight="1" thickBot="1" x14ac:dyDescent="0.3">
      <c r="A7" s="125">
        <v>1</v>
      </c>
      <c r="B7" s="126" t="s">
        <v>92</v>
      </c>
      <c r="C7" s="126"/>
      <c r="D7" s="126">
        <v>1</v>
      </c>
      <c r="E7" s="126">
        <v>0</v>
      </c>
      <c r="F7" s="126">
        <v>0</v>
      </c>
      <c r="G7" s="126">
        <v>0</v>
      </c>
      <c r="H7" s="127">
        <f>SUM(D7:G7)</f>
        <v>1</v>
      </c>
      <c r="I7" s="128"/>
      <c r="J7" s="129">
        <f>D7*I7</f>
        <v>0</v>
      </c>
      <c r="K7" s="128"/>
      <c r="L7" s="129">
        <f>E7*K7</f>
        <v>0</v>
      </c>
      <c r="M7" s="128"/>
      <c r="N7" s="129">
        <f>F7*M7</f>
        <v>0</v>
      </c>
      <c r="O7" s="128"/>
      <c r="P7" s="130">
        <f>G7*O7</f>
        <v>0</v>
      </c>
      <c r="Q7" s="131" t="s">
        <v>93</v>
      </c>
      <c r="R7" s="132"/>
      <c r="S7" s="133" t="s">
        <v>6</v>
      </c>
    </row>
    <row r="8" spans="1:19" ht="45.75" thickBot="1" x14ac:dyDescent="0.3">
      <c r="A8" s="134">
        <f>A7+1</f>
        <v>2</v>
      </c>
      <c r="B8" s="134" t="s">
        <v>92</v>
      </c>
      <c r="C8" s="134"/>
      <c r="D8" s="134">
        <v>3</v>
      </c>
      <c r="E8" s="134">
        <v>3</v>
      </c>
      <c r="F8" s="134">
        <v>0</v>
      </c>
      <c r="G8" s="134">
        <v>0</v>
      </c>
      <c r="H8" s="135">
        <f>SUM(D8:G8)</f>
        <v>6</v>
      </c>
      <c r="I8" s="136"/>
      <c r="J8" s="137">
        <f>D8*I8</f>
        <v>0</v>
      </c>
      <c r="K8" s="136"/>
      <c r="L8" s="137">
        <f>E8*K8</f>
        <v>0</v>
      </c>
      <c r="M8" s="136"/>
      <c r="N8" s="137">
        <f>F8*M8</f>
        <v>0</v>
      </c>
      <c r="O8" s="136"/>
      <c r="P8" s="138">
        <f>G8*O8</f>
        <v>0</v>
      </c>
      <c r="Q8" s="139" t="s">
        <v>94</v>
      </c>
      <c r="R8" s="78"/>
      <c r="S8" s="78"/>
    </row>
    <row r="9" spans="1:19" x14ac:dyDescent="0.25">
      <c r="A9" s="78"/>
      <c r="B9" s="140"/>
      <c r="C9" s="78"/>
      <c r="D9" s="78"/>
      <c r="E9" s="78"/>
      <c r="F9" s="78"/>
      <c r="G9" s="78"/>
      <c r="H9" s="141">
        <f>SUM(H7:H8)</f>
        <v>7</v>
      </c>
      <c r="I9" s="142"/>
      <c r="J9" s="143">
        <f>SUM(J7:J8)</f>
        <v>0</v>
      </c>
      <c r="K9" s="142"/>
      <c r="L9" s="143">
        <f>SUM(L7:L8)</f>
        <v>0</v>
      </c>
      <c r="M9" s="144"/>
      <c r="N9" s="143">
        <f>SUM(N7:N8)</f>
        <v>0</v>
      </c>
      <c r="O9" s="144"/>
      <c r="P9" s="143">
        <f>SUM(P7:P8)</f>
        <v>0</v>
      </c>
      <c r="Q9" s="78"/>
      <c r="R9" s="78"/>
      <c r="S9" s="78"/>
    </row>
    <row r="10" spans="1:19" x14ac:dyDescent="0.25">
      <c r="A10" s="78"/>
      <c r="B10" s="78"/>
      <c r="C10" s="78"/>
      <c r="D10" s="78"/>
      <c r="E10" s="78"/>
      <c r="F10" s="78"/>
      <c r="G10" s="78"/>
      <c r="H10" s="78"/>
      <c r="I10" s="142"/>
      <c r="J10" s="143"/>
      <c r="K10" s="142"/>
      <c r="L10" s="143"/>
      <c r="M10" s="144"/>
      <c r="N10" s="143"/>
      <c r="O10" s="144"/>
      <c r="P10" s="143"/>
      <c r="Q10" s="78"/>
      <c r="R10" s="78"/>
      <c r="S10" s="78"/>
    </row>
    <row r="11" spans="1:19" ht="39.75" customHeight="1" x14ac:dyDescent="0.25">
      <c r="A11" s="222" t="s">
        <v>143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</row>
    <row r="12" spans="1:19" ht="44.25" customHeight="1" x14ac:dyDescent="0.25">
      <c r="A12" s="222" t="s">
        <v>96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</row>
    <row r="13" spans="1:19" ht="15.75" thickBot="1" x14ac:dyDescent="0.3">
      <c r="A13" s="39">
        <f>A8+1</f>
        <v>3</v>
      </c>
      <c r="B13" s="44" t="s">
        <v>92</v>
      </c>
      <c r="C13" s="39"/>
      <c r="D13" s="39">
        <v>0</v>
      </c>
      <c r="E13" s="39">
        <v>1</v>
      </c>
      <c r="F13" s="39">
        <v>1</v>
      </c>
      <c r="G13" s="39">
        <v>1</v>
      </c>
      <c r="H13" s="39">
        <f>SUM(D13:G13)</f>
        <v>3</v>
      </c>
      <c r="I13" s="145"/>
      <c r="J13" s="51">
        <f>D13*I13</f>
        <v>0</v>
      </c>
      <c r="K13" s="145"/>
      <c r="L13" s="51">
        <f>E13*K13</f>
        <v>0</v>
      </c>
      <c r="M13" s="146"/>
      <c r="N13" s="51">
        <f>F13*M13</f>
        <v>0</v>
      </c>
      <c r="O13" s="146"/>
      <c r="P13" s="51">
        <f>G13*O13</f>
        <v>0</v>
      </c>
      <c r="Q13" s="147" t="s">
        <v>8</v>
      </c>
      <c r="R13" s="78"/>
      <c r="S13" s="78"/>
    </row>
    <row r="14" spans="1:19" x14ac:dyDescent="0.25">
      <c r="A14" s="39">
        <f>A9+1</f>
        <v>1</v>
      </c>
      <c r="B14" s="44" t="s">
        <v>7</v>
      </c>
      <c r="C14" s="39"/>
      <c r="D14" s="39">
        <v>0</v>
      </c>
      <c r="E14" s="39">
        <v>5</v>
      </c>
      <c r="F14" s="39">
        <v>10</v>
      </c>
      <c r="G14" s="39">
        <v>10</v>
      </c>
      <c r="H14" s="39">
        <f>SUM(D14:G14)</f>
        <v>25</v>
      </c>
      <c r="I14" s="148"/>
      <c r="J14" s="51"/>
      <c r="K14" s="148"/>
      <c r="L14" s="51"/>
      <c r="M14" s="149"/>
      <c r="N14" s="51"/>
      <c r="O14" s="149"/>
      <c r="P14" s="51"/>
      <c r="Q14" s="147" t="s">
        <v>8</v>
      </c>
      <c r="R14" s="78"/>
      <c r="S14" s="78"/>
    </row>
    <row r="15" spans="1:19" x14ac:dyDescent="0.25">
      <c r="A15" s="78"/>
      <c r="B15" s="140"/>
      <c r="C15" s="78"/>
      <c r="D15" s="78"/>
      <c r="E15" s="78"/>
      <c r="F15" s="78"/>
      <c r="G15" s="78"/>
      <c r="H15" s="150">
        <f>SUM(H13:H14)</f>
        <v>28</v>
      </c>
      <c r="I15" s="151"/>
      <c r="J15" s="152">
        <f>SUM(J13:J13)</f>
        <v>0</v>
      </c>
      <c r="K15" s="151"/>
      <c r="L15" s="152">
        <f>SUM(L13:L13)</f>
        <v>0</v>
      </c>
      <c r="M15" s="151"/>
      <c r="N15" s="152">
        <f>SUM(N13:N13)</f>
        <v>0</v>
      </c>
      <c r="O15" s="151"/>
      <c r="P15" s="152">
        <f>SUM(P13:P13)</f>
        <v>0</v>
      </c>
      <c r="Q15" s="78"/>
      <c r="R15" s="78"/>
      <c r="S15" s="78"/>
    </row>
  </sheetData>
  <sheetProtection algorithmName="SHA-512" hashValue="ZblB8mvK7jmb6EtqijsEYCusxv9Fjze18t3ooYJVQPy3BPuzXjb7aOmu+dpWc6EwDIjN9CxHYRzmYDCEFn6iNQ==" saltValue="IcwxKNHQETlsBniSOo5lVg==" spinCount="100000" sheet="1" objects="1" scenarios="1"/>
  <mergeCells count="8">
    <mergeCell ref="A12:S12"/>
    <mergeCell ref="A5:S5"/>
    <mergeCell ref="A6:S6"/>
    <mergeCell ref="A11:S11"/>
    <mergeCell ref="B2:B3"/>
    <mergeCell ref="C2:C3"/>
    <mergeCell ref="D2:G2"/>
    <mergeCell ref="H2:H3"/>
  </mergeCells>
  <printOptions horizontalCentered="1" verticalCentered="1"/>
  <pageMargins left="0.7" right="0.7" top="1.25" bottom="0.5092592592592593" header="0.3" footer="0.3"/>
  <pageSetup paperSize="9" orientation="portrait" r:id="rId1"/>
  <headerFooter>
    <oddHeader>&amp;L&amp;8&amp;A [Register 8 von 8]&amp;11
&amp;C&amp;"-,Fett"
Los 2
Boot Typ C kurz und Trailer 
(System Typ C kurz)&amp;RAz.: B16.32-0252/25/VV:1</oddHeader>
    <oddFooter>&amp;Lausgefertigt am: 05.11.2025&amp;R&amp;P 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selbstrechnend Angebotsformular</vt:lpstr>
      <vt:lpstr>(#)Preisliste System</vt:lpstr>
      <vt:lpstr>(#)Preisliste Schulung</vt:lpstr>
      <vt:lpstr>(#)Preisliste Propeller</vt:lpstr>
      <vt:lpstr>(#)Preisliste FEM</vt:lpstr>
      <vt:lpstr>(#)Preisliste el.Winde Trailer</vt:lpstr>
      <vt:lpstr>(#)Preisliste Zweisitzkonfigur.</vt:lpstr>
      <vt:lpstr>Empfänger</vt:lpstr>
      <vt:lpstr>Empfänger!Druckbereich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Biedenweg, Liane</dc:creator>
  <cp:lastModifiedBy>Biedenweg, Liane</cp:lastModifiedBy>
  <cp:lastPrinted>2025-11-04T14:13:42Z</cp:lastPrinted>
  <dcterms:created xsi:type="dcterms:W3CDTF">2025-08-01T06:29:49Z</dcterms:created>
  <dcterms:modified xsi:type="dcterms:W3CDTF">2025-11-04T15:00:58Z</dcterms:modified>
</cp:coreProperties>
</file>