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DST.BAINTERN.DE\BA-Ablagen\019\UG\173\1730_All_Org\12\Vertrag\Muster_EVB-IT_Verträge\EVB-IT_Dienstvertrag\EVB-IT_Dienstvertrag_in_Bearbeitung\"/>
    </mc:Choice>
  </mc:AlternateContent>
  <bookViews>
    <workbookView xWindow="495" yWindow="0" windowWidth="11580" windowHeight="11280"/>
  </bookViews>
  <sheets>
    <sheet name="Muster_LN_2013" sheetId="1" r:id="rId1"/>
    <sheet name="Stundenberechnung" sheetId="2" state="hidden" r:id="rId2"/>
    <sheet name="Parameter" sheetId="4" state="hidden" r:id="rId3"/>
  </sheets>
  <externalReferences>
    <externalReference r:id="rId4"/>
  </externalReferences>
  <definedNames>
    <definedName name="_KLR1">[1]Muster_LN_2010!#REF!</definedName>
    <definedName name="Dimension">Parameter!$A$53:$A$55</definedName>
    <definedName name="_xlnm.Print_Area" localSheetId="0">Muster_LN_2013!$A$1:$F$74</definedName>
    <definedName name="Kostenstellen">Parameter!$A$2:$A$49</definedName>
  </definedNames>
  <calcPr calcId="162913"/>
</workbook>
</file>

<file path=xl/calcChain.xml><?xml version="1.0" encoding="utf-8"?>
<calcChain xmlns="http://schemas.openxmlformats.org/spreadsheetml/2006/main">
  <c r="A20" i="2" l="1"/>
  <c r="B20" i="2" s="1"/>
  <c r="C20" i="2" s="1"/>
  <c r="A21" i="2"/>
  <c r="A22" i="2"/>
  <c r="B22" i="2" s="1"/>
  <c r="C22" i="2" s="1"/>
  <c r="A23" i="2"/>
  <c r="A24" i="2"/>
  <c r="B24" i="2" s="1"/>
  <c r="C24" i="2" s="1"/>
  <c r="A25" i="2"/>
  <c r="B25" i="2" s="1"/>
  <c r="C25" i="2" s="1"/>
  <c r="A26" i="2"/>
  <c r="B26" i="2" s="1"/>
  <c r="C26" i="2" s="1"/>
  <c r="A27" i="2"/>
  <c r="A28" i="2"/>
  <c r="B28" i="2" s="1"/>
  <c r="C28" i="2" s="1"/>
  <c r="A29" i="2"/>
  <c r="B29" i="2" s="1"/>
  <c r="C29" i="2" s="1"/>
  <c r="A30" i="2"/>
  <c r="B30" i="2" s="1"/>
  <c r="C30" i="2" s="1"/>
  <c r="A31" i="2"/>
  <c r="D31" i="2" s="1"/>
  <c r="A32" i="2"/>
  <c r="B32" i="2" s="1"/>
  <c r="C32" i="2" s="1"/>
  <c r="A33" i="2"/>
  <c r="B33" i="2"/>
  <c r="C33" i="2" s="1"/>
  <c r="A34" i="2"/>
  <c r="B34" i="2" s="1"/>
  <c r="C34" i="2" s="1"/>
  <c r="A35" i="2"/>
  <c r="B35" i="2"/>
  <c r="C35" i="2" s="1"/>
  <c r="D35" i="2" s="1"/>
  <c r="A36" i="2"/>
  <c r="B36" i="2" s="1"/>
  <c r="C36" i="2" s="1"/>
  <c r="A37" i="2"/>
  <c r="B37" i="2"/>
  <c r="C37" i="2" s="1"/>
  <c r="A38" i="2"/>
  <c r="B38" i="2" s="1"/>
  <c r="C38" i="2" s="1"/>
  <c r="A39" i="2"/>
  <c r="B39" i="2"/>
  <c r="C39" i="2" s="1"/>
  <c r="A40" i="2"/>
  <c r="B40" i="2" s="1"/>
  <c r="C40" i="2" s="1"/>
  <c r="A41" i="2"/>
  <c r="B41" i="2"/>
  <c r="C41" i="2" s="1"/>
  <c r="A42" i="2"/>
  <c r="B42" i="2" s="1"/>
  <c r="C42" i="2" s="1"/>
  <c r="A43" i="2"/>
  <c r="B43" i="2"/>
  <c r="C43" i="2" s="1"/>
  <c r="A44" i="2"/>
  <c r="B44" i="2" s="1"/>
  <c r="C44" i="2" s="1"/>
  <c r="A45" i="2"/>
  <c r="B45" i="2"/>
  <c r="C45" i="2" s="1"/>
  <c r="D45" i="2" s="1"/>
  <c r="A46" i="2"/>
  <c r="B46" i="2" s="1"/>
  <c r="C46" i="2" s="1"/>
  <c r="A47" i="2"/>
  <c r="B47" i="2"/>
  <c r="C47" i="2" s="1"/>
  <c r="A48" i="2"/>
  <c r="B48" i="2" s="1"/>
  <c r="C48" i="2" s="1"/>
  <c r="A49" i="2"/>
  <c r="B49" i="2"/>
  <c r="C49" i="2" s="1"/>
  <c r="A50" i="2"/>
  <c r="B50" i="2" s="1"/>
  <c r="C50" i="2" s="1"/>
  <c r="A51" i="2"/>
  <c r="B51" i="2" s="1"/>
  <c r="C51" i="2" s="1"/>
  <c r="A52" i="2"/>
  <c r="B52" i="2" s="1"/>
  <c r="C52" i="2"/>
  <c r="A53" i="2"/>
  <c r="B53" i="2" s="1"/>
  <c r="C53" i="2" s="1"/>
  <c r="A54" i="2"/>
  <c r="B54" i="2" s="1"/>
  <c r="C54" i="2" s="1"/>
  <c r="A55" i="2"/>
  <c r="B55" i="2" s="1"/>
  <c r="C55" i="2" s="1"/>
  <c r="A56" i="2"/>
  <c r="B56" i="2" s="1"/>
  <c r="C56" i="2" s="1"/>
  <c r="A57" i="2"/>
  <c r="A19" i="2"/>
  <c r="B19" i="2" s="1"/>
  <c r="C19" i="2" s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D50" i="2"/>
  <c r="D42" i="2"/>
  <c r="D34" i="2"/>
  <c r="D30" i="2"/>
  <c r="D22" i="2"/>
  <c r="D49" i="2"/>
  <c r="D33" i="2"/>
  <c r="B31" i="2"/>
  <c r="C31" i="2" s="1"/>
  <c r="B27" i="2"/>
  <c r="C27" i="2"/>
  <c r="D27" i="2" s="1"/>
  <c r="E27" i="2" s="1"/>
  <c r="B23" i="2"/>
  <c r="C23" i="2" s="1"/>
  <c r="B21" i="2"/>
  <c r="C21" i="2" s="1"/>
  <c r="E45" i="2"/>
  <c r="E35" i="2"/>
  <c r="I31" i="1"/>
  <c r="I29" i="1"/>
  <c r="I33" i="1"/>
  <c r="I35" i="1"/>
  <c r="I27" i="1"/>
  <c r="I25" i="1"/>
  <c r="F45" i="2"/>
  <c r="G45" i="2" s="1"/>
  <c r="I30" i="1"/>
  <c r="I28" i="1"/>
  <c r="I34" i="1"/>
  <c r="I26" i="1"/>
  <c r="I32" i="1"/>
  <c r="I24" i="1"/>
  <c r="D23" i="2" l="1"/>
  <c r="D25" i="2"/>
  <c r="E25" i="2"/>
  <c r="F25" i="2" s="1"/>
  <c r="G25" i="2" s="1"/>
  <c r="D51" i="2"/>
  <c r="E51" i="2"/>
  <c r="F51" i="2" s="1"/>
  <c r="G51" i="2" s="1"/>
  <c r="H51" i="2" s="1"/>
  <c r="E31" i="2"/>
  <c r="F31" i="2" s="1"/>
  <c r="G31" i="2" s="1"/>
  <c r="D38" i="2"/>
  <c r="B57" i="2"/>
  <c r="C57" i="2" s="1"/>
  <c r="D57" i="2" s="1"/>
  <c r="E57" i="2" s="1"/>
  <c r="D29" i="2"/>
  <c r="D54" i="2"/>
  <c r="E54" i="2" s="1"/>
  <c r="D44" i="2"/>
  <c r="E44" i="2" s="1"/>
  <c r="D56" i="2"/>
  <c r="E56" i="2"/>
  <c r="D40" i="2"/>
  <c r="E40" i="2" s="1"/>
  <c r="F35" i="2"/>
  <c r="G35" i="2" s="1"/>
  <c r="H35" i="2"/>
  <c r="D21" i="2"/>
  <c r="E21" i="2" s="1"/>
  <c r="F27" i="2"/>
  <c r="G27" i="2" s="1"/>
  <c r="D55" i="2"/>
  <c r="E55" i="2"/>
  <c r="D48" i="2"/>
  <c r="E48" i="2" s="1"/>
  <c r="E41" i="2"/>
  <c r="D39" i="2"/>
  <c r="E39" i="2"/>
  <c r="E34" i="2"/>
  <c r="E23" i="2"/>
  <c r="D52" i="2"/>
  <c r="E52" i="2"/>
  <c r="E50" i="2"/>
  <c r="D43" i="2"/>
  <c r="E43" i="2" s="1"/>
  <c r="D36" i="2"/>
  <c r="E36" i="2" s="1"/>
  <c r="E33" i="2"/>
  <c r="E30" i="2"/>
  <c r="E22" i="2"/>
  <c r="E29" i="2"/>
  <c r="D41" i="2"/>
  <c r="D26" i="2"/>
  <c r="E26" i="2" s="1"/>
  <c r="E49" i="2"/>
  <c r="D47" i="2"/>
  <c r="E47" i="2" s="1"/>
  <c r="E38" i="2"/>
  <c r="H45" i="2"/>
  <c r="I45" i="2" s="1"/>
  <c r="E48" i="1" s="1"/>
  <c r="H31" i="2"/>
  <c r="I31" i="2" s="1"/>
  <c r="E34" i="1" s="1"/>
  <c r="D46" i="2"/>
  <c r="E46" i="2" s="1"/>
  <c r="D53" i="2"/>
  <c r="E53" i="2"/>
  <c r="E42" i="2"/>
  <c r="D37" i="2"/>
  <c r="E37" i="2" s="1"/>
  <c r="D32" i="2"/>
  <c r="E32" i="2"/>
  <c r="D28" i="2"/>
  <c r="E28" i="2" s="1"/>
  <c r="D24" i="2"/>
  <c r="E24" i="2" s="1"/>
  <c r="D20" i="2"/>
  <c r="E20" i="2" s="1"/>
  <c r="D19" i="2"/>
  <c r="E19" i="2"/>
  <c r="F37" i="2" l="1"/>
  <c r="G37" i="2" s="1"/>
  <c r="H37" i="2" s="1"/>
  <c r="F28" i="2"/>
  <c r="G28" i="2" s="1"/>
  <c r="H28" i="2" s="1"/>
  <c r="F47" i="2"/>
  <c r="G47" i="2" s="1"/>
  <c r="H47" i="2" s="1"/>
  <c r="F20" i="2"/>
  <c r="G20" i="2" s="1"/>
  <c r="F46" i="2"/>
  <c r="G46" i="2" s="1"/>
  <c r="H46" i="2" s="1"/>
  <c r="F26" i="2"/>
  <c r="G26" i="2" s="1"/>
  <c r="H26" i="2" s="1"/>
  <c r="F21" i="2"/>
  <c r="G21" i="2" s="1"/>
  <c r="F40" i="2"/>
  <c r="G40" i="2" s="1"/>
  <c r="H40" i="2" s="1"/>
  <c r="I25" i="2"/>
  <c r="E28" i="1" s="1"/>
  <c r="F29" i="2"/>
  <c r="G29" i="2" s="1"/>
  <c r="H29" i="2" s="1"/>
  <c r="F43" i="2"/>
  <c r="G43" i="2" s="1"/>
  <c r="H43" i="2"/>
  <c r="F23" i="2"/>
  <c r="G23" i="2" s="1"/>
  <c r="F55" i="2"/>
  <c r="G55" i="2" s="1"/>
  <c r="H55" i="2" s="1"/>
  <c r="H32" i="2"/>
  <c r="F32" i="2"/>
  <c r="G32" i="2" s="1"/>
  <c r="F38" i="2"/>
  <c r="G38" i="2" s="1"/>
  <c r="F22" i="2"/>
  <c r="G22" i="2" s="1"/>
  <c r="H22" i="2" s="1"/>
  <c r="F50" i="2"/>
  <c r="G50" i="2" s="1"/>
  <c r="H50" i="2"/>
  <c r="F34" i="2"/>
  <c r="G34" i="2" s="1"/>
  <c r="F56" i="2"/>
  <c r="G56" i="2" s="1"/>
  <c r="H56" i="2"/>
  <c r="F53" i="2"/>
  <c r="G53" i="2" s="1"/>
  <c r="H53" i="2" s="1"/>
  <c r="F52" i="2"/>
  <c r="G52" i="2" s="1"/>
  <c r="H48" i="2"/>
  <c r="F48" i="2"/>
  <c r="G48" i="2" s="1"/>
  <c r="F57" i="2"/>
  <c r="G57" i="2" s="1"/>
  <c r="H57" i="2"/>
  <c r="I35" i="2"/>
  <c r="E38" i="1" s="1"/>
  <c r="H25" i="2"/>
  <c r="F30" i="2"/>
  <c r="G30" i="2" s="1"/>
  <c r="H30" i="2" s="1"/>
  <c r="H27" i="2"/>
  <c r="I27" i="2" s="1"/>
  <c r="E30" i="1" s="1"/>
  <c r="F49" i="2"/>
  <c r="G49" i="2" s="1"/>
  <c r="H49" i="2"/>
  <c r="F33" i="2"/>
  <c r="G33" i="2" s="1"/>
  <c r="H33" i="2"/>
  <c r="F41" i="2"/>
  <c r="G41" i="2" s="1"/>
  <c r="H41" i="2" s="1"/>
  <c r="I51" i="2"/>
  <c r="E54" i="1" s="1"/>
  <c r="F44" i="2"/>
  <c r="G44" i="2" s="1"/>
  <c r="F24" i="2"/>
  <c r="G24" i="2" s="1"/>
  <c r="H24" i="2"/>
  <c r="F42" i="2"/>
  <c r="G42" i="2" s="1"/>
  <c r="H42" i="2" s="1"/>
  <c r="F54" i="2"/>
  <c r="G54" i="2" s="1"/>
  <c r="F36" i="2"/>
  <c r="G36" i="2" s="1"/>
  <c r="F39" i="2"/>
  <c r="G39" i="2" s="1"/>
  <c r="F19" i="2"/>
  <c r="G19" i="2" s="1"/>
  <c r="H23" i="2" l="1"/>
  <c r="I23" i="2" s="1"/>
  <c r="E26" i="1" s="1"/>
  <c r="I24" i="2"/>
  <c r="E27" i="1" s="1"/>
  <c r="I57" i="2"/>
  <c r="E60" i="1" s="1"/>
  <c r="I56" i="2"/>
  <c r="E59" i="1" s="1"/>
  <c r="I50" i="2"/>
  <c r="E53" i="1" s="1"/>
  <c r="H38" i="2"/>
  <c r="I38" i="2" s="1"/>
  <c r="E41" i="1" s="1"/>
  <c r="H21" i="2"/>
  <c r="I21" i="2" s="1"/>
  <c r="E24" i="1" s="1"/>
  <c r="I46" i="2"/>
  <c r="E49" i="1" s="1"/>
  <c r="I37" i="2"/>
  <c r="E40" i="1" s="1"/>
  <c r="H36" i="2"/>
  <c r="I36" i="2" s="1"/>
  <c r="E39" i="1" s="1"/>
  <c r="I42" i="2"/>
  <c r="E45" i="1" s="1"/>
  <c r="H44" i="2"/>
  <c r="I44" i="2" s="1"/>
  <c r="E47" i="1" s="1"/>
  <c r="I41" i="2"/>
  <c r="E44" i="1" s="1"/>
  <c r="I49" i="2"/>
  <c r="E52" i="1" s="1"/>
  <c r="I48" i="2"/>
  <c r="E51" i="1" s="1"/>
  <c r="H34" i="2"/>
  <c r="I34" i="2" s="1"/>
  <c r="E37" i="1" s="1"/>
  <c r="I32" i="2"/>
  <c r="E35" i="1" s="1"/>
  <c r="I43" i="2"/>
  <c r="E46" i="1" s="1"/>
  <c r="H20" i="2"/>
  <c r="I20" i="2" s="1"/>
  <c r="E23" i="1" s="1"/>
  <c r="I23" i="1" s="1"/>
  <c r="I53" i="2"/>
  <c r="E56" i="1" s="1"/>
  <c r="I22" i="2"/>
  <c r="E25" i="1" s="1"/>
  <c r="I40" i="2"/>
  <c r="E43" i="1" s="1"/>
  <c r="I26" i="2"/>
  <c r="E29" i="1" s="1"/>
  <c r="I28" i="2"/>
  <c r="E31" i="1" s="1"/>
  <c r="I33" i="2"/>
  <c r="E36" i="1" s="1"/>
  <c r="I52" i="2"/>
  <c r="E55" i="1" s="1"/>
  <c r="I29" i="2"/>
  <c r="E32" i="1" s="1"/>
  <c r="H39" i="2"/>
  <c r="I39" i="2" s="1"/>
  <c r="E42" i="1" s="1"/>
  <c r="H54" i="2"/>
  <c r="I54" i="2" s="1"/>
  <c r="E57" i="1" s="1"/>
  <c r="I30" i="2"/>
  <c r="E33" i="1" s="1"/>
  <c r="H52" i="2"/>
  <c r="I55" i="2"/>
  <c r="E58" i="1" s="1"/>
  <c r="I47" i="2"/>
  <c r="E50" i="1" s="1"/>
  <c r="H19" i="2"/>
  <c r="I19" i="2" s="1"/>
  <c r="E22" i="1" s="1"/>
  <c r="I22" i="1" l="1"/>
  <c r="E61" i="1"/>
</calcChain>
</file>

<file path=xl/comments1.xml><?xml version="1.0" encoding="utf-8"?>
<comments xmlns="http://schemas.openxmlformats.org/spreadsheetml/2006/main">
  <authors>
    <author>MaurerL001</author>
    <author>BeckerC049</author>
    <author>WaltherM009</author>
    <author>Schneider Burkhard</author>
    <author>Mike Walther</author>
  </authors>
  <commentList>
    <comment ref="A9" authorId="0" shapeId="0">
      <text>
        <r>
          <rPr>
            <sz val="8"/>
            <color indexed="81"/>
            <rFont val="Tahoma"/>
            <family val="2"/>
          </rPr>
          <t xml:space="preserve">Hinweis: 
lt. Nummer Rahmenvertrag
-&gt;Format JJJJ-xxx-xx
</t>
        </r>
      </text>
    </comment>
    <comment ref="A10" authorId="1" shapeId="0">
      <text>
        <r>
          <rPr>
            <sz val="9"/>
            <color indexed="81"/>
            <rFont val="Tahoma"/>
            <family val="2"/>
          </rPr>
          <t xml:space="preserve">Hinweis: 
lt. Angebotsanforderung / Bedarfanforderung über die Bereitstellung von IT-Unterstützungsleistung
</t>
        </r>
      </text>
    </comment>
    <comment ref="A11" authorId="2" shapeId="0">
      <text>
        <r>
          <rPr>
            <sz val="9"/>
            <color indexed="81"/>
            <rFont val="Tahoma"/>
            <family val="2"/>
          </rPr>
          <t xml:space="preserve">Hinweis: 
lt. Angebotsanforderung /Bedarfanforderung </t>
        </r>
      </text>
    </comment>
    <comment ref="A12" authorId="0" shapeId="0">
      <text>
        <r>
          <rPr>
            <sz val="8"/>
            <color indexed="81"/>
            <rFont val="Tahoma"/>
            <family val="2"/>
          </rPr>
          <t xml:space="preserve">Hinweis: 
lt. Angebotsanforderung/Bedarfanforderung </t>
        </r>
      </text>
    </comment>
    <comment ref="A13" authorId="3" shapeId="0">
      <text>
        <r>
          <rPr>
            <sz val="8"/>
            <color indexed="81"/>
            <rFont val="Tahoma"/>
            <family val="2"/>
          </rPr>
          <t>Hinweis: 
lt. Angebotsanforderung/Bedarfanforderung</t>
        </r>
        <r>
          <rPr>
            <u/>
            <sz val="8"/>
            <color indexed="81"/>
            <rFont val="Tahoma"/>
            <family val="2"/>
          </rPr>
          <t xml:space="preserve">
(</t>
        </r>
        <r>
          <rPr>
            <sz val="8"/>
            <color indexed="81"/>
            <rFont val="Tahoma"/>
            <family val="2"/>
          </rPr>
          <t>Budgetverwalter ist innerhalb der SE, externer Dienstleister arbeitet für ein Projekt/Produkt --&gt; siehe Produkt-/ und Projektkatalog sowie KLR-Kostenstellenstruktur)</t>
        </r>
      </text>
    </comment>
    <comment ref="A14" authorId="0" shapeId="0">
      <text>
        <r>
          <rPr>
            <sz val="8"/>
            <color indexed="81"/>
            <rFont val="Tahoma"/>
            <family val="2"/>
          </rPr>
          <t>Hinweis: 
lt. Angebots/anforderung/Bedarfanforderung</t>
        </r>
      </text>
    </comment>
    <comment ref="A15" authorId="0" shapeId="0">
      <text>
        <r>
          <rPr>
            <sz val="8"/>
            <color indexed="81"/>
            <rFont val="Tahoma"/>
            <family val="2"/>
          </rPr>
          <t xml:space="preserve">Hinweis: 
lt. Bestellung aus dem PeP SRM Katalog </t>
        </r>
      </text>
    </comment>
    <comment ref="A16" authorId="1" shapeId="0">
      <text>
        <r>
          <rPr>
            <sz val="9"/>
            <color indexed="81"/>
            <rFont val="Tahoma"/>
            <family val="2"/>
          </rPr>
          <t xml:space="preserve">Hinweis: 
lt. Bestellung aus dem PeP SRM Katalog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1" shapeId="0">
      <text>
        <r>
          <rPr>
            <sz val="9"/>
            <color indexed="81"/>
            <rFont val="Tahoma"/>
            <family val="2"/>
          </rPr>
          <t xml:space="preserve">Hinweis: 
lt. Bestellung aus dem PeP SRM Katalog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4" shapeId="0">
      <text>
        <r>
          <rPr>
            <sz val="8"/>
            <color indexed="81"/>
            <rFont val="Tahoma"/>
            <family val="2"/>
          </rPr>
          <t xml:space="preserve">Hinweis:
Eingabe im Format hh:mm
normale Arbeitszeit 7:00 - 19:00
</t>
        </r>
      </text>
    </comment>
    <comment ref="D20" authorId="4" shapeId="0">
      <text>
        <r>
          <rPr>
            <sz val="8"/>
            <color indexed="81"/>
            <rFont val="Tahoma"/>
            <family val="2"/>
          </rPr>
          <t>Format: HH:mm</t>
        </r>
      </text>
    </comment>
    <comment ref="E20" authorId="4" shapeId="0">
      <text>
        <r>
          <rPr>
            <sz val="8"/>
            <color indexed="81"/>
            <rFont val="Tahoma"/>
            <family val="2"/>
          </rPr>
          <t xml:space="preserve">dezimale Schreibweise
</t>
        </r>
      </text>
    </comment>
    <comment ref="F20" authorId="3" shapeId="0">
      <text>
        <r>
          <rPr>
            <sz val="8"/>
            <color indexed="81"/>
            <rFont val="Tahoma"/>
            <family val="2"/>
          </rPr>
          <t>Arbeiten im Rahmen des Abrufes
RfC oder Arbeitspaket-Nr. angeben sofern bekannt ; ansonsten Beschreibung der Tätigkeiten.</t>
        </r>
      </text>
    </comment>
  </commentList>
</comments>
</file>

<file path=xl/comments2.xml><?xml version="1.0" encoding="utf-8"?>
<comments xmlns="http://schemas.openxmlformats.org/spreadsheetml/2006/main">
  <authors>
    <author>FiebigS003</author>
  </authors>
  <commentList>
    <comment ref="E17" authorId="0" shapeId="0">
      <text>
        <r>
          <rPr>
            <b/>
            <sz val="8"/>
            <color indexed="81"/>
            <rFont val="Tahoma"/>
            <family val="2"/>
          </rPr>
          <t>FiebigS003:</t>
        </r>
        <r>
          <rPr>
            <sz val="8"/>
            <color indexed="81"/>
            <rFont val="Tahoma"/>
            <family val="2"/>
          </rPr>
          <t xml:space="preserve">
Gutschrift der nicht genommenen Mindestpause wenn unter 6h</t>
        </r>
      </text>
    </comment>
    <comment ref="I17" authorId="0" shapeId="0">
      <text>
        <r>
          <rPr>
            <b/>
            <sz val="8"/>
            <color indexed="81"/>
            <rFont val="Tahoma"/>
            <family val="2"/>
          </rPr>
          <t>FiebigS003:</t>
        </r>
        <r>
          <rPr>
            <sz val="8"/>
            <color indexed="81"/>
            <rFont val="Tahoma"/>
            <family val="2"/>
          </rPr>
          <t xml:space="preserve">
Gutschrift der nicht genommenen Mindestpause wenn unter 9h</t>
        </r>
      </text>
    </comment>
  </commentList>
</comments>
</file>

<file path=xl/sharedStrings.xml><?xml version="1.0" encoding="utf-8"?>
<sst xmlns="http://schemas.openxmlformats.org/spreadsheetml/2006/main" count="105" uniqueCount="102">
  <si>
    <t>Auftraggeber:</t>
  </si>
  <si>
    <t>Auftragnehmer:</t>
  </si>
  <si>
    <t>Datum</t>
  </si>
  <si>
    <t>Bundesagentur für Arbeit
Regensburger Str. 104
90478 Nürnberg</t>
  </si>
  <si>
    <t>Leistungsnachweis</t>
  </si>
  <si>
    <t>Die Leistungen wurden entsprechend den vertraglichen Vereinbarungen ordnungsgemäß und fachkundig erbracht:</t>
  </si>
  <si>
    <t>Name, Vorname:</t>
  </si>
  <si>
    <t xml:space="preserve">Musterfirma
Musterstr. 
99 999 Musterstadt </t>
  </si>
  <si>
    <t>Name, Vorname</t>
  </si>
  <si>
    <t>xxxx-xxx-xx</t>
  </si>
  <si>
    <t>KLR-Kostenstelle:</t>
  </si>
  <si>
    <t>Stunden im Abrechnungszeitraum</t>
  </si>
  <si>
    <t>Unterschrift Auftragnehmer</t>
  </si>
  <si>
    <t xml:space="preserve">Unterschrift Auftraggeber; Name in Druckbuchstaben                                       </t>
  </si>
  <si>
    <t>Nürnberg, den___________________</t>
  </si>
  <si>
    <t>Aufwand
in h</t>
  </si>
  <si>
    <t>Von</t>
  </si>
  <si>
    <t>Bis</t>
  </si>
  <si>
    <t xml:space="preserve"> Uhrzeit (hh:mm)</t>
  </si>
  <si>
    <t>Pause (hh:mm)</t>
  </si>
  <si>
    <t>Kostenstellen</t>
  </si>
  <si>
    <t>xxxxx</t>
  </si>
  <si>
    <t>Arbeitszeit (abzg Pause)</t>
  </si>
  <si>
    <t>Fehlende Mindestpause nach 6h</t>
  </si>
  <si>
    <t>Mindestpause nach 6h</t>
  </si>
  <si>
    <t>Fehlende zusätzl Mindestpause nach 9h</t>
  </si>
  <si>
    <t>zusätzl Mindestpause nach 9h</t>
  </si>
  <si>
    <t>Aufwand Brutto nach 6h</t>
  </si>
  <si>
    <t>Aufwand Netto nach 6h</t>
  </si>
  <si>
    <t>Aufwand Brutto nach 9h</t>
  </si>
  <si>
    <t>Aufwand Netto nach 9 h</t>
  </si>
  <si>
    <t>02200B0002 übergr. Aufgaben</t>
  </si>
  <si>
    <t>02200B0010 ZPM</t>
  </si>
  <si>
    <t>02200B0110 SEP SL</t>
  </si>
  <si>
    <t>02200B0111 SEK 11</t>
  </si>
  <si>
    <t>02200B0112 SEK 12</t>
  </si>
  <si>
    <t>02200B0113 SEK 13</t>
  </si>
  <si>
    <t>02200B0114 SEK 14</t>
  </si>
  <si>
    <t>02200B0115 SEK 15</t>
  </si>
  <si>
    <t>02200B0116 SEK 16</t>
  </si>
  <si>
    <t>02200B0121 SEK 21</t>
  </si>
  <si>
    <t>02200B0122 SEK 22</t>
  </si>
  <si>
    <t>02200B0123 SEK 23</t>
  </si>
  <si>
    <t>02200B0124 SEK 24</t>
  </si>
  <si>
    <t>02200B0125 SEK 25</t>
  </si>
  <si>
    <t>02200B0150 SEA</t>
  </si>
  <si>
    <t>02200B0151 SETF 1</t>
  </si>
  <si>
    <t>02200B0152 SETF 2</t>
  </si>
  <si>
    <t>02200B0301 ISMK</t>
  </si>
  <si>
    <t>02200B0302 ISCF</t>
  </si>
  <si>
    <t>02200B0303 ISPA</t>
  </si>
  <si>
    <t>02200B0411 SEM 1</t>
  </si>
  <si>
    <t>02200B0412 SEM 2</t>
  </si>
  <si>
    <t>02200B0421 APS 1</t>
  </si>
  <si>
    <t>02200B0422 APS 2</t>
  </si>
  <si>
    <t>02200B0431 BAS 1</t>
  </si>
  <si>
    <t>02200B0432 BAS 2</t>
  </si>
  <si>
    <t>02200B0433 BAS 3</t>
  </si>
  <si>
    <t>02200B0434 BAS 4</t>
  </si>
  <si>
    <t>02200B0435 BAS 5</t>
  </si>
  <si>
    <t>02200B0441 TEC 1</t>
  </si>
  <si>
    <t>02200B0442 TEC 2</t>
  </si>
  <si>
    <t>02200B0443 TEC 3</t>
  </si>
  <si>
    <t>02200B0444 TEC 4</t>
  </si>
  <si>
    <t>02200B0445 TEC 5</t>
  </si>
  <si>
    <t>02200B0446 TEC 6</t>
  </si>
  <si>
    <t>02200B0451 OPS 1</t>
  </si>
  <si>
    <t>02200B0452 OPS 2</t>
  </si>
  <si>
    <t>02200B0453 OPS 3</t>
  </si>
  <si>
    <t>02200B0454 OPS 4</t>
  </si>
  <si>
    <t>02200B0455 OPS 5</t>
  </si>
  <si>
    <t xml:space="preserve">02200B0001 Leitung </t>
  </si>
  <si>
    <t>02200B0461 GLS 1</t>
  </si>
  <si>
    <t>02200B0462 GLS 2</t>
  </si>
  <si>
    <t>02200B0463 GLS 3</t>
  </si>
  <si>
    <t>02200B0464 GLS 4</t>
  </si>
  <si>
    <t>02200B0465 GLS 5</t>
  </si>
  <si>
    <t>02200B9660 techn. Kostenstelle (diverse Kundenkonten)</t>
  </si>
  <si>
    <t>PB022B9620 NWK, LZA ,ATG</t>
  </si>
  <si>
    <t>BA-Bedarfsanforderungsnummer:</t>
  </si>
  <si>
    <t>xx-xxx</t>
  </si>
  <si>
    <t>xxxxxxxxxxxx</t>
  </si>
  <si>
    <t>z.B. 30001234567</t>
  </si>
  <si>
    <t>IT-Nummer (Budgeteinbringer):</t>
  </si>
  <si>
    <t>IT-Nummer (Budgetverwalter):</t>
  </si>
  <si>
    <t>Bestellnummer:</t>
  </si>
  <si>
    <t>Artikelnummer:</t>
  </si>
  <si>
    <t>Bestellposition (Kurzbezeichnung Skill):</t>
  </si>
  <si>
    <t>Produkt-/ Projektbezeichnung:</t>
  </si>
  <si>
    <t xml:space="preserve"> </t>
  </si>
  <si>
    <t>Vertragsnummer / Kontraktnummer:</t>
  </si>
  <si>
    <t xml:space="preserve">z.B. Spezialist Anwendungsarchitektur </t>
  </si>
  <si>
    <t>dim(W) fachlich</t>
  </si>
  <si>
    <t>dim(W) technisch</t>
  </si>
  <si>
    <t>dim(I) Instandhaltung</t>
  </si>
  <si>
    <t>Dimension</t>
  </si>
  <si>
    <t>Gesamt</t>
  </si>
  <si>
    <t>CR 4652 Test</t>
  </si>
  <si>
    <t>AFM000000068113 Übernahme Schlüsselwortbibliothek 2.12.2 (GeldinstitutService, RegionenService und SMSService)</t>
  </si>
  <si>
    <r>
      <t xml:space="preserve">Durchgeführte Arbeiten
</t>
    </r>
    <r>
      <rPr>
        <sz val="16"/>
        <color theme="1"/>
        <rFont val="Arial"/>
        <family val="2"/>
      </rPr>
      <t xml:space="preserve">(z.B. RfC-Nr., Arbeitspaket-Nr., kurze Beschreibung) </t>
    </r>
  </si>
  <si>
    <r>
      <t>z.B. RV</t>
    </r>
    <r>
      <rPr>
        <b/>
        <sz val="16"/>
        <color rgb="FFFF0000"/>
        <rFont val="Arial"/>
        <family val="2"/>
      </rPr>
      <t xml:space="preserve"> ERP III - xxx</t>
    </r>
  </si>
  <si>
    <r>
      <t xml:space="preserve">für Monat MM </t>
    </r>
    <r>
      <rPr>
        <b/>
        <u/>
        <sz val="16"/>
        <color rgb="FFFF000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</si>
</sst>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"/>
    <numFmt numFmtId="165" formatCode="[$-407]mmmm\ yy;@"/>
  </numFmts>
  <fonts count="2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name val="UniversS 45 Light"/>
    </font>
    <font>
      <b/>
      <u/>
      <sz val="20"/>
      <name val="Arial"/>
      <family val="2"/>
    </font>
    <font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 applyProtection="1">
      <alignment horizontal="center" vertical="top" wrapText="1"/>
    </xf>
    <xf numFmtId="164" fontId="0" fillId="0" borderId="2" xfId="0" applyNumberForma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0" fillId="0" borderId="1" xfId="0" applyNumberFormat="1" applyBorder="1" applyProtection="1"/>
    <xf numFmtId="164" fontId="0" fillId="0" borderId="5" xfId="0" applyNumberFormat="1" applyBorder="1" applyProtection="1"/>
    <xf numFmtId="0" fontId="10" fillId="0" borderId="0" xfId="0" applyFont="1" applyAlignment="1" applyProtection="1">
      <alignment horizontal="left" vertical="top" readingOrder="1"/>
      <protection locked="0"/>
    </xf>
    <xf numFmtId="0" fontId="11" fillId="0" borderId="0" xfId="0" applyFont="1" applyAlignment="1">
      <alignment vertical="top" readingOrder="1"/>
    </xf>
    <xf numFmtId="0" fontId="11" fillId="0" borderId="0" xfId="0" applyFont="1" applyAlignment="1" applyProtection="1">
      <alignment vertical="top" readingOrder="1"/>
      <protection locked="0"/>
    </xf>
    <xf numFmtId="0" fontId="11" fillId="0" borderId="0" xfId="0" applyFont="1" applyBorder="1" applyAlignment="1" applyProtection="1">
      <alignment vertical="top" wrapText="1" readingOrder="1"/>
      <protection locked="0"/>
    </xf>
    <xf numFmtId="0" fontId="12" fillId="0" borderId="0" xfId="0" applyFont="1" applyFill="1" applyBorder="1" applyAlignment="1" applyProtection="1">
      <alignment vertical="top" wrapText="1" readingOrder="1"/>
    </xf>
    <xf numFmtId="0" fontId="12" fillId="0" borderId="0" xfId="0" applyFont="1" applyFill="1" applyBorder="1" applyAlignment="1" applyProtection="1">
      <alignment horizontal="left" vertical="top" wrapText="1" readingOrder="1"/>
    </xf>
    <xf numFmtId="0" fontId="11" fillId="0" borderId="0" xfId="0" applyFont="1" applyFill="1" applyAlignment="1">
      <alignment horizontal="left" vertical="top" readingOrder="1"/>
    </xf>
    <xf numFmtId="0" fontId="11" fillId="0" borderId="0" xfId="0" applyFont="1" applyFill="1" applyAlignment="1">
      <alignment vertical="top" readingOrder="1"/>
    </xf>
    <xf numFmtId="0" fontId="12" fillId="0" borderId="0" xfId="0" applyFont="1" applyBorder="1" applyAlignment="1" applyProtection="1">
      <alignment vertical="top" wrapText="1" readingOrder="1"/>
    </xf>
    <xf numFmtId="0" fontId="12" fillId="0" borderId="0" xfId="0" applyFont="1" applyFill="1" applyBorder="1" applyAlignment="1" applyProtection="1">
      <alignment horizontal="left" vertical="top" wrapText="1" readingOrder="1"/>
      <protection locked="0"/>
    </xf>
    <xf numFmtId="0" fontId="12" fillId="0" borderId="0" xfId="0" applyFont="1" applyFill="1" applyBorder="1" applyAlignment="1" applyProtection="1">
      <alignment vertical="top" wrapText="1" readingOrder="1"/>
      <protection locked="0"/>
    </xf>
    <xf numFmtId="0" fontId="16" fillId="0" borderId="0" xfId="0" applyFont="1" applyFill="1" applyAlignment="1">
      <alignment vertical="top" readingOrder="1"/>
    </xf>
    <xf numFmtId="0" fontId="11" fillId="0" borderId="0" xfId="0" applyFont="1" applyFill="1" applyAlignment="1">
      <alignment vertical="top" wrapText="1" readingOrder="1"/>
    </xf>
    <xf numFmtId="0" fontId="16" fillId="0" borderId="0" xfId="0" applyFont="1" applyAlignment="1">
      <alignment vertical="top" readingOrder="1"/>
    </xf>
    <xf numFmtId="0" fontId="12" fillId="0" borderId="6" xfId="0" applyFont="1" applyBorder="1" applyAlignment="1" applyProtection="1">
      <alignment horizontal="center" vertical="top" wrapText="1" readingOrder="1"/>
    </xf>
    <xf numFmtId="14" fontId="11" fillId="0" borderId="6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6" xfId="0" applyNumberFormat="1" applyFont="1" applyBorder="1" applyAlignment="1" applyProtection="1">
      <alignment vertical="top" wrapText="1" readingOrder="1"/>
      <protection locked="0"/>
    </xf>
    <xf numFmtId="2" fontId="11" fillId="0" borderId="6" xfId="0" applyNumberFormat="1" applyFont="1" applyBorder="1" applyAlignment="1" applyProtection="1">
      <alignment horizontal="right" vertical="top" wrapText="1" readingOrder="1"/>
    </xf>
    <xf numFmtId="0" fontId="11" fillId="0" borderId="6" xfId="0" applyFont="1" applyBorder="1" applyAlignment="1" applyProtection="1">
      <alignment vertical="top" wrapText="1" readingOrder="1"/>
      <protection locked="0"/>
    </xf>
    <xf numFmtId="0" fontId="12" fillId="0" borderId="0" xfId="0" applyFont="1" applyAlignment="1">
      <alignment vertical="top" readingOrder="1"/>
    </xf>
    <xf numFmtId="164" fontId="11" fillId="0" borderId="6" xfId="0" applyNumberFormat="1" applyFont="1" applyFill="1" applyBorder="1" applyAlignment="1" applyProtection="1">
      <alignment vertical="top" wrapText="1" readingOrder="1"/>
      <protection locked="0"/>
    </xf>
    <xf numFmtId="2" fontId="11" fillId="0" borderId="6" xfId="0" applyNumberFormat="1" applyFont="1" applyFill="1" applyBorder="1" applyAlignment="1" applyProtection="1">
      <alignment horizontal="right" vertical="top" wrapText="1" readingOrder="1"/>
    </xf>
    <xf numFmtId="0" fontId="13" fillId="0" borderId="6" xfId="0" applyFont="1" applyBorder="1" applyAlignment="1" applyProtection="1">
      <alignment vertical="top" wrapText="1" readingOrder="1"/>
      <protection locked="0"/>
    </xf>
    <xf numFmtId="14" fontId="11" fillId="0" borderId="7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7" xfId="0" applyNumberFormat="1" applyFont="1" applyBorder="1" applyAlignment="1" applyProtection="1">
      <alignment vertical="top" wrapText="1" readingOrder="1"/>
      <protection locked="0"/>
    </xf>
    <xf numFmtId="2" fontId="11" fillId="0" borderId="7" xfId="0" applyNumberFormat="1" applyFont="1" applyBorder="1" applyAlignment="1" applyProtection="1">
      <alignment horizontal="right" vertical="top" wrapText="1" readingOrder="1"/>
    </xf>
    <xf numFmtId="0" fontId="11" fillId="0" borderId="7" xfId="0" applyFont="1" applyBorder="1" applyAlignment="1" applyProtection="1">
      <alignment vertical="top" wrapText="1" readingOrder="1"/>
      <protection locked="0"/>
    </xf>
    <xf numFmtId="0" fontId="11" fillId="0" borderId="8" xfId="0" applyFont="1" applyBorder="1" applyAlignment="1" applyProtection="1">
      <alignment vertical="top" wrapText="1" readingOrder="1"/>
      <protection locked="0"/>
    </xf>
    <xf numFmtId="164" fontId="11" fillId="0" borderId="8" xfId="0" applyNumberFormat="1" applyFont="1" applyBorder="1" applyAlignment="1" applyProtection="1">
      <alignment vertical="top" wrapText="1" readingOrder="1"/>
      <protection locked="0"/>
    </xf>
    <xf numFmtId="0" fontId="12" fillId="0" borderId="8" xfId="0" applyFont="1" applyBorder="1" applyAlignment="1" applyProtection="1">
      <alignment vertical="top" wrapText="1" readingOrder="1"/>
      <protection locked="0"/>
    </xf>
    <xf numFmtId="2" fontId="12" fillId="0" borderId="8" xfId="0" applyNumberFormat="1" applyFont="1" applyBorder="1" applyAlignment="1" applyProtection="1">
      <alignment horizontal="right" vertical="top" wrapText="1" readingOrder="1"/>
    </xf>
    <xf numFmtId="0" fontId="12" fillId="0" borderId="8" xfId="0" applyFont="1" applyBorder="1" applyAlignment="1" applyProtection="1">
      <alignment vertical="top" wrapText="1" readingOrder="1"/>
    </xf>
    <xf numFmtId="0" fontId="12" fillId="0" borderId="0" xfId="0" applyFont="1" applyBorder="1" applyAlignment="1" applyProtection="1">
      <alignment vertical="top" wrapText="1" readingOrder="1"/>
      <protection locked="0"/>
    </xf>
    <xf numFmtId="164" fontId="11" fillId="0" borderId="0" xfId="0" applyNumberFormat="1" applyFont="1" applyBorder="1" applyAlignment="1" applyProtection="1">
      <alignment vertical="top" wrapText="1" readingOrder="1"/>
      <protection locked="0"/>
    </xf>
    <xf numFmtId="2" fontId="11" fillId="0" borderId="0" xfId="0" applyNumberFormat="1" applyFont="1" applyBorder="1" applyAlignment="1" applyProtection="1">
      <alignment horizontal="right" vertical="top" wrapText="1" readingOrder="1"/>
    </xf>
    <xf numFmtId="0" fontId="11" fillId="0" borderId="0" xfId="0" applyFont="1" applyFill="1" applyAlignment="1" applyProtection="1">
      <alignment vertical="top" readingOrder="1"/>
    </xf>
    <xf numFmtId="0" fontId="11" fillId="0" borderId="0" xfId="0" applyFont="1" applyAlignment="1" applyProtection="1">
      <alignment vertical="top" readingOrder="1"/>
    </xf>
    <xf numFmtId="0" fontId="14" fillId="0" borderId="0" xfId="0" applyFont="1" applyFill="1" applyAlignment="1" applyProtection="1">
      <alignment vertical="top" readingOrder="1"/>
    </xf>
    <xf numFmtId="0" fontId="11" fillId="0" borderId="0" xfId="0" applyFont="1" applyAlignment="1" applyProtection="1">
      <alignment horizontal="right" vertical="top" readingOrder="1"/>
    </xf>
    <xf numFmtId="0" fontId="14" fillId="0" borderId="0" xfId="0" applyFont="1" applyFill="1" applyBorder="1" applyAlignment="1" applyProtection="1">
      <alignment horizontal="center" vertical="top" readingOrder="1"/>
    </xf>
    <xf numFmtId="0" fontId="14" fillId="0" borderId="0" xfId="0" applyFont="1" applyAlignment="1" applyProtection="1">
      <alignment vertical="top" readingOrder="1"/>
    </xf>
    <xf numFmtId="0" fontId="14" fillId="0" borderId="0" xfId="0" applyFont="1" applyAlignment="1" applyProtection="1">
      <alignment horizontal="right" vertical="top" readingOrder="1"/>
    </xf>
    <xf numFmtId="0" fontId="11" fillId="0" borderId="0" xfId="0" applyFont="1" applyFill="1" applyAlignment="1" applyProtection="1">
      <alignment vertical="top" wrapText="1" readingOrder="1"/>
      <protection locked="0"/>
    </xf>
    <xf numFmtId="0" fontId="12" fillId="0" borderId="0" xfId="0" applyFont="1" applyFill="1" applyBorder="1" applyAlignment="1" applyProtection="1">
      <alignment horizontal="left" vertical="top" readingOrder="1"/>
    </xf>
    <xf numFmtId="165" fontId="12" fillId="0" borderId="0" xfId="0" applyNumberFormat="1" applyFont="1" applyFill="1" applyAlignment="1" applyProtection="1">
      <alignment horizontal="center" vertical="top" readingOrder="1"/>
      <protection locked="0"/>
    </xf>
    <xf numFmtId="0" fontId="12" fillId="0" borderId="0" xfId="0" applyFont="1" applyBorder="1" applyAlignment="1" applyProtection="1">
      <alignment horizontal="left" vertical="top" wrapText="1" readingOrder="1"/>
    </xf>
    <xf numFmtId="0" fontId="15" fillId="0" borderId="0" xfId="0" applyFont="1" applyAlignment="1" applyProtection="1">
      <alignment horizontal="left" vertical="top" readingOrder="1"/>
      <protection locked="0"/>
    </xf>
    <xf numFmtId="0" fontId="0" fillId="0" borderId="0" xfId="0" applyAlignment="1">
      <alignment horizontal="left" vertical="top" wrapText="1" readingOrder="1"/>
    </xf>
    <xf numFmtId="0" fontId="11" fillId="0" borderId="0" xfId="0" applyFont="1" applyAlignment="1" applyProtection="1">
      <alignment vertical="top" readingOrder="1"/>
    </xf>
    <xf numFmtId="0" fontId="11" fillId="0" borderId="0" xfId="0" applyFont="1" applyFill="1" applyBorder="1" applyAlignment="1" applyProtection="1">
      <alignment horizontal="left" vertical="top" wrapText="1" readingOrder="1"/>
    </xf>
    <xf numFmtId="0" fontId="12" fillId="0" borderId="0" xfId="0" applyFont="1" applyFill="1" applyBorder="1" applyAlignment="1" applyProtection="1">
      <alignment vertical="top" wrapText="1" readingOrder="1"/>
    </xf>
    <xf numFmtId="0" fontId="12" fillId="0" borderId="0" xfId="0" applyFont="1" applyFill="1" applyBorder="1" applyAlignment="1" applyProtection="1">
      <alignment horizontal="left" vertical="top" wrapText="1" readingOrder="1"/>
    </xf>
    <xf numFmtId="0" fontId="0" fillId="0" borderId="0" xfId="0" applyAlignment="1">
      <alignment vertical="top" wrapText="1" readingOrder="1"/>
    </xf>
    <xf numFmtId="0" fontId="17" fillId="0" borderId="6" xfId="0" applyFont="1" applyBorder="1" applyAlignment="1" applyProtection="1">
      <alignment horizontal="center" vertical="top" wrapText="1" readingOrder="1"/>
    </xf>
    <xf numFmtId="0" fontId="18" fillId="0" borderId="6" xfId="0" applyFont="1" applyBorder="1" applyAlignment="1">
      <alignment vertical="top" readingOrder="1"/>
    </xf>
    <xf numFmtId="0" fontId="12" fillId="0" borderId="0" xfId="0" applyFont="1" applyBorder="1" applyAlignment="1" applyProtection="1">
      <alignment vertical="top" wrapText="1" readingOrder="1"/>
    </xf>
    <xf numFmtId="0" fontId="12" fillId="0" borderId="6" xfId="0" applyFont="1" applyBorder="1" applyAlignment="1" applyProtection="1">
      <alignment horizontal="center" vertical="top" wrapText="1" readingOrder="1"/>
    </xf>
    <xf numFmtId="0" fontId="11" fillId="0" borderId="6" xfId="0" applyFont="1" applyBorder="1" applyAlignment="1">
      <alignment vertical="top" readingOrder="1"/>
    </xf>
    <xf numFmtId="0" fontId="12" fillId="0" borderId="9" xfId="0" applyFont="1" applyBorder="1" applyAlignment="1" applyProtection="1">
      <alignment horizontal="center" vertical="top" wrapText="1" readingOrder="1"/>
    </xf>
    <xf numFmtId="0" fontId="11" fillId="0" borderId="10" xfId="0" applyFont="1" applyBorder="1" applyAlignment="1">
      <alignment horizontal="center" vertical="top" wrapText="1" readingOrder="1"/>
    </xf>
    <xf numFmtId="0" fontId="12" fillId="0" borderId="11" xfId="0" applyFont="1" applyBorder="1" applyAlignment="1" applyProtection="1">
      <alignment horizontal="center" vertical="top" wrapText="1" readingOrder="1"/>
    </xf>
    <xf numFmtId="0" fontId="11" fillId="0" borderId="12" xfId="0" applyFont="1" applyBorder="1" applyAlignment="1">
      <alignment horizontal="center" vertical="top" wrapText="1" readingOrder="1"/>
    </xf>
    <xf numFmtId="0" fontId="12" fillId="0" borderId="0" xfId="0" applyFont="1" applyBorder="1" applyAlignment="1" applyProtection="1">
      <alignment horizontal="left" vertical="top" wrapText="1" readingOrder="1"/>
    </xf>
    <xf numFmtId="165" fontId="10" fillId="0" borderId="0" xfId="0" applyNumberFormat="1" applyFont="1" applyFill="1" applyAlignment="1" applyProtection="1">
      <alignment horizontal="right" vertical="top" readingOrder="1"/>
      <protection locked="0"/>
    </xf>
    <xf numFmtId="0" fontId="0" fillId="0" borderId="0" xfId="0" applyAlignment="1">
      <alignment horizontal="right" vertical="top" readingOrder="1"/>
    </xf>
    <xf numFmtId="0" fontId="0" fillId="0" borderId="0" xfId="0" applyAlignment="1">
      <alignment horizontal="left" vertical="top" wrapText="1" readingOrder="1"/>
    </xf>
    <xf numFmtId="0" fontId="1" fillId="0" borderId="13" xfId="0" applyFont="1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0" fillId="0" borderId="19" xfId="0" applyBorder="1" applyAlignment="1" applyProtection="1">
      <alignment horizontal="center" vertical="top" wrapText="1"/>
    </xf>
  </cellXfs>
  <cellStyles count="1">
    <cellStyle name="Standard" xfId="0" builtinId="0"/>
  </cellStyles>
  <dxfs count="4">
    <dxf>
      <font>
        <b/>
        <i val="0"/>
        <strike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strike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strike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strike val="0"/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71</xdr:row>
      <xdr:rowOff>0</xdr:rowOff>
    </xdr:from>
    <xdr:to>
      <xdr:col>5</xdr:col>
      <xdr:colOff>6019800</xdr:colOff>
      <xdr:row>71</xdr:row>
      <xdr:rowOff>9525</xdr:rowOff>
    </xdr:to>
    <xdr:sp macro="" textlink="">
      <xdr:nvSpPr>
        <xdr:cNvPr id="1161" name="Line 11"/>
        <xdr:cNvSpPr>
          <a:spLocks noChangeShapeType="1"/>
        </xdr:cNvSpPr>
      </xdr:nvSpPr>
      <xdr:spPr bwMode="auto">
        <a:xfrm>
          <a:off x="28575" y="18964275"/>
          <a:ext cx="124301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5</xdr:col>
          <xdr:colOff>2266950</xdr:colOff>
          <xdr:row>64</xdr:row>
          <xdr:rowOff>38100</xdr:rowOff>
        </xdr:to>
        <xdr:sp macro="" textlink="">
          <xdr:nvSpPr>
            <xdr:cNvPr id="1158" name="Endlieferkennzeichen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lagen\D02200-IB1\KoSt\BU-2011_Abwicklung\Grundlagen\Formulare_Muster\110314_Leistungsnachweis_Muster_BU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ter_LN_2010"/>
      <sheetName val="Tabelle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O77"/>
  <sheetViews>
    <sheetView tabSelected="1" zoomScale="85" zoomScaleNormal="85" zoomScaleSheetLayoutView="100" workbookViewId="0">
      <selection activeCell="D15" sqref="D15:E15"/>
    </sheetView>
  </sheetViews>
  <sheetFormatPr baseColWidth="10" defaultRowHeight="20.25"/>
  <cols>
    <col min="1" max="1" width="22" style="13" customWidth="1"/>
    <col min="2" max="2" width="20.85546875" style="13" customWidth="1"/>
    <col min="3" max="3" width="20.28515625" style="13" customWidth="1"/>
    <col min="4" max="5" width="16.7109375" style="13" customWidth="1"/>
    <col min="6" max="6" width="91" style="13" customWidth="1"/>
    <col min="7" max="7" width="15.140625" style="13" customWidth="1"/>
    <col min="8" max="8" width="32.140625" style="13" bestFit="1" customWidth="1"/>
    <col min="9" max="9" width="45.42578125" style="13" customWidth="1"/>
    <col min="10" max="10" width="11.42578125" style="13"/>
    <col min="11" max="11" width="10.42578125" style="14" customWidth="1"/>
    <col min="12" max="12" width="11.42578125" style="13" customWidth="1"/>
    <col min="13" max="13" width="9.140625" style="13" customWidth="1"/>
    <col min="14" max="15" width="11.42578125" style="13" customWidth="1"/>
    <col min="16" max="16" width="17" style="13" customWidth="1"/>
    <col min="17" max="16384" width="11.42578125" style="13"/>
  </cols>
  <sheetData>
    <row r="1" spans="1:15" ht="26.25">
      <c r="A1" s="58" t="s">
        <v>4</v>
      </c>
      <c r="B1" s="12"/>
      <c r="D1" s="75" t="s">
        <v>101</v>
      </c>
      <c r="E1" s="76"/>
      <c r="F1" s="76"/>
      <c r="G1" s="56"/>
      <c r="H1" s="56"/>
      <c r="I1" s="14"/>
      <c r="J1" s="14"/>
    </row>
    <row r="2" spans="1:15" ht="4.5" customHeight="1">
      <c r="A2" s="15"/>
      <c r="B2" s="15"/>
      <c r="C2" s="15"/>
      <c r="D2" s="15"/>
      <c r="E2" s="14"/>
      <c r="K2" s="15"/>
    </row>
    <row r="3" spans="1:15" ht="27" customHeight="1">
      <c r="A3" s="20"/>
      <c r="B3" s="20"/>
      <c r="C3" s="20"/>
      <c r="D3" s="57"/>
      <c r="E3" s="59"/>
      <c r="F3" s="59"/>
      <c r="G3" s="57"/>
      <c r="H3" s="57"/>
      <c r="I3" s="57"/>
      <c r="J3" s="57"/>
      <c r="K3" s="57"/>
      <c r="L3" s="57"/>
      <c r="M3" s="57"/>
      <c r="N3" s="57"/>
    </row>
    <row r="4" spans="1:15" ht="62.25" customHeight="1">
      <c r="A4" s="67" t="s">
        <v>0</v>
      </c>
      <c r="B4" s="67"/>
      <c r="C4" s="67"/>
      <c r="D4" s="74" t="s">
        <v>3</v>
      </c>
      <c r="E4" s="77"/>
      <c r="F4" s="77"/>
      <c r="G4" s="57"/>
      <c r="H4" s="57"/>
      <c r="I4" s="74"/>
      <c r="J4" s="74"/>
      <c r="K4" s="74"/>
      <c r="L4" s="74"/>
      <c r="M4" s="74"/>
      <c r="N4" s="74"/>
    </row>
    <row r="5" spans="1:15" s="19" customFormat="1" ht="5.25" customHeight="1">
      <c r="A5" s="16"/>
      <c r="B5" s="16"/>
      <c r="C5" s="16"/>
      <c r="D5" s="17"/>
      <c r="E5" s="18"/>
      <c r="F5" s="18"/>
      <c r="G5" s="18"/>
      <c r="H5" s="18"/>
      <c r="I5" s="16"/>
      <c r="J5" s="16"/>
      <c r="L5" s="16"/>
    </row>
    <row r="6" spans="1:15" ht="63.75" customHeight="1">
      <c r="A6" s="67" t="s">
        <v>1</v>
      </c>
      <c r="B6" s="67"/>
      <c r="C6" s="67"/>
      <c r="D6" s="74" t="s">
        <v>7</v>
      </c>
      <c r="E6" s="74"/>
      <c r="F6" s="20"/>
      <c r="G6" s="20"/>
      <c r="H6" s="20"/>
      <c r="I6" s="74"/>
      <c r="J6" s="74"/>
      <c r="K6" s="74"/>
      <c r="L6" s="74"/>
      <c r="M6" s="74"/>
      <c r="N6" s="74"/>
    </row>
    <row r="7" spans="1:15" ht="3.75" customHeight="1">
      <c r="A7" s="16"/>
      <c r="B7" s="16"/>
      <c r="C7" s="16"/>
      <c r="D7" s="17"/>
      <c r="E7" s="21"/>
      <c r="I7" s="16"/>
      <c r="J7" s="16"/>
      <c r="K7" s="22"/>
      <c r="L7" s="16"/>
    </row>
    <row r="8" spans="1:15" ht="20.100000000000001" customHeight="1">
      <c r="A8" s="63" t="s">
        <v>6</v>
      </c>
      <c r="B8" s="63"/>
      <c r="C8" s="63"/>
      <c r="D8" s="63" t="s">
        <v>8</v>
      </c>
      <c r="E8" s="63"/>
      <c r="F8" s="16"/>
      <c r="G8" s="16"/>
      <c r="H8" s="16"/>
      <c r="I8" s="63"/>
      <c r="J8" s="63"/>
      <c r="K8" s="63"/>
      <c r="L8" s="63"/>
      <c r="M8" s="63"/>
      <c r="N8" s="63"/>
      <c r="O8" s="23"/>
    </row>
    <row r="9" spans="1:15" ht="20.100000000000001" customHeight="1">
      <c r="A9" s="62" t="s">
        <v>90</v>
      </c>
      <c r="B9" s="62"/>
      <c r="C9" s="62"/>
      <c r="D9" s="63" t="s">
        <v>9</v>
      </c>
      <c r="E9" s="63"/>
      <c r="F9" s="16"/>
      <c r="G9" s="16"/>
      <c r="H9" s="16"/>
      <c r="I9" s="63"/>
      <c r="J9" s="63"/>
      <c r="K9" s="63"/>
      <c r="L9" s="63"/>
      <c r="M9" s="63"/>
      <c r="N9" s="63"/>
      <c r="O9" s="23"/>
    </row>
    <row r="10" spans="1:15" ht="20.100000000000001" customHeight="1">
      <c r="A10" s="62" t="s">
        <v>88</v>
      </c>
      <c r="B10" s="62"/>
      <c r="C10" s="62"/>
      <c r="D10" s="63" t="s">
        <v>81</v>
      </c>
      <c r="E10" s="63"/>
      <c r="F10" s="16"/>
      <c r="G10" s="16"/>
      <c r="H10" s="16"/>
      <c r="I10" s="63"/>
      <c r="J10" s="63"/>
      <c r="K10" s="63"/>
      <c r="L10" s="63"/>
      <c r="M10" s="63"/>
      <c r="N10" s="63"/>
      <c r="O10" s="23"/>
    </row>
    <row r="11" spans="1:15" ht="20.100000000000001" customHeight="1">
      <c r="A11" s="62" t="s">
        <v>84</v>
      </c>
      <c r="B11" s="62"/>
      <c r="C11" s="62"/>
      <c r="D11" s="63" t="s">
        <v>21</v>
      </c>
      <c r="E11" s="63"/>
      <c r="F11" s="17"/>
      <c r="G11" s="17"/>
      <c r="H11" s="17"/>
      <c r="I11" s="17"/>
      <c r="J11" s="17"/>
      <c r="K11" s="17"/>
      <c r="L11" s="17"/>
      <c r="M11" s="17"/>
      <c r="N11" s="17"/>
      <c r="O11" s="23"/>
    </row>
    <row r="12" spans="1:15" ht="20.100000000000001" customHeight="1">
      <c r="A12" s="62" t="s">
        <v>83</v>
      </c>
      <c r="B12" s="62"/>
      <c r="C12" s="62"/>
      <c r="D12" s="63" t="s">
        <v>21</v>
      </c>
      <c r="E12" s="63"/>
      <c r="F12" s="16"/>
      <c r="G12" s="16"/>
      <c r="H12" s="16"/>
      <c r="I12" s="63"/>
      <c r="J12" s="63"/>
      <c r="K12" s="63"/>
      <c r="L12" s="63"/>
      <c r="M12" s="63"/>
      <c r="N12" s="63"/>
      <c r="O12" s="23"/>
    </row>
    <row r="13" spans="1:15" ht="20.100000000000001" customHeight="1">
      <c r="A13" s="63" t="s">
        <v>10</v>
      </c>
      <c r="B13" s="63"/>
      <c r="C13" s="63"/>
      <c r="D13" s="63" t="s">
        <v>21</v>
      </c>
      <c r="E13" s="63"/>
      <c r="F13" s="16"/>
      <c r="G13" s="16"/>
      <c r="H13" s="16"/>
      <c r="I13" s="63"/>
      <c r="J13" s="63"/>
      <c r="K13" s="63"/>
      <c r="L13" s="63"/>
      <c r="M13" s="63"/>
      <c r="N13" s="63"/>
      <c r="O13" s="23"/>
    </row>
    <row r="14" spans="1:15" ht="20.100000000000001" customHeight="1">
      <c r="A14" s="62" t="s">
        <v>79</v>
      </c>
      <c r="B14" s="62"/>
      <c r="C14" s="62"/>
      <c r="D14" s="63" t="s">
        <v>80</v>
      </c>
      <c r="E14" s="63"/>
      <c r="F14" s="16"/>
      <c r="G14" s="16"/>
      <c r="H14" s="16"/>
      <c r="I14" s="63"/>
      <c r="J14" s="63"/>
      <c r="K14" s="63"/>
      <c r="L14" s="63"/>
      <c r="M14" s="63"/>
      <c r="N14" s="63"/>
      <c r="O14" s="23"/>
    </row>
    <row r="15" spans="1:15" ht="20.100000000000001" customHeight="1">
      <c r="A15" s="62" t="s">
        <v>85</v>
      </c>
      <c r="B15" s="62"/>
      <c r="C15" s="62"/>
      <c r="D15" s="63" t="s">
        <v>82</v>
      </c>
      <c r="E15" s="63"/>
      <c r="F15" s="16"/>
      <c r="G15" s="16"/>
      <c r="H15" s="16"/>
      <c r="I15" s="62"/>
      <c r="J15" s="62"/>
      <c r="K15" s="62"/>
      <c r="L15" s="62"/>
      <c r="M15" s="62"/>
      <c r="N15" s="62"/>
      <c r="O15" s="23"/>
    </row>
    <row r="16" spans="1:15" ht="20.100000000000001" customHeight="1">
      <c r="A16" s="62" t="s">
        <v>86</v>
      </c>
      <c r="B16" s="62"/>
      <c r="C16" s="62"/>
      <c r="D16" s="55" t="s">
        <v>100</v>
      </c>
      <c r="E16" s="55"/>
      <c r="F16" s="16"/>
      <c r="G16" s="16"/>
      <c r="H16" s="16"/>
      <c r="I16" s="62"/>
      <c r="J16" s="62"/>
      <c r="K16" s="62"/>
      <c r="L16" s="62"/>
      <c r="M16" s="62"/>
      <c r="N16" s="62"/>
      <c r="O16" s="23"/>
    </row>
    <row r="17" spans="1:15" ht="20.100000000000001" customHeight="1">
      <c r="A17" s="62" t="s">
        <v>87</v>
      </c>
      <c r="B17" s="62"/>
      <c r="C17" s="62"/>
      <c r="D17" s="63" t="s">
        <v>91</v>
      </c>
      <c r="E17" s="63"/>
      <c r="F17" s="64"/>
      <c r="G17" s="16"/>
      <c r="H17" s="16"/>
      <c r="I17" s="62"/>
      <c r="J17" s="62"/>
      <c r="K17" s="62"/>
      <c r="L17" s="62"/>
      <c r="M17" s="62"/>
      <c r="N17" s="62"/>
      <c r="O17" s="23"/>
    </row>
    <row r="18" spans="1:15" ht="12" customHeight="1">
      <c r="A18" s="16"/>
      <c r="B18" s="16"/>
      <c r="C18" s="16"/>
      <c r="D18" s="17"/>
      <c r="E18" s="17"/>
      <c r="F18" s="16"/>
      <c r="G18" s="16"/>
      <c r="H18" s="16"/>
      <c r="I18" s="16"/>
      <c r="J18" s="16"/>
      <c r="K18" s="16"/>
      <c r="L18" s="16"/>
      <c r="M18" s="16"/>
      <c r="N18" s="16"/>
      <c r="O18" s="23"/>
    </row>
    <row r="19" spans="1:15" ht="12" customHeight="1">
      <c r="A19" s="16"/>
      <c r="B19" s="16"/>
      <c r="C19" s="16"/>
      <c r="D19" s="17"/>
      <c r="E19" s="24"/>
      <c r="K19" s="22"/>
      <c r="M19" s="25"/>
      <c r="N19" s="25"/>
    </row>
    <row r="20" spans="1:15" ht="21.75" customHeight="1">
      <c r="A20" s="68" t="s">
        <v>2</v>
      </c>
      <c r="B20" s="70" t="s">
        <v>18</v>
      </c>
      <c r="C20" s="71"/>
      <c r="D20" s="72" t="s">
        <v>19</v>
      </c>
      <c r="E20" s="68" t="s">
        <v>15</v>
      </c>
      <c r="F20" s="65" t="s">
        <v>99</v>
      </c>
      <c r="M20" s="25"/>
      <c r="N20" s="25"/>
    </row>
    <row r="21" spans="1:15" ht="24" customHeight="1">
      <c r="A21" s="69"/>
      <c r="B21" s="26" t="s">
        <v>16</v>
      </c>
      <c r="C21" s="26" t="s">
        <v>17</v>
      </c>
      <c r="D21" s="73"/>
      <c r="E21" s="69"/>
      <c r="F21" s="66"/>
      <c r="M21" s="25"/>
      <c r="N21" s="25"/>
    </row>
    <row r="22" spans="1:15" ht="41.25" customHeight="1">
      <c r="A22" s="27">
        <v>42107</v>
      </c>
      <c r="B22" s="28">
        <v>0.29166666666666669</v>
      </c>
      <c r="C22" s="28">
        <v>0.66666666666666663</v>
      </c>
      <c r="D22" s="28">
        <v>1.6666666666666666E-2</v>
      </c>
      <c r="E22" s="29">
        <f>Stundenberechnung!I19*24</f>
        <v>8.5</v>
      </c>
      <c r="F22" s="30" t="s">
        <v>98</v>
      </c>
      <c r="I22" s="31" t="str">
        <f>IF(SUMIF($A$22:$A$60,A22,$E$22:$E60)&gt;10,"Maximale tägliche Arbeitszeit von 10 h überschritten!","")</f>
        <v/>
      </c>
      <c r="M22" s="25"/>
      <c r="N22" s="25"/>
    </row>
    <row r="23" spans="1:15">
      <c r="A23" s="27">
        <v>42111</v>
      </c>
      <c r="B23" s="28">
        <v>0.2986111111111111</v>
      </c>
      <c r="C23" s="28">
        <v>0.69930555555555562</v>
      </c>
      <c r="D23" s="28">
        <v>2.1527777777777781E-2</v>
      </c>
      <c r="E23" s="29">
        <f>Stundenberechnung!I20*24</f>
        <v>9</v>
      </c>
      <c r="F23" s="30" t="s">
        <v>97</v>
      </c>
      <c r="I23" s="31" t="str">
        <f>IF(SUMIF($A$22:$A$60,A23,$E$22:$E61)&gt;10,"Maximale tägliche Arbeitszeit von 10 h überschritten!","")</f>
        <v/>
      </c>
      <c r="M23" s="25"/>
      <c r="N23" s="25"/>
    </row>
    <row r="24" spans="1:15">
      <c r="A24" s="27"/>
      <c r="B24" s="28"/>
      <c r="C24" s="28"/>
      <c r="D24" s="28"/>
      <c r="E24" s="29">
        <f>Stundenberechnung!I21*24</f>
        <v>0</v>
      </c>
      <c r="F24" s="30" t="s">
        <v>89</v>
      </c>
      <c r="I24" s="31" t="str">
        <f ca="1">IF(SUMIF($A$22:$A$60,A24,$F$62:$F62)&gt;10,"Maximale tägliche Arbeitszeit von 10 h überschritten!","")</f>
        <v/>
      </c>
      <c r="M24" s="25"/>
      <c r="N24" s="25"/>
    </row>
    <row r="25" spans="1:15">
      <c r="A25" s="27"/>
      <c r="B25" s="28"/>
      <c r="C25" s="28"/>
      <c r="D25" s="28"/>
      <c r="E25" s="29">
        <f>Stundenberechnung!I22*24</f>
        <v>0</v>
      </c>
      <c r="F25" s="30"/>
      <c r="I25" s="31" t="str">
        <f ca="1">IF(SUMIF($A$22:$A$60,A25,$F$62:$F62)&gt;10,"Maximale tägliche Arbeitszeit von 10 h überschritten!","")</f>
        <v/>
      </c>
      <c r="M25" s="25"/>
      <c r="N25" s="25"/>
    </row>
    <row r="26" spans="1:15">
      <c r="A26" s="27"/>
      <c r="B26" s="28"/>
      <c r="C26" s="28"/>
      <c r="D26" s="28"/>
      <c r="E26" s="29">
        <f>Stundenberechnung!I23*24</f>
        <v>0</v>
      </c>
      <c r="F26" s="30"/>
      <c r="I26" s="31" t="str">
        <f ca="1">IF(SUMIF($A$22:$A$60,A26,$F$62:$F62)&gt;10,"Maximale tägliche Arbeitszeit von 10 h überschritten!","")</f>
        <v/>
      </c>
      <c r="M26" s="25"/>
      <c r="N26" s="25"/>
    </row>
    <row r="27" spans="1:15">
      <c r="A27" s="27"/>
      <c r="B27" s="28"/>
      <c r="C27" s="28"/>
      <c r="D27" s="28"/>
      <c r="E27" s="29">
        <f>Stundenberechnung!I24*24</f>
        <v>0</v>
      </c>
      <c r="F27" s="30"/>
      <c r="I27" s="31" t="str">
        <f ca="1">IF(SUMIF($A$22:$A$60,A27,$F$62:$F62)&gt;10,"Maximale tägliche Arbeitszeit von 10 h überschritten!","")</f>
        <v/>
      </c>
      <c r="M27" s="25"/>
      <c r="N27" s="25"/>
    </row>
    <row r="28" spans="1:15">
      <c r="A28" s="27"/>
      <c r="B28" s="32"/>
      <c r="C28" s="32"/>
      <c r="D28" s="32"/>
      <c r="E28" s="33">
        <f>Stundenberechnung!I25*24</f>
        <v>0</v>
      </c>
      <c r="F28" s="30"/>
      <c r="I28" s="31" t="str">
        <f ca="1">IF(SUMIF($A$22:$A$60,A28,$F$62:$F62)&gt;10,"Maximale tägliche Arbeitszeit von 10 h überschritten!","")</f>
        <v/>
      </c>
      <c r="M28" s="25"/>
      <c r="N28" s="25"/>
    </row>
    <row r="29" spans="1:15">
      <c r="A29" s="27"/>
      <c r="B29" s="32"/>
      <c r="C29" s="32"/>
      <c r="D29" s="32"/>
      <c r="E29" s="33">
        <f>Stundenberechnung!I26*24</f>
        <v>0</v>
      </c>
      <c r="F29" s="30"/>
      <c r="I29" s="31" t="str">
        <f ca="1">IF(SUMIF($A$22:$A$60,A29,$F$62:$F62)&gt;10,"Maximale tägliche Arbeitszeit von 10 h überschritten!","")</f>
        <v/>
      </c>
      <c r="M29" s="25"/>
      <c r="N29" s="25"/>
    </row>
    <row r="30" spans="1:15">
      <c r="A30" s="27"/>
      <c r="B30" s="32"/>
      <c r="C30" s="32"/>
      <c r="D30" s="32"/>
      <c r="E30" s="33">
        <f>Stundenberechnung!I27*24</f>
        <v>0</v>
      </c>
      <c r="F30" s="30"/>
      <c r="I30" s="31" t="str">
        <f ca="1">IF(SUMIF($A$22:$A$60,A30,$F$62:$F62)&gt;10,"Maximale tägliche Arbeitszeit von 10 h überschritten!","")</f>
        <v/>
      </c>
      <c r="M30" s="25"/>
      <c r="N30" s="25"/>
    </row>
    <row r="31" spans="1:15">
      <c r="A31" s="27"/>
      <c r="B31" s="32"/>
      <c r="C31" s="32"/>
      <c r="D31" s="32"/>
      <c r="E31" s="33">
        <f>Stundenberechnung!I28*24</f>
        <v>0</v>
      </c>
      <c r="F31" s="30"/>
      <c r="I31" s="31" t="str">
        <f ca="1">IF(SUMIF($A$22:$A$60,A31,$F$62:$F62)&gt;10,"Maximale tägliche Arbeitszeit von 10 h überschritten!","")</f>
        <v/>
      </c>
      <c r="M31" s="25"/>
      <c r="N31" s="25"/>
    </row>
    <row r="32" spans="1:15">
      <c r="A32" s="27"/>
      <c r="B32" s="32"/>
      <c r="C32" s="32"/>
      <c r="D32" s="32"/>
      <c r="E32" s="33">
        <f>Stundenberechnung!I29*24</f>
        <v>0</v>
      </c>
      <c r="F32" s="30"/>
      <c r="I32" s="31" t="str">
        <f ca="1">IF(SUMIF($A$22:$A$60,A32,$F$62:$F62)&gt;10,"Maximale tägliche Arbeitszeit von 10 h überschritten!","")</f>
        <v/>
      </c>
      <c r="M32" s="25"/>
      <c r="N32" s="25"/>
    </row>
    <row r="33" spans="1:14">
      <c r="A33" s="27"/>
      <c r="B33" s="28"/>
      <c r="C33" s="28"/>
      <c r="D33" s="28"/>
      <c r="E33" s="29">
        <f>Stundenberechnung!I30*24</f>
        <v>0</v>
      </c>
      <c r="F33" s="30"/>
      <c r="I33" s="31" t="str">
        <f ca="1">IF(SUMIF($A$22:$A$60,A33,$F$62:$F62)&gt;10,"Maximale tägliche Arbeitszeit von 10 h überschritten!","")</f>
        <v/>
      </c>
      <c r="M33" s="25"/>
      <c r="N33" s="25"/>
    </row>
    <row r="34" spans="1:14">
      <c r="A34" s="27"/>
      <c r="B34" s="28"/>
      <c r="C34" s="28"/>
      <c r="D34" s="28"/>
      <c r="E34" s="29">
        <f>Stundenberechnung!I31*24</f>
        <v>0</v>
      </c>
      <c r="F34" s="30"/>
      <c r="I34" s="31" t="str">
        <f ca="1">IF(SUMIF($A$22:$A$60,A34,$F$62:$F62)&gt;10,"Maximale tägliche Arbeitszeit von 10 h überschritten!","")</f>
        <v/>
      </c>
      <c r="M34" s="25"/>
    </row>
    <row r="35" spans="1:14">
      <c r="A35" s="27"/>
      <c r="B35" s="28"/>
      <c r="C35" s="28"/>
      <c r="D35" s="28"/>
      <c r="E35" s="29">
        <f>Stundenberechnung!I32*24</f>
        <v>0</v>
      </c>
      <c r="F35" s="30"/>
      <c r="I35" s="31" t="str">
        <f ca="1">IF(SUMIF($A$22:$A$60,A35,$F$62:$F62)&gt;10,"Maximale tägliche Arbeitszeit von 10 h überschritten!","")</f>
        <v/>
      </c>
      <c r="M35" s="25"/>
    </row>
    <row r="36" spans="1:14">
      <c r="A36" s="27"/>
      <c r="B36" s="28"/>
      <c r="C36" s="28"/>
      <c r="D36" s="28"/>
      <c r="E36" s="29">
        <f>Stundenberechnung!I33*24</f>
        <v>0</v>
      </c>
      <c r="F36" s="30"/>
      <c r="I36" s="31" t="str">
        <f ca="1">IF(SUMIF($A$22:$A$60,A36,$F$62:$F62)&gt;10,"Maximale tägliche Arbeitszeit von 10 h überschritten!","")</f>
        <v/>
      </c>
    </row>
    <row r="37" spans="1:14">
      <c r="A37" s="27"/>
      <c r="B37" s="28"/>
      <c r="C37" s="28"/>
      <c r="D37" s="28"/>
      <c r="E37" s="29">
        <f>Stundenberechnung!I34*24</f>
        <v>0</v>
      </c>
      <c r="F37" s="30"/>
      <c r="I37" s="31" t="str">
        <f ca="1">IF(SUMIF($A$22:$A$60,A37,$F$62:$F62)&gt;10,"Maximale tägliche Arbeitszeit von 10 h überschritten!","")</f>
        <v/>
      </c>
    </row>
    <row r="38" spans="1:14">
      <c r="A38" s="27"/>
      <c r="B38" s="28"/>
      <c r="C38" s="28"/>
      <c r="D38" s="28"/>
      <c r="E38" s="29">
        <f>Stundenberechnung!I35*24</f>
        <v>0</v>
      </c>
      <c r="F38" s="30"/>
      <c r="I38" s="31" t="str">
        <f ca="1">IF(SUMIF($A$22:$A$60,A38,$F$62:$F62)&gt;10,"Maximale tägliche Arbeitszeit von 10 h überschritten!","")</f>
        <v/>
      </c>
    </row>
    <row r="39" spans="1:14">
      <c r="A39" s="27"/>
      <c r="B39" s="28"/>
      <c r="C39" s="28"/>
      <c r="D39" s="28"/>
      <c r="E39" s="29">
        <f>Stundenberechnung!I36*24</f>
        <v>0</v>
      </c>
      <c r="F39" s="30"/>
      <c r="I39" s="31" t="str">
        <f ca="1">IF(SUMIF($A$22:$A$60,A39,$F$62:$F62)&gt;10,"Maximale tägliche Arbeitszeit von 10 h überschritten!","")</f>
        <v/>
      </c>
    </row>
    <row r="40" spans="1:14">
      <c r="A40" s="27"/>
      <c r="B40" s="28"/>
      <c r="C40" s="28"/>
      <c r="D40" s="28"/>
      <c r="E40" s="29">
        <f>Stundenberechnung!I37*24</f>
        <v>0</v>
      </c>
      <c r="F40" s="34"/>
      <c r="I40" s="31" t="str">
        <f ca="1">IF(SUMIF($A$22:$A$60,A40,$F$62:$F62)&gt;10,"Maximale tägliche Arbeitszeit von 10 h überschritten!","")</f>
        <v/>
      </c>
    </row>
    <row r="41" spans="1:14">
      <c r="A41" s="27"/>
      <c r="B41" s="28"/>
      <c r="C41" s="28"/>
      <c r="D41" s="28"/>
      <c r="E41" s="29">
        <f>Stundenberechnung!I38*24</f>
        <v>0</v>
      </c>
      <c r="F41" s="30"/>
      <c r="I41" s="31" t="str">
        <f ca="1">IF(SUMIF($A$22:$A$60,A41,$F$62:$F66)&gt;10,"Maximale tägliche Arbeitszeit von 10 h überschritten!","")</f>
        <v/>
      </c>
    </row>
    <row r="42" spans="1:14">
      <c r="A42" s="27"/>
      <c r="B42" s="28"/>
      <c r="C42" s="28"/>
      <c r="D42" s="28"/>
      <c r="E42" s="29">
        <f>Stundenberechnung!I39*24</f>
        <v>0</v>
      </c>
      <c r="F42" s="30"/>
      <c r="I42" s="31" t="str">
        <f ca="1">IF(SUMIF($A$22:$A$60,A42,$F$62:$F67)&gt;10,"Maximale tägliche Arbeitszeit von 10 h überschritten!","")</f>
        <v/>
      </c>
    </row>
    <row r="43" spans="1:14">
      <c r="A43" s="27"/>
      <c r="B43" s="28"/>
      <c r="C43" s="28"/>
      <c r="D43" s="28"/>
      <c r="E43" s="29">
        <f>Stundenberechnung!I40*24</f>
        <v>0</v>
      </c>
      <c r="F43" s="30"/>
      <c r="I43" s="31" t="str">
        <f ca="1">IF(SUMIF($A$22:$A$60,A43,$F$62:$F68)&gt;10,"Maximale tägliche Arbeitszeit von 10 h überschritten!","")</f>
        <v/>
      </c>
    </row>
    <row r="44" spans="1:14">
      <c r="A44" s="27"/>
      <c r="B44" s="28"/>
      <c r="C44" s="28"/>
      <c r="D44" s="28"/>
      <c r="E44" s="29">
        <f>Stundenberechnung!I41*24</f>
        <v>0</v>
      </c>
      <c r="F44" s="30"/>
      <c r="I44" s="31" t="str">
        <f ca="1">IF(SUMIF($A$22:$A$60,A44,$F$62:$F69)&gt;10,"Maximale tägliche Arbeitszeit von 10 h überschritten!","")</f>
        <v/>
      </c>
    </row>
    <row r="45" spans="1:14">
      <c r="A45" s="27"/>
      <c r="B45" s="28"/>
      <c r="C45" s="28"/>
      <c r="D45" s="28"/>
      <c r="E45" s="29">
        <f>Stundenberechnung!I42*24</f>
        <v>0</v>
      </c>
      <c r="F45" s="30"/>
      <c r="I45" s="31" t="str">
        <f ca="1">IF(SUMIF($A$22:$A$60,A45,$F$62:$F70)&gt;10,"Maximale tägliche Arbeitszeit von 10 h überschritten!","")</f>
        <v/>
      </c>
    </row>
    <row r="46" spans="1:14">
      <c r="A46" s="27"/>
      <c r="B46" s="28"/>
      <c r="C46" s="28"/>
      <c r="D46" s="28"/>
      <c r="E46" s="29">
        <f>Stundenberechnung!I43*24</f>
        <v>0</v>
      </c>
      <c r="F46" s="30"/>
      <c r="I46" s="31" t="str">
        <f ca="1">IF(SUMIF($A$22:$A$60,A46,$F$62:$F71)&gt;10,"Maximale tägliche Arbeitszeit von 10 h überschritten!","")</f>
        <v/>
      </c>
    </row>
    <row r="47" spans="1:14">
      <c r="A47" s="27"/>
      <c r="B47" s="28"/>
      <c r="C47" s="28"/>
      <c r="D47" s="28"/>
      <c r="E47" s="29">
        <f>Stundenberechnung!I44*24</f>
        <v>0</v>
      </c>
      <c r="F47" s="30"/>
      <c r="I47" s="31" t="str">
        <f ca="1">IF(SUMIF($A$22:$A$60,A47,$F$62:$F72)&gt;10,"Maximale tägliche Arbeitszeit von 10 h überschritten!","")</f>
        <v/>
      </c>
    </row>
    <row r="48" spans="1:14">
      <c r="A48" s="27"/>
      <c r="B48" s="28"/>
      <c r="C48" s="28"/>
      <c r="D48" s="28"/>
      <c r="E48" s="29">
        <f>Stundenberechnung!I45*24</f>
        <v>0</v>
      </c>
      <c r="F48" s="30"/>
      <c r="I48" s="31" t="str">
        <f ca="1">IF(SUMIF($A$22:$A$60,A48,$F$62:$F73)&gt;10,"Maximale tägliche Arbeitszeit von 10 h überschritten!","")</f>
        <v/>
      </c>
    </row>
    <row r="49" spans="1:11">
      <c r="A49" s="27"/>
      <c r="B49" s="28"/>
      <c r="C49" s="28"/>
      <c r="D49" s="28"/>
      <c r="E49" s="29">
        <f>Stundenberechnung!I46*24</f>
        <v>0</v>
      </c>
      <c r="F49" s="30"/>
      <c r="I49" s="31" t="str">
        <f ca="1">IF(SUMIF($A$22:$A$60,A49,$F$62:$F74)&gt;10,"Maximale tägliche Arbeitszeit von 10 h überschritten!","")</f>
        <v/>
      </c>
    </row>
    <row r="50" spans="1:11">
      <c r="A50" s="27"/>
      <c r="B50" s="28"/>
      <c r="C50" s="28"/>
      <c r="D50" s="28"/>
      <c r="E50" s="29">
        <f>Stundenberechnung!I47*24</f>
        <v>0</v>
      </c>
      <c r="F50" s="30"/>
      <c r="I50" s="31" t="str">
        <f ca="1">IF(SUMIF($A$22:$A$60,A50,$F$62:$F75)&gt;10,"Maximale tägliche Arbeitszeit von 10 h überschritten!","")</f>
        <v/>
      </c>
    </row>
    <row r="51" spans="1:11">
      <c r="A51" s="27"/>
      <c r="B51" s="28"/>
      <c r="C51" s="28"/>
      <c r="D51" s="28"/>
      <c r="E51" s="29">
        <f>Stundenberechnung!I48*24</f>
        <v>0</v>
      </c>
      <c r="F51" s="30"/>
      <c r="I51" s="31" t="str">
        <f ca="1">IF(SUMIF($A$22:$A$60,A51,$F$62:$F76)&gt;10,"Maximale tägliche Arbeitszeit von 10 h überschritten!","")</f>
        <v/>
      </c>
    </row>
    <row r="52" spans="1:11">
      <c r="A52" s="27"/>
      <c r="B52" s="28"/>
      <c r="C52" s="28"/>
      <c r="D52" s="28"/>
      <c r="E52" s="29">
        <f>Stundenberechnung!I49*24</f>
        <v>0</v>
      </c>
      <c r="F52" s="30"/>
      <c r="I52" s="31" t="str">
        <f ca="1">IF(SUMIF($A$22:$A$60,A52,$F$62:$F77)&gt;10,"Maximale tägliche Arbeitszeit von 10 h überschritten!","")</f>
        <v/>
      </c>
    </row>
    <row r="53" spans="1:11">
      <c r="A53" s="27"/>
      <c r="B53" s="28"/>
      <c r="C53" s="28"/>
      <c r="D53" s="28"/>
      <c r="E53" s="29">
        <f>Stundenberechnung!I50*24</f>
        <v>0</v>
      </c>
      <c r="F53" s="30"/>
      <c r="I53" s="31" t="str">
        <f ca="1">IF(SUMIF($A$22:$A$60,A53,$F$62:$F78)&gt;10,"Maximale tägliche Arbeitszeit von 10 h überschritten!","")</f>
        <v/>
      </c>
    </row>
    <row r="54" spans="1:11">
      <c r="A54" s="27"/>
      <c r="B54" s="28"/>
      <c r="C54" s="28"/>
      <c r="D54" s="28"/>
      <c r="E54" s="29">
        <f>Stundenberechnung!I51*24</f>
        <v>0</v>
      </c>
      <c r="F54" s="30"/>
      <c r="I54" s="31" t="str">
        <f ca="1">IF(SUMIF($A$22:$A$60,A54,$F$62:$F79)&gt;10,"Maximale tägliche Arbeitszeit von 10 h überschritten!","")</f>
        <v/>
      </c>
    </row>
    <row r="55" spans="1:11">
      <c r="A55" s="27"/>
      <c r="B55" s="28"/>
      <c r="C55" s="28"/>
      <c r="D55" s="28"/>
      <c r="E55" s="29">
        <f>Stundenberechnung!I52*24</f>
        <v>0</v>
      </c>
      <c r="F55" s="30"/>
      <c r="I55" s="31" t="str">
        <f ca="1">IF(SUMIF($A$22:$A$60,A55,$F$62:$F80)&gt;10,"Maximale tägliche Arbeitszeit von 10 h überschritten!","")</f>
        <v/>
      </c>
    </row>
    <row r="56" spans="1:11">
      <c r="A56" s="27"/>
      <c r="B56" s="28"/>
      <c r="C56" s="28"/>
      <c r="D56" s="28"/>
      <c r="E56" s="29">
        <f>Stundenberechnung!I53*24</f>
        <v>0</v>
      </c>
      <c r="F56" s="30"/>
      <c r="I56" s="31" t="str">
        <f ca="1">IF(SUMIF($A$22:$A$60,A56,$F$62:$F81)&gt;10,"Maximale tägliche Arbeitszeit von 10 h überschritten!","")</f>
        <v/>
      </c>
    </row>
    <row r="57" spans="1:11">
      <c r="A57" s="27"/>
      <c r="B57" s="28"/>
      <c r="C57" s="28"/>
      <c r="D57" s="28"/>
      <c r="E57" s="29">
        <f>Stundenberechnung!I54*24</f>
        <v>0</v>
      </c>
      <c r="F57" s="30"/>
      <c r="I57" s="31" t="str">
        <f ca="1">IF(SUMIF($A$22:$A$60,A57,$F$62:$F82)&gt;10,"Maximale tägliche Arbeitszeit von 10 h überschritten!","")</f>
        <v/>
      </c>
    </row>
    <row r="58" spans="1:11">
      <c r="A58" s="27"/>
      <c r="B58" s="28"/>
      <c r="C58" s="28"/>
      <c r="D58" s="28"/>
      <c r="E58" s="29">
        <f>Stundenberechnung!I55*24</f>
        <v>0</v>
      </c>
      <c r="F58" s="30"/>
      <c r="I58" s="31" t="str">
        <f ca="1">IF(SUMIF($A$22:$A$60,A58,$F$62:$F83)&gt;10,"Maximale tägliche Arbeitszeit von 10 h überschritten!","")</f>
        <v/>
      </c>
    </row>
    <row r="59" spans="1:11">
      <c r="A59" s="27"/>
      <c r="B59" s="28"/>
      <c r="C59" s="28"/>
      <c r="D59" s="28"/>
      <c r="E59" s="29">
        <f>Stundenberechnung!I56*24</f>
        <v>0</v>
      </c>
      <c r="F59" s="30"/>
      <c r="I59" s="31" t="str">
        <f ca="1">IF(SUMIF($A$22:$A$60,A59,$F$62:$F84)&gt;10,"Maximale tägliche Arbeitszeit von 10 h überschritten!","")</f>
        <v/>
      </c>
    </row>
    <row r="60" spans="1:11" ht="21" thickBot="1">
      <c r="A60" s="35"/>
      <c r="B60" s="36"/>
      <c r="C60" s="36"/>
      <c r="D60" s="36"/>
      <c r="E60" s="37">
        <f>Stundenberechnung!I57*24</f>
        <v>0</v>
      </c>
      <c r="F60" s="38"/>
      <c r="I60" s="31" t="str">
        <f ca="1">IF(SUMIF($A$22:$A$60,A60,$F$62:$F85)&gt;10,"Maximale tägliche Arbeitszeit von 10 h überschritten!","")</f>
        <v/>
      </c>
    </row>
    <row r="61" spans="1:11" ht="21" thickBot="1">
      <c r="A61" s="39" t="s">
        <v>96</v>
      </c>
      <c r="B61" s="40"/>
      <c r="C61" s="40"/>
      <c r="D61" s="41"/>
      <c r="E61" s="42">
        <f>SUM(E22:E60)</f>
        <v>17.5</v>
      </c>
      <c r="F61" s="43" t="s">
        <v>11</v>
      </c>
    </row>
    <row r="62" spans="1:11" ht="21" thickTop="1">
      <c r="A62" s="15"/>
      <c r="B62" s="15"/>
      <c r="C62" s="44"/>
      <c r="D62" s="45"/>
      <c r="E62" s="45"/>
      <c r="F62" s="46"/>
      <c r="G62" s="46"/>
      <c r="H62" s="20"/>
    </row>
    <row r="63" spans="1:11">
      <c r="A63" s="47"/>
      <c r="B63" s="47"/>
      <c r="C63" s="47"/>
      <c r="D63" s="47"/>
      <c r="E63" s="47"/>
      <c r="F63" s="47"/>
      <c r="G63" s="47"/>
      <c r="H63" s="47"/>
      <c r="K63" s="22"/>
    </row>
    <row r="64" spans="1:11">
      <c r="A64" s="47"/>
      <c r="B64" s="47"/>
      <c r="C64" s="47"/>
      <c r="D64" s="47"/>
      <c r="E64" s="47"/>
      <c r="F64" s="47"/>
      <c r="G64" s="47"/>
      <c r="H64" s="47"/>
      <c r="K64" s="22"/>
    </row>
    <row r="65" spans="1:11">
      <c r="A65" s="47"/>
      <c r="B65" s="47"/>
      <c r="C65" s="47"/>
      <c r="D65" s="47"/>
      <c r="E65" s="47"/>
      <c r="F65" s="47"/>
      <c r="G65" s="47"/>
      <c r="H65" s="47"/>
      <c r="K65" s="22"/>
    </row>
    <row r="66" spans="1:11">
      <c r="A66" s="47" t="s">
        <v>5</v>
      </c>
      <c r="B66" s="47"/>
      <c r="C66" s="47"/>
      <c r="D66" s="47"/>
      <c r="E66" s="47"/>
      <c r="F66" s="47"/>
      <c r="G66" s="47"/>
      <c r="H66" s="47"/>
      <c r="K66" s="22"/>
    </row>
    <row r="67" spans="1:11">
      <c r="A67" s="48"/>
      <c r="B67" s="48"/>
      <c r="C67" s="48"/>
      <c r="D67" s="48"/>
      <c r="E67" s="48"/>
      <c r="F67" s="49"/>
      <c r="G67" s="49"/>
      <c r="H67" s="49"/>
    </row>
    <row r="68" spans="1:11">
      <c r="A68" s="60" t="s">
        <v>14</v>
      </c>
      <c r="B68" s="60"/>
      <c r="C68" s="60"/>
      <c r="F68" s="50" t="s">
        <v>14</v>
      </c>
      <c r="G68" s="48"/>
      <c r="H68" s="50"/>
    </row>
    <row r="69" spans="1:11">
      <c r="A69" s="48"/>
      <c r="B69" s="48"/>
      <c r="C69" s="48"/>
      <c r="D69" s="48"/>
      <c r="E69" s="48"/>
      <c r="F69" s="51"/>
      <c r="G69" s="51"/>
      <c r="H69" s="51"/>
    </row>
    <row r="70" spans="1:11">
      <c r="A70" s="48"/>
      <c r="B70" s="48"/>
      <c r="C70" s="48"/>
      <c r="D70" s="48"/>
      <c r="E70" s="48"/>
      <c r="F70" s="51"/>
      <c r="G70" s="51"/>
      <c r="H70" s="51"/>
    </row>
    <row r="71" spans="1:11">
      <c r="A71" s="48"/>
      <c r="B71" s="48"/>
      <c r="C71" s="48"/>
      <c r="D71" s="48"/>
      <c r="E71" s="48"/>
      <c r="F71" s="52"/>
      <c r="G71" s="52"/>
      <c r="H71" s="53"/>
    </row>
    <row r="72" spans="1:11" ht="23.25" customHeight="1">
      <c r="A72" s="48" t="s">
        <v>13</v>
      </c>
      <c r="B72" s="48"/>
      <c r="C72" s="48"/>
      <c r="D72" s="48"/>
      <c r="E72" s="48"/>
      <c r="F72" s="50" t="s">
        <v>12</v>
      </c>
      <c r="G72" s="48"/>
      <c r="H72" s="50"/>
    </row>
    <row r="73" spans="1:11">
      <c r="A73" s="61"/>
      <c r="B73" s="61"/>
      <c r="C73" s="61"/>
      <c r="D73" s="24"/>
      <c r="E73" s="24"/>
      <c r="F73" s="48"/>
      <c r="G73" s="48"/>
      <c r="H73" s="48"/>
      <c r="K73" s="54"/>
    </row>
    <row r="74" spans="1:11">
      <c r="J74" s="14"/>
      <c r="K74" s="13"/>
    </row>
    <row r="77" spans="1:11" ht="12.75" customHeight="1"/>
  </sheetData>
  <sheetProtection formatCells="0" insertRows="0"/>
  <protectedRanges>
    <protectedRange sqref="K68 F68:H68 A68:E68" name="Bereich10"/>
  </protectedRanges>
  <mergeCells count="48">
    <mergeCell ref="I16:J16"/>
    <mergeCell ref="K16:L16"/>
    <mergeCell ref="M16:N16"/>
    <mergeCell ref="I17:J17"/>
    <mergeCell ref="K17:L17"/>
    <mergeCell ref="M17:N17"/>
    <mergeCell ref="I12:N12"/>
    <mergeCell ref="I13:N13"/>
    <mergeCell ref="I14:N14"/>
    <mergeCell ref="I15:J15"/>
    <mergeCell ref="K15:L15"/>
    <mergeCell ref="M15:N15"/>
    <mergeCell ref="D10:E10"/>
    <mergeCell ref="D9:E9"/>
    <mergeCell ref="D1:F1"/>
    <mergeCell ref="D4:F4"/>
    <mergeCell ref="I4:N4"/>
    <mergeCell ref="I6:N6"/>
    <mergeCell ref="I8:N8"/>
    <mergeCell ref="I9:N9"/>
    <mergeCell ref="I10:N10"/>
    <mergeCell ref="D8:E8"/>
    <mergeCell ref="A4:C4"/>
    <mergeCell ref="A8:C8"/>
    <mergeCell ref="A9:C9"/>
    <mergeCell ref="A10:C10"/>
    <mergeCell ref="A12:C12"/>
    <mergeCell ref="D14:E14"/>
    <mergeCell ref="D17:F17"/>
    <mergeCell ref="F20:F21"/>
    <mergeCell ref="A6:C6"/>
    <mergeCell ref="A20:A21"/>
    <mergeCell ref="B20:C20"/>
    <mergeCell ref="D20:D21"/>
    <mergeCell ref="E20:E21"/>
    <mergeCell ref="A11:C11"/>
    <mergeCell ref="A17:C17"/>
    <mergeCell ref="D15:E15"/>
    <mergeCell ref="D6:E6"/>
    <mergeCell ref="D13:E13"/>
    <mergeCell ref="D11:E11"/>
    <mergeCell ref="D12:E12"/>
    <mergeCell ref="A13:C13"/>
    <mergeCell ref="A68:C68"/>
    <mergeCell ref="A73:C73"/>
    <mergeCell ref="A14:C14"/>
    <mergeCell ref="A15:C15"/>
    <mergeCell ref="A16:C16"/>
  </mergeCells>
  <phoneticPr fontId="4" type="noConversion"/>
  <conditionalFormatting sqref="E22:E23">
    <cfRule type="expression" dxfId="3" priority="28" stopIfTrue="1">
      <formula>SUMIF($A$22:$A$60,A22,$E$22:$E60)&gt;10</formula>
    </cfRule>
  </conditionalFormatting>
  <conditionalFormatting sqref="E24">
    <cfRule type="expression" dxfId="2" priority="29" stopIfTrue="1">
      <formula>SUMIF($A$22:$A$60,A24,$F$62:$F62)&gt;10</formula>
    </cfRule>
  </conditionalFormatting>
  <conditionalFormatting sqref="E25:E35">
    <cfRule type="expression" dxfId="1" priority="30" stopIfTrue="1">
      <formula>SUMIF($A$22:$A$60,A25,$F$62:$F62)&gt;10</formula>
    </cfRule>
  </conditionalFormatting>
  <conditionalFormatting sqref="E36:E60">
    <cfRule type="expression" dxfId="0" priority="31" stopIfTrue="1">
      <formula>SUMIF($A$22:$A$60,A36,$F$62:$F66)&gt;10</formula>
    </cfRule>
  </conditionalFormatting>
  <dataValidations count="2">
    <dataValidation type="custom" operator="equal" allowBlank="1" showInputMessage="1" showErrorMessage="1" errorTitle="KLR-Auftragsnummer" error="Bitte geben Sie eine 6-stellige Nummer ein!" sqref="B21:C21">
      <formula1>AND(LEN(B21)=6,ISNUMBER(B21))</formula1>
    </dataValidation>
    <dataValidation operator="equal" allowBlank="1" showInputMessage="1" showErrorMessage="1" errorTitle="KLR-Auftragsnummer" error="Bitte geben Sie eine 6-stellige Nummer ein!" sqref="D22:D61"/>
  </dataValidations>
  <pageMargins left="0.7" right="0.7" top="0.75" bottom="0.75" header="0.3" footer="0.3"/>
  <pageSetup paperSize="9" scale="47" orientation="portrait" r:id="rId1"/>
  <headerFooter alignWithMargins="0">
    <oddFooter>&amp;LV2.0&amp;C&amp;F</oddFooter>
  </headerFooter>
  <drawing r:id="rId2"/>
  <legacyDrawing r:id="rId3"/>
  <controls>
    <mc:AlternateContent xmlns:mc="http://schemas.openxmlformats.org/markup-compatibility/2006">
      <mc:Choice Requires="x14">
        <control shapeId="1158" r:id="rId4" name="Endlieferkennzeichen">
          <controlPr defaultSize="0" autoLine="0" r:id="rId5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5</xdr:col>
                <xdr:colOff>2266950</xdr:colOff>
                <xdr:row>64</xdr:row>
                <xdr:rowOff>38100</xdr:rowOff>
              </to>
            </anchor>
          </controlPr>
        </control>
      </mc:Choice>
      <mc:Fallback>
        <control shapeId="1158" r:id="rId4" name="Endlieferkennzeiche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5:M57"/>
  <sheetViews>
    <sheetView showZeros="0" workbookViewId="0"/>
  </sheetViews>
  <sheetFormatPr baseColWidth="10" defaultRowHeight="12.75"/>
  <cols>
    <col min="9" max="9" width="15.42578125" customWidth="1"/>
  </cols>
  <sheetData>
    <row r="15" spans="11:13">
      <c r="K15" s="4"/>
      <c r="L15" s="4"/>
      <c r="M15" s="4"/>
    </row>
    <row r="16" spans="11:13" ht="13.5" thickBot="1">
      <c r="K16" s="4"/>
      <c r="L16" s="4"/>
      <c r="M16" s="4"/>
    </row>
    <row r="17" spans="1:13" ht="12.75" customHeight="1">
      <c r="A17" s="84" t="s">
        <v>22</v>
      </c>
      <c r="B17" s="82" t="s">
        <v>24</v>
      </c>
      <c r="C17" s="78" t="s">
        <v>23</v>
      </c>
      <c r="D17" s="82" t="s">
        <v>27</v>
      </c>
      <c r="E17" s="82" t="s">
        <v>28</v>
      </c>
      <c r="F17" s="82" t="s">
        <v>26</v>
      </c>
      <c r="G17" s="82" t="s">
        <v>25</v>
      </c>
      <c r="H17" s="82" t="s">
        <v>29</v>
      </c>
      <c r="I17" s="80" t="s">
        <v>30</v>
      </c>
      <c r="K17" s="4"/>
      <c r="L17" s="5"/>
      <c r="M17" s="4"/>
    </row>
    <row r="18" spans="1:13" ht="33.75" customHeight="1">
      <c r="A18" s="85"/>
      <c r="B18" s="83"/>
      <c r="C18" s="79"/>
      <c r="D18" s="83"/>
      <c r="E18" s="83"/>
      <c r="F18" s="83"/>
      <c r="G18" s="83"/>
      <c r="H18" s="83"/>
      <c r="I18" s="81"/>
      <c r="K18" s="4"/>
      <c r="L18" s="5"/>
      <c r="M18" s="4"/>
    </row>
    <row r="19" spans="1:13" ht="12.75" customHeight="1">
      <c r="A19" s="6">
        <f>Muster_LN_2013!C22-Muster_LN_2013!B22 - Muster_LN_2013!D22</f>
        <v>0.35833333333333328</v>
      </c>
      <c r="B19" s="7">
        <f>IF(A19&gt;6/24,0.5/24,0)</f>
        <v>2.0833333333333332E-2</v>
      </c>
      <c r="C19" s="7">
        <f>IF(Muster_LN_2013!D22&lt;B19,0.5/24-Muster_LN_2013!D22,0)</f>
        <v>4.1666666666666657E-3</v>
      </c>
      <c r="D19" s="7">
        <f>A19-C19</f>
        <v>0.35416666666666663</v>
      </c>
      <c r="E19" s="7">
        <f>IF(AND(C19&gt;0,D19&lt;6/24),6/24,D19)</f>
        <v>0.35416666666666663</v>
      </c>
      <c r="F19" s="7">
        <f>IF(E19&gt;9/24,0.25/24,0)</f>
        <v>0</v>
      </c>
      <c r="G19" s="7">
        <f>IF(AND(F19&gt;0,Muster_LN_2013!D22 &lt; 0.75/24),IF(Muster_LN_2013!D22&lt;0.5/24,0.25/24,0.75/24-Muster_LN_2013!D22),0)</f>
        <v>0</v>
      </c>
      <c r="H19" s="7">
        <f>E19-G19</f>
        <v>0.35416666666666663</v>
      </c>
      <c r="I19" s="8">
        <f>IF(AND(G19&gt;0,H19&lt;9/24),9/24,H19)</f>
        <v>0.35416666666666663</v>
      </c>
      <c r="K19" s="4"/>
      <c r="L19" s="4"/>
      <c r="M19" s="4"/>
    </row>
    <row r="20" spans="1:13">
      <c r="A20" s="6">
        <f>Muster_LN_2013!C23-Muster_LN_2013!B23 - Muster_LN_2013!D23</f>
        <v>0.37916666666666676</v>
      </c>
      <c r="B20" s="7">
        <f t="shared" ref="B20:B57" si="0">IF(A20&gt;6/24,0.5/24,0)</f>
        <v>2.0833333333333332E-2</v>
      </c>
      <c r="C20" s="7">
        <f>IF(Muster_LN_2013!D23&lt;B20,0.5/24-Muster_LN_2013!D23,0)</f>
        <v>0</v>
      </c>
      <c r="D20" s="7">
        <f t="shared" ref="D20:D57" si="1">A20-C20</f>
        <v>0.37916666666666676</v>
      </c>
      <c r="E20" s="7">
        <f t="shared" ref="E20:E57" si="2">IF(AND(C20&gt;0,D20&lt;6/24),6/24,D20)</f>
        <v>0.37916666666666676</v>
      </c>
      <c r="F20" s="7">
        <f t="shared" ref="F20:F57" si="3">IF(E20&gt;9/24,0.25/24,0)</f>
        <v>1.0416666666666666E-2</v>
      </c>
      <c r="G20" s="7">
        <f>IF(AND(F20&gt;0,Muster_LN_2013!D23 &lt; 0.75/24),IF(Muster_LN_2013!D23&lt;0.5/24,0.25/24,0.75/24-Muster_LN_2013!D23),0)</f>
        <v>9.7222222222222189E-3</v>
      </c>
      <c r="H20" s="7">
        <f t="shared" ref="H20:H57" si="4">E20-G20</f>
        <v>0.36944444444444452</v>
      </c>
      <c r="I20" s="8">
        <f t="shared" ref="I20:I57" si="5">IF(AND(G20&gt;0,H20&lt;9/24),9/24,H20)</f>
        <v>0.375</v>
      </c>
    </row>
    <row r="21" spans="1:13" ht="12.75" customHeight="1">
      <c r="A21" s="6">
        <f>Muster_LN_2013!C24-Muster_LN_2013!B24 - Muster_LN_2013!D24</f>
        <v>0</v>
      </c>
      <c r="B21" s="7">
        <f t="shared" si="0"/>
        <v>0</v>
      </c>
      <c r="C21" s="7">
        <f>IF(Muster_LN_2013!D24&lt;B21,0.5/24-Muster_LN_2013!D24,0)</f>
        <v>0</v>
      </c>
      <c r="D21" s="7">
        <f t="shared" si="1"/>
        <v>0</v>
      </c>
      <c r="E21" s="7">
        <f t="shared" si="2"/>
        <v>0</v>
      </c>
      <c r="F21" s="7">
        <f t="shared" si="3"/>
        <v>0</v>
      </c>
      <c r="G21" s="7">
        <f>IF(AND(F21&gt;0,Muster_LN_2013!D24 &lt; 0.75/24),IF(Muster_LN_2013!D24&lt;0.5/24,0.25/24,0.75/24-Muster_LN_2013!D24),0)</f>
        <v>0</v>
      </c>
      <c r="H21" s="7">
        <f t="shared" si="4"/>
        <v>0</v>
      </c>
      <c r="I21" s="8">
        <f t="shared" si="5"/>
        <v>0</v>
      </c>
    </row>
    <row r="22" spans="1:13">
      <c r="A22" s="6">
        <f>Muster_LN_2013!C25-Muster_LN_2013!B25 - Muster_LN_2013!D25</f>
        <v>0</v>
      </c>
      <c r="B22" s="7">
        <f t="shared" si="0"/>
        <v>0</v>
      </c>
      <c r="C22" s="7">
        <f>IF(Muster_LN_2013!D25&lt;B22,0.5/24-Muster_LN_2013!D25,0)</f>
        <v>0</v>
      </c>
      <c r="D22" s="7">
        <f t="shared" si="1"/>
        <v>0</v>
      </c>
      <c r="E22" s="7">
        <f t="shared" si="2"/>
        <v>0</v>
      </c>
      <c r="F22" s="7">
        <f t="shared" si="3"/>
        <v>0</v>
      </c>
      <c r="G22" s="7">
        <f>IF(AND(F22&gt;0,Muster_LN_2013!D25 &lt; 0.75/24),IF(Muster_LN_2013!D25&lt;0.5/24,0.25/24,0.75/24-Muster_LN_2013!D25),0)</f>
        <v>0</v>
      </c>
      <c r="H22" s="7">
        <f t="shared" si="4"/>
        <v>0</v>
      </c>
      <c r="I22" s="8">
        <f t="shared" si="5"/>
        <v>0</v>
      </c>
    </row>
    <row r="23" spans="1:13" ht="12.75" customHeight="1">
      <c r="A23" s="6">
        <f>Muster_LN_2013!C26-Muster_LN_2013!B26 - Muster_LN_2013!D26</f>
        <v>0</v>
      </c>
      <c r="B23" s="7">
        <f t="shared" si="0"/>
        <v>0</v>
      </c>
      <c r="C23" s="7">
        <f>IF(Muster_LN_2013!D26&lt;B23,0.5/24-Muster_LN_2013!D26,0)</f>
        <v>0</v>
      </c>
      <c r="D23" s="7">
        <f t="shared" si="1"/>
        <v>0</v>
      </c>
      <c r="E23" s="7">
        <f t="shared" si="2"/>
        <v>0</v>
      </c>
      <c r="F23" s="7">
        <f t="shared" si="3"/>
        <v>0</v>
      </c>
      <c r="G23" s="7">
        <f>IF(AND(F23&gt;0,Muster_LN_2013!D26 &lt; 0.75/24),IF(Muster_LN_2013!D26&lt;0.5/24,0.25/24,0.75/24-Muster_LN_2013!D26),0)</f>
        <v>0</v>
      </c>
      <c r="H23" s="7">
        <f t="shared" si="4"/>
        <v>0</v>
      </c>
      <c r="I23" s="8">
        <f t="shared" si="5"/>
        <v>0</v>
      </c>
    </row>
    <row r="24" spans="1:13">
      <c r="A24" s="6">
        <f>Muster_LN_2013!C27-Muster_LN_2013!B27 - Muster_LN_2013!D27</f>
        <v>0</v>
      </c>
      <c r="B24" s="7">
        <f t="shared" si="0"/>
        <v>0</v>
      </c>
      <c r="C24" s="7">
        <f>IF(Muster_LN_2013!D27&lt;B24,0.5/24-Muster_LN_2013!D27,0)</f>
        <v>0</v>
      </c>
      <c r="D24" s="7">
        <f t="shared" si="1"/>
        <v>0</v>
      </c>
      <c r="E24" s="7">
        <f t="shared" si="2"/>
        <v>0</v>
      </c>
      <c r="F24" s="7">
        <f t="shared" si="3"/>
        <v>0</v>
      </c>
      <c r="G24" s="7">
        <f>IF(AND(F24&gt;0,Muster_LN_2013!D27 &lt; 0.75/24),IF(Muster_LN_2013!D27&lt;0.5/24,0.25/24,0.75/24-Muster_LN_2013!D27),0)</f>
        <v>0</v>
      </c>
      <c r="H24" s="7">
        <f t="shared" si="4"/>
        <v>0</v>
      </c>
      <c r="I24" s="8">
        <f t="shared" si="5"/>
        <v>0</v>
      </c>
    </row>
    <row r="25" spans="1:13" ht="12.75" customHeight="1">
      <c r="A25" s="6">
        <f>Muster_LN_2013!C28-Muster_LN_2013!B28 - Muster_LN_2013!D28</f>
        <v>0</v>
      </c>
      <c r="B25" s="7">
        <f t="shared" si="0"/>
        <v>0</v>
      </c>
      <c r="C25" s="7">
        <f>IF(Muster_LN_2013!D28&lt;B25,0.5/24-Muster_LN_2013!D28,0)</f>
        <v>0</v>
      </c>
      <c r="D25" s="7">
        <f t="shared" si="1"/>
        <v>0</v>
      </c>
      <c r="E25" s="7">
        <f t="shared" si="2"/>
        <v>0</v>
      </c>
      <c r="F25" s="7">
        <f t="shared" si="3"/>
        <v>0</v>
      </c>
      <c r="G25" s="7">
        <f>IF(AND(F25&gt;0,Muster_LN_2013!D28 &lt; 0.75/24),IF(Muster_LN_2013!D28&lt;0.5/24,0.25/24,0.75/24-Muster_LN_2013!D28),0)</f>
        <v>0</v>
      </c>
      <c r="H25" s="7">
        <f t="shared" si="4"/>
        <v>0</v>
      </c>
      <c r="I25" s="8">
        <f t="shared" si="5"/>
        <v>0</v>
      </c>
    </row>
    <row r="26" spans="1:13">
      <c r="A26" s="6">
        <f>Muster_LN_2013!C29-Muster_LN_2013!B29 - Muster_LN_2013!D29</f>
        <v>0</v>
      </c>
      <c r="B26" s="7">
        <f t="shared" si="0"/>
        <v>0</v>
      </c>
      <c r="C26" s="7">
        <f>IF(Muster_LN_2013!D29&lt;B26,0.5/24-Muster_LN_2013!D29,0)</f>
        <v>0</v>
      </c>
      <c r="D26" s="7">
        <f t="shared" si="1"/>
        <v>0</v>
      </c>
      <c r="E26" s="7">
        <f t="shared" si="2"/>
        <v>0</v>
      </c>
      <c r="F26" s="7">
        <f t="shared" si="3"/>
        <v>0</v>
      </c>
      <c r="G26" s="7">
        <f>IF(AND(F26&gt;0,Muster_LN_2013!D29 &lt; 0.75/24),IF(Muster_LN_2013!D29&lt;0.5/24,0.25/24,0.75/24-Muster_LN_2013!D29),0)</f>
        <v>0</v>
      </c>
      <c r="H26" s="7">
        <f t="shared" si="4"/>
        <v>0</v>
      </c>
      <c r="I26" s="8">
        <f t="shared" si="5"/>
        <v>0</v>
      </c>
    </row>
    <row r="27" spans="1:13" ht="12.75" customHeight="1">
      <c r="A27" s="6">
        <f>Muster_LN_2013!C30-Muster_LN_2013!B30 - Muster_LN_2013!D30</f>
        <v>0</v>
      </c>
      <c r="B27" s="7">
        <f t="shared" si="0"/>
        <v>0</v>
      </c>
      <c r="C27" s="7">
        <f>IF(Muster_LN_2013!D30&lt;B27,0.5/24-Muster_LN_2013!D30,0)</f>
        <v>0</v>
      </c>
      <c r="D27" s="7">
        <f t="shared" si="1"/>
        <v>0</v>
      </c>
      <c r="E27" s="7">
        <f t="shared" si="2"/>
        <v>0</v>
      </c>
      <c r="F27" s="7">
        <f t="shared" si="3"/>
        <v>0</v>
      </c>
      <c r="G27" s="7">
        <f>IF(AND(F27&gt;0,Muster_LN_2013!D30 &lt; 0.75/24),IF(Muster_LN_2013!D30&lt;0.5/24,0.25/24,0.75/24-Muster_LN_2013!D30),0)</f>
        <v>0</v>
      </c>
      <c r="H27" s="7">
        <f t="shared" si="4"/>
        <v>0</v>
      </c>
      <c r="I27" s="8">
        <f t="shared" si="5"/>
        <v>0</v>
      </c>
    </row>
    <row r="28" spans="1:13">
      <c r="A28" s="6">
        <f>Muster_LN_2013!C31-Muster_LN_2013!B31 - Muster_LN_2013!D31</f>
        <v>0</v>
      </c>
      <c r="B28" s="7">
        <f t="shared" si="0"/>
        <v>0</v>
      </c>
      <c r="C28" s="7">
        <f>IF(Muster_LN_2013!D31&lt;B28,0.5/24-Muster_LN_2013!D31,0)</f>
        <v>0</v>
      </c>
      <c r="D28" s="7">
        <f t="shared" si="1"/>
        <v>0</v>
      </c>
      <c r="E28" s="7">
        <f t="shared" si="2"/>
        <v>0</v>
      </c>
      <c r="F28" s="7">
        <f t="shared" si="3"/>
        <v>0</v>
      </c>
      <c r="G28" s="7">
        <f>IF(AND(F28&gt;0,Muster_LN_2013!D31 &lt; 0.75/24),IF(Muster_LN_2013!D31&lt;0.5/24,0.25/24,0.75/24-Muster_LN_2013!D31),0)</f>
        <v>0</v>
      </c>
      <c r="H28" s="7">
        <f t="shared" si="4"/>
        <v>0</v>
      </c>
      <c r="I28" s="8">
        <f t="shared" si="5"/>
        <v>0</v>
      </c>
    </row>
    <row r="29" spans="1:13" ht="12.75" customHeight="1">
      <c r="A29" s="6">
        <f>Muster_LN_2013!C32-Muster_LN_2013!B32 - Muster_LN_2013!D32</f>
        <v>0</v>
      </c>
      <c r="B29" s="7">
        <f t="shared" si="0"/>
        <v>0</v>
      </c>
      <c r="C29" s="7">
        <f>IF(Muster_LN_2013!D32&lt;B29,0.5/24-Muster_LN_2013!D32,0)</f>
        <v>0</v>
      </c>
      <c r="D29" s="7">
        <f t="shared" si="1"/>
        <v>0</v>
      </c>
      <c r="E29" s="7">
        <f t="shared" si="2"/>
        <v>0</v>
      </c>
      <c r="F29" s="7">
        <f t="shared" si="3"/>
        <v>0</v>
      </c>
      <c r="G29" s="7">
        <f>IF(AND(F29&gt;0,Muster_LN_2013!D32 &lt; 0.75/24),IF(Muster_LN_2013!D32&lt;0.5/24,0.25/24,0.75/24-Muster_LN_2013!D32),0)</f>
        <v>0</v>
      </c>
      <c r="H29" s="7">
        <f t="shared" si="4"/>
        <v>0</v>
      </c>
      <c r="I29" s="8">
        <f t="shared" si="5"/>
        <v>0</v>
      </c>
    </row>
    <row r="30" spans="1:13">
      <c r="A30" s="6">
        <f>Muster_LN_2013!C33-Muster_LN_2013!B33 - Muster_LN_2013!D33</f>
        <v>0</v>
      </c>
      <c r="B30" s="7">
        <f t="shared" si="0"/>
        <v>0</v>
      </c>
      <c r="C30" s="7">
        <f>IF(Muster_LN_2013!D33&lt;B30,0.5/24-Muster_LN_2013!D33,0)</f>
        <v>0</v>
      </c>
      <c r="D30" s="7">
        <f t="shared" si="1"/>
        <v>0</v>
      </c>
      <c r="E30" s="7">
        <f t="shared" si="2"/>
        <v>0</v>
      </c>
      <c r="F30" s="7">
        <f t="shared" si="3"/>
        <v>0</v>
      </c>
      <c r="G30" s="7">
        <f>IF(AND(F30&gt;0,Muster_LN_2013!D33 &lt; 0.75/24),IF(Muster_LN_2013!D33&lt;0.5/24,0.25/24,0.75/24-Muster_LN_2013!D33),0)</f>
        <v>0</v>
      </c>
      <c r="H30" s="7">
        <f t="shared" si="4"/>
        <v>0</v>
      </c>
      <c r="I30" s="8">
        <f t="shared" si="5"/>
        <v>0</v>
      </c>
    </row>
    <row r="31" spans="1:13" ht="12.75" customHeight="1">
      <c r="A31" s="6">
        <f>Muster_LN_2013!C34-Muster_LN_2013!B34 - Muster_LN_2013!D34</f>
        <v>0</v>
      </c>
      <c r="B31" s="7">
        <f t="shared" si="0"/>
        <v>0</v>
      </c>
      <c r="C31" s="7">
        <f>IF(Muster_LN_2013!D34&lt;B31,0.5/24-Muster_LN_2013!D34,0)</f>
        <v>0</v>
      </c>
      <c r="D31" s="7">
        <f t="shared" si="1"/>
        <v>0</v>
      </c>
      <c r="E31" s="7">
        <f t="shared" si="2"/>
        <v>0</v>
      </c>
      <c r="F31" s="7">
        <f t="shared" si="3"/>
        <v>0</v>
      </c>
      <c r="G31" s="7">
        <f>IF(AND(F31&gt;0,Muster_LN_2013!D34 &lt; 0.75/24),IF(Muster_LN_2013!D34&lt;0.5/24,0.25/24,0.75/24-Muster_LN_2013!D34),0)</f>
        <v>0</v>
      </c>
      <c r="H31" s="7">
        <f t="shared" si="4"/>
        <v>0</v>
      </c>
      <c r="I31" s="8">
        <f t="shared" si="5"/>
        <v>0</v>
      </c>
    </row>
    <row r="32" spans="1:13">
      <c r="A32" s="6">
        <f>Muster_LN_2013!C35-Muster_LN_2013!B35 - Muster_LN_2013!D35</f>
        <v>0</v>
      </c>
      <c r="B32" s="7">
        <f t="shared" si="0"/>
        <v>0</v>
      </c>
      <c r="C32" s="7">
        <f>IF(Muster_LN_2013!D35&lt;B32,0.5/24-Muster_LN_2013!D35,0)</f>
        <v>0</v>
      </c>
      <c r="D32" s="7">
        <f t="shared" si="1"/>
        <v>0</v>
      </c>
      <c r="E32" s="7">
        <f t="shared" si="2"/>
        <v>0</v>
      </c>
      <c r="F32" s="7">
        <f t="shared" si="3"/>
        <v>0</v>
      </c>
      <c r="G32" s="7">
        <f>IF(AND(F32&gt;0,Muster_LN_2013!D35 &lt; 0.75/24),IF(Muster_LN_2013!D35&lt;0.5/24,0.25/24,0.75/24-Muster_LN_2013!D35),0)</f>
        <v>0</v>
      </c>
      <c r="H32" s="7">
        <f t="shared" si="4"/>
        <v>0</v>
      </c>
      <c r="I32" s="8">
        <f t="shared" si="5"/>
        <v>0</v>
      </c>
    </row>
    <row r="33" spans="1:9" ht="12.75" customHeight="1">
      <c r="A33" s="6">
        <f>Muster_LN_2013!C36-Muster_LN_2013!B36 - Muster_LN_2013!D36</f>
        <v>0</v>
      </c>
      <c r="B33" s="7">
        <f t="shared" si="0"/>
        <v>0</v>
      </c>
      <c r="C33" s="7">
        <f>IF(Muster_LN_2013!D36&lt;B33,0.5/24-Muster_LN_2013!D36,0)</f>
        <v>0</v>
      </c>
      <c r="D33" s="7">
        <f t="shared" si="1"/>
        <v>0</v>
      </c>
      <c r="E33" s="7">
        <f t="shared" si="2"/>
        <v>0</v>
      </c>
      <c r="F33" s="7">
        <f t="shared" si="3"/>
        <v>0</v>
      </c>
      <c r="G33" s="7">
        <f>IF(AND(F33&gt;0,Muster_LN_2013!D36 &lt; 0.75/24),IF(Muster_LN_2013!D36&lt;0.5/24,0.25/24,0.75/24-Muster_LN_2013!D36),0)</f>
        <v>0</v>
      </c>
      <c r="H33" s="7">
        <f t="shared" si="4"/>
        <v>0</v>
      </c>
      <c r="I33" s="8">
        <f t="shared" si="5"/>
        <v>0</v>
      </c>
    </row>
    <row r="34" spans="1:9">
      <c r="A34" s="6">
        <f>Muster_LN_2013!C37-Muster_LN_2013!B37 - Muster_LN_2013!D37</f>
        <v>0</v>
      </c>
      <c r="B34" s="7">
        <f t="shared" si="0"/>
        <v>0</v>
      </c>
      <c r="C34" s="7">
        <f>IF(Muster_LN_2013!D37&lt;B34,0.5/24-Muster_LN_2013!D37,0)</f>
        <v>0</v>
      </c>
      <c r="D34" s="7">
        <f t="shared" si="1"/>
        <v>0</v>
      </c>
      <c r="E34" s="7">
        <f t="shared" si="2"/>
        <v>0</v>
      </c>
      <c r="F34" s="7">
        <f t="shared" si="3"/>
        <v>0</v>
      </c>
      <c r="G34" s="7">
        <f>IF(AND(F34&gt;0,Muster_LN_2013!D37 &lt; 0.75/24),IF(Muster_LN_2013!D37&lt;0.5/24,0.25/24,0.75/24-Muster_LN_2013!D37),0)</f>
        <v>0</v>
      </c>
      <c r="H34" s="7">
        <f t="shared" si="4"/>
        <v>0</v>
      </c>
      <c r="I34" s="8">
        <f t="shared" si="5"/>
        <v>0</v>
      </c>
    </row>
    <row r="35" spans="1:9" ht="12.75" customHeight="1">
      <c r="A35" s="6">
        <f>Muster_LN_2013!C38-Muster_LN_2013!B38 - Muster_LN_2013!D38</f>
        <v>0</v>
      </c>
      <c r="B35" s="7">
        <f t="shared" si="0"/>
        <v>0</v>
      </c>
      <c r="C35" s="7">
        <f>IF(Muster_LN_2013!D38&lt;B35,0.5/24-Muster_LN_2013!D38,0)</f>
        <v>0</v>
      </c>
      <c r="D35" s="7">
        <f t="shared" si="1"/>
        <v>0</v>
      </c>
      <c r="E35" s="7">
        <f t="shared" si="2"/>
        <v>0</v>
      </c>
      <c r="F35" s="7">
        <f t="shared" si="3"/>
        <v>0</v>
      </c>
      <c r="G35" s="7">
        <f>IF(AND(F35&gt;0,Muster_LN_2013!D38 &lt; 0.75/24),IF(Muster_LN_2013!D38&lt;0.5/24,0.25/24,0.75/24-Muster_LN_2013!D38),0)</f>
        <v>0</v>
      </c>
      <c r="H35" s="7">
        <f t="shared" si="4"/>
        <v>0</v>
      </c>
      <c r="I35" s="8">
        <f t="shared" si="5"/>
        <v>0</v>
      </c>
    </row>
    <row r="36" spans="1:9">
      <c r="A36" s="6">
        <f>Muster_LN_2013!C39-Muster_LN_2013!B39 - Muster_LN_2013!D39</f>
        <v>0</v>
      </c>
      <c r="B36" s="7">
        <f t="shared" si="0"/>
        <v>0</v>
      </c>
      <c r="C36" s="7">
        <f>IF(Muster_LN_2013!D39&lt;B36,0.5/24-Muster_LN_2013!D39,0)</f>
        <v>0</v>
      </c>
      <c r="D36" s="7">
        <f t="shared" si="1"/>
        <v>0</v>
      </c>
      <c r="E36" s="7">
        <f t="shared" si="2"/>
        <v>0</v>
      </c>
      <c r="F36" s="7">
        <f t="shared" si="3"/>
        <v>0</v>
      </c>
      <c r="G36" s="7">
        <f>IF(AND(F36&gt;0,Muster_LN_2013!D39 &lt; 0.75/24),IF(Muster_LN_2013!D39&lt;0.5/24,0.25/24,0.75/24-Muster_LN_2013!D39),0)</f>
        <v>0</v>
      </c>
      <c r="H36" s="7">
        <f t="shared" si="4"/>
        <v>0</v>
      </c>
      <c r="I36" s="8">
        <f t="shared" si="5"/>
        <v>0</v>
      </c>
    </row>
    <row r="37" spans="1:9" ht="12.75" customHeight="1">
      <c r="A37" s="6">
        <f>Muster_LN_2013!C40-Muster_LN_2013!B40 - Muster_LN_2013!D40</f>
        <v>0</v>
      </c>
      <c r="B37" s="7">
        <f t="shared" si="0"/>
        <v>0</v>
      </c>
      <c r="C37" s="7">
        <f>IF(Muster_LN_2013!D40&lt;B37,0.5/24-Muster_LN_2013!D40,0)</f>
        <v>0</v>
      </c>
      <c r="D37" s="7">
        <f t="shared" si="1"/>
        <v>0</v>
      </c>
      <c r="E37" s="7">
        <f t="shared" si="2"/>
        <v>0</v>
      </c>
      <c r="F37" s="7">
        <f t="shared" si="3"/>
        <v>0</v>
      </c>
      <c r="G37" s="7">
        <f>IF(AND(F37&gt;0,Muster_LN_2013!D40 &lt; 0.75/24),IF(Muster_LN_2013!D40&lt;0.5/24,0.25/24,0.75/24-Muster_LN_2013!D40),0)</f>
        <v>0</v>
      </c>
      <c r="H37" s="7">
        <f t="shared" si="4"/>
        <v>0</v>
      </c>
      <c r="I37" s="8">
        <f t="shared" si="5"/>
        <v>0</v>
      </c>
    </row>
    <row r="38" spans="1:9">
      <c r="A38" s="6">
        <f>Muster_LN_2013!C41-Muster_LN_2013!B41 - Muster_LN_2013!D41</f>
        <v>0</v>
      </c>
      <c r="B38" s="7">
        <f t="shared" si="0"/>
        <v>0</v>
      </c>
      <c r="C38" s="7">
        <f>IF(Muster_LN_2013!D41&lt;B38,0.5/24-Muster_LN_2013!D41,0)</f>
        <v>0</v>
      </c>
      <c r="D38" s="7">
        <f t="shared" si="1"/>
        <v>0</v>
      </c>
      <c r="E38" s="7">
        <f t="shared" si="2"/>
        <v>0</v>
      </c>
      <c r="F38" s="7">
        <f t="shared" si="3"/>
        <v>0</v>
      </c>
      <c r="G38" s="7">
        <f>IF(AND(F38&gt;0,Muster_LN_2013!D41 &lt; 0.75/24),IF(Muster_LN_2013!D41&lt;0.5/24,0.25/24,0.75/24-Muster_LN_2013!D41),0)</f>
        <v>0</v>
      </c>
      <c r="H38" s="7">
        <f t="shared" si="4"/>
        <v>0</v>
      </c>
      <c r="I38" s="8">
        <f t="shared" si="5"/>
        <v>0</v>
      </c>
    </row>
    <row r="39" spans="1:9" ht="12.75" customHeight="1">
      <c r="A39" s="6">
        <f>Muster_LN_2013!C42-Muster_LN_2013!B42 - Muster_LN_2013!D42</f>
        <v>0</v>
      </c>
      <c r="B39" s="7">
        <f t="shared" si="0"/>
        <v>0</v>
      </c>
      <c r="C39" s="7">
        <f>IF(Muster_LN_2013!D42&lt;B39,0.5/24-Muster_LN_2013!D42,0)</f>
        <v>0</v>
      </c>
      <c r="D39" s="7">
        <f t="shared" si="1"/>
        <v>0</v>
      </c>
      <c r="E39" s="7">
        <f t="shared" si="2"/>
        <v>0</v>
      </c>
      <c r="F39" s="7">
        <f t="shared" si="3"/>
        <v>0</v>
      </c>
      <c r="G39" s="7">
        <f>IF(AND(F39&gt;0,Muster_LN_2013!D42 &lt; 0.75/24),IF(Muster_LN_2013!D42&lt;0.5/24,0.25/24,0.75/24-Muster_LN_2013!D42),0)</f>
        <v>0</v>
      </c>
      <c r="H39" s="7">
        <f t="shared" si="4"/>
        <v>0</v>
      </c>
      <c r="I39" s="8">
        <f t="shared" si="5"/>
        <v>0</v>
      </c>
    </row>
    <row r="40" spans="1:9">
      <c r="A40" s="6">
        <f>Muster_LN_2013!C43-Muster_LN_2013!B43 - Muster_LN_2013!D43</f>
        <v>0</v>
      </c>
      <c r="B40" s="7">
        <f t="shared" si="0"/>
        <v>0</v>
      </c>
      <c r="C40" s="7">
        <f>IF(Muster_LN_2013!D43&lt;B40,0.5/24-Muster_LN_2013!D43,0)</f>
        <v>0</v>
      </c>
      <c r="D40" s="7">
        <f t="shared" si="1"/>
        <v>0</v>
      </c>
      <c r="E40" s="7">
        <f t="shared" si="2"/>
        <v>0</v>
      </c>
      <c r="F40" s="7">
        <f t="shared" si="3"/>
        <v>0</v>
      </c>
      <c r="G40" s="7">
        <f>IF(AND(F40&gt;0,Muster_LN_2013!D43 &lt; 0.75/24),IF(Muster_LN_2013!D43&lt;0.5/24,0.25/24,0.75/24-Muster_LN_2013!D43),0)</f>
        <v>0</v>
      </c>
      <c r="H40" s="7">
        <f t="shared" si="4"/>
        <v>0</v>
      </c>
      <c r="I40" s="8">
        <f t="shared" si="5"/>
        <v>0</v>
      </c>
    </row>
    <row r="41" spans="1:9" ht="12.75" customHeight="1">
      <c r="A41" s="6">
        <f>Muster_LN_2013!C44-Muster_LN_2013!B44 - Muster_LN_2013!D44</f>
        <v>0</v>
      </c>
      <c r="B41" s="7">
        <f t="shared" si="0"/>
        <v>0</v>
      </c>
      <c r="C41" s="7">
        <f>IF(Muster_LN_2013!D44&lt;B41,0.5/24-Muster_LN_2013!D44,0)</f>
        <v>0</v>
      </c>
      <c r="D41" s="7">
        <f t="shared" si="1"/>
        <v>0</v>
      </c>
      <c r="E41" s="7">
        <f t="shared" si="2"/>
        <v>0</v>
      </c>
      <c r="F41" s="7">
        <f t="shared" si="3"/>
        <v>0</v>
      </c>
      <c r="G41" s="7">
        <f>IF(AND(F41&gt;0,Muster_LN_2013!D44 &lt; 0.75/24),IF(Muster_LN_2013!D44&lt;0.5/24,0.25/24,0.75/24-Muster_LN_2013!D44),0)</f>
        <v>0</v>
      </c>
      <c r="H41" s="7">
        <f t="shared" si="4"/>
        <v>0</v>
      </c>
      <c r="I41" s="8">
        <f t="shared" si="5"/>
        <v>0</v>
      </c>
    </row>
    <row r="42" spans="1:9">
      <c r="A42" s="6">
        <f>Muster_LN_2013!C45-Muster_LN_2013!B45 - Muster_LN_2013!D45</f>
        <v>0</v>
      </c>
      <c r="B42" s="7">
        <f t="shared" si="0"/>
        <v>0</v>
      </c>
      <c r="C42" s="7">
        <f>IF(Muster_LN_2013!D45&lt;B42,0.5/24-Muster_LN_2013!D45,0)</f>
        <v>0</v>
      </c>
      <c r="D42" s="7">
        <f t="shared" si="1"/>
        <v>0</v>
      </c>
      <c r="E42" s="7">
        <f t="shared" si="2"/>
        <v>0</v>
      </c>
      <c r="F42" s="7">
        <f t="shared" si="3"/>
        <v>0</v>
      </c>
      <c r="G42" s="7">
        <f>IF(AND(F42&gt;0,Muster_LN_2013!D45 &lt; 0.75/24),IF(Muster_LN_2013!D45&lt;0.5/24,0.25/24,0.75/24-Muster_LN_2013!D45),0)</f>
        <v>0</v>
      </c>
      <c r="H42" s="7">
        <f t="shared" si="4"/>
        <v>0</v>
      </c>
      <c r="I42" s="8">
        <f t="shared" si="5"/>
        <v>0</v>
      </c>
    </row>
    <row r="43" spans="1:9" ht="12.75" customHeight="1">
      <c r="A43" s="6">
        <f>Muster_LN_2013!C46-Muster_LN_2013!B46 - Muster_LN_2013!D46</f>
        <v>0</v>
      </c>
      <c r="B43" s="7">
        <f t="shared" si="0"/>
        <v>0</v>
      </c>
      <c r="C43" s="7">
        <f>IF(Muster_LN_2013!D46&lt;B43,0.5/24-Muster_LN_2013!D46,0)</f>
        <v>0</v>
      </c>
      <c r="D43" s="7">
        <f t="shared" si="1"/>
        <v>0</v>
      </c>
      <c r="E43" s="7">
        <f t="shared" si="2"/>
        <v>0</v>
      </c>
      <c r="F43" s="7">
        <f t="shared" si="3"/>
        <v>0</v>
      </c>
      <c r="G43" s="7">
        <f>IF(AND(F43&gt;0,Muster_LN_2013!D46 &lt; 0.75/24),IF(Muster_LN_2013!D46&lt;0.5/24,0.25/24,0.75/24-Muster_LN_2013!D46),0)</f>
        <v>0</v>
      </c>
      <c r="H43" s="7">
        <f t="shared" si="4"/>
        <v>0</v>
      </c>
      <c r="I43" s="8">
        <f t="shared" si="5"/>
        <v>0</v>
      </c>
    </row>
    <row r="44" spans="1:9">
      <c r="A44" s="6">
        <f>Muster_LN_2013!C47-Muster_LN_2013!B47 - Muster_LN_2013!D47</f>
        <v>0</v>
      </c>
      <c r="B44" s="7">
        <f t="shared" si="0"/>
        <v>0</v>
      </c>
      <c r="C44" s="7">
        <f>IF(Muster_LN_2013!D47&lt;B44,0.5/24-Muster_LN_2013!D47,0)</f>
        <v>0</v>
      </c>
      <c r="D44" s="7">
        <f t="shared" si="1"/>
        <v>0</v>
      </c>
      <c r="E44" s="7">
        <f t="shared" si="2"/>
        <v>0</v>
      </c>
      <c r="F44" s="7">
        <f t="shared" si="3"/>
        <v>0</v>
      </c>
      <c r="G44" s="7">
        <f>IF(AND(F44&gt;0,Muster_LN_2013!D47 &lt; 0.75/24),IF(Muster_LN_2013!D47&lt;0.5/24,0.25/24,0.75/24-Muster_LN_2013!D47),0)</f>
        <v>0</v>
      </c>
      <c r="H44" s="7">
        <f t="shared" si="4"/>
        <v>0</v>
      </c>
      <c r="I44" s="8">
        <f t="shared" si="5"/>
        <v>0</v>
      </c>
    </row>
    <row r="45" spans="1:9" ht="12.75" customHeight="1">
      <c r="A45" s="6">
        <f>Muster_LN_2013!C48-Muster_LN_2013!B48 - Muster_LN_2013!D48</f>
        <v>0</v>
      </c>
      <c r="B45" s="7">
        <f t="shared" si="0"/>
        <v>0</v>
      </c>
      <c r="C45" s="7">
        <f>IF(Muster_LN_2013!D48&lt;B45,0.5/24-Muster_LN_2013!D48,0)</f>
        <v>0</v>
      </c>
      <c r="D45" s="7">
        <f t="shared" si="1"/>
        <v>0</v>
      </c>
      <c r="E45" s="7">
        <f t="shared" si="2"/>
        <v>0</v>
      </c>
      <c r="F45" s="7">
        <f t="shared" si="3"/>
        <v>0</v>
      </c>
      <c r="G45" s="7">
        <f>IF(AND(F45&gt;0,Muster_LN_2013!D48 &lt; 0.75/24),IF(Muster_LN_2013!D48&lt;0.5/24,0.25/24,0.75/24-Muster_LN_2013!D48),0)</f>
        <v>0</v>
      </c>
      <c r="H45" s="7">
        <f t="shared" si="4"/>
        <v>0</v>
      </c>
      <c r="I45" s="8">
        <f t="shared" si="5"/>
        <v>0</v>
      </c>
    </row>
    <row r="46" spans="1:9">
      <c r="A46" s="6">
        <f>Muster_LN_2013!C49-Muster_LN_2013!B49 - Muster_LN_2013!D49</f>
        <v>0</v>
      </c>
      <c r="B46" s="7">
        <f t="shared" si="0"/>
        <v>0</v>
      </c>
      <c r="C46" s="7">
        <f>IF(Muster_LN_2013!D49&lt;B46,0.5/24-Muster_LN_2013!D49,0)</f>
        <v>0</v>
      </c>
      <c r="D46" s="7">
        <f t="shared" si="1"/>
        <v>0</v>
      </c>
      <c r="E46" s="7">
        <f t="shared" si="2"/>
        <v>0</v>
      </c>
      <c r="F46" s="7">
        <f t="shared" si="3"/>
        <v>0</v>
      </c>
      <c r="G46" s="7">
        <f>IF(AND(F46&gt;0,Muster_LN_2013!D49 &lt; 0.75/24),IF(Muster_LN_2013!D49&lt;0.5/24,0.25/24,0.75/24-Muster_LN_2013!D49),0)</f>
        <v>0</v>
      </c>
      <c r="H46" s="7">
        <f t="shared" si="4"/>
        <v>0</v>
      </c>
      <c r="I46" s="8">
        <f t="shared" si="5"/>
        <v>0</v>
      </c>
    </row>
    <row r="47" spans="1:9" ht="12.75" customHeight="1">
      <c r="A47" s="6">
        <f>Muster_LN_2013!C50-Muster_LN_2013!B50 - Muster_LN_2013!D50</f>
        <v>0</v>
      </c>
      <c r="B47" s="7">
        <f t="shared" si="0"/>
        <v>0</v>
      </c>
      <c r="C47" s="7">
        <f>IF(Muster_LN_2013!D50&lt;B47,0.5/24-Muster_LN_2013!D50,0)</f>
        <v>0</v>
      </c>
      <c r="D47" s="7">
        <f t="shared" si="1"/>
        <v>0</v>
      </c>
      <c r="E47" s="7">
        <f t="shared" si="2"/>
        <v>0</v>
      </c>
      <c r="F47" s="7">
        <f t="shared" si="3"/>
        <v>0</v>
      </c>
      <c r="G47" s="7">
        <f>IF(AND(F47&gt;0,Muster_LN_2013!D50 &lt; 0.75/24),IF(Muster_LN_2013!D50&lt;0.5/24,0.25/24,0.75/24-Muster_LN_2013!D50),0)</f>
        <v>0</v>
      </c>
      <c r="H47" s="7">
        <f t="shared" si="4"/>
        <v>0</v>
      </c>
      <c r="I47" s="8">
        <f t="shared" si="5"/>
        <v>0</v>
      </c>
    </row>
    <row r="48" spans="1:9">
      <c r="A48" s="6">
        <f>Muster_LN_2013!C51-Muster_LN_2013!B51 - Muster_LN_2013!D51</f>
        <v>0</v>
      </c>
      <c r="B48" s="7">
        <f t="shared" si="0"/>
        <v>0</v>
      </c>
      <c r="C48" s="7">
        <f>IF(Muster_LN_2013!D51&lt;B48,0.5/24-Muster_LN_2013!D51,0)</f>
        <v>0</v>
      </c>
      <c r="D48" s="7">
        <f t="shared" si="1"/>
        <v>0</v>
      </c>
      <c r="E48" s="7">
        <f t="shared" si="2"/>
        <v>0</v>
      </c>
      <c r="F48" s="7">
        <f t="shared" si="3"/>
        <v>0</v>
      </c>
      <c r="G48" s="7">
        <f>IF(AND(F48&gt;0,Muster_LN_2013!D51 &lt; 0.75/24),IF(Muster_LN_2013!D51&lt;0.5/24,0.25/24,0.75/24-Muster_LN_2013!D51),0)</f>
        <v>0</v>
      </c>
      <c r="H48" s="7">
        <f t="shared" si="4"/>
        <v>0</v>
      </c>
      <c r="I48" s="8">
        <f t="shared" si="5"/>
        <v>0</v>
      </c>
    </row>
    <row r="49" spans="1:9" ht="12.75" customHeight="1">
      <c r="A49" s="6">
        <f>Muster_LN_2013!C52-Muster_LN_2013!B52 - Muster_LN_2013!D52</f>
        <v>0</v>
      </c>
      <c r="B49" s="7">
        <f t="shared" si="0"/>
        <v>0</v>
      </c>
      <c r="C49" s="7">
        <f>IF(Muster_LN_2013!D52&lt;B49,0.5/24-Muster_LN_2013!D52,0)</f>
        <v>0</v>
      </c>
      <c r="D49" s="7">
        <f t="shared" si="1"/>
        <v>0</v>
      </c>
      <c r="E49" s="7">
        <f t="shared" si="2"/>
        <v>0</v>
      </c>
      <c r="F49" s="7">
        <f t="shared" si="3"/>
        <v>0</v>
      </c>
      <c r="G49" s="7">
        <f>IF(AND(F49&gt;0,Muster_LN_2013!D52 &lt; 0.75/24),IF(Muster_LN_2013!D52&lt;0.5/24,0.25/24,0.75/24-Muster_LN_2013!D52),0)</f>
        <v>0</v>
      </c>
      <c r="H49" s="7">
        <f t="shared" si="4"/>
        <v>0</v>
      </c>
      <c r="I49" s="8">
        <f t="shared" si="5"/>
        <v>0</v>
      </c>
    </row>
    <row r="50" spans="1:9">
      <c r="A50" s="6">
        <f>Muster_LN_2013!C53-Muster_LN_2013!B53 - Muster_LN_2013!D53</f>
        <v>0</v>
      </c>
      <c r="B50" s="7">
        <f t="shared" si="0"/>
        <v>0</v>
      </c>
      <c r="C50" s="7">
        <f>IF(Muster_LN_2013!D53&lt;B50,0.5/24-Muster_LN_2013!D53,0)</f>
        <v>0</v>
      </c>
      <c r="D50" s="7">
        <f t="shared" si="1"/>
        <v>0</v>
      </c>
      <c r="E50" s="7">
        <f t="shared" si="2"/>
        <v>0</v>
      </c>
      <c r="F50" s="7">
        <f t="shared" si="3"/>
        <v>0</v>
      </c>
      <c r="G50" s="7">
        <f>IF(AND(F50&gt;0,Muster_LN_2013!D53 &lt; 0.75/24),IF(Muster_LN_2013!D53&lt;0.5/24,0.25/24,0.75/24-Muster_LN_2013!D53),0)</f>
        <v>0</v>
      </c>
      <c r="H50" s="7">
        <f t="shared" si="4"/>
        <v>0</v>
      </c>
      <c r="I50" s="8">
        <f t="shared" si="5"/>
        <v>0</v>
      </c>
    </row>
    <row r="51" spans="1:9" ht="12.75" customHeight="1">
      <c r="A51" s="6">
        <f>Muster_LN_2013!C54-Muster_LN_2013!B54 - Muster_LN_2013!D54</f>
        <v>0</v>
      </c>
      <c r="B51" s="7">
        <f t="shared" si="0"/>
        <v>0</v>
      </c>
      <c r="C51" s="7">
        <f>IF(Muster_LN_2013!D54&lt;B51,0.5/24-Muster_LN_2013!D54,0)</f>
        <v>0</v>
      </c>
      <c r="D51" s="7">
        <f t="shared" si="1"/>
        <v>0</v>
      </c>
      <c r="E51" s="7">
        <f t="shared" si="2"/>
        <v>0</v>
      </c>
      <c r="F51" s="7">
        <f t="shared" si="3"/>
        <v>0</v>
      </c>
      <c r="G51" s="7">
        <f>IF(AND(F51&gt;0,Muster_LN_2013!D54 &lt; 0.75/24),IF(Muster_LN_2013!D54&lt;0.5/24,0.25/24,0.75/24-Muster_LN_2013!D54),0)</f>
        <v>0</v>
      </c>
      <c r="H51" s="7">
        <f t="shared" si="4"/>
        <v>0</v>
      </c>
      <c r="I51" s="8">
        <f t="shared" si="5"/>
        <v>0</v>
      </c>
    </row>
    <row r="52" spans="1:9">
      <c r="A52" s="6">
        <f>Muster_LN_2013!C55-Muster_LN_2013!B55 - Muster_LN_2013!D55</f>
        <v>0</v>
      </c>
      <c r="B52" s="7">
        <f t="shared" si="0"/>
        <v>0</v>
      </c>
      <c r="C52" s="7">
        <f>IF(Muster_LN_2013!D55&lt;B52,0.5/24-Muster_LN_2013!D55,0)</f>
        <v>0</v>
      </c>
      <c r="D52" s="7">
        <f t="shared" si="1"/>
        <v>0</v>
      </c>
      <c r="E52" s="7">
        <f t="shared" si="2"/>
        <v>0</v>
      </c>
      <c r="F52" s="7">
        <f t="shared" si="3"/>
        <v>0</v>
      </c>
      <c r="G52" s="7">
        <f>IF(AND(F52&gt;0,Muster_LN_2013!D55 &lt; 0.75/24),IF(Muster_LN_2013!D55&lt;0.5/24,0.25/24,0.75/24-Muster_LN_2013!D55),0)</f>
        <v>0</v>
      </c>
      <c r="H52" s="7">
        <f t="shared" si="4"/>
        <v>0</v>
      </c>
      <c r="I52" s="8">
        <f t="shared" si="5"/>
        <v>0</v>
      </c>
    </row>
    <row r="53" spans="1:9" ht="12.75" customHeight="1">
      <c r="A53" s="6">
        <f>Muster_LN_2013!C56-Muster_LN_2013!B56 - Muster_LN_2013!D56</f>
        <v>0</v>
      </c>
      <c r="B53" s="7">
        <f t="shared" si="0"/>
        <v>0</v>
      </c>
      <c r="C53" s="7">
        <f>IF(Muster_LN_2013!D56&lt;B53,0.5/24-Muster_LN_2013!D56,0)</f>
        <v>0</v>
      </c>
      <c r="D53" s="7">
        <f t="shared" si="1"/>
        <v>0</v>
      </c>
      <c r="E53" s="7">
        <f t="shared" si="2"/>
        <v>0</v>
      </c>
      <c r="F53" s="7">
        <f t="shared" si="3"/>
        <v>0</v>
      </c>
      <c r="G53" s="7">
        <f>IF(AND(F53&gt;0,Muster_LN_2013!D56 &lt; 0.75/24),IF(Muster_LN_2013!D56&lt;0.5/24,0.25/24,0.75/24-Muster_LN_2013!D56),0)</f>
        <v>0</v>
      </c>
      <c r="H53" s="7">
        <f t="shared" si="4"/>
        <v>0</v>
      </c>
      <c r="I53" s="8">
        <f t="shared" si="5"/>
        <v>0</v>
      </c>
    </row>
    <row r="54" spans="1:9">
      <c r="A54" s="6">
        <f>Muster_LN_2013!C57-Muster_LN_2013!B57 - Muster_LN_2013!D57</f>
        <v>0</v>
      </c>
      <c r="B54" s="7">
        <f t="shared" si="0"/>
        <v>0</v>
      </c>
      <c r="C54" s="7">
        <f>IF(Muster_LN_2013!D57&lt;B54,0.5/24-Muster_LN_2013!D57,0)</f>
        <v>0</v>
      </c>
      <c r="D54" s="7">
        <f t="shared" si="1"/>
        <v>0</v>
      </c>
      <c r="E54" s="7">
        <f t="shared" si="2"/>
        <v>0</v>
      </c>
      <c r="F54" s="7">
        <f t="shared" si="3"/>
        <v>0</v>
      </c>
      <c r="G54" s="7">
        <f>IF(AND(F54&gt;0,Muster_LN_2013!D57 &lt; 0.75/24),IF(Muster_LN_2013!D57&lt;0.5/24,0.25/24,0.75/24-Muster_LN_2013!D57),0)</f>
        <v>0</v>
      </c>
      <c r="H54" s="7">
        <f t="shared" si="4"/>
        <v>0</v>
      </c>
      <c r="I54" s="8">
        <f t="shared" si="5"/>
        <v>0</v>
      </c>
    </row>
    <row r="55" spans="1:9" ht="12.75" customHeight="1">
      <c r="A55" s="6">
        <f>Muster_LN_2013!C58-Muster_LN_2013!B58 - Muster_LN_2013!D58</f>
        <v>0</v>
      </c>
      <c r="B55" s="7">
        <f t="shared" si="0"/>
        <v>0</v>
      </c>
      <c r="C55" s="7">
        <f>IF(Muster_LN_2013!D58&lt;B55,0.5/24-Muster_LN_2013!D58,0)</f>
        <v>0</v>
      </c>
      <c r="D55" s="7">
        <f t="shared" si="1"/>
        <v>0</v>
      </c>
      <c r="E55" s="7">
        <f t="shared" si="2"/>
        <v>0</v>
      </c>
      <c r="F55" s="7">
        <f t="shared" si="3"/>
        <v>0</v>
      </c>
      <c r="G55" s="7">
        <f>IF(AND(F55&gt;0,Muster_LN_2013!D58 &lt; 0.75/24),IF(Muster_LN_2013!D58&lt;0.5/24,0.25/24,0.75/24-Muster_LN_2013!D58),0)</f>
        <v>0</v>
      </c>
      <c r="H55" s="7">
        <f t="shared" si="4"/>
        <v>0</v>
      </c>
      <c r="I55" s="8">
        <f t="shared" si="5"/>
        <v>0</v>
      </c>
    </row>
    <row r="56" spans="1:9">
      <c r="A56" s="6">
        <f>Muster_LN_2013!C59-Muster_LN_2013!B59 - Muster_LN_2013!D59</f>
        <v>0</v>
      </c>
      <c r="B56" s="7">
        <f t="shared" si="0"/>
        <v>0</v>
      </c>
      <c r="C56" s="7">
        <f>IF(Muster_LN_2013!D59&lt;B56,0.5/24-Muster_LN_2013!D59,0)</f>
        <v>0</v>
      </c>
      <c r="D56" s="7">
        <f t="shared" si="1"/>
        <v>0</v>
      </c>
      <c r="E56" s="7">
        <f t="shared" si="2"/>
        <v>0</v>
      </c>
      <c r="F56" s="7">
        <f t="shared" si="3"/>
        <v>0</v>
      </c>
      <c r="G56" s="7">
        <f>IF(AND(F56&gt;0,Muster_LN_2013!D59 &lt; 0.75/24),IF(Muster_LN_2013!D59&lt;0.5/24,0.25/24,0.75/24-Muster_LN_2013!D59),0)</f>
        <v>0</v>
      </c>
      <c r="H56" s="7">
        <f t="shared" si="4"/>
        <v>0</v>
      </c>
      <c r="I56" s="8">
        <f t="shared" si="5"/>
        <v>0</v>
      </c>
    </row>
    <row r="57" spans="1:9" ht="12.75" customHeight="1" thickBot="1">
      <c r="A57" s="9">
        <f>Muster_LN_2013!C60-Muster_LN_2013!B60 - Muster_LN_2013!D60</f>
        <v>0</v>
      </c>
      <c r="B57" s="10">
        <f t="shared" si="0"/>
        <v>0</v>
      </c>
      <c r="C57" s="10">
        <f>IF(Muster_LN_2013!D60&lt;B57,0.5/24-Muster_LN_2013!D60,0)</f>
        <v>0</v>
      </c>
      <c r="D57" s="10">
        <f t="shared" si="1"/>
        <v>0</v>
      </c>
      <c r="E57" s="10">
        <f t="shared" si="2"/>
        <v>0</v>
      </c>
      <c r="F57" s="10">
        <f t="shared" si="3"/>
        <v>0</v>
      </c>
      <c r="G57" s="10">
        <f>IF(AND(F57&gt;0,Muster_LN_2013!D60 &lt; 0.75/24),IF(Muster_LN_2013!D60&lt;0.5/24,0.25/24,0.75/24-Muster_LN_2013!D60),0)</f>
        <v>0</v>
      </c>
      <c r="H57" s="10">
        <f t="shared" si="4"/>
        <v>0</v>
      </c>
      <c r="I57" s="11">
        <f t="shared" si="5"/>
        <v>0</v>
      </c>
    </row>
  </sheetData>
  <sheetProtection sheet="1" objects="1" scenarios="1"/>
  <mergeCells count="9">
    <mergeCell ref="C17:C18"/>
    <mergeCell ref="I17:I18"/>
    <mergeCell ref="D17:D18"/>
    <mergeCell ref="A17:A18"/>
    <mergeCell ref="G17:G18"/>
    <mergeCell ref="F17:F18"/>
    <mergeCell ref="B17:B18"/>
    <mergeCell ref="H17:H18"/>
    <mergeCell ref="E17:E18"/>
  </mergeCells>
  <dataValidations count="1">
    <dataValidation operator="equal" allowBlank="1" showInputMessage="1" showErrorMessage="1" errorTitle="KLR-Auftragsnummer" error="Bitte geben Sie eine 6-stellige Nummer ein!" sqref="C19:I57"/>
  </dataValidation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F60"/>
  <sheetViews>
    <sheetView topLeftCell="A43" workbookViewId="0"/>
  </sheetViews>
  <sheetFormatPr baseColWidth="10" defaultRowHeight="12.75"/>
  <cols>
    <col min="1" max="1" width="34.28515625" customWidth="1"/>
  </cols>
  <sheetData>
    <row r="1" spans="1:6" s="3" customFormat="1" ht="13.5" thickBot="1">
      <c r="A1" s="3" t="s">
        <v>20</v>
      </c>
    </row>
    <row r="2" spans="1:6">
      <c r="A2" s="1" t="s">
        <v>71</v>
      </c>
      <c r="B2" s="1"/>
      <c r="C2" s="1"/>
      <c r="D2" s="1"/>
      <c r="E2" s="1"/>
      <c r="F2" s="1"/>
    </row>
    <row r="3" spans="1:6">
      <c r="A3" s="1" t="s">
        <v>31</v>
      </c>
      <c r="B3" s="1"/>
      <c r="C3" s="1"/>
      <c r="D3" s="1"/>
      <c r="E3" s="1"/>
      <c r="F3" s="1"/>
    </row>
    <row r="4" spans="1:6">
      <c r="A4" s="1" t="s">
        <v>32</v>
      </c>
      <c r="B4" s="1"/>
      <c r="C4" s="1"/>
      <c r="D4" s="1"/>
      <c r="E4" s="1"/>
      <c r="F4" s="1"/>
    </row>
    <row r="5" spans="1:6">
      <c r="A5" s="1" t="s">
        <v>33</v>
      </c>
      <c r="B5" s="1"/>
      <c r="C5" s="1"/>
      <c r="D5" s="1"/>
      <c r="E5" s="1"/>
      <c r="F5" s="1"/>
    </row>
    <row r="6" spans="1:6">
      <c r="A6" s="1" t="s">
        <v>34</v>
      </c>
      <c r="B6" s="1"/>
      <c r="C6" s="1"/>
      <c r="D6" s="1"/>
      <c r="E6" s="1"/>
      <c r="F6" s="1"/>
    </row>
    <row r="7" spans="1:6">
      <c r="A7" s="1" t="s">
        <v>35</v>
      </c>
      <c r="B7" s="1"/>
      <c r="C7" s="1"/>
      <c r="D7" s="1"/>
      <c r="E7" s="1"/>
      <c r="F7" s="1"/>
    </row>
    <row r="8" spans="1:6">
      <c r="A8" s="1" t="s">
        <v>36</v>
      </c>
      <c r="B8" s="1"/>
      <c r="C8" s="1"/>
      <c r="D8" s="1"/>
      <c r="E8" s="1"/>
      <c r="F8" s="1"/>
    </row>
    <row r="9" spans="1:6">
      <c r="A9" s="1" t="s">
        <v>37</v>
      </c>
      <c r="B9" s="1"/>
      <c r="C9" s="1"/>
      <c r="D9" s="1"/>
      <c r="E9" s="1"/>
      <c r="F9" s="1"/>
    </row>
    <row r="10" spans="1:6">
      <c r="A10" s="1" t="s">
        <v>38</v>
      </c>
      <c r="B10" s="1"/>
      <c r="C10" s="1"/>
      <c r="D10" s="1"/>
      <c r="E10" s="1"/>
      <c r="F10" s="1"/>
    </row>
    <row r="11" spans="1:6">
      <c r="A11" s="1" t="s">
        <v>39</v>
      </c>
      <c r="B11" s="1"/>
      <c r="C11" s="1"/>
      <c r="D11" s="1"/>
      <c r="E11" s="1"/>
      <c r="F11" s="1"/>
    </row>
    <row r="12" spans="1:6">
      <c r="A12" s="1" t="s">
        <v>40</v>
      </c>
      <c r="B12" s="1"/>
      <c r="C12" s="1"/>
      <c r="D12" s="1"/>
      <c r="E12" s="1"/>
      <c r="F12" s="1"/>
    </row>
    <row r="13" spans="1:6">
      <c r="A13" s="1" t="s">
        <v>41</v>
      </c>
      <c r="B13" s="1"/>
      <c r="C13" s="1"/>
      <c r="D13" s="1"/>
      <c r="E13" s="1"/>
      <c r="F13" s="1"/>
    </row>
    <row r="14" spans="1:6">
      <c r="A14" s="1" t="s">
        <v>42</v>
      </c>
      <c r="B14" s="1"/>
      <c r="C14" s="1"/>
      <c r="D14" s="1"/>
      <c r="E14" s="1"/>
      <c r="F14" s="1"/>
    </row>
    <row r="15" spans="1:6">
      <c r="A15" s="1" t="s">
        <v>43</v>
      </c>
      <c r="B15" s="1"/>
      <c r="C15" s="1"/>
      <c r="D15" s="1"/>
      <c r="E15" s="1"/>
      <c r="F15" s="1"/>
    </row>
    <row r="16" spans="1:6">
      <c r="A16" s="1" t="s">
        <v>44</v>
      </c>
      <c r="B16" s="1"/>
      <c r="C16" s="1"/>
      <c r="D16" s="1"/>
      <c r="E16" s="1"/>
      <c r="F16" s="1"/>
    </row>
    <row r="17" spans="1:6">
      <c r="A17" s="1" t="s">
        <v>45</v>
      </c>
      <c r="B17" s="1"/>
      <c r="C17" s="1"/>
      <c r="D17" s="1"/>
      <c r="E17" s="1"/>
      <c r="F17" s="1"/>
    </row>
    <row r="18" spans="1:6">
      <c r="A18" s="1" t="s">
        <v>46</v>
      </c>
      <c r="B18" s="1"/>
      <c r="C18" s="1"/>
      <c r="D18" s="1"/>
      <c r="E18" s="1"/>
      <c r="F18" s="1"/>
    </row>
    <row r="19" spans="1:6">
      <c r="A19" s="1" t="s">
        <v>47</v>
      </c>
      <c r="B19" s="1"/>
      <c r="C19" s="1"/>
      <c r="D19" s="1"/>
      <c r="E19" s="1"/>
      <c r="F19" s="1"/>
    </row>
    <row r="20" spans="1:6">
      <c r="A20" s="1" t="s">
        <v>48</v>
      </c>
      <c r="B20" s="1"/>
      <c r="C20" s="1"/>
      <c r="D20" s="1"/>
      <c r="E20" s="1"/>
      <c r="F20" s="1"/>
    </row>
    <row r="21" spans="1:6">
      <c r="A21" s="1" t="s">
        <v>49</v>
      </c>
      <c r="B21" s="1"/>
      <c r="C21" s="1"/>
      <c r="D21" s="1"/>
      <c r="E21" s="1"/>
      <c r="F21" s="1"/>
    </row>
    <row r="22" spans="1:6">
      <c r="A22" s="1" t="s">
        <v>50</v>
      </c>
      <c r="B22" s="1"/>
      <c r="C22" s="1"/>
      <c r="D22" s="1"/>
      <c r="E22" s="1"/>
      <c r="F22" s="1"/>
    </row>
    <row r="23" spans="1:6">
      <c r="A23" s="1" t="s">
        <v>51</v>
      </c>
      <c r="B23" s="1"/>
      <c r="C23" s="1"/>
      <c r="D23" s="1"/>
      <c r="E23" s="1"/>
      <c r="F23" s="1"/>
    </row>
    <row r="24" spans="1:6">
      <c r="A24" s="1" t="s">
        <v>52</v>
      </c>
      <c r="B24" s="1"/>
      <c r="C24" s="1"/>
      <c r="D24" s="1"/>
      <c r="E24" s="1"/>
      <c r="F24" s="1"/>
    </row>
    <row r="25" spans="1:6">
      <c r="A25" s="1" t="s">
        <v>53</v>
      </c>
      <c r="B25" s="1"/>
      <c r="C25" s="1"/>
      <c r="D25" s="1"/>
      <c r="E25" s="1"/>
      <c r="F25" s="1"/>
    </row>
    <row r="26" spans="1:6">
      <c r="A26" s="1" t="s">
        <v>54</v>
      </c>
      <c r="B26" s="1"/>
      <c r="C26" s="1"/>
      <c r="D26" s="1"/>
      <c r="E26" s="1"/>
      <c r="F26" s="1"/>
    </row>
    <row r="27" spans="1:6">
      <c r="A27" s="1" t="s">
        <v>55</v>
      </c>
      <c r="B27" s="1"/>
      <c r="C27" s="1"/>
      <c r="D27" s="1"/>
      <c r="E27" s="1"/>
      <c r="F27" s="1"/>
    </row>
    <row r="28" spans="1:6">
      <c r="A28" s="1" t="s">
        <v>56</v>
      </c>
      <c r="B28" s="1"/>
      <c r="C28" s="1"/>
      <c r="D28" s="1"/>
      <c r="E28" s="1"/>
      <c r="F28" s="1"/>
    </row>
    <row r="29" spans="1:6">
      <c r="A29" s="1" t="s">
        <v>57</v>
      </c>
      <c r="B29" s="1"/>
      <c r="C29" s="1"/>
      <c r="D29" s="1"/>
      <c r="E29" s="1"/>
      <c r="F29" s="1"/>
    </row>
    <row r="30" spans="1:6">
      <c r="A30" s="1" t="s">
        <v>58</v>
      </c>
      <c r="B30" s="1"/>
      <c r="C30" s="1"/>
      <c r="D30" s="1"/>
      <c r="E30" s="1"/>
      <c r="F30" s="1"/>
    </row>
    <row r="31" spans="1:6">
      <c r="A31" s="1" t="s">
        <v>59</v>
      </c>
      <c r="B31" s="1"/>
      <c r="C31" s="1"/>
      <c r="D31" s="1"/>
      <c r="E31" s="1"/>
      <c r="F31" s="1"/>
    </row>
    <row r="32" spans="1:6">
      <c r="A32" s="1" t="s">
        <v>60</v>
      </c>
      <c r="B32" s="1"/>
      <c r="C32" s="1"/>
      <c r="D32" s="1"/>
      <c r="E32" s="1"/>
      <c r="F32" s="1"/>
    </row>
    <row r="33" spans="1:6">
      <c r="A33" s="1" t="s">
        <v>61</v>
      </c>
      <c r="B33" s="1"/>
      <c r="C33" s="1"/>
      <c r="D33" s="1"/>
      <c r="E33" s="1"/>
      <c r="F33" s="1"/>
    </row>
    <row r="34" spans="1:6">
      <c r="A34" s="1" t="s">
        <v>62</v>
      </c>
      <c r="B34" s="1"/>
      <c r="C34" s="1"/>
      <c r="D34" s="1"/>
      <c r="E34" s="1"/>
      <c r="F34" s="1"/>
    </row>
    <row r="35" spans="1:6">
      <c r="A35" s="1" t="s">
        <v>63</v>
      </c>
      <c r="B35" s="1"/>
      <c r="C35" s="1"/>
      <c r="D35" s="1"/>
      <c r="E35" s="1"/>
      <c r="F35" s="1"/>
    </row>
    <row r="36" spans="1:6">
      <c r="A36" s="1" t="s">
        <v>64</v>
      </c>
      <c r="B36" s="1"/>
      <c r="C36" s="1"/>
      <c r="D36" s="1"/>
      <c r="E36" s="1"/>
      <c r="F36" s="1"/>
    </row>
    <row r="37" spans="1:6">
      <c r="A37" s="1" t="s">
        <v>65</v>
      </c>
      <c r="B37" s="1"/>
      <c r="C37" s="1"/>
      <c r="D37" s="1"/>
      <c r="E37" s="1"/>
      <c r="F37" s="1"/>
    </row>
    <row r="38" spans="1:6">
      <c r="A38" s="1" t="s">
        <v>66</v>
      </c>
      <c r="B38" s="1"/>
      <c r="C38" s="1"/>
      <c r="D38" s="1"/>
      <c r="E38" s="1"/>
      <c r="F38" s="1"/>
    </row>
    <row r="39" spans="1:6">
      <c r="A39" s="1" t="s">
        <v>67</v>
      </c>
      <c r="B39" s="1"/>
      <c r="C39" s="1"/>
      <c r="D39" s="1"/>
      <c r="E39" s="1"/>
      <c r="F39" s="1"/>
    </row>
    <row r="40" spans="1:6">
      <c r="A40" s="1" t="s">
        <v>68</v>
      </c>
      <c r="B40" s="1"/>
      <c r="C40" s="1"/>
      <c r="D40" s="1"/>
      <c r="E40" s="1"/>
      <c r="F40" s="1"/>
    </row>
    <row r="41" spans="1:6">
      <c r="A41" s="1" t="s">
        <v>69</v>
      </c>
      <c r="B41" s="1"/>
      <c r="C41" s="1"/>
      <c r="D41" s="1"/>
      <c r="E41" s="1"/>
      <c r="F41" s="1"/>
    </row>
    <row r="42" spans="1:6">
      <c r="A42" s="1" t="s">
        <v>70</v>
      </c>
      <c r="B42" s="1"/>
      <c r="C42" s="1"/>
      <c r="D42" s="1"/>
      <c r="E42" s="1"/>
      <c r="F42" s="1"/>
    </row>
    <row r="43" spans="1:6">
      <c r="A43" s="1" t="s">
        <v>72</v>
      </c>
      <c r="B43" s="1"/>
      <c r="C43" s="1"/>
      <c r="D43" s="1"/>
      <c r="E43" s="1"/>
      <c r="F43" s="1"/>
    </row>
    <row r="44" spans="1:6">
      <c r="A44" s="1" t="s">
        <v>73</v>
      </c>
      <c r="B44" s="1"/>
      <c r="C44" s="1"/>
      <c r="D44" s="1"/>
      <c r="E44" s="1"/>
      <c r="F44" s="1"/>
    </row>
    <row r="45" spans="1:6">
      <c r="A45" s="1" t="s">
        <v>74</v>
      </c>
      <c r="B45" s="1"/>
      <c r="C45" s="1"/>
      <c r="D45" s="1"/>
      <c r="E45" s="1"/>
      <c r="F45" s="1"/>
    </row>
    <row r="46" spans="1:6">
      <c r="A46" s="1" t="s">
        <v>75</v>
      </c>
      <c r="B46" s="1"/>
      <c r="C46" s="1"/>
      <c r="D46" s="1"/>
      <c r="E46" s="1"/>
      <c r="F46" s="1"/>
    </row>
    <row r="47" spans="1:6">
      <c r="A47" s="1" t="s">
        <v>76</v>
      </c>
      <c r="B47" s="1"/>
      <c r="C47" s="1"/>
      <c r="D47" s="1"/>
      <c r="E47" s="1"/>
      <c r="F47" s="1"/>
    </row>
    <row r="48" spans="1:6">
      <c r="A48" s="1" t="s">
        <v>77</v>
      </c>
      <c r="B48" s="1"/>
      <c r="C48" s="1"/>
      <c r="D48" s="1"/>
      <c r="E48" s="1"/>
      <c r="F48" s="1"/>
    </row>
    <row r="49" spans="1:6">
      <c r="A49" s="1" t="s">
        <v>78</v>
      </c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2" t="s">
        <v>95</v>
      </c>
      <c r="B52" s="1"/>
      <c r="C52" s="1"/>
      <c r="D52" s="1"/>
      <c r="E52" s="1"/>
      <c r="F52" s="1"/>
    </row>
    <row r="53" spans="1:6">
      <c r="A53" s="1" t="s">
        <v>92</v>
      </c>
      <c r="B53" s="1"/>
      <c r="C53" s="1"/>
      <c r="D53" s="1"/>
      <c r="E53" s="1"/>
      <c r="F53" s="1"/>
    </row>
    <row r="54" spans="1:6">
      <c r="A54" s="1" t="s">
        <v>93</v>
      </c>
      <c r="B54" s="1"/>
      <c r="C54" s="1"/>
      <c r="D54" s="1"/>
      <c r="E54" s="1"/>
      <c r="F54" s="1"/>
    </row>
    <row r="55" spans="1:6">
      <c r="A55" s="1" t="s">
        <v>94</v>
      </c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Muster_LN_2013</vt:lpstr>
      <vt:lpstr>Stundenberechnung</vt:lpstr>
      <vt:lpstr>Parameter</vt:lpstr>
      <vt:lpstr>Dimension</vt:lpstr>
      <vt:lpstr>Muster_LN_2013!Druckbereich</vt:lpstr>
      <vt:lpstr>Kostenstellen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Spitzenpfeil Uwe</dc:creator>
  <cp:lastModifiedBy>StolzenbD</cp:lastModifiedBy>
  <cp:lastPrinted>2017-08-09T05:46:43Z</cp:lastPrinted>
  <dcterms:created xsi:type="dcterms:W3CDTF">2007-02-28T15:21:59Z</dcterms:created>
  <dcterms:modified xsi:type="dcterms:W3CDTF">2020-12-16T10:53:48Z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7839&quot;&gt;&lt;version val=&quot;21019&quot;/&gt;&lt;CXlWorkbook id=&quot;1&quot;/&gt;&lt;/root&gt;">
    <vt:bool>false</vt:bool>
  </property>
</Properties>
</file>