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ZV\Ausschreibungen\UVgO_VgV 2026\122-LG - MDE Digitalisierung Rettungsdienst\1. Teilnahmewettbewerb\2. Vergabeunterlagen TNW\Ausschreibungsunterlagen FINAL - Portal\"/>
    </mc:Choice>
  </mc:AlternateContent>
  <xr:revisionPtr revIDLastSave="0" documentId="13_ncr:1_{92CB0021-68AE-4DA9-BC7B-FD9BC15D465F}" xr6:coauthVersionLast="47" xr6:coauthVersionMax="47" xr10:uidLastSave="{00000000-0000-0000-0000-000000000000}"/>
  <bookViews>
    <workbookView xWindow="-108" yWindow="-108" windowWidth="23256" windowHeight="12456" xr2:uid="{BEDF6794-42FC-46B6-A487-FD4460C42C12}"/>
  </bookViews>
  <sheets>
    <sheet name="Leistungsverzeichnis Übersicht" sheetId="1" r:id="rId1"/>
  </sheets>
  <definedNames>
    <definedName name="_xlnm.Print_Area" localSheetId="0">'Leistungsverzeichnis Übersicht'!$A$1:$K$65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" i="1" l="1"/>
  <c r="H27" i="1"/>
  <c r="M27" i="1" s="1"/>
  <c r="G27" i="1"/>
  <c r="I26" i="1"/>
  <c r="H26" i="1"/>
  <c r="M26" i="1" s="1"/>
  <c r="G26" i="1"/>
  <c r="M57" i="1"/>
  <c r="G18" i="1"/>
  <c r="I18" i="1"/>
  <c r="K53" i="1"/>
  <c r="K54" i="1"/>
  <c r="K55" i="1"/>
  <c r="K52" i="1"/>
  <c r="K47" i="1"/>
  <c r="K43" i="1"/>
  <c r="K44" i="1"/>
  <c r="K45" i="1"/>
  <c r="K46" i="1"/>
  <c r="K42" i="1"/>
  <c r="I19" i="1"/>
  <c r="H19" i="1"/>
  <c r="M19" i="1" s="1"/>
  <c r="M21" i="1" s="1"/>
  <c r="G19" i="1"/>
  <c r="K19" i="1" s="1"/>
  <c r="D6" i="1"/>
  <c r="I28" i="1"/>
  <c r="I29" i="1"/>
  <c r="I30" i="1"/>
  <c r="I31" i="1"/>
  <c r="I32" i="1"/>
  <c r="I33" i="1"/>
  <c r="I34" i="1"/>
  <c r="I35" i="1"/>
  <c r="I36" i="1"/>
  <c r="I37" i="1"/>
  <c r="I25" i="1"/>
  <c r="G28" i="1"/>
  <c r="G29" i="1"/>
  <c r="G30" i="1"/>
  <c r="G31" i="1"/>
  <c r="G32" i="1"/>
  <c r="G33" i="1"/>
  <c r="G34" i="1"/>
  <c r="G35" i="1"/>
  <c r="G36" i="1"/>
  <c r="G37" i="1"/>
  <c r="G25" i="1"/>
  <c r="H28" i="1"/>
  <c r="M28" i="1" s="1"/>
  <c r="H29" i="1"/>
  <c r="M29" i="1" s="1"/>
  <c r="H30" i="1"/>
  <c r="M30" i="1" s="1"/>
  <c r="H31" i="1"/>
  <c r="M31" i="1" s="1"/>
  <c r="H32" i="1"/>
  <c r="M32" i="1" s="1"/>
  <c r="H33" i="1"/>
  <c r="M33" i="1" s="1"/>
  <c r="H34" i="1"/>
  <c r="M34" i="1" s="1"/>
  <c r="H35" i="1"/>
  <c r="M35" i="1" s="1"/>
  <c r="H36" i="1"/>
  <c r="M36" i="1" s="1"/>
  <c r="H37" i="1"/>
  <c r="M37" i="1" s="1"/>
  <c r="H25" i="1"/>
  <c r="M25" i="1" s="1"/>
  <c r="E11" i="1"/>
  <c r="E12" i="1" s="1"/>
  <c r="I14" i="1" s="1"/>
  <c r="D15" i="1"/>
  <c r="D12" i="1"/>
  <c r="G15" i="1" s="1"/>
  <c r="D16" i="1"/>
  <c r="J18" i="1"/>
  <c r="K18" i="1" s="1"/>
  <c r="D17" i="1"/>
  <c r="M39" i="1" l="1"/>
  <c r="M60" i="1" s="1"/>
  <c r="M63" i="1" s="1"/>
  <c r="M64" i="1" s="1"/>
  <c r="K25" i="1"/>
  <c r="K36" i="1"/>
  <c r="K30" i="1"/>
  <c r="K28" i="1"/>
  <c r="K26" i="1"/>
  <c r="G13" i="1"/>
  <c r="G14" i="1"/>
  <c r="I15" i="1"/>
  <c r="K15" i="1" s="1"/>
  <c r="D26" i="1"/>
  <c r="K33" i="1"/>
  <c r="K31" i="1"/>
  <c r="K29" i="1"/>
  <c r="K27" i="1"/>
  <c r="G16" i="1"/>
  <c r="I17" i="1"/>
  <c r="K57" i="1"/>
  <c r="K35" i="1"/>
  <c r="K32" i="1"/>
  <c r="K34" i="1"/>
  <c r="K37" i="1"/>
  <c r="G17" i="1"/>
  <c r="K17" i="1" s="1"/>
  <c r="I13" i="1"/>
  <c r="I16" i="1"/>
  <c r="D13" i="1"/>
  <c r="E26" i="1"/>
  <c r="K13" i="1" l="1"/>
  <c r="M65" i="1"/>
  <c r="K16" i="1"/>
  <c r="K14" i="1"/>
  <c r="K39" i="1"/>
  <c r="K21" i="1" l="1"/>
  <c r="K60" i="1" s="1"/>
  <c r="K63" i="1" s="1"/>
  <c r="K65" i="1" s="1"/>
  <c r="M68" i="1" s="1"/>
  <c r="K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Wagenplatz</author>
  </authors>
  <commentList>
    <comment ref="F13" authorId="0" shapeId="0" xr:uid="{64FEB49D-3100-439D-AB85-35E7A361F0D6}">
      <text>
        <r>
          <rPr>
            <b/>
            <sz val="9"/>
            <color indexed="81"/>
            <rFont val="Segoe UI"/>
            <family val="2"/>
          </rPr>
          <t>Hier bitte ausfüllen</t>
        </r>
        <r>
          <rPr>
            <sz val="9"/>
            <color indexed="81"/>
            <rFont val="Segoe UI"/>
            <family val="2"/>
          </rPr>
          <t>!</t>
        </r>
      </text>
    </comment>
    <comment ref="F25" authorId="0" shapeId="0" xr:uid="{01B08DAC-29FB-406A-AA85-B9FDE1AB4F0A}">
      <text>
        <r>
          <rPr>
            <b/>
            <sz val="9"/>
            <color indexed="81"/>
            <rFont val="Segoe UI"/>
            <family val="2"/>
          </rPr>
          <t>Hier bitte ausfüllen!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42" authorId="0" shapeId="0" xr:uid="{B978DCC4-BA4A-479E-869F-05BEC8F48461}">
      <text>
        <r>
          <rPr>
            <b/>
            <sz val="9"/>
            <color indexed="81"/>
            <rFont val="Segoe UI"/>
            <family val="2"/>
          </rPr>
          <t>Hier bitte ausfüllen!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<sst xmlns="http://schemas.openxmlformats.org/spreadsheetml/2006/main" count="99" uniqueCount="75">
  <si>
    <t>(1) Hardwarekosten</t>
  </si>
  <si>
    <t>Endgeräte</t>
  </si>
  <si>
    <t>Stationärer Laserdrucker</t>
  </si>
  <si>
    <t>Anzahl Stadt Aachen</t>
  </si>
  <si>
    <t>Anzahl Städteregion AC</t>
  </si>
  <si>
    <t>Server Hardware</t>
  </si>
  <si>
    <t>Vergütung/Kosten pro Einheit</t>
  </si>
  <si>
    <t>(2) Lizenzkosten</t>
  </si>
  <si>
    <t>Schnittstellenlizenzen</t>
  </si>
  <si>
    <t>Schnittstelle Fakturierung - Cobra 4 (ISE)</t>
  </si>
  <si>
    <t xml:space="preserve">Schnittstelle ELR -  Cobra 4 (ISE)  </t>
  </si>
  <si>
    <t>Schnittstelle Telenotarzt (Umlaut)</t>
  </si>
  <si>
    <t>Schnittstelle LIS</t>
  </si>
  <si>
    <t>Schnittstelle Al Dente</t>
  </si>
  <si>
    <t>Schnittstelle Krankenhäuser</t>
  </si>
  <si>
    <t>RTH</t>
  </si>
  <si>
    <t>Gesamt</t>
  </si>
  <si>
    <t>(3) Serviceleistungen</t>
  </si>
  <si>
    <t>Kartenleser (optional)</t>
  </si>
  <si>
    <t>Bluetooth-Thermodirektdrucker (TNA ausgenommen)</t>
  </si>
  <si>
    <t>Austausch- &amp; Ersatzkonzept</t>
  </si>
  <si>
    <t xml:space="preserve">SCHULE </t>
  </si>
  <si>
    <t>DEMONSTRATION</t>
  </si>
  <si>
    <t>RESERVE</t>
  </si>
  <si>
    <t xml:space="preserve">Administration / Monitoring </t>
  </si>
  <si>
    <t>Schulungen</t>
  </si>
  <si>
    <t>Multiplikatorenschulung</t>
  </si>
  <si>
    <t>Datenanalyseschulung</t>
  </si>
  <si>
    <t>Administratorenschulung</t>
  </si>
  <si>
    <t>Schulungs- &amp; Lehrmaterialien</t>
  </si>
  <si>
    <t>Wartung &amp; Support</t>
  </si>
  <si>
    <t>Softwareupdates-/Upgrades</t>
  </si>
  <si>
    <t>Ticketssytem</t>
  </si>
  <si>
    <t>24/7 Störungsservice</t>
  </si>
  <si>
    <t>8-16 Uhr Administrationsservice</t>
  </si>
  <si>
    <t>GERÄTE FZ</t>
  </si>
  <si>
    <t>Anwendungssystembetreuer-schulung</t>
  </si>
  <si>
    <t>Schnittstelle InManSys</t>
  </si>
  <si>
    <t xml:space="preserve">Projektmanagement </t>
  </si>
  <si>
    <t>Installation &amp; Erstkonfiguration</t>
  </si>
  <si>
    <t>pauschal</t>
  </si>
  <si>
    <t>Dockingstation Fahrerraum</t>
  </si>
  <si>
    <t>Passivhalterung für Tablet im Patientenraum</t>
  </si>
  <si>
    <t>Tischladestationen Rettungswache (Aktivhalterung)</t>
  </si>
  <si>
    <t>Schnittstelle MP - Gesamt</t>
  </si>
  <si>
    <t>Schnittstelle Reanimationsregister</t>
  </si>
  <si>
    <t>Rohdatenexport in CSV-Datei</t>
  </si>
  <si>
    <t>Langzeitarchivierung</t>
  </si>
  <si>
    <t>Betrachtung als Gesamtschulungs-/Einführungskonzept (pauschal)</t>
  </si>
  <si>
    <t>Angebotssumme (Netto)</t>
  </si>
  <si>
    <t>Gesamtsumme (Netto)</t>
  </si>
  <si>
    <t>Nachlass (%)</t>
  </si>
  <si>
    <t>Mehrwertsteuer (19%)</t>
  </si>
  <si>
    <t>Angebotssumme (Brutto)</t>
  </si>
  <si>
    <t>Hardwarekosten Gesamt:</t>
  </si>
  <si>
    <t>Lizenzkosten Gesamt:</t>
  </si>
  <si>
    <t>Serviceleistungen Gesamt:</t>
  </si>
  <si>
    <r>
      <t xml:space="preserve">Endgerätelizenzen </t>
    </r>
    <r>
      <rPr>
        <sz val="11"/>
        <color theme="1"/>
        <rFont val="Arial Narrow"/>
        <family val="2"/>
      </rPr>
      <t>- Systemlösung mobile Einsatzdokumentation</t>
    </r>
  </si>
  <si>
    <t xml:space="preserve">Client-Server Lizenzen </t>
  </si>
  <si>
    <r>
      <t xml:space="preserve">Serverlizenz </t>
    </r>
    <r>
      <rPr>
        <sz val="11"/>
        <color theme="1"/>
        <rFont val="Arial Narrow"/>
        <family val="2"/>
      </rPr>
      <t>- Server Software inkl. Datenbanken</t>
    </r>
  </si>
  <si>
    <t>Leistungsverzeichnis Mobile Datenerfassung (nur Nettowerte eintragen)</t>
  </si>
  <si>
    <t>Kosten Stadt Aachen</t>
  </si>
  <si>
    <t>Kosten Städteregion AC</t>
  </si>
  <si>
    <t>Kosten Gemeinsam</t>
  </si>
  <si>
    <t>Kosten Gesamt</t>
  </si>
  <si>
    <t>pro Monat</t>
  </si>
  <si>
    <r>
      <rPr>
        <b/>
        <sz val="11"/>
        <color theme="1"/>
        <rFont val="Arial Narrow"/>
        <family val="2"/>
      </rPr>
      <t xml:space="preserve">Laufzeit </t>
    </r>
    <r>
      <rPr>
        <sz val="11"/>
        <color theme="1"/>
        <rFont val="Arial Narrow"/>
        <family val="2"/>
      </rPr>
      <t>(Monate)</t>
    </r>
  </si>
  <si>
    <r>
      <t xml:space="preserve">Laufzeit </t>
    </r>
    <r>
      <rPr>
        <sz val="11"/>
        <color theme="1"/>
        <rFont val="Arial Narrow"/>
        <family val="2"/>
      </rPr>
      <t>(Monate)</t>
    </r>
  </si>
  <si>
    <t>(Monate: 42x Stadt / 60x Städteregion)</t>
  </si>
  <si>
    <t>(Laufzeit: 42x Monate Stadt Aachen / 60x Monate Städteregion)</t>
  </si>
  <si>
    <t>Kosten Optional</t>
  </si>
  <si>
    <t>(Laufzeit: 18x Monate Stadt Aachen)</t>
  </si>
  <si>
    <t>Hinweis:                                                                                                                                                                   Bei der Ausschreibung handelt es sich um ein Kaufmodell. Nur die gelben Felder sind vom Bieter/Bewerber entsprechend auszufüllen. Die bereitzustellenden Inhalte orientieren sich an der Leistungsbeschreibung.</t>
  </si>
  <si>
    <t xml:space="preserve">                                   Gesamtangebotssumme brutto für 60 Monate für Stadt Aachen und Städteregion</t>
  </si>
  <si>
    <t xml:space="preserve">18 Monate Stadt Aachen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</si>
</sst>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u val="singleAccounting"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1"/>
      <color theme="0" tint="-4.9989318521683403E-2"/>
      <name val="Arial Narrow"/>
      <family val="2"/>
    </font>
    <font>
      <i/>
      <sz val="10"/>
      <color theme="0" tint="-4.9989318521683403E-2"/>
      <name val="Arial Narrow"/>
      <family val="2"/>
    </font>
    <font>
      <b/>
      <sz val="12"/>
      <color theme="0" tint="-4.9989318521683403E-2"/>
      <name val="Arial Narrow"/>
      <family val="2"/>
    </font>
    <font>
      <b/>
      <sz val="18"/>
      <color theme="1"/>
      <name val="Arial Narrow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sz val="16"/>
      <color theme="1"/>
      <name val="Arial Narrow"/>
      <family val="2"/>
    </font>
    <font>
      <u val="double"/>
      <sz val="11"/>
      <color theme="1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9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164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13" fillId="8" borderId="1" xfId="0" applyFont="1" applyFill="1" applyBorder="1" applyAlignment="1" applyProtection="1">
      <alignment horizontal="center" vertical="center"/>
    </xf>
    <xf numFmtId="0" fontId="13" fillId="8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3" fillId="8" borderId="4" xfId="0" applyFont="1" applyFill="1" applyBorder="1" applyAlignment="1" applyProtection="1">
      <alignment horizontal="center" vertical="center"/>
    </xf>
    <xf numFmtId="0" fontId="13" fillId="8" borderId="5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9" fillId="8" borderId="4" xfId="0" applyFont="1" applyFill="1" applyBorder="1" applyAlignment="1" applyProtection="1">
      <alignment horizontal="right" vertical="top" wrapText="1"/>
    </xf>
    <xf numFmtId="0" fontId="9" fillId="8" borderId="5" xfId="0" applyFont="1" applyFill="1" applyBorder="1" applyAlignment="1" applyProtection="1">
      <alignment horizontal="right" vertical="top" wrapText="1"/>
    </xf>
    <xf numFmtId="0" fontId="9" fillId="8" borderId="6" xfId="0" applyFont="1" applyFill="1" applyBorder="1" applyAlignment="1" applyProtection="1">
      <alignment horizontal="right" vertical="top" wrapText="1"/>
    </xf>
    <xf numFmtId="0" fontId="5" fillId="8" borderId="37" xfId="0" applyFont="1" applyFill="1" applyBorder="1" applyAlignment="1" applyProtection="1">
      <alignment horizontal="center" vertical="center"/>
    </xf>
    <xf numFmtId="0" fontId="5" fillId="8" borderId="4" xfId="0" applyFont="1" applyFill="1" applyBorder="1" applyAlignment="1" applyProtection="1">
      <alignment horizontal="center" vertical="center"/>
    </xf>
    <xf numFmtId="0" fontId="17" fillId="8" borderId="4" xfId="0" applyFont="1" applyFill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horizontal="center" vertical="center"/>
    </xf>
    <xf numFmtId="0" fontId="5" fillId="8" borderId="9" xfId="0" applyFont="1" applyFill="1" applyBorder="1" applyAlignment="1" applyProtection="1">
      <alignment horizontal="center" vertical="center"/>
    </xf>
    <xf numFmtId="0" fontId="5" fillId="8" borderId="0" xfId="0" applyFont="1" applyFill="1" applyBorder="1" applyAlignment="1" applyProtection="1">
      <alignment horizontal="center" vertical="center"/>
    </xf>
    <xf numFmtId="0" fontId="5" fillId="8" borderId="36" xfId="0" applyFont="1" applyFill="1" applyBorder="1" applyAlignment="1" applyProtection="1">
      <alignment horizontal="center" vertical="center"/>
    </xf>
    <xf numFmtId="0" fontId="1" fillId="0" borderId="0" xfId="0" applyFont="1" applyBorder="1" applyProtection="1"/>
    <xf numFmtId="0" fontId="1" fillId="0" borderId="0" xfId="0" applyFont="1" applyProtection="1"/>
    <xf numFmtId="0" fontId="9" fillId="8" borderId="31" xfId="0" applyFont="1" applyFill="1" applyBorder="1" applyAlignment="1" applyProtection="1">
      <alignment horizontal="left" vertical="center" wrapText="1"/>
    </xf>
    <xf numFmtId="0" fontId="0" fillId="0" borderId="32" xfId="0" applyBorder="1" applyAlignment="1" applyProtection="1">
      <alignment horizontal="left" vertical="center" wrapText="1"/>
    </xf>
    <xf numFmtId="0" fontId="5" fillId="8" borderId="5" xfId="0" applyFont="1" applyFill="1" applyBorder="1" applyAlignment="1" applyProtection="1">
      <alignment horizontal="center" vertical="center"/>
    </xf>
    <xf numFmtId="0" fontId="5" fillId="8" borderId="32" xfId="0" applyFont="1" applyFill="1" applyBorder="1" applyAlignment="1" applyProtection="1">
      <alignment horizontal="center" vertical="center"/>
    </xf>
    <xf numFmtId="0" fontId="5" fillId="8" borderId="31" xfId="0" applyFont="1" applyFill="1" applyBorder="1" applyAlignment="1" applyProtection="1">
      <alignment horizontal="center" vertical="center"/>
    </xf>
    <xf numFmtId="0" fontId="5" fillId="8" borderId="32" xfId="0" applyFont="1" applyFill="1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5" fillId="8" borderId="2" xfId="0" applyFont="1" applyFill="1" applyBorder="1" applyAlignment="1" applyProtection="1">
      <alignment horizontal="center" vertical="center"/>
    </xf>
    <xf numFmtId="0" fontId="5" fillId="8" borderId="37" xfId="0" applyFont="1" applyFill="1" applyBorder="1" applyAlignment="1" applyProtection="1">
      <alignment horizontal="center" vertical="center" wrapText="1"/>
    </xf>
    <xf numFmtId="0" fontId="2" fillId="6" borderId="31" xfId="0" applyFont="1" applyFill="1" applyBorder="1" applyAlignment="1" applyProtection="1">
      <alignment vertical="center"/>
    </xf>
    <xf numFmtId="0" fontId="1" fillId="6" borderId="32" xfId="0" applyFont="1" applyFill="1" applyBorder="1" applyAlignment="1" applyProtection="1">
      <alignment vertical="center"/>
    </xf>
    <xf numFmtId="0" fontId="1" fillId="6" borderId="5" xfId="0" applyFont="1" applyFill="1" applyBorder="1" applyProtection="1"/>
    <xf numFmtId="0" fontId="1" fillId="6" borderId="32" xfId="0" applyFont="1" applyFill="1" applyBorder="1" applyProtection="1"/>
    <xf numFmtId="0" fontId="1" fillId="6" borderId="31" xfId="0" applyFont="1" applyFill="1" applyBorder="1" applyProtection="1"/>
    <xf numFmtId="0" fontId="1" fillId="6" borderId="33" xfId="0" applyFont="1" applyFill="1" applyBorder="1" applyProtection="1"/>
    <xf numFmtId="0" fontId="1" fillId="6" borderId="7" xfId="0" applyFont="1" applyFill="1" applyBorder="1" applyProtection="1"/>
    <xf numFmtId="0" fontId="2" fillId="5" borderId="42" xfId="0" applyFont="1" applyFill="1" applyBorder="1" applyAlignment="1" applyProtection="1">
      <alignment vertical="center"/>
    </xf>
    <xf numFmtId="0" fontId="2" fillId="5" borderId="20" xfId="0" applyFont="1" applyFill="1" applyBorder="1" applyAlignment="1" applyProtection="1">
      <alignment horizontal="left" vertical="center" wrapText="1"/>
    </xf>
    <xf numFmtId="0" fontId="2" fillId="5" borderId="22" xfId="0" applyFont="1" applyFill="1" applyBorder="1" applyAlignment="1" applyProtection="1">
      <alignment horizontal="left" vertical="center" wrapText="1"/>
    </xf>
    <xf numFmtId="0" fontId="1" fillId="5" borderId="20" xfId="0" applyFont="1" applyFill="1" applyBorder="1" applyAlignment="1" applyProtection="1">
      <alignment horizontal="center" vertical="center"/>
    </xf>
    <xf numFmtId="0" fontId="1" fillId="5" borderId="23" xfId="0" applyFont="1" applyFill="1" applyBorder="1" applyAlignment="1" applyProtection="1">
      <alignment horizontal="center" vertical="center"/>
    </xf>
    <xf numFmtId="0" fontId="1" fillId="5" borderId="1" xfId="0" applyFont="1" applyFill="1" applyBorder="1" applyProtection="1"/>
    <xf numFmtId="0" fontId="1" fillId="5" borderId="2" xfId="0" applyFont="1" applyFill="1" applyBorder="1" applyAlignment="1" applyProtection="1">
      <alignment horizontal="center"/>
    </xf>
    <xf numFmtId="0" fontId="1" fillId="5" borderId="2" xfId="0" applyFont="1" applyFill="1" applyBorder="1" applyProtection="1"/>
    <xf numFmtId="0" fontId="1" fillId="5" borderId="3" xfId="0" applyFont="1" applyFill="1" applyBorder="1" applyProtection="1"/>
    <xf numFmtId="0" fontId="1" fillId="5" borderId="30" xfId="0" applyFont="1" applyFill="1" applyBorder="1" applyProtection="1"/>
    <xf numFmtId="0" fontId="0" fillId="5" borderId="18" xfId="0" applyFill="1" applyBorder="1" applyAlignment="1" applyProtection="1"/>
    <xf numFmtId="0" fontId="2" fillId="5" borderId="26" xfId="0" applyFont="1" applyFill="1" applyBorder="1" applyAlignment="1" applyProtection="1">
      <alignment horizontal="left" vertical="top" wrapText="1"/>
    </xf>
    <xf numFmtId="0" fontId="1" fillId="5" borderId="12" xfId="0" applyFont="1" applyFill="1" applyBorder="1" applyAlignment="1" applyProtection="1">
      <alignment horizontal="center"/>
    </xf>
    <xf numFmtId="0" fontId="1" fillId="5" borderId="12" xfId="0" applyFont="1" applyFill="1" applyBorder="1" applyAlignment="1" applyProtection="1">
      <alignment horizontal="center" vertical="center"/>
    </xf>
    <xf numFmtId="0" fontId="1" fillId="5" borderId="0" xfId="0" applyFont="1" applyFill="1" applyBorder="1" applyAlignment="1" applyProtection="1">
      <alignment horizontal="center" vertical="center"/>
    </xf>
    <xf numFmtId="0" fontId="1" fillId="8" borderId="30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" fillId="8" borderId="3" xfId="0" applyFont="1" applyFill="1" applyBorder="1" applyAlignment="1" applyProtection="1">
      <alignment horizontal="center"/>
    </xf>
    <xf numFmtId="0" fontId="1" fillId="8" borderId="35" xfId="0" applyFont="1" applyFill="1" applyBorder="1" applyAlignment="1" applyProtection="1">
      <alignment horizontal="center"/>
    </xf>
    <xf numFmtId="0" fontId="1" fillId="5" borderId="24" xfId="0" applyFont="1" applyFill="1" applyBorder="1" applyAlignment="1" applyProtection="1">
      <alignment horizontal="center" vertical="top" wrapText="1"/>
    </xf>
    <xf numFmtId="0" fontId="1" fillId="8" borderId="36" xfId="0" applyFont="1" applyFill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1" fillId="8" borderId="9" xfId="0" applyFont="1" applyFill="1" applyBorder="1" applyAlignment="1" applyProtection="1">
      <alignment horizontal="center"/>
    </xf>
    <xf numFmtId="0" fontId="1" fillId="8" borderId="29" xfId="0" applyFont="1" applyFill="1" applyBorder="1" applyAlignment="1" applyProtection="1">
      <alignment horizontal="center"/>
    </xf>
    <xf numFmtId="0" fontId="1" fillId="5" borderId="16" xfId="0" applyFont="1" applyFill="1" applyBorder="1" applyAlignment="1" applyProtection="1">
      <alignment horizontal="center" vertical="top" wrapText="1"/>
    </xf>
    <xf numFmtId="0" fontId="1" fillId="5" borderId="0" xfId="0" applyFont="1" applyFill="1" applyBorder="1" applyAlignment="1" applyProtection="1">
      <alignment vertical="center"/>
    </xf>
    <xf numFmtId="0" fontId="1" fillId="8" borderId="37" xfId="0" applyFont="1" applyFill="1" applyBorder="1" applyAlignment="1" applyProtection="1">
      <alignment horizontal="center"/>
    </xf>
    <xf numFmtId="0" fontId="1" fillId="5" borderId="20" xfId="0" applyFont="1" applyFill="1" applyBorder="1" applyAlignment="1" applyProtection="1">
      <alignment horizontal="center" vertical="center"/>
    </xf>
    <xf numFmtId="0" fontId="1" fillId="5" borderId="23" xfId="0" applyFont="1" applyFill="1" applyBorder="1" applyAlignment="1" applyProtection="1">
      <alignment horizontal="center" vertical="center"/>
    </xf>
    <xf numFmtId="0" fontId="1" fillId="8" borderId="43" xfId="0" applyFont="1" applyFill="1" applyBorder="1" applyProtection="1"/>
    <xf numFmtId="0" fontId="1" fillId="8" borderId="46" xfId="0" applyFont="1" applyFill="1" applyBorder="1" applyAlignment="1" applyProtection="1"/>
    <xf numFmtId="0" fontId="0" fillId="0" borderId="47" xfId="0" applyBorder="1" applyAlignment="1" applyProtection="1"/>
    <xf numFmtId="0" fontId="1" fillId="8" borderId="44" xfId="0" applyFont="1" applyFill="1" applyBorder="1" applyProtection="1"/>
    <xf numFmtId="0" fontId="1" fillId="8" borderId="38" xfId="0" applyFont="1" applyFill="1" applyBorder="1" applyProtection="1"/>
    <xf numFmtId="0" fontId="0" fillId="0" borderId="36" xfId="0" applyBorder="1" applyAlignment="1" applyProtection="1"/>
    <xf numFmtId="44" fontId="1" fillId="12" borderId="52" xfId="1" applyFont="1" applyFill="1" applyBorder="1" applyAlignment="1" applyProtection="1">
      <alignment horizontal="center" vertical="center"/>
    </xf>
    <xf numFmtId="44" fontId="1" fillId="0" borderId="48" xfId="1" applyFont="1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44" fontId="1" fillId="0" borderId="53" xfId="1" applyFont="1" applyBorder="1" applyAlignment="1" applyProtection="1">
      <alignment horizontal="center" vertical="center"/>
    </xf>
    <xf numFmtId="0" fontId="1" fillId="8" borderId="41" xfId="0" applyFont="1" applyFill="1" applyBorder="1" applyProtection="1"/>
    <xf numFmtId="164" fontId="1" fillId="0" borderId="39" xfId="0" applyNumberFormat="1" applyFont="1" applyBorder="1" applyProtection="1"/>
    <xf numFmtId="0" fontId="2" fillId="0" borderId="0" xfId="0" applyFont="1" applyProtection="1"/>
    <xf numFmtId="0" fontId="1" fillId="8" borderId="48" xfId="0" applyFont="1" applyFill="1" applyBorder="1" applyAlignment="1" applyProtection="1"/>
    <xf numFmtId="0" fontId="0" fillId="0" borderId="49" xfId="0" applyBorder="1" applyAlignment="1" applyProtection="1"/>
    <xf numFmtId="0" fontId="1" fillId="8" borderId="53" xfId="0" applyFont="1" applyFill="1" applyBorder="1" applyProtection="1"/>
    <xf numFmtId="44" fontId="1" fillId="0" borderId="41" xfId="1" applyFont="1" applyBorder="1" applyAlignment="1" applyProtection="1">
      <alignment horizontal="center" vertical="center"/>
    </xf>
    <xf numFmtId="0" fontId="0" fillId="0" borderId="41" xfId="0" applyBorder="1" applyAlignment="1" applyProtection="1"/>
    <xf numFmtId="0" fontId="0" fillId="5" borderId="19" xfId="0" applyFill="1" applyBorder="1" applyAlignment="1" applyProtection="1"/>
    <xf numFmtId="0" fontId="2" fillId="5" borderId="21" xfId="0" applyFont="1" applyFill="1" applyBorder="1" applyAlignment="1" applyProtection="1">
      <alignment horizontal="left" vertical="center" wrapText="1"/>
    </xf>
    <xf numFmtId="0" fontId="2" fillId="5" borderId="27" xfId="0" applyFont="1" applyFill="1" applyBorder="1" applyAlignment="1" applyProtection="1">
      <alignment horizontal="left" vertical="center" wrapText="1"/>
    </xf>
    <xf numFmtId="0" fontId="1" fillId="5" borderId="28" xfId="0" applyFont="1" applyFill="1" applyBorder="1" applyAlignment="1" applyProtection="1">
      <alignment horizontal="center" vertical="center"/>
    </xf>
    <xf numFmtId="44" fontId="16" fillId="3" borderId="50" xfId="0" applyNumberFormat="1" applyFont="1" applyFill="1" applyBorder="1" applyAlignment="1" applyProtection="1"/>
    <xf numFmtId="44" fontId="16" fillId="3" borderId="51" xfId="0" applyNumberFormat="1" applyFont="1" applyFill="1" applyBorder="1" applyAlignment="1" applyProtection="1"/>
    <xf numFmtId="44" fontId="1" fillId="3" borderId="45" xfId="0" applyNumberFormat="1" applyFont="1" applyFill="1" applyBorder="1" applyProtection="1"/>
    <xf numFmtId="0" fontId="1" fillId="8" borderId="2" xfId="0" applyFont="1" applyFill="1" applyBorder="1" applyAlignment="1" applyProtection="1">
      <alignment horizontal="center"/>
    </xf>
    <xf numFmtId="0" fontId="1" fillId="8" borderId="32" xfId="0" applyFont="1" applyFill="1" applyBorder="1" applyProtection="1"/>
    <xf numFmtId="0" fontId="1" fillId="8" borderId="0" xfId="0" applyFont="1" applyFill="1" applyBorder="1" applyProtection="1"/>
    <xf numFmtId="0" fontId="1" fillId="8" borderId="9" xfId="0" applyFont="1" applyFill="1" applyBorder="1" applyProtection="1"/>
    <xf numFmtId="0" fontId="1" fillId="8" borderId="36" xfId="0" applyFont="1" applyFill="1" applyBorder="1" applyProtection="1"/>
    <xf numFmtId="0" fontId="1" fillId="8" borderId="8" xfId="0" applyFont="1" applyFill="1" applyBorder="1" applyAlignment="1" applyProtection="1">
      <alignment horizontal="center"/>
    </xf>
    <xf numFmtId="0" fontId="1" fillId="8" borderId="0" xfId="0" applyFont="1" applyFill="1" applyBorder="1" applyAlignment="1" applyProtection="1">
      <alignment horizontal="center"/>
    </xf>
    <xf numFmtId="0" fontId="1" fillId="8" borderId="9" xfId="0" applyFont="1" applyFill="1" applyBorder="1" applyAlignment="1" applyProtection="1">
      <alignment horizontal="center"/>
    </xf>
    <xf numFmtId="0" fontId="8" fillId="3" borderId="31" xfId="0" applyFont="1" applyFill="1" applyBorder="1" applyAlignment="1" applyProtection="1">
      <alignment horizontal="left" vertical="center"/>
    </xf>
    <xf numFmtId="0" fontId="8" fillId="3" borderId="32" xfId="0" applyFont="1" applyFill="1" applyBorder="1" applyAlignment="1" applyProtection="1">
      <alignment horizontal="left" vertical="center"/>
    </xf>
    <xf numFmtId="0" fontId="8" fillId="3" borderId="32" xfId="0" applyFont="1" applyFill="1" applyBorder="1" applyAlignment="1" applyProtection="1">
      <alignment horizontal="left"/>
    </xf>
    <xf numFmtId="164" fontId="1" fillId="0" borderId="33" xfId="0" applyNumberFormat="1" applyFont="1" applyBorder="1" applyAlignment="1" applyProtection="1">
      <alignment horizontal="center" vertical="center"/>
    </xf>
    <xf numFmtId="164" fontId="1" fillId="0" borderId="7" xfId="0" applyNumberFormat="1" applyFont="1" applyBorder="1" applyAlignment="1" applyProtection="1">
      <alignment horizontal="center" vertical="center"/>
    </xf>
    <xf numFmtId="0" fontId="1" fillId="8" borderId="4" xfId="0" applyFont="1" applyFill="1" applyBorder="1" applyAlignment="1" applyProtection="1">
      <alignment horizontal="center"/>
    </xf>
    <xf numFmtId="0" fontId="1" fillId="8" borderId="5" xfId="0" applyFont="1" applyFill="1" applyBorder="1" applyAlignment="1" applyProtection="1">
      <alignment horizontal="center"/>
    </xf>
    <xf numFmtId="0" fontId="2" fillId="7" borderId="31" xfId="0" applyFont="1" applyFill="1" applyBorder="1" applyAlignment="1" applyProtection="1">
      <alignment horizontal="left"/>
    </xf>
    <xf numFmtId="0" fontId="1" fillId="7" borderId="32" xfId="0" applyFont="1" applyFill="1" applyBorder="1" applyAlignment="1" applyProtection="1">
      <alignment horizontal="left"/>
    </xf>
    <xf numFmtId="0" fontId="1" fillId="7" borderId="32" xfId="0" applyFont="1" applyFill="1" applyBorder="1" applyProtection="1"/>
    <xf numFmtId="0" fontId="1" fillId="7" borderId="31" xfId="0" applyFont="1" applyFill="1" applyBorder="1" applyProtection="1"/>
    <xf numFmtId="0" fontId="1" fillId="7" borderId="2" xfId="0" applyFont="1" applyFill="1" applyBorder="1" applyProtection="1"/>
    <xf numFmtId="0" fontId="1" fillId="7" borderId="33" xfId="0" applyFont="1" applyFill="1" applyBorder="1" applyProtection="1"/>
    <xf numFmtId="0" fontId="1" fillId="7" borderId="7" xfId="0" applyFont="1" applyFill="1" applyBorder="1" applyProtection="1"/>
    <xf numFmtId="0" fontId="2" fillId="4" borderId="42" xfId="0" applyFont="1" applyFill="1" applyBorder="1" applyAlignment="1" applyProtection="1">
      <alignment horizontal="left"/>
    </xf>
    <xf numFmtId="0" fontId="1" fillId="4" borderId="13" xfId="0" applyFont="1" applyFill="1" applyBorder="1" applyAlignment="1" applyProtection="1">
      <alignment horizontal="left" vertical="center"/>
    </xf>
    <xf numFmtId="0" fontId="1" fillId="4" borderId="25" xfId="0" applyFont="1" applyFill="1" applyBorder="1" applyAlignment="1" applyProtection="1">
      <alignment horizontal="left" vertical="center"/>
    </xf>
    <xf numFmtId="0" fontId="1" fillId="4" borderId="13" xfId="0" applyFont="1" applyFill="1" applyBorder="1" applyAlignment="1" applyProtection="1">
      <alignment horizontal="center" vertical="center"/>
    </xf>
    <xf numFmtId="0" fontId="1" fillId="4" borderId="25" xfId="0" applyFont="1" applyFill="1" applyBorder="1" applyAlignment="1" applyProtection="1">
      <alignment horizontal="center" vertical="center"/>
    </xf>
    <xf numFmtId="0" fontId="1" fillId="4" borderId="1" xfId="0" applyFont="1" applyFill="1" applyBorder="1" applyProtection="1"/>
    <xf numFmtId="0" fontId="1" fillId="4" borderId="2" xfId="0" applyFont="1" applyFill="1" applyBorder="1" applyAlignment="1" applyProtection="1">
      <alignment horizontal="center"/>
    </xf>
    <xf numFmtId="0" fontId="1" fillId="4" borderId="2" xfId="0" applyFont="1" applyFill="1" applyBorder="1" applyProtection="1"/>
    <xf numFmtId="0" fontId="1" fillId="4" borderId="9" xfId="0" applyFont="1" applyFill="1" applyBorder="1" applyProtection="1"/>
    <xf numFmtId="0" fontId="1" fillId="4" borderId="36" xfId="0" applyFont="1" applyFill="1" applyBorder="1" applyProtection="1"/>
    <xf numFmtId="0" fontId="0" fillId="4" borderId="18" xfId="0" applyFill="1" applyBorder="1" applyAlignment="1" applyProtection="1"/>
    <xf numFmtId="0" fontId="2" fillId="4" borderId="13" xfId="0" applyFont="1" applyFill="1" applyBorder="1" applyAlignment="1" applyProtection="1">
      <alignment horizontal="left" vertical="center" wrapText="1"/>
    </xf>
    <xf numFmtId="0" fontId="2" fillId="4" borderId="14" xfId="0" applyFont="1" applyFill="1" applyBorder="1" applyAlignment="1" applyProtection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center"/>
    </xf>
    <xf numFmtId="0" fontId="1" fillId="4" borderId="25" xfId="0" applyFont="1" applyFill="1" applyBorder="1" applyAlignment="1" applyProtection="1">
      <alignment horizontal="center" vertical="center"/>
    </xf>
    <xf numFmtId="44" fontId="1" fillId="12" borderId="30" xfId="1" applyFont="1" applyFill="1" applyBorder="1" applyProtection="1"/>
    <xf numFmtId="44" fontId="1" fillId="0" borderId="42" xfId="1" applyFont="1" applyBorder="1" applyAlignment="1" applyProtection="1">
      <alignment horizontal="center" vertical="center"/>
    </xf>
    <xf numFmtId="44" fontId="1" fillId="0" borderId="35" xfId="1" applyFont="1" applyBorder="1" applyAlignment="1" applyProtection="1">
      <alignment horizontal="center" vertical="center"/>
    </xf>
    <xf numFmtId="44" fontId="1" fillId="0" borderId="44" xfId="1" applyNumberFormat="1" applyFont="1" applyBorder="1" applyAlignment="1" applyProtection="1">
      <alignment horizontal="center" vertical="center"/>
    </xf>
    <xf numFmtId="0" fontId="1" fillId="8" borderId="2" xfId="0" applyFont="1" applyFill="1" applyBorder="1" applyProtection="1"/>
    <xf numFmtId="164" fontId="1" fillId="3" borderId="38" xfId="0" applyNumberFormat="1" applyFont="1" applyFill="1" applyBorder="1" applyProtection="1"/>
    <xf numFmtId="0" fontId="2" fillId="4" borderId="20" xfId="0" applyFont="1" applyFill="1" applyBorder="1" applyAlignment="1" applyProtection="1">
      <alignment horizontal="left" vertical="center" wrapText="1"/>
    </xf>
    <xf numFmtId="0" fontId="2" fillId="4" borderId="22" xfId="0" applyFont="1" applyFill="1" applyBorder="1" applyAlignment="1" applyProtection="1">
      <alignment horizontal="left" vertical="center" wrapText="1"/>
    </xf>
    <xf numFmtId="44" fontId="1" fillId="0" borderId="48" xfId="1" applyFont="1" applyBorder="1" applyAlignment="1" applyProtection="1">
      <alignment horizontal="center" vertical="center"/>
    </xf>
    <xf numFmtId="44" fontId="1" fillId="0" borderId="49" xfId="1" applyFont="1" applyBorder="1" applyAlignment="1" applyProtection="1">
      <alignment horizontal="center" vertical="center"/>
    </xf>
    <xf numFmtId="44" fontId="1" fillId="0" borderId="54" xfId="1" applyNumberFormat="1" applyFont="1" applyBorder="1" applyAlignment="1" applyProtection="1">
      <alignment horizontal="center" vertical="center"/>
    </xf>
    <xf numFmtId="164" fontId="1" fillId="3" borderId="39" xfId="0" applyNumberFormat="1" applyFont="1" applyFill="1" applyBorder="1" applyProtection="1"/>
    <xf numFmtId="0" fontId="2" fillId="4" borderId="10" xfId="0" applyFont="1" applyFill="1" applyBorder="1" applyAlignment="1" applyProtection="1">
      <alignment horizontal="left" vertical="center" wrapText="1"/>
    </xf>
    <xf numFmtId="0" fontId="1" fillId="4" borderId="22" xfId="0" applyFont="1" applyFill="1" applyBorder="1" applyAlignment="1" applyProtection="1">
      <alignment horizontal="left" vertical="center" wrapText="1"/>
    </xf>
    <xf numFmtId="0" fontId="1" fillId="8" borderId="0" xfId="0" applyFont="1" applyFill="1" applyBorder="1" applyAlignment="1" applyProtection="1">
      <alignment horizontal="center"/>
    </xf>
    <xf numFmtId="0" fontId="1" fillId="4" borderId="24" xfId="0" applyFont="1" applyFill="1" applyBorder="1" applyAlignment="1" applyProtection="1">
      <alignment horizontal="center"/>
    </xf>
    <xf numFmtId="0" fontId="1" fillId="4" borderId="10" xfId="0" applyFont="1" applyFill="1" applyBorder="1" applyAlignment="1" applyProtection="1">
      <alignment horizontal="left" vertical="center" wrapText="1"/>
    </xf>
    <xf numFmtId="0" fontId="1" fillId="4" borderId="16" xfId="0" applyFont="1" applyFill="1" applyBorder="1" applyAlignment="1" applyProtection="1">
      <alignment horizontal="center"/>
    </xf>
    <xf numFmtId="0" fontId="1" fillId="4" borderId="10" xfId="0" applyFont="1" applyFill="1" applyBorder="1" applyAlignment="1" applyProtection="1">
      <alignment horizontal="left" vertical="center"/>
    </xf>
    <xf numFmtId="0" fontId="1" fillId="4" borderId="24" xfId="0" applyFont="1" applyFill="1" applyBorder="1" applyAlignment="1" applyProtection="1">
      <alignment horizontal="left" vertical="center"/>
    </xf>
    <xf numFmtId="0" fontId="0" fillId="4" borderId="19" xfId="0" applyFill="1" applyBorder="1" applyAlignment="1" applyProtection="1"/>
    <xf numFmtId="0" fontId="1" fillId="4" borderId="15" xfId="0" applyFont="1" applyFill="1" applyBorder="1" applyAlignment="1" applyProtection="1">
      <alignment horizontal="center"/>
    </xf>
    <xf numFmtId="0" fontId="1" fillId="4" borderId="17" xfId="0" applyFont="1" applyFill="1" applyBorder="1" applyAlignment="1" applyProtection="1">
      <alignment horizontal="left" vertical="center"/>
    </xf>
    <xf numFmtId="44" fontId="1" fillId="0" borderId="50" xfId="1" applyFont="1" applyBorder="1" applyAlignment="1" applyProtection="1">
      <alignment horizontal="center" vertical="center"/>
    </xf>
    <xf numFmtId="44" fontId="1" fillId="0" borderId="51" xfId="1" applyFont="1" applyBorder="1" applyAlignment="1" applyProtection="1">
      <alignment horizontal="center" vertical="center"/>
    </xf>
    <xf numFmtId="44" fontId="1" fillId="0" borderId="45" xfId="1" applyNumberFormat="1" applyFont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/>
    </xf>
    <xf numFmtId="164" fontId="1" fillId="3" borderId="40" xfId="0" applyNumberFormat="1" applyFont="1" applyFill="1" applyBorder="1" applyProtection="1"/>
    <xf numFmtId="44" fontId="1" fillId="0" borderId="33" xfId="1" applyFont="1" applyBorder="1" applyAlignment="1" applyProtection="1">
      <alignment horizontal="center" vertical="center"/>
    </xf>
    <xf numFmtId="44" fontId="1" fillId="0" borderId="7" xfId="1" applyFont="1" applyBorder="1" applyAlignment="1" applyProtection="1">
      <alignment horizontal="center" vertical="center"/>
    </xf>
    <xf numFmtId="0" fontId="2" fillId="10" borderId="31" xfId="0" applyFont="1" applyFill="1" applyBorder="1" applyProtection="1"/>
    <xf numFmtId="0" fontId="1" fillId="10" borderId="32" xfId="0" applyFont="1" applyFill="1" applyBorder="1" applyProtection="1"/>
    <xf numFmtId="0" fontId="1" fillId="10" borderId="1" xfId="0" applyFont="1" applyFill="1" applyBorder="1" applyProtection="1"/>
    <xf numFmtId="0" fontId="1" fillId="10" borderId="2" xfId="0" applyFont="1" applyFill="1" applyBorder="1" applyProtection="1"/>
    <xf numFmtId="0" fontId="1" fillId="10" borderId="3" xfId="0" applyFont="1" applyFill="1" applyBorder="1" applyProtection="1"/>
    <xf numFmtId="0" fontId="1" fillId="10" borderId="30" xfId="0" applyFont="1" applyFill="1" applyBorder="1" applyProtection="1"/>
    <xf numFmtId="0" fontId="1" fillId="11" borderId="8" xfId="0" applyFont="1" applyFill="1" applyBorder="1" applyAlignment="1" applyProtection="1">
      <alignment horizontal="center"/>
    </xf>
    <xf numFmtId="0" fontId="2" fillId="11" borderId="20" xfId="0" applyFont="1" applyFill="1" applyBorder="1" applyAlignment="1" applyProtection="1">
      <alignment horizontal="left" vertical="center"/>
    </xf>
    <xf numFmtId="0" fontId="2" fillId="11" borderId="22" xfId="0" applyFont="1" applyFill="1" applyBorder="1" applyAlignment="1" applyProtection="1">
      <alignment horizontal="left" vertical="center"/>
    </xf>
    <xf numFmtId="0" fontId="1" fillId="11" borderId="20" xfId="0" applyFont="1" applyFill="1" applyBorder="1" applyAlignment="1" applyProtection="1">
      <alignment horizontal="center" vertical="center"/>
    </xf>
    <xf numFmtId="0" fontId="1" fillId="11" borderId="23" xfId="0" applyFont="1" applyFill="1" applyBorder="1" applyAlignment="1" applyProtection="1">
      <alignment horizontal="center" vertical="center"/>
    </xf>
    <xf numFmtId="44" fontId="1" fillId="12" borderId="38" xfId="1" applyFont="1" applyFill="1" applyBorder="1" applyAlignment="1" applyProtection="1">
      <alignment vertical="center"/>
    </xf>
    <xf numFmtId="0" fontId="1" fillId="8" borderId="2" xfId="0" applyFont="1" applyFill="1" applyBorder="1" applyAlignment="1" applyProtection="1">
      <alignment horizontal="center"/>
    </xf>
    <xf numFmtId="44" fontId="1" fillId="0" borderId="38" xfId="1" applyFont="1" applyBorder="1" applyProtection="1"/>
    <xf numFmtId="0" fontId="2" fillId="11" borderId="20" xfId="0" applyFont="1" applyFill="1" applyBorder="1" applyAlignment="1" applyProtection="1">
      <alignment horizontal="left" vertical="center" wrapText="1"/>
    </xf>
    <xf numFmtId="0" fontId="2" fillId="11" borderId="22" xfId="0" applyFont="1" applyFill="1" applyBorder="1" applyAlignment="1" applyProtection="1">
      <alignment horizontal="left" vertical="center" wrapText="1"/>
    </xf>
    <xf numFmtId="44" fontId="1" fillId="12" borderId="39" xfId="1" applyFont="1" applyFill="1" applyBorder="1" applyAlignment="1" applyProtection="1">
      <alignment vertical="center"/>
    </xf>
    <xf numFmtId="44" fontId="1" fillId="0" borderId="39" xfId="1" applyFont="1" applyBorder="1" applyProtection="1"/>
    <xf numFmtId="0" fontId="2" fillId="11" borderId="10" xfId="0" applyFont="1" applyFill="1" applyBorder="1" applyAlignment="1" applyProtection="1">
      <alignment vertical="center"/>
    </xf>
    <xf numFmtId="0" fontId="1" fillId="11" borderId="20" xfId="0" applyFont="1" applyFill="1" applyBorder="1" applyAlignment="1" applyProtection="1">
      <alignment vertical="center"/>
    </xf>
    <xf numFmtId="0" fontId="1" fillId="11" borderId="11" xfId="0" applyFont="1" applyFill="1" applyBorder="1" applyAlignment="1" applyProtection="1">
      <alignment horizontal="center" vertical="center" wrapText="1"/>
    </xf>
    <xf numFmtId="0" fontId="1" fillId="11" borderId="34" xfId="0" applyFont="1" applyFill="1" applyBorder="1" applyAlignment="1" applyProtection="1">
      <alignment horizontal="center" vertical="center" wrapText="1"/>
    </xf>
    <xf numFmtId="44" fontId="1" fillId="12" borderId="39" xfId="1" applyFont="1" applyFill="1" applyBorder="1" applyAlignment="1" applyProtection="1">
      <alignment vertical="center"/>
    </xf>
    <xf numFmtId="44" fontId="1" fillId="0" borderId="39" xfId="1" applyFont="1" applyBorder="1" applyAlignment="1" applyProtection="1">
      <alignment horizontal="center" vertical="center"/>
    </xf>
    <xf numFmtId="0" fontId="1" fillId="11" borderId="24" xfId="0" applyFont="1" applyFill="1" applyBorder="1" applyAlignment="1" applyProtection="1">
      <alignment horizontal="center"/>
    </xf>
    <xf numFmtId="0" fontId="1" fillId="11" borderId="20" xfId="0" applyFont="1" applyFill="1" applyBorder="1" applyAlignment="1" applyProtection="1">
      <alignment vertical="center" wrapText="1"/>
    </xf>
    <xf numFmtId="0" fontId="1" fillId="11" borderId="12" xfId="0" applyFont="1" applyFill="1" applyBorder="1" applyAlignment="1" applyProtection="1">
      <alignment horizontal="center" vertical="center" wrapText="1"/>
    </xf>
    <xf numFmtId="0" fontId="1" fillId="11" borderId="0" xfId="0" applyFont="1" applyFill="1" applyBorder="1" applyAlignment="1" applyProtection="1">
      <alignment horizontal="center" vertical="center" wrapText="1"/>
    </xf>
    <xf numFmtId="0" fontId="0" fillId="12" borderId="39" xfId="0" applyFill="1" applyBorder="1" applyAlignment="1" applyProtection="1">
      <alignment vertical="center"/>
    </xf>
    <xf numFmtId="0" fontId="1" fillId="11" borderId="16" xfId="0" applyFont="1" applyFill="1" applyBorder="1" applyAlignment="1" applyProtection="1">
      <alignment horizontal="center"/>
    </xf>
    <xf numFmtId="0" fontId="1" fillId="11" borderId="26" xfId="0" applyFont="1" applyFill="1" applyBorder="1" applyAlignment="1" applyProtection="1">
      <alignment horizontal="center"/>
    </xf>
    <xf numFmtId="0" fontId="1" fillId="11" borderId="13" xfId="0" applyFont="1" applyFill="1" applyBorder="1" applyAlignment="1" applyProtection="1">
      <alignment horizontal="center" vertical="center" wrapText="1"/>
    </xf>
    <xf numFmtId="0" fontId="1" fillId="11" borderId="25" xfId="0" applyFont="1" applyFill="1" applyBorder="1" applyAlignment="1" applyProtection="1">
      <alignment horizontal="center" vertical="center" wrapText="1"/>
    </xf>
    <xf numFmtId="0" fontId="1" fillId="11" borderId="22" xfId="0" applyFont="1" applyFill="1" applyBorder="1" applyAlignment="1" applyProtection="1">
      <alignment vertical="center"/>
    </xf>
    <xf numFmtId="0" fontId="1" fillId="11" borderId="10" xfId="0" applyFont="1" applyFill="1" applyBorder="1" applyAlignment="1" applyProtection="1">
      <alignment vertical="center"/>
    </xf>
    <xf numFmtId="0" fontId="1" fillId="11" borderId="4" xfId="0" applyFont="1" applyFill="1" applyBorder="1" applyAlignment="1" applyProtection="1">
      <alignment horizontal="center"/>
    </xf>
    <xf numFmtId="0" fontId="1" fillId="11" borderId="15" xfId="0" applyFont="1" applyFill="1" applyBorder="1" applyAlignment="1" applyProtection="1">
      <alignment horizontal="center"/>
    </xf>
    <xf numFmtId="0" fontId="1" fillId="11" borderId="17" xfId="0" applyFont="1" applyFill="1" applyBorder="1" applyAlignment="1" applyProtection="1">
      <alignment vertical="center"/>
    </xf>
    <xf numFmtId="0" fontId="1" fillId="11" borderId="21" xfId="0" applyFont="1" applyFill="1" applyBorder="1" applyAlignment="1" applyProtection="1">
      <alignment horizontal="center" vertical="center"/>
    </xf>
    <xf numFmtId="0" fontId="1" fillId="11" borderId="28" xfId="0" applyFont="1" applyFill="1" applyBorder="1" applyAlignment="1" applyProtection="1">
      <alignment horizontal="center" vertical="center"/>
    </xf>
    <xf numFmtId="44" fontId="1" fillId="12" borderId="40" xfId="1" applyFont="1" applyFill="1" applyBorder="1" applyAlignment="1" applyProtection="1">
      <alignment vertical="center"/>
    </xf>
    <xf numFmtId="44" fontId="1" fillId="0" borderId="40" xfId="1" applyFont="1" applyBorder="1" applyProtection="1"/>
    <xf numFmtId="0" fontId="0" fillId="0" borderId="37" xfId="0" applyBorder="1" applyAlignment="1" applyProtection="1"/>
    <xf numFmtId="0" fontId="0" fillId="0" borderId="2" xfId="0" applyBorder="1" applyAlignment="1" applyProtection="1"/>
    <xf numFmtId="0" fontId="1" fillId="8" borderId="5" xfId="0" applyFont="1" applyFill="1" applyBorder="1" applyProtection="1"/>
    <xf numFmtId="0" fontId="0" fillId="0" borderId="8" xfId="0" applyBorder="1" applyAlignment="1" applyProtection="1"/>
    <xf numFmtId="0" fontId="0" fillId="0" borderId="0" xfId="0" applyBorder="1" applyAlignment="1" applyProtection="1"/>
    <xf numFmtId="44" fontId="1" fillId="3" borderId="33" xfId="1" applyFont="1" applyFill="1" applyBorder="1" applyAlignment="1" applyProtection="1">
      <alignment horizontal="center" vertical="center"/>
    </xf>
    <xf numFmtId="44" fontId="1" fillId="12" borderId="7" xfId="1" applyFont="1" applyFill="1" applyBorder="1" applyAlignment="1" applyProtection="1">
      <alignment horizontal="center" vertical="center"/>
    </xf>
    <xf numFmtId="0" fontId="1" fillId="2" borderId="30" xfId="0" applyFont="1" applyFill="1" applyBorder="1" applyAlignment="1" applyProtection="1">
      <alignment horizontal="right"/>
    </xf>
    <xf numFmtId="44" fontId="1" fillId="3" borderId="30" xfId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/>
    </xf>
    <xf numFmtId="0" fontId="1" fillId="14" borderId="37" xfId="0" applyFont="1" applyFill="1" applyBorder="1" applyAlignment="1" applyProtection="1">
      <alignment horizontal="right" vertical="top"/>
    </xf>
    <xf numFmtId="0" fontId="0" fillId="0" borderId="37" xfId="0" applyBorder="1" applyAlignment="1" applyProtection="1">
      <alignment horizontal="center" vertical="center"/>
    </xf>
    <xf numFmtId="0" fontId="1" fillId="14" borderId="4" xfId="0" applyFont="1" applyFill="1" applyBorder="1" applyAlignment="1" applyProtection="1">
      <alignment horizontal="right" vertical="top"/>
    </xf>
    <xf numFmtId="0" fontId="6" fillId="2" borderId="36" xfId="0" applyFont="1" applyFill="1" applyBorder="1" applyAlignment="1" applyProtection="1">
      <alignment horizontal="right"/>
    </xf>
    <xf numFmtId="9" fontId="8" fillId="12" borderId="7" xfId="2" applyFont="1" applyFill="1" applyBorder="1" applyAlignment="1" applyProtection="1">
      <alignment horizontal="right" vertical="center"/>
    </xf>
    <xf numFmtId="0" fontId="6" fillId="2" borderId="8" xfId="0" applyFont="1" applyFill="1" applyBorder="1" applyAlignment="1" applyProtection="1">
      <alignment horizontal="right"/>
    </xf>
    <xf numFmtId="0" fontId="10" fillId="9" borderId="30" xfId="0" applyFont="1" applyFill="1" applyBorder="1" applyAlignment="1" applyProtection="1">
      <alignment horizontal="right"/>
    </xf>
    <xf numFmtId="44" fontId="2" fillId="3" borderId="30" xfId="1" applyFont="1" applyFill="1" applyBorder="1" applyAlignment="1" applyProtection="1">
      <alignment vertical="center"/>
    </xf>
    <xf numFmtId="0" fontId="10" fillId="9" borderId="1" xfId="0" applyFont="1" applyFill="1" applyBorder="1" applyAlignment="1" applyProtection="1">
      <alignment horizontal="right"/>
    </xf>
    <xf numFmtId="0" fontId="11" fillId="9" borderId="37" xfId="0" applyFont="1" applyFill="1" applyBorder="1" applyAlignment="1" applyProtection="1">
      <alignment horizontal="right"/>
    </xf>
    <xf numFmtId="44" fontId="8" fillId="3" borderId="30" xfId="0" applyNumberFormat="1" applyFont="1" applyFill="1" applyBorder="1" applyProtection="1"/>
    <xf numFmtId="0" fontId="11" fillId="9" borderId="4" xfId="0" applyFont="1" applyFill="1" applyBorder="1" applyAlignment="1" applyProtection="1">
      <alignment horizontal="right"/>
    </xf>
    <xf numFmtId="0" fontId="0" fillId="0" borderId="4" xfId="0" applyBorder="1" applyAlignment="1" applyProtection="1"/>
    <xf numFmtId="0" fontId="0" fillId="0" borderId="5" xfId="0" applyBorder="1" applyAlignment="1" applyProtection="1"/>
    <xf numFmtId="0" fontId="12" fillId="9" borderId="7" xfId="0" applyFont="1" applyFill="1" applyBorder="1" applyAlignment="1" applyProtection="1">
      <alignment horizontal="right"/>
    </xf>
    <xf numFmtId="44" fontId="7" fillId="3" borderId="7" xfId="0" applyNumberFormat="1" applyFont="1" applyFill="1" applyBorder="1" applyProtection="1"/>
    <xf numFmtId="0" fontId="12" fillId="9" borderId="31" xfId="0" applyFont="1" applyFill="1" applyBorder="1" applyAlignment="1" applyProtection="1">
      <alignment horizontal="right"/>
    </xf>
    <xf numFmtId="0" fontId="19" fillId="13" borderId="31" xfId="0" applyFont="1" applyFill="1" applyBorder="1" applyAlignment="1" applyProtection="1"/>
    <xf numFmtId="0" fontId="0" fillId="13" borderId="32" xfId="0" applyFill="1" applyBorder="1" applyAlignment="1" applyProtection="1"/>
    <xf numFmtId="0" fontId="0" fillId="13" borderId="33" xfId="0" applyFill="1" applyBorder="1" applyAlignment="1" applyProtection="1"/>
    <xf numFmtId="44" fontId="20" fillId="3" borderId="33" xfId="0" applyNumberFormat="1" applyFont="1" applyFill="1" applyBorder="1" applyProtection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59C4A-E3F1-4A64-B09D-19650E92C710}">
  <sheetPr>
    <pageSetUpPr fitToPage="1"/>
  </sheetPr>
  <dimension ref="A1:P72"/>
  <sheetViews>
    <sheetView tabSelected="1" zoomScale="85" zoomScaleNormal="85" zoomScaleSheetLayoutView="40" workbookViewId="0">
      <selection activeCell="B15" sqref="B15:C15"/>
    </sheetView>
  </sheetViews>
  <sheetFormatPr baseColWidth="10" defaultColWidth="11.44140625" defaultRowHeight="13.8" x14ac:dyDescent="0.25"/>
  <cols>
    <col min="1" max="1" width="27.109375" style="1" customWidth="1"/>
    <col min="2" max="2" width="29" style="1" customWidth="1"/>
    <col min="3" max="3" width="33.5546875" style="1" bestFit="1" customWidth="1"/>
    <col min="4" max="5" width="20.6640625" style="1" customWidth="1"/>
    <col min="6" max="6" width="30.6640625" style="1" customWidth="1"/>
    <col min="7" max="7" width="15.44140625" style="1" customWidth="1"/>
    <col min="8" max="8" width="15.109375" style="1" customWidth="1"/>
    <col min="9" max="10" width="30.6640625" style="1" customWidth="1"/>
    <col min="11" max="11" width="20.33203125" style="1" customWidth="1"/>
    <col min="12" max="12" width="30.6640625" style="1" customWidth="1"/>
    <col min="13" max="13" width="20.33203125" style="1" customWidth="1"/>
    <col min="14" max="16384" width="11.44140625" style="1"/>
  </cols>
  <sheetData>
    <row r="1" spans="1:16" ht="16.5" customHeight="1" x14ac:dyDescent="0.25">
      <c r="A1" s="6" t="s">
        <v>60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9"/>
      <c r="N1" s="10"/>
      <c r="O1" s="2"/>
      <c r="P1" s="2"/>
    </row>
    <row r="2" spans="1:16" ht="16.5" customHeight="1" thickBot="1" x14ac:dyDescent="0.3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14"/>
      <c r="N2" s="10"/>
      <c r="O2" s="2"/>
      <c r="P2" s="2"/>
    </row>
    <row r="3" spans="1:16" ht="30.75" customHeight="1" thickBot="1" x14ac:dyDescent="0.3">
      <c r="A3" s="15"/>
      <c r="B3" s="16"/>
      <c r="C3" s="17"/>
      <c r="D3" s="18" t="s">
        <v>3</v>
      </c>
      <c r="E3" s="19" t="s">
        <v>4</v>
      </c>
      <c r="F3" s="18" t="s">
        <v>6</v>
      </c>
      <c r="G3" s="20" t="s">
        <v>61</v>
      </c>
      <c r="H3" s="21"/>
      <c r="I3" s="22" t="s">
        <v>62</v>
      </c>
      <c r="J3" s="23" t="s">
        <v>63</v>
      </c>
      <c r="K3" s="24" t="s">
        <v>64</v>
      </c>
      <c r="L3" s="25"/>
      <c r="M3" s="24" t="s">
        <v>70</v>
      </c>
      <c r="N3" s="26"/>
    </row>
    <row r="4" spans="1:16" ht="40.5" customHeight="1" thickBot="1" x14ac:dyDescent="0.3">
      <c r="A4" s="27" t="s">
        <v>72</v>
      </c>
      <c r="B4" s="28"/>
      <c r="C4" s="28"/>
      <c r="D4" s="29"/>
      <c r="E4" s="30"/>
      <c r="F4" s="31"/>
      <c r="G4" s="32"/>
      <c r="H4" s="33"/>
      <c r="I4" s="34"/>
      <c r="J4" s="34"/>
      <c r="K4" s="35" t="s">
        <v>69</v>
      </c>
      <c r="L4" s="25"/>
      <c r="M4" s="35" t="s">
        <v>71</v>
      </c>
      <c r="N4" s="26"/>
    </row>
    <row r="5" spans="1:16" ht="14.4" thickBot="1" x14ac:dyDescent="0.3">
      <c r="A5" s="36" t="s">
        <v>0</v>
      </c>
      <c r="B5" s="37"/>
      <c r="C5" s="37"/>
      <c r="D5" s="38"/>
      <c r="E5" s="39"/>
      <c r="F5" s="40"/>
      <c r="G5" s="39"/>
      <c r="H5" s="39"/>
      <c r="I5" s="39"/>
      <c r="J5" s="39"/>
      <c r="K5" s="41"/>
      <c r="L5" s="25"/>
      <c r="M5" s="42"/>
      <c r="N5" s="26"/>
    </row>
    <row r="6" spans="1:16" ht="14.4" thickBot="1" x14ac:dyDescent="0.3">
      <c r="A6" s="43"/>
      <c r="B6" s="44" t="s">
        <v>67</v>
      </c>
      <c r="C6" s="45"/>
      <c r="D6" s="46">
        <f>D5+E5</f>
        <v>0</v>
      </c>
      <c r="E6" s="47"/>
      <c r="F6" s="48"/>
      <c r="G6" s="49">
        <v>42</v>
      </c>
      <c r="H6" s="49">
        <v>18</v>
      </c>
      <c r="I6" s="49">
        <v>60</v>
      </c>
      <c r="J6" s="50"/>
      <c r="K6" s="51"/>
      <c r="L6" s="25"/>
      <c r="M6" s="52"/>
      <c r="N6" s="26"/>
    </row>
    <row r="7" spans="1:16" x14ac:dyDescent="0.25">
      <c r="A7" s="53"/>
      <c r="B7" s="54" t="s">
        <v>1</v>
      </c>
      <c r="C7" s="55" t="s">
        <v>35</v>
      </c>
      <c r="D7" s="56">
        <v>53</v>
      </c>
      <c r="E7" s="57">
        <v>71</v>
      </c>
      <c r="F7" s="58"/>
      <c r="G7" s="59"/>
      <c r="H7" s="60"/>
      <c r="I7" s="61"/>
      <c r="J7" s="61"/>
      <c r="K7" s="62"/>
      <c r="L7" s="25"/>
      <c r="M7" s="58"/>
      <c r="N7" s="26"/>
    </row>
    <row r="8" spans="1:16" ht="15.75" customHeight="1" x14ac:dyDescent="0.25">
      <c r="A8" s="53"/>
      <c r="B8" s="63"/>
      <c r="C8" s="55" t="s">
        <v>15</v>
      </c>
      <c r="D8" s="56"/>
      <c r="E8" s="57">
        <v>1</v>
      </c>
      <c r="F8" s="64"/>
      <c r="G8" s="65"/>
      <c r="H8" s="66"/>
      <c r="I8" s="67"/>
      <c r="J8" s="67"/>
      <c r="K8" s="68"/>
      <c r="L8" s="25"/>
      <c r="M8" s="64"/>
      <c r="N8" s="26"/>
    </row>
    <row r="9" spans="1:16" x14ac:dyDescent="0.25">
      <c r="A9" s="53"/>
      <c r="B9" s="69"/>
      <c r="C9" s="55" t="s">
        <v>22</v>
      </c>
      <c r="D9" s="56">
        <v>1</v>
      </c>
      <c r="E9" s="70"/>
      <c r="F9" s="64"/>
      <c r="G9" s="65"/>
      <c r="H9" s="66"/>
      <c r="I9" s="67"/>
      <c r="J9" s="67"/>
      <c r="K9" s="68"/>
      <c r="L9" s="25"/>
      <c r="M9" s="64"/>
      <c r="N9" s="26"/>
    </row>
    <row r="10" spans="1:16" x14ac:dyDescent="0.25">
      <c r="A10" s="53"/>
      <c r="B10" s="69"/>
      <c r="C10" s="55" t="s">
        <v>21</v>
      </c>
      <c r="D10" s="56">
        <v>3</v>
      </c>
      <c r="E10" s="57">
        <v>3</v>
      </c>
      <c r="F10" s="64"/>
      <c r="G10" s="65"/>
      <c r="H10" s="66"/>
      <c r="I10" s="67"/>
      <c r="J10" s="67"/>
      <c r="K10" s="68"/>
      <c r="L10" s="25"/>
      <c r="M10" s="64"/>
      <c r="N10" s="26"/>
    </row>
    <row r="11" spans="1:16" ht="14.4" thickBot="1" x14ac:dyDescent="0.3">
      <c r="A11" s="53"/>
      <c r="B11" s="69"/>
      <c r="C11" s="55" t="s">
        <v>23</v>
      </c>
      <c r="D11" s="56">
        <v>8</v>
      </c>
      <c r="E11" s="57">
        <f>14+8</f>
        <v>22</v>
      </c>
      <c r="F11" s="71"/>
      <c r="G11" s="65"/>
      <c r="H11" s="66"/>
      <c r="I11" s="67"/>
      <c r="J11" s="67"/>
      <c r="K11" s="68"/>
      <c r="L11" s="25"/>
      <c r="M11" s="64"/>
      <c r="N11" s="26"/>
    </row>
    <row r="12" spans="1:16" ht="23.4" customHeight="1" x14ac:dyDescent="0.3">
      <c r="A12" s="53"/>
      <c r="B12" s="69"/>
      <c r="C12" s="72" t="s">
        <v>16</v>
      </c>
      <c r="D12" s="72">
        <f>SUM(D7:D11)</f>
        <v>65</v>
      </c>
      <c r="E12" s="73">
        <f>SUM(E7:E11)</f>
        <v>97</v>
      </c>
      <c r="F12" s="74"/>
      <c r="G12" s="75"/>
      <c r="H12" s="76"/>
      <c r="I12" s="77"/>
      <c r="J12" s="78"/>
      <c r="K12" s="78"/>
      <c r="L12" s="25"/>
      <c r="M12" s="79"/>
      <c r="N12" s="25"/>
    </row>
    <row r="13" spans="1:16" ht="22.5" customHeight="1" x14ac:dyDescent="0.25">
      <c r="A13" s="53"/>
      <c r="B13" s="44" t="s">
        <v>18</v>
      </c>
      <c r="C13" s="45"/>
      <c r="D13" s="46">
        <f>D12+E12</f>
        <v>162</v>
      </c>
      <c r="E13" s="47"/>
      <c r="F13" s="80">
        <v>0</v>
      </c>
      <c r="G13" s="81">
        <f>$D$12*F13</f>
        <v>0</v>
      </c>
      <c r="H13" s="82"/>
      <c r="I13" s="83">
        <f>$E$12*F13</f>
        <v>0</v>
      </c>
      <c r="J13" s="84"/>
      <c r="K13" s="85">
        <f>G13+I13</f>
        <v>0</v>
      </c>
      <c r="L13" s="25"/>
      <c r="M13" s="79"/>
      <c r="N13" s="26"/>
    </row>
    <row r="14" spans="1:16" ht="22.5" customHeight="1" x14ac:dyDescent="0.25">
      <c r="A14" s="53"/>
      <c r="B14" s="44" t="s">
        <v>43</v>
      </c>
      <c r="C14" s="45"/>
      <c r="D14" s="73">
        <v>10</v>
      </c>
      <c r="E14" s="73">
        <v>35</v>
      </c>
      <c r="F14" s="80">
        <v>0</v>
      </c>
      <c r="G14" s="81">
        <f t="shared" ref="G14:G17" si="0">$D$12*F14</f>
        <v>0</v>
      </c>
      <c r="H14" s="82"/>
      <c r="I14" s="83">
        <f t="shared" ref="I14:I18" si="1">$E$12*F14</f>
        <v>0</v>
      </c>
      <c r="J14" s="84"/>
      <c r="K14" s="85">
        <f>G14+I14</f>
        <v>0</v>
      </c>
      <c r="L14" s="25"/>
      <c r="M14" s="79"/>
      <c r="N14" s="26"/>
    </row>
    <row r="15" spans="1:16" ht="22.5" customHeight="1" x14ac:dyDescent="0.25">
      <c r="A15" s="53"/>
      <c r="B15" s="44" t="s">
        <v>41</v>
      </c>
      <c r="C15" s="45"/>
      <c r="D15" s="47">
        <f>D7+E7</f>
        <v>124</v>
      </c>
      <c r="E15" s="47"/>
      <c r="F15" s="80">
        <v>0</v>
      </c>
      <c r="G15" s="81">
        <f t="shared" si="0"/>
        <v>0</v>
      </c>
      <c r="H15" s="82"/>
      <c r="I15" s="83">
        <f t="shared" si="1"/>
        <v>0</v>
      </c>
      <c r="J15" s="84"/>
      <c r="K15" s="85">
        <f>G15+I15</f>
        <v>0</v>
      </c>
      <c r="L15" s="25"/>
      <c r="M15" s="79"/>
      <c r="N15" s="86"/>
      <c r="O15" s="5"/>
    </row>
    <row r="16" spans="1:16" ht="22.5" customHeight="1" x14ac:dyDescent="0.25">
      <c r="A16" s="53"/>
      <c r="B16" s="44" t="s">
        <v>42</v>
      </c>
      <c r="C16" s="45"/>
      <c r="D16" s="47">
        <f>D7+E7</f>
        <v>124</v>
      </c>
      <c r="E16" s="47"/>
      <c r="F16" s="80">
        <v>0</v>
      </c>
      <c r="G16" s="81">
        <f t="shared" si="0"/>
        <v>0</v>
      </c>
      <c r="H16" s="82"/>
      <c r="I16" s="83">
        <f t="shared" si="1"/>
        <v>0</v>
      </c>
      <c r="J16" s="84"/>
      <c r="K16" s="85">
        <f>G16+I16</f>
        <v>0</v>
      </c>
      <c r="L16" s="25"/>
      <c r="M16" s="79"/>
      <c r="N16" s="26"/>
    </row>
    <row r="17" spans="1:15" ht="22.5" customHeight="1" x14ac:dyDescent="0.25">
      <c r="A17" s="53"/>
      <c r="B17" s="44" t="s">
        <v>19</v>
      </c>
      <c r="C17" s="45"/>
      <c r="D17" s="47">
        <f>D7+E7</f>
        <v>124</v>
      </c>
      <c r="E17" s="47"/>
      <c r="F17" s="80">
        <v>0</v>
      </c>
      <c r="G17" s="81">
        <f t="shared" si="0"/>
        <v>0</v>
      </c>
      <c r="H17" s="82"/>
      <c r="I17" s="83">
        <f t="shared" si="1"/>
        <v>0</v>
      </c>
      <c r="J17" s="84"/>
      <c r="K17" s="85">
        <f>G17+I17</f>
        <v>0</v>
      </c>
      <c r="L17" s="25"/>
      <c r="M17" s="79"/>
      <c r="N17" s="26"/>
    </row>
    <row r="18" spans="1:15" ht="22.5" customHeight="1" x14ac:dyDescent="0.3">
      <c r="A18" s="53"/>
      <c r="B18" s="44" t="s">
        <v>2</v>
      </c>
      <c r="C18" s="45"/>
      <c r="D18" s="47">
        <v>8</v>
      </c>
      <c r="E18" s="47"/>
      <c r="F18" s="80">
        <v>0</v>
      </c>
      <c r="G18" s="87">
        <f t="shared" ref="G18" si="2">$D$12*F18</f>
        <v>0</v>
      </c>
      <c r="H18" s="88"/>
      <c r="I18" s="89">
        <f t="shared" si="1"/>
        <v>0</v>
      </c>
      <c r="J18" s="90">
        <f>D18*F18</f>
        <v>0</v>
      </c>
      <c r="K18" s="85">
        <f>J18</f>
        <v>0</v>
      </c>
      <c r="L18" s="25"/>
      <c r="M18" s="91"/>
      <c r="N18" s="26"/>
    </row>
    <row r="19" spans="1:15" ht="22.5" customHeight="1" thickBot="1" x14ac:dyDescent="0.3">
      <c r="A19" s="92"/>
      <c r="B19" s="93" t="s">
        <v>5</v>
      </c>
      <c r="C19" s="94"/>
      <c r="D19" s="95" t="s">
        <v>65</v>
      </c>
      <c r="E19" s="95"/>
      <c r="F19" s="80">
        <v>0</v>
      </c>
      <c r="G19" s="96">
        <f>G6*F19</f>
        <v>0</v>
      </c>
      <c r="H19" s="97">
        <f>H6*F19</f>
        <v>0</v>
      </c>
      <c r="I19" s="98">
        <f>I6*F19</f>
        <v>0</v>
      </c>
      <c r="J19" s="84"/>
      <c r="K19" s="85">
        <f>G19+I19</f>
        <v>0</v>
      </c>
      <c r="L19" s="25"/>
      <c r="M19" s="85">
        <f>H19</f>
        <v>0</v>
      </c>
      <c r="N19" s="26"/>
      <c r="O19" s="5"/>
    </row>
    <row r="20" spans="1:15" ht="14.25" customHeight="1" thickBot="1" x14ac:dyDescent="0.3">
      <c r="A20" s="59"/>
      <c r="B20" s="99"/>
      <c r="C20" s="99"/>
      <c r="D20" s="99"/>
      <c r="E20" s="99"/>
      <c r="F20" s="100"/>
      <c r="G20" s="101"/>
      <c r="H20" s="101"/>
      <c r="I20" s="101"/>
      <c r="J20" s="101"/>
      <c r="K20" s="102"/>
      <c r="L20" s="25"/>
      <c r="M20" s="103"/>
      <c r="N20" s="26"/>
    </row>
    <row r="21" spans="1:15" ht="22.5" customHeight="1" thickBot="1" x14ac:dyDescent="0.3">
      <c r="A21" s="104"/>
      <c r="B21" s="105"/>
      <c r="C21" s="105"/>
      <c r="D21" s="105"/>
      <c r="E21" s="106"/>
      <c r="F21" s="107" t="s">
        <v>54</v>
      </c>
      <c r="G21" s="108"/>
      <c r="H21" s="109"/>
      <c r="I21" s="109"/>
      <c r="J21" s="109"/>
      <c r="K21" s="110">
        <f>SUM(K13:K19)</f>
        <v>0</v>
      </c>
      <c r="L21" s="25"/>
      <c r="M21" s="111">
        <f>SUM(M13:M19)</f>
        <v>0</v>
      </c>
      <c r="N21" s="26"/>
    </row>
    <row r="22" spans="1:15" ht="14.4" thickBot="1" x14ac:dyDescent="0.3">
      <c r="A22" s="112"/>
      <c r="B22" s="113"/>
      <c r="C22" s="113"/>
      <c r="D22" s="113"/>
      <c r="E22" s="113"/>
      <c r="F22" s="100"/>
      <c r="G22" s="101"/>
      <c r="H22" s="101"/>
      <c r="I22" s="101"/>
      <c r="J22" s="101"/>
      <c r="K22" s="102"/>
      <c r="L22" s="25"/>
      <c r="M22" s="103"/>
      <c r="N22" s="26"/>
    </row>
    <row r="23" spans="1:15" ht="14.4" thickBot="1" x14ac:dyDescent="0.3">
      <c r="A23" s="114" t="s">
        <v>7</v>
      </c>
      <c r="B23" s="115"/>
      <c r="C23" s="115"/>
      <c r="D23" s="116"/>
      <c r="E23" s="116"/>
      <c r="F23" s="117"/>
      <c r="G23" s="116"/>
      <c r="H23" s="116"/>
      <c r="I23" s="116"/>
      <c r="J23" s="118"/>
      <c r="K23" s="119"/>
      <c r="L23" s="25"/>
      <c r="M23" s="120"/>
      <c r="N23" s="26"/>
    </row>
    <row r="24" spans="1:15" ht="22.5" customHeight="1" thickBot="1" x14ac:dyDescent="0.3">
      <c r="A24" s="121"/>
      <c r="B24" s="122" t="s">
        <v>66</v>
      </c>
      <c r="C24" s="123"/>
      <c r="D24" s="124"/>
      <c r="E24" s="125"/>
      <c r="F24" s="126"/>
      <c r="G24" s="127">
        <v>42</v>
      </c>
      <c r="H24" s="127">
        <v>18</v>
      </c>
      <c r="I24" s="127">
        <v>60</v>
      </c>
      <c r="J24" s="128"/>
      <c r="K24" s="129"/>
      <c r="L24" s="25"/>
      <c r="M24" s="130"/>
      <c r="N24" s="26"/>
    </row>
    <row r="25" spans="1:15" ht="22.5" customHeight="1" thickBot="1" x14ac:dyDescent="0.3">
      <c r="A25" s="131"/>
      <c r="B25" s="132" t="s">
        <v>59</v>
      </c>
      <c r="C25" s="133"/>
      <c r="D25" s="134" t="s">
        <v>65</v>
      </c>
      <c r="E25" s="135"/>
      <c r="F25" s="136">
        <v>0</v>
      </c>
      <c r="G25" s="137">
        <f>$G$24*F25</f>
        <v>0</v>
      </c>
      <c r="H25" s="138">
        <f>$H$24*F25</f>
        <v>0</v>
      </c>
      <c r="I25" s="139">
        <f>$I$24*F25</f>
        <v>0</v>
      </c>
      <c r="J25" s="140"/>
      <c r="K25" s="141">
        <f>G25+I25</f>
        <v>0</v>
      </c>
      <c r="L25" s="25"/>
      <c r="M25" s="141">
        <f>H25</f>
        <v>0</v>
      </c>
      <c r="N25" s="26"/>
    </row>
    <row r="26" spans="1:15" ht="22.5" customHeight="1" thickBot="1" x14ac:dyDescent="0.3">
      <c r="A26" s="131"/>
      <c r="B26" s="142" t="s">
        <v>57</v>
      </c>
      <c r="C26" s="143"/>
      <c r="D26" s="134">
        <f>D12</f>
        <v>65</v>
      </c>
      <c r="E26" s="135">
        <f>E12</f>
        <v>97</v>
      </c>
      <c r="F26" s="136">
        <v>0</v>
      </c>
      <c r="G26" s="144">
        <f>$G$24*F26*D26</f>
        <v>0</v>
      </c>
      <c r="H26" s="145">
        <f>$H$24*F26*D26</f>
        <v>0</v>
      </c>
      <c r="I26" s="146">
        <f>$I$24*F26*E26</f>
        <v>0</v>
      </c>
      <c r="J26" s="101"/>
      <c r="K26" s="147">
        <f t="shared" ref="K26:K37" si="3">G26+I26</f>
        <v>0</v>
      </c>
      <c r="L26" s="25"/>
      <c r="M26" s="147">
        <f t="shared" ref="M26:M37" si="4">H26</f>
        <v>0</v>
      </c>
      <c r="N26" s="26"/>
    </row>
    <row r="27" spans="1:15" ht="22.5" customHeight="1" thickBot="1" x14ac:dyDescent="0.3">
      <c r="A27" s="131"/>
      <c r="B27" s="142" t="s">
        <v>58</v>
      </c>
      <c r="C27" s="143"/>
      <c r="D27" s="134">
        <v>10</v>
      </c>
      <c r="E27" s="135">
        <v>34</v>
      </c>
      <c r="F27" s="136">
        <v>0</v>
      </c>
      <c r="G27" s="144">
        <f>$G$24*F27*D27</f>
        <v>0</v>
      </c>
      <c r="H27" s="145">
        <f>$H$24*F27*E27</f>
        <v>0</v>
      </c>
      <c r="I27" s="146">
        <f>$I$24*F27*E27</f>
        <v>0</v>
      </c>
      <c r="J27" s="101"/>
      <c r="K27" s="147">
        <f t="shared" si="3"/>
        <v>0</v>
      </c>
      <c r="L27" s="25"/>
      <c r="M27" s="147">
        <f t="shared" si="4"/>
        <v>0</v>
      </c>
      <c r="N27" s="26"/>
    </row>
    <row r="28" spans="1:15" ht="22.5" customHeight="1" thickBot="1" x14ac:dyDescent="0.3">
      <c r="A28" s="131"/>
      <c r="B28" s="148" t="s">
        <v>8</v>
      </c>
      <c r="C28" s="149" t="s">
        <v>10</v>
      </c>
      <c r="D28" s="134" t="s">
        <v>65</v>
      </c>
      <c r="E28" s="135"/>
      <c r="F28" s="136">
        <v>0</v>
      </c>
      <c r="G28" s="144">
        <f t="shared" ref="G28:G37" si="5">$G$24*F28</f>
        <v>0</v>
      </c>
      <c r="H28" s="145">
        <f t="shared" ref="H28:H37" si="6">$H$24*F28</f>
        <v>0</v>
      </c>
      <c r="I28" s="146">
        <f t="shared" ref="I28:I37" si="7">$I$24*F28</f>
        <v>0</v>
      </c>
      <c r="J28" s="150"/>
      <c r="K28" s="147">
        <f t="shared" si="3"/>
        <v>0</v>
      </c>
      <c r="L28" s="25"/>
      <c r="M28" s="147">
        <f t="shared" si="4"/>
        <v>0</v>
      </c>
      <c r="N28" s="26"/>
    </row>
    <row r="29" spans="1:15" ht="22.5" customHeight="1" thickBot="1" x14ac:dyDescent="0.3">
      <c r="A29" s="131"/>
      <c r="B29" s="151"/>
      <c r="C29" s="152" t="s">
        <v>9</v>
      </c>
      <c r="D29" s="134" t="s">
        <v>65</v>
      </c>
      <c r="E29" s="135"/>
      <c r="F29" s="136">
        <v>0</v>
      </c>
      <c r="G29" s="144">
        <f t="shared" si="5"/>
        <v>0</v>
      </c>
      <c r="H29" s="145">
        <f t="shared" si="6"/>
        <v>0</v>
      </c>
      <c r="I29" s="146">
        <f t="shared" si="7"/>
        <v>0</v>
      </c>
      <c r="J29" s="150"/>
      <c r="K29" s="147">
        <f t="shared" si="3"/>
        <v>0</v>
      </c>
      <c r="L29" s="25"/>
      <c r="M29" s="147">
        <f t="shared" si="4"/>
        <v>0</v>
      </c>
      <c r="N29" s="26"/>
    </row>
    <row r="30" spans="1:15" ht="22.5" customHeight="1" thickBot="1" x14ac:dyDescent="0.3">
      <c r="A30" s="131"/>
      <c r="B30" s="153"/>
      <c r="C30" s="154" t="s">
        <v>44</v>
      </c>
      <c r="D30" s="134" t="s">
        <v>65</v>
      </c>
      <c r="E30" s="135"/>
      <c r="F30" s="136">
        <v>0</v>
      </c>
      <c r="G30" s="144">
        <f t="shared" si="5"/>
        <v>0</v>
      </c>
      <c r="H30" s="145">
        <f t="shared" si="6"/>
        <v>0</v>
      </c>
      <c r="I30" s="146">
        <f t="shared" si="7"/>
        <v>0</v>
      </c>
      <c r="J30" s="150"/>
      <c r="K30" s="147">
        <f t="shared" si="3"/>
        <v>0</v>
      </c>
      <c r="L30" s="25"/>
      <c r="M30" s="147">
        <f t="shared" si="4"/>
        <v>0</v>
      </c>
      <c r="N30" s="26"/>
    </row>
    <row r="31" spans="1:15" ht="22.5" customHeight="1" thickBot="1" x14ac:dyDescent="0.3">
      <c r="A31" s="131"/>
      <c r="B31" s="153"/>
      <c r="C31" s="152" t="s">
        <v>11</v>
      </c>
      <c r="D31" s="134" t="s">
        <v>65</v>
      </c>
      <c r="E31" s="135"/>
      <c r="F31" s="136">
        <v>0</v>
      </c>
      <c r="G31" s="144">
        <f t="shared" si="5"/>
        <v>0</v>
      </c>
      <c r="H31" s="145">
        <f t="shared" si="6"/>
        <v>0</v>
      </c>
      <c r="I31" s="146">
        <f t="shared" si="7"/>
        <v>0</v>
      </c>
      <c r="J31" s="150"/>
      <c r="K31" s="147">
        <f t="shared" si="3"/>
        <v>0</v>
      </c>
      <c r="L31" s="25"/>
      <c r="M31" s="147">
        <f t="shared" si="4"/>
        <v>0</v>
      </c>
      <c r="N31" s="26"/>
    </row>
    <row r="32" spans="1:15" ht="22.5" customHeight="1" thickBot="1" x14ac:dyDescent="0.3">
      <c r="A32" s="131"/>
      <c r="B32" s="153"/>
      <c r="C32" s="154" t="s">
        <v>12</v>
      </c>
      <c r="D32" s="134" t="s">
        <v>65</v>
      </c>
      <c r="E32" s="135"/>
      <c r="F32" s="136">
        <v>0</v>
      </c>
      <c r="G32" s="144">
        <f t="shared" si="5"/>
        <v>0</v>
      </c>
      <c r="H32" s="145">
        <f t="shared" si="6"/>
        <v>0</v>
      </c>
      <c r="I32" s="146">
        <f t="shared" si="7"/>
        <v>0</v>
      </c>
      <c r="J32" s="150"/>
      <c r="K32" s="147">
        <f t="shared" si="3"/>
        <v>0</v>
      </c>
      <c r="L32" s="25"/>
      <c r="M32" s="147">
        <f t="shared" si="4"/>
        <v>0</v>
      </c>
      <c r="N32" s="26"/>
    </row>
    <row r="33" spans="1:16" ht="22.5" customHeight="1" thickBot="1" x14ac:dyDescent="0.3">
      <c r="A33" s="131"/>
      <c r="B33" s="153"/>
      <c r="C33" s="154" t="s">
        <v>37</v>
      </c>
      <c r="D33" s="134" t="s">
        <v>65</v>
      </c>
      <c r="E33" s="135"/>
      <c r="F33" s="136">
        <v>0</v>
      </c>
      <c r="G33" s="144">
        <f t="shared" si="5"/>
        <v>0</v>
      </c>
      <c r="H33" s="145">
        <f t="shared" si="6"/>
        <v>0</v>
      </c>
      <c r="I33" s="146">
        <f t="shared" si="7"/>
        <v>0</v>
      </c>
      <c r="J33" s="150"/>
      <c r="K33" s="147">
        <f t="shared" si="3"/>
        <v>0</v>
      </c>
      <c r="L33" s="25"/>
      <c r="M33" s="147">
        <f t="shared" si="4"/>
        <v>0</v>
      </c>
      <c r="N33" s="26"/>
    </row>
    <row r="34" spans="1:16" ht="22.5" customHeight="1" thickBot="1" x14ac:dyDescent="0.3">
      <c r="A34" s="131"/>
      <c r="B34" s="153"/>
      <c r="C34" s="154" t="s">
        <v>13</v>
      </c>
      <c r="D34" s="134" t="s">
        <v>65</v>
      </c>
      <c r="E34" s="135"/>
      <c r="F34" s="136">
        <v>0</v>
      </c>
      <c r="G34" s="144">
        <f t="shared" si="5"/>
        <v>0</v>
      </c>
      <c r="H34" s="145">
        <f t="shared" si="6"/>
        <v>0</v>
      </c>
      <c r="I34" s="146">
        <f t="shared" si="7"/>
        <v>0</v>
      </c>
      <c r="J34" s="150"/>
      <c r="K34" s="147">
        <f t="shared" si="3"/>
        <v>0</v>
      </c>
      <c r="L34" s="25"/>
      <c r="M34" s="147">
        <f t="shared" si="4"/>
        <v>0</v>
      </c>
      <c r="N34" s="26"/>
    </row>
    <row r="35" spans="1:16" ht="22.5" customHeight="1" thickBot="1" x14ac:dyDescent="0.3">
      <c r="A35" s="131"/>
      <c r="B35" s="153"/>
      <c r="C35" s="155" t="s">
        <v>45</v>
      </c>
      <c r="D35" s="134" t="s">
        <v>65</v>
      </c>
      <c r="E35" s="135"/>
      <c r="F35" s="136">
        <v>0</v>
      </c>
      <c r="G35" s="144">
        <f t="shared" si="5"/>
        <v>0</v>
      </c>
      <c r="H35" s="145">
        <f t="shared" si="6"/>
        <v>0</v>
      </c>
      <c r="I35" s="146">
        <f t="shared" si="7"/>
        <v>0</v>
      </c>
      <c r="J35" s="150"/>
      <c r="K35" s="147">
        <f t="shared" si="3"/>
        <v>0</v>
      </c>
      <c r="L35" s="25"/>
      <c r="M35" s="147">
        <f t="shared" si="4"/>
        <v>0</v>
      </c>
      <c r="N35" s="26"/>
    </row>
    <row r="36" spans="1:16" ht="22.5" customHeight="1" thickBot="1" x14ac:dyDescent="0.3">
      <c r="A36" s="131"/>
      <c r="B36" s="153"/>
      <c r="C36" s="155" t="s">
        <v>14</v>
      </c>
      <c r="D36" s="134" t="s">
        <v>65</v>
      </c>
      <c r="E36" s="135"/>
      <c r="F36" s="136">
        <v>0</v>
      </c>
      <c r="G36" s="144">
        <f t="shared" si="5"/>
        <v>0</v>
      </c>
      <c r="H36" s="145">
        <f t="shared" si="6"/>
        <v>0</v>
      </c>
      <c r="I36" s="146">
        <f t="shared" si="7"/>
        <v>0</v>
      </c>
      <c r="J36" s="150"/>
      <c r="K36" s="147">
        <f t="shared" si="3"/>
        <v>0</v>
      </c>
      <c r="L36" s="25"/>
      <c r="M36" s="147">
        <f t="shared" si="4"/>
        <v>0</v>
      </c>
      <c r="N36" s="26"/>
    </row>
    <row r="37" spans="1:16" ht="22.5" customHeight="1" thickBot="1" x14ac:dyDescent="0.3">
      <c r="A37" s="156"/>
      <c r="B37" s="157"/>
      <c r="C37" s="158" t="s">
        <v>46</v>
      </c>
      <c r="D37" s="134" t="s">
        <v>65</v>
      </c>
      <c r="E37" s="135"/>
      <c r="F37" s="136">
        <v>0</v>
      </c>
      <c r="G37" s="159">
        <f t="shared" si="5"/>
        <v>0</v>
      </c>
      <c r="H37" s="160">
        <f t="shared" si="6"/>
        <v>0</v>
      </c>
      <c r="I37" s="161">
        <f t="shared" si="7"/>
        <v>0</v>
      </c>
      <c r="J37" s="162"/>
      <c r="K37" s="163">
        <f t="shared" si="3"/>
        <v>0</v>
      </c>
      <c r="L37" s="25"/>
      <c r="M37" s="163">
        <f t="shared" si="4"/>
        <v>0</v>
      </c>
      <c r="N37" s="26"/>
    </row>
    <row r="38" spans="1:16" ht="14.4" thickBot="1" x14ac:dyDescent="0.3">
      <c r="A38" s="59"/>
      <c r="B38" s="99"/>
      <c r="C38" s="99"/>
      <c r="D38" s="99"/>
      <c r="E38" s="99"/>
      <c r="F38" s="100"/>
      <c r="G38" s="101"/>
      <c r="H38" s="101"/>
      <c r="I38" s="101"/>
      <c r="J38" s="101"/>
      <c r="K38" s="102"/>
      <c r="L38" s="25"/>
      <c r="M38" s="103"/>
      <c r="N38" s="26"/>
    </row>
    <row r="39" spans="1:16" ht="22.5" customHeight="1" thickBot="1" x14ac:dyDescent="0.3">
      <c r="A39" s="104"/>
      <c r="B39" s="105"/>
      <c r="C39" s="105"/>
      <c r="D39" s="105"/>
      <c r="E39" s="106"/>
      <c r="F39" s="107" t="s">
        <v>55</v>
      </c>
      <c r="G39" s="108"/>
      <c r="H39" s="109"/>
      <c r="I39" s="109"/>
      <c r="J39" s="109"/>
      <c r="K39" s="164">
        <f>SUM(K25:K37)</f>
        <v>0</v>
      </c>
      <c r="L39" s="25"/>
      <c r="M39" s="165">
        <f>SUM(M25:M37)</f>
        <v>0</v>
      </c>
      <c r="N39" s="26"/>
    </row>
    <row r="40" spans="1:16" ht="14.4" thickBot="1" x14ac:dyDescent="0.3">
      <c r="A40" s="112"/>
      <c r="B40" s="113"/>
      <c r="C40" s="113"/>
      <c r="D40" s="113"/>
      <c r="E40" s="113"/>
      <c r="F40" s="100"/>
      <c r="G40" s="101"/>
      <c r="H40" s="101"/>
      <c r="I40" s="101"/>
      <c r="J40" s="101"/>
      <c r="K40" s="102"/>
      <c r="L40" s="25"/>
      <c r="M40" s="103"/>
      <c r="N40" s="26"/>
    </row>
    <row r="41" spans="1:16" ht="14.4" thickBot="1" x14ac:dyDescent="0.3">
      <c r="A41" s="166" t="s">
        <v>17</v>
      </c>
      <c r="B41" s="167"/>
      <c r="C41" s="167"/>
      <c r="D41" s="167"/>
      <c r="E41" s="167"/>
      <c r="F41" s="168"/>
      <c r="G41" s="169"/>
      <c r="H41" s="169"/>
      <c r="I41" s="169"/>
      <c r="J41" s="169"/>
      <c r="K41" s="170"/>
      <c r="L41" s="25"/>
      <c r="M41" s="171"/>
      <c r="N41" s="26"/>
      <c r="P41" s="3"/>
    </row>
    <row r="42" spans="1:16" ht="22.5" customHeight="1" x14ac:dyDescent="0.25">
      <c r="A42" s="172"/>
      <c r="B42" s="173" t="s">
        <v>20</v>
      </c>
      <c r="C42" s="174"/>
      <c r="D42" s="175" t="s">
        <v>40</v>
      </c>
      <c r="E42" s="176"/>
      <c r="F42" s="177">
        <v>0</v>
      </c>
      <c r="G42" s="178"/>
      <c r="H42" s="178"/>
      <c r="I42" s="178"/>
      <c r="J42" s="178"/>
      <c r="K42" s="179">
        <f>F42</f>
        <v>0</v>
      </c>
      <c r="L42" s="25"/>
      <c r="M42" s="58"/>
      <c r="N42" s="26"/>
    </row>
    <row r="43" spans="1:16" ht="22.5" customHeight="1" x14ac:dyDescent="0.25">
      <c r="A43" s="172"/>
      <c r="B43" s="180" t="s">
        <v>24</v>
      </c>
      <c r="C43" s="181"/>
      <c r="D43" s="175" t="s">
        <v>40</v>
      </c>
      <c r="E43" s="176"/>
      <c r="F43" s="182">
        <v>0</v>
      </c>
      <c r="G43" s="150"/>
      <c r="H43" s="150"/>
      <c r="I43" s="150"/>
      <c r="J43" s="150"/>
      <c r="K43" s="183">
        <f t="shared" ref="K43:K46" si="8">F43</f>
        <v>0</v>
      </c>
      <c r="L43" s="25"/>
      <c r="M43" s="79"/>
      <c r="N43" s="26"/>
    </row>
    <row r="44" spans="1:16" ht="22.5" customHeight="1" x14ac:dyDescent="0.25">
      <c r="A44" s="172"/>
      <c r="B44" s="180" t="s">
        <v>47</v>
      </c>
      <c r="C44" s="181"/>
      <c r="D44" s="175" t="s">
        <v>40</v>
      </c>
      <c r="E44" s="176"/>
      <c r="F44" s="182">
        <v>0</v>
      </c>
      <c r="G44" s="150"/>
      <c r="H44" s="150"/>
      <c r="I44" s="150"/>
      <c r="J44" s="150"/>
      <c r="K44" s="183">
        <f t="shared" si="8"/>
        <v>0</v>
      </c>
      <c r="L44" s="25"/>
      <c r="M44" s="79"/>
      <c r="N44" s="26"/>
    </row>
    <row r="45" spans="1:16" ht="22.5" customHeight="1" x14ac:dyDescent="0.25">
      <c r="A45" s="172"/>
      <c r="B45" s="173" t="s">
        <v>38</v>
      </c>
      <c r="C45" s="174"/>
      <c r="D45" s="175" t="s">
        <v>40</v>
      </c>
      <c r="E45" s="176"/>
      <c r="F45" s="182">
        <v>0</v>
      </c>
      <c r="G45" s="150"/>
      <c r="H45" s="150"/>
      <c r="I45" s="150"/>
      <c r="J45" s="150"/>
      <c r="K45" s="183">
        <f t="shared" si="8"/>
        <v>0</v>
      </c>
      <c r="L45" s="25"/>
      <c r="M45" s="79"/>
      <c r="N45" s="26"/>
    </row>
    <row r="46" spans="1:16" ht="22.5" customHeight="1" x14ac:dyDescent="0.25">
      <c r="A46" s="172"/>
      <c r="B46" s="173" t="s">
        <v>39</v>
      </c>
      <c r="C46" s="174"/>
      <c r="D46" s="175" t="s">
        <v>40</v>
      </c>
      <c r="E46" s="176"/>
      <c r="F46" s="182">
        <v>0</v>
      </c>
      <c r="G46" s="150"/>
      <c r="H46" s="150"/>
      <c r="I46" s="150"/>
      <c r="J46" s="150"/>
      <c r="K46" s="183">
        <f t="shared" si="8"/>
        <v>0</v>
      </c>
      <c r="L46" s="25"/>
      <c r="M46" s="79"/>
      <c r="N46" s="26"/>
    </row>
    <row r="47" spans="1:16" ht="22.5" customHeight="1" x14ac:dyDescent="0.25">
      <c r="A47" s="172"/>
      <c r="B47" s="184" t="s">
        <v>25</v>
      </c>
      <c r="C47" s="185" t="s">
        <v>26</v>
      </c>
      <c r="D47" s="186" t="s">
        <v>48</v>
      </c>
      <c r="E47" s="187"/>
      <c r="F47" s="188">
        <v>0</v>
      </c>
      <c r="G47" s="150"/>
      <c r="H47" s="150"/>
      <c r="I47" s="150"/>
      <c r="J47" s="150"/>
      <c r="K47" s="189">
        <f>F47</f>
        <v>0</v>
      </c>
      <c r="L47" s="25"/>
      <c r="M47" s="79"/>
      <c r="N47" s="26"/>
    </row>
    <row r="48" spans="1:16" ht="22.5" customHeight="1" x14ac:dyDescent="0.25">
      <c r="A48" s="172"/>
      <c r="B48" s="190"/>
      <c r="C48" s="191" t="s">
        <v>36</v>
      </c>
      <c r="D48" s="192"/>
      <c r="E48" s="193"/>
      <c r="F48" s="194"/>
      <c r="G48" s="150"/>
      <c r="H48" s="150"/>
      <c r="I48" s="150"/>
      <c r="J48" s="150"/>
      <c r="K48" s="189"/>
      <c r="L48" s="25"/>
      <c r="M48" s="79"/>
      <c r="N48" s="26"/>
    </row>
    <row r="49" spans="1:14" ht="22.5" customHeight="1" x14ac:dyDescent="0.25">
      <c r="A49" s="172"/>
      <c r="B49" s="195"/>
      <c r="C49" s="185" t="s">
        <v>27</v>
      </c>
      <c r="D49" s="192"/>
      <c r="E49" s="193"/>
      <c r="F49" s="194"/>
      <c r="G49" s="150"/>
      <c r="H49" s="150"/>
      <c r="I49" s="150"/>
      <c r="J49" s="150"/>
      <c r="K49" s="189"/>
      <c r="L49" s="25"/>
      <c r="M49" s="79"/>
      <c r="N49" s="26"/>
    </row>
    <row r="50" spans="1:14" ht="22.5" customHeight="1" x14ac:dyDescent="0.25">
      <c r="A50" s="172"/>
      <c r="B50" s="195"/>
      <c r="C50" s="185" t="s">
        <v>28</v>
      </c>
      <c r="D50" s="192"/>
      <c r="E50" s="193"/>
      <c r="F50" s="194"/>
      <c r="G50" s="150"/>
      <c r="H50" s="150"/>
      <c r="I50" s="150"/>
      <c r="J50" s="150"/>
      <c r="K50" s="189"/>
      <c r="L50" s="25"/>
      <c r="M50" s="79"/>
      <c r="N50" s="26"/>
    </row>
    <row r="51" spans="1:14" ht="22.5" customHeight="1" x14ac:dyDescent="0.25">
      <c r="A51" s="172"/>
      <c r="B51" s="196"/>
      <c r="C51" s="185" t="s">
        <v>29</v>
      </c>
      <c r="D51" s="197"/>
      <c r="E51" s="198"/>
      <c r="F51" s="194"/>
      <c r="G51" s="150"/>
      <c r="H51" s="150"/>
      <c r="I51" s="150"/>
      <c r="J51" s="150"/>
      <c r="K51" s="189"/>
      <c r="L51" s="25"/>
      <c r="M51" s="79"/>
      <c r="N51" s="26"/>
    </row>
    <row r="52" spans="1:14" ht="22.5" customHeight="1" x14ac:dyDescent="0.25">
      <c r="A52" s="172"/>
      <c r="B52" s="184" t="s">
        <v>30</v>
      </c>
      <c r="C52" s="199" t="s">
        <v>31</v>
      </c>
      <c r="D52" s="175" t="s">
        <v>40</v>
      </c>
      <c r="E52" s="176"/>
      <c r="F52" s="182">
        <v>0</v>
      </c>
      <c r="G52" s="150"/>
      <c r="H52" s="150"/>
      <c r="I52" s="150"/>
      <c r="J52" s="150"/>
      <c r="K52" s="183">
        <f t="shared" ref="K52:K55" si="9">F52</f>
        <v>0</v>
      </c>
      <c r="L52" s="25"/>
      <c r="M52" s="79"/>
      <c r="N52" s="26"/>
    </row>
    <row r="53" spans="1:14" ht="22.5" customHeight="1" x14ac:dyDescent="0.25">
      <c r="A53" s="172"/>
      <c r="B53" s="190"/>
      <c r="C53" s="200" t="s">
        <v>32</v>
      </c>
      <c r="D53" s="175" t="s">
        <v>40</v>
      </c>
      <c r="E53" s="176"/>
      <c r="F53" s="182">
        <v>0</v>
      </c>
      <c r="G53" s="150"/>
      <c r="H53" s="150"/>
      <c r="I53" s="150"/>
      <c r="J53" s="150"/>
      <c r="K53" s="183">
        <f t="shared" si="9"/>
        <v>0</v>
      </c>
      <c r="L53" s="25"/>
      <c r="M53" s="79"/>
      <c r="N53" s="26"/>
    </row>
    <row r="54" spans="1:14" ht="22.5" customHeight="1" x14ac:dyDescent="0.25">
      <c r="A54" s="172"/>
      <c r="B54" s="195"/>
      <c r="C54" s="200" t="s">
        <v>33</v>
      </c>
      <c r="D54" s="175" t="s">
        <v>40</v>
      </c>
      <c r="E54" s="176"/>
      <c r="F54" s="182">
        <v>0</v>
      </c>
      <c r="G54" s="150"/>
      <c r="H54" s="150"/>
      <c r="I54" s="150"/>
      <c r="J54" s="150"/>
      <c r="K54" s="183">
        <f t="shared" si="9"/>
        <v>0</v>
      </c>
      <c r="L54" s="25"/>
      <c r="M54" s="79"/>
      <c r="N54" s="26"/>
    </row>
    <row r="55" spans="1:14" ht="22.5" customHeight="1" thickBot="1" x14ac:dyDescent="0.3">
      <c r="A55" s="201"/>
      <c r="B55" s="202"/>
      <c r="C55" s="203" t="s">
        <v>34</v>
      </c>
      <c r="D55" s="204" t="s">
        <v>40</v>
      </c>
      <c r="E55" s="205"/>
      <c r="F55" s="206">
        <v>0</v>
      </c>
      <c r="G55" s="162"/>
      <c r="H55" s="162"/>
      <c r="I55" s="162"/>
      <c r="J55" s="162"/>
      <c r="K55" s="207">
        <f t="shared" si="9"/>
        <v>0</v>
      </c>
      <c r="L55" s="25"/>
      <c r="M55" s="208"/>
      <c r="N55" s="26"/>
    </row>
    <row r="56" spans="1:14" ht="14.4" thickBot="1" x14ac:dyDescent="0.3">
      <c r="A56" s="59"/>
      <c r="B56" s="209"/>
      <c r="C56" s="209"/>
      <c r="D56" s="209"/>
      <c r="E56" s="209"/>
      <c r="F56" s="210"/>
      <c r="G56" s="140"/>
      <c r="H56" s="140"/>
      <c r="I56" s="140"/>
      <c r="J56" s="140"/>
      <c r="K56" s="102"/>
      <c r="L56" s="25"/>
      <c r="M56" s="103"/>
      <c r="N56" s="26"/>
    </row>
    <row r="57" spans="1:14" ht="22.5" customHeight="1" thickBot="1" x14ac:dyDescent="0.3">
      <c r="A57" s="211"/>
      <c r="B57" s="212"/>
      <c r="C57" s="212"/>
      <c r="D57" s="212"/>
      <c r="E57" s="212"/>
      <c r="F57" s="107" t="s">
        <v>56</v>
      </c>
      <c r="G57" s="108"/>
      <c r="H57" s="109"/>
      <c r="I57" s="109"/>
      <c r="J57" s="109"/>
      <c r="K57" s="213">
        <f>SUM(K42:K55)</f>
        <v>0</v>
      </c>
      <c r="L57" s="25"/>
      <c r="M57" s="214">
        <f>SUM(M42:M55)</f>
        <v>0</v>
      </c>
      <c r="N57" s="26"/>
    </row>
    <row r="58" spans="1:14" x14ac:dyDescent="0.25">
      <c r="A58" s="211"/>
      <c r="B58" s="212"/>
      <c r="C58" s="212"/>
      <c r="D58" s="212"/>
      <c r="E58" s="212"/>
      <c r="F58" s="140"/>
      <c r="G58" s="101"/>
      <c r="H58" s="101"/>
      <c r="I58" s="101"/>
      <c r="J58" s="101"/>
      <c r="K58" s="102"/>
      <c r="L58" s="25"/>
      <c r="M58" s="103"/>
      <c r="N58" s="26"/>
    </row>
    <row r="59" spans="1:14" ht="14.4" thickBot="1" x14ac:dyDescent="0.3">
      <c r="A59" s="211"/>
      <c r="B59" s="212"/>
      <c r="C59" s="212"/>
      <c r="D59" s="212"/>
      <c r="E59" s="212"/>
      <c r="F59" s="101"/>
      <c r="G59" s="101"/>
      <c r="H59" s="101"/>
      <c r="I59" s="101"/>
      <c r="J59" s="101"/>
      <c r="K59" s="102"/>
      <c r="L59" s="25"/>
      <c r="M59" s="103"/>
      <c r="N59" s="26"/>
    </row>
    <row r="60" spans="1:14" ht="22.5" customHeight="1" x14ac:dyDescent="0.25">
      <c r="A60" s="211"/>
      <c r="B60" s="212"/>
      <c r="C60" s="212"/>
      <c r="D60" s="212"/>
      <c r="E60" s="212"/>
      <c r="F60" s="101"/>
      <c r="G60" s="101"/>
      <c r="H60" s="101"/>
      <c r="I60" s="101"/>
      <c r="J60" s="215" t="s">
        <v>50</v>
      </c>
      <c r="K60" s="216">
        <f>K21+K39+K57</f>
        <v>0</v>
      </c>
      <c r="L60" s="217" t="s">
        <v>50</v>
      </c>
      <c r="M60" s="216">
        <f>M21+M39+M57</f>
        <v>0</v>
      </c>
      <c r="N60" s="26"/>
    </row>
    <row r="61" spans="1:14" ht="22.5" customHeight="1" thickBot="1" x14ac:dyDescent="0.3">
      <c r="A61" s="211"/>
      <c r="B61" s="212"/>
      <c r="C61" s="212"/>
      <c r="D61" s="212"/>
      <c r="E61" s="212"/>
      <c r="F61" s="101"/>
      <c r="G61" s="101"/>
      <c r="H61" s="101"/>
      <c r="I61" s="101"/>
      <c r="J61" s="218" t="s">
        <v>68</v>
      </c>
      <c r="K61" s="219"/>
      <c r="L61" s="220" t="s">
        <v>74</v>
      </c>
      <c r="M61" s="219"/>
      <c r="N61" s="26"/>
    </row>
    <row r="62" spans="1:14" ht="22.5" customHeight="1" thickBot="1" x14ac:dyDescent="0.35">
      <c r="A62" s="211"/>
      <c r="B62" s="212"/>
      <c r="C62" s="212"/>
      <c r="D62" s="212"/>
      <c r="E62" s="212"/>
      <c r="F62" s="101"/>
      <c r="G62" s="101"/>
      <c r="H62" s="101"/>
      <c r="I62" s="101"/>
      <c r="J62" s="221" t="s">
        <v>51</v>
      </c>
      <c r="K62" s="222">
        <v>0</v>
      </c>
      <c r="L62" s="223" t="s">
        <v>51</v>
      </c>
      <c r="M62" s="222">
        <v>0</v>
      </c>
      <c r="N62" s="26"/>
    </row>
    <row r="63" spans="1:14" ht="22.5" customHeight="1" thickBot="1" x14ac:dyDescent="0.3">
      <c r="A63" s="211"/>
      <c r="B63" s="212"/>
      <c r="C63" s="212"/>
      <c r="D63" s="212"/>
      <c r="E63" s="212"/>
      <c r="F63" s="101"/>
      <c r="G63" s="101"/>
      <c r="H63" s="101"/>
      <c r="I63" s="101"/>
      <c r="J63" s="224" t="s">
        <v>49</v>
      </c>
      <c r="K63" s="225">
        <f>K60*(1-K62)</f>
        <v>0</v>
      </c>
      <c r="L63" s="226" t="s">
        <v>49</v>
      </c>
      <c r="M63" s="225">
        <f>M60*(1-M62)</f>
        <v>0</v>
      </c>
      <c r="N63" s="26"/>
    </row>
    <row r="64" spans="1:14" ht="22.5" customHeight="1" thickBot="1" x14ac:dyDescent="0.35">
      <c r="A64" s="211"/>
      <c r="B64" s="212"/>
      <c r="C64" s="212"/>
      <c r="D64" s="212"/>
      <c r="E64" s="212"/>
      <c r="F64" s="101"/>
      <c r="G64" s="101"/>
      <c r="H64" s="101"/>
      <c r="I64" s="101"/>
      <c r="J64" s="227" t="s">
        <v>52</v>
      </c>
      <c r="K64" s="228">
        <f>K63*0.19</f>
        <v>0</v>
      </c>
      <c r="L64" s="229" t="s">
        <v>52</v>
      </c>
      <c r="M64" s="228">
        <f>M63*0.19</f>
        <v>0</v>
      </c>
      <c r="N64" s="26"/>
    </row>
    <row r="65" spans="1:14" ht="22.5" customHeight="1" thickBot="1" x14ac:dyDescent="0.45">
      <c r="A65" s="230"/>
      <c r="B65" s="231"/>
      <c r="C65" s="231"/>
      <c r="D65" s="231"/>
      <c r="E65" s="231"/>
      <c r="F65" s="210"/>
      <c r="G65" s="210"/>
      <c r="H65" s="210"/>
      <c r="I65" s="210"/>
      <c r="J65" s="232" t="s">
        <v>53</v>
      </c>
      <c r="K65" s="233">
        <f>K63*1.19</f>
        <v>0</v>
      </c>
      <c r="L65" s="234" t="s">
        <v>53</v>
      </c>
      <c r="M65" s="233">
        <f>M63*1.19</f>
        <v>0</v>
      </c>
      <c r="N65" s="26"/>
    </row>
    <row r="66" spans="1:14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</row>
    <row r="67" spans="1:14" ht="14.4" thickBot="1" x14ac:dyDescent="0.3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</row>
    <row r="68" spans="1:14" ht="21" thickBot="1" x14ac:dyDescent="0.4">
      <c r="A68" s="26"/>
      <c r="B68" s="26"/>
      <c r="C68" s="26"/>
      <c r="D68" s="26"/>
      <c r="E68" s="26"/>
      <c r="F68" s="26"/>
      <c r="G68" s="26"/>
      <c r="H68" s="26"/>
      <c r="I68" s="235" t="s">
        <v>73</v>
      </c>
      <c r="J68" s="236"/>
      <c r="K68" s="236"/>
      <c r="L68" s="237"/>
      <c r="M68" s="238">
        <f>K65+M65</f>
        <v>0</v>
      </c>
      <c r="N68" s="26"/>
    </row>
    <row r="69" spans="1:14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</row>
    <row r="70" spans="1:14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2" spans="1:14" x14ac:dyDescent="0.25">
      <c r="E72" s="4"/>
    </row>
  </sheetData>
  <sheetProtection algorithmName="SHA-512" hashValue="0eHx3fW1JmTZoFaVEHi8SqiCC9Nsscyid3SUowcE0cSOEp3XrSwEP7SJ6Dhvo5JGi8kcXytiGBO+hfN/xgKYSQ==" saltValue="k9mcSvVkiADyHLzwHBzTrw==" spinCount="100000" sheet="1" objects="1" scenarios="1"/>
  <mergeCells count="79">
    <mergeCell ref="I68:L68"/>
    <mergeCell ref="G3:H3"/>
    <mergeCell ref="G7:H11"/>
    <mergeCell ref="G12:H12"/>
    <mergeCell ref="G13:H13"/>
    <mergeCell ref="G14:H14"/>
    <mergeCell ref="K47:K51"/>
    <mergeCell ref="G16:H16"/>
    <mergeCell ref="G17:H17"/>
    <mergeCell ref="A3:C3"/>
    <mergeCell ref="A20:E22"/>
    <mergeCell ref="D15:E15"/>
    <mergeCell ref="D18:E18"/>
    <mergeCell ref="D19:E19"/>
    <mergeCell ref="B19:C19"/>
    <mergeCell ref="B43:C43"/>
    <mergeCell ref="D47:E51"/>
    <mergeCell ref="B24:C24"/>
    <mergeCell ref="K7:K11"/>
    <mergeCell ref="D13:E13"/>
    <mergeCell ref="D17:E17"/>
    <mergeCell ref="B8:B12"/>
    <mergeCell ref="B16:C16"/>
    <mergeCell ref="D16:E16"/>
    <mergeCell ref="F7:F11"/>
    <mergeCell ref="B13:C13"/>
    <mergeCell ref="B14:C14"/>
    <mergeCell ref="B15:C15"/>
    <mergeCell ref="B17:C17"/>
    <mergeCell ref="B18:C18"/>
    <mergeCell ref="G15:H15"/>
    <mergeCell ref="D36:E36"/>
    <mergeCell ref="A42:A55"/>
    <mergeCell ref="D53:E53"/>
    <mergeCell ref="D54:E54"/>
    <mergeCell ref="B25:C25"/>
    <mergeCell ref="B26:C26"/>
    <mergeCell ref="B27:C27"/>
    <mergeCell ref="B45:C45"/>
    <mergeCell ref="B46:C46"/>
    <mergeCell ref="D42:E42"/>
    <mergeCell ref="D43:E43"/>
    <mergeCell ref="D45:E45"/>
    <mergeCell ref="D46:E46"/>
    <mergeCell ref="B44:C44"/>
    <mergeCell ref="D44:E44"/>
    <mergeCell ref="B42:C42"/>
    <mergeCell ref="K60:K61"/>
    <mergeCell ref="M60:M61"/>
    <mergeCell ref="G4:H4"/>
    <mergeCell ref="G18:H18"/>
    <mergeCell ref="B6:C6"/>
    <mergeCell ref="D6:E6"/>
    <mergeCell ref="A56:E65"/>
    <mergeCell ref="B48:B51"/>
    <mergeCell ref="B53:B55"/>
    <mergeCell ref="D52:E52"/>
    <mergeCell ref="F47:F51"/>
    <mergeCell ref="D55:E55"/>
    <mergeCell ref="A38:E40"/>
    <mergeCell ref="D25:E25"/>
    <mergeCell ref="D28:E28"/>
    <mergeCell ref="D29:E29"/>
    <mergeCell ref="D26:E26"/>
    <mergeCell ref="D27:E27"/>
    <mergeCell ref="A1:M2"/>
    <mergeCell ref="A4:C4"/>
    <mergeCell ref="M42:M55"/>
    <mergeCell ref="M7:M18"/>
    <mergeCell ref="A6:A19"/>
    <mergeCell ref="A24:A37"/>
    <mergeCell ref="D30:E30"/>
    <mergeCell ref="D31:E31"/>
    <mergeCell ref="D37:E37"/>
    <mergeCell ref="B29:B37"/>
    <mergeCell ref="D32:E32"/>
    <mergeCell ref="D33:E33"/>
    <mergeCell ref="D34:E34"/>
    <mergeCell ref="D35:E35"/>
  </mergeCells>
  <pageMargins left="0.7" right="0.7" top="0.78740157499999996" bottom="0.78740157499999996" header="0.3" footer="0.3"/>
  <pageSetup paperSize="9" scale="49" orientation="portrait" r:id="rId1"/>
  <ignoredErrors>
    <ignoredError sqref="K1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Leistungsverzeichnis Übersicht</vt:lpstr>
      <vt:lpstr>'Leistungsverzeichnis Übersicht'!Druckbereich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Bolz, Adrian (Stadt Aachen)</dc:creator>
  <cp:lastModifiedBy>Gilleßen, Lea</cp:lastModifiedBy>
  <cp:lastPrinted>2023-02-27T12:36:56Z</cp:lastPrinted>
  <dcterms:created xsi:type="dcterms:W3CDTF">2022-12-19T09:56:18Z</dcterms:created>
  <dcterms:modified xsi:type="dcterms:W3CDTF">2026-06-16T12:21:41Z</dcterms:modified>
</cp:coreProperties>
</file>