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Vergabewesen\Ausschreibungen\2026 26-014 Rahmenvereinbarung Papier\Unterlagen\"/>
    </mc:Choice>
  </mc:AlternateContent>
  <xr:revisionPtr revIDLastSave="0" documentId="8_{B07497FB-19A1-487E-A23E-AB219B108B68}" xr6:coauthVersionLast="47" xr6:coauthVersionMax="47" xr10:uidLastSave="{00000000-0000-0000-0000-000000000000}"/>
  <bookViews>
    <workbookView xWindow="-120" yWindow="-120" windowWidth="29040" windowHeight="15825" xr2:uid="{00000000-000D-0000-FFFF-FFFF00000000}"/>
  </bookViews>
  <sheets>
    <sheet name="Papier" sheetId="1" r:id="rId1"/>
    <sheet name="Briefumschläge-Sonstiges" sheetId="4" r:id="rId2"/>
    <sheet name="Angebotsendsumme" sheetId="3" r:id="rId3"/>
  </sheets>
  <definedNames>
    <definedName name="_xlnm.Print_Titles" localSheetId="1">'Briefumschläge-Sonstiges'!$3:$6</definedName>
    <definedName name="_xlnm.Print_Titles" localSheetId="0">Papier!$3:$6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9" i="4" l="1"/>
  <c r="G15" i="4"/>
  <c r="G14" i="4"/>
  <c r="G20" i="1"/>
  <c r="G19" i="1"/>
  <c r="G18" i="1"/>
  <c r="G17" i="1"/>
  <c r="G16" i="1"/>
  <c r="G18" i="4"/>
  <c r="G10" i="4"/>
  <c r="G8" i="4"/>
  <c r="G12" i="1"/>
  <c r="G17" i="4"/>
  <c r="G16" i="4"/>
  <c r="G13" i="4"/>
  <c r="G12" i="4"/>
  <c r="G11" i="4"/>
  <c r="G9" i="4"/>
  <c r="G8" i="1"/>
  <c r="G9" i="1"/>
  <c r="G10" i="1"/>
  <c r="G11" i="1"/>
  <c r="G13" i="1"/>
  <c r="G14" i="1"/>
  <c r="G20" i="4" l="1"/>
  <c r="C6" i="3" s="1"/>
  <c r="G21" i="1"/>
  <c r="D6" i="3"/>
  <c r="C5" i="3"/>
  <c r="D5" i="3" l="1"/>
  <c r="C7" i="3"/>
  <c r="C8" i="3" s="1"/>
  <c r="C9" i="3" s="1"/>
  <c r="D7" i="3"/>
  <c r="D9" i="3" l="1"/>
  <c r="D10" i="3" s="1"/>
  <c r="C10" i="3"/>
</calcChain>
</file>

<file path=xl/sharedStrings.xml><?xml version="1.0" encoding="utf-8"?>
<sst xmlns="http://schemas.openxmlformats.org/spreadsheetml/2006/main" count="86" uniqueCount="54">
  <si>
    <t>VPE</t>
  </si>
  <si>
    <t>Geschätzter</t>
  </si>
  <si>
    <t>Bedarf pro  Jahr*</t>
  </si>
  <si>
    <t>Nettopreis in € pro VPE</t>
  </si>
  <si>
    <t xml:space="preserve">*Diese Mengen basieren auf Erfahrungswerten und führen zu keiner Abnahmeverpflichtung </t>
  </si>
  <si>
    <t>Leistungsverzeichnis</t>
  </si>
  <si>
    <t>Angebotsendsumme</t>
  </si>
  <si>
    <t>Artikelbezeichnung</t>
  </si>
  <si>
    <t>Hersteller</t>
  </si>
  <si>
    <t>Gesamtpreis in € netto</t>
  </si>
  <si>
    <t>Packung</t>
  </si>
  <si>
    <t>Papier</t>
  </si>
  <si>
    <r>
      <t xml:space="preserve">Kartonpapier, </t>
    </r>
    <r>
      <rPr>
        <b/>
        <sz val="11"/>
        <rFont val="Arial"/>
        <family val="2"/>
      </rPr>
      <t>DIN A4</t>
    </r>
    <r>
      <rPr>
        <sz val="11"/>
        <rFont val="Arial"/>
        <family val="2"/>
      </rPr>
      <t>, 160g/qm, gelb, 250 Blatt</t>
    </r>
  </si>
  <si>
    <r>
      <t xml:space="preserve">Kartonpapier, </t>
    </r>
    <r>
      <rPr>
        <b/>
        <sz val="11"/>
        <rFont val="Arial"/>
        <family val="2"/>
      </rPr>
      <t>DIN A4</t>
    </r>
    <r>
      <rPr>
        <sz val="11"/>
        <rFont val="Arial"/>
        <family val="2"/>
      </rPr>
      <t>, 160g/qm, grün, 250 Blatt</t>
    </r>
  </si>
  <si>
    <r>
      <t xml:space="preserve">Kartonpapier, </t>
    </r>
    <r>
      <rPr>
        <b/>
        <sz val="11"/>
        <rFont val="Arial"/>
        <family val="2"/>
      </rPr>
      <t>DIN A4</t>
    </r>
    <r>
      <rPr>
        <sz val="11"/>
        <rFont val="Arial"/>
        <family val="2"/>
      </rPr>
      <t>, 160g/qm, rosa, 250 Blatt</t>
    </r>
  </si>
  <si>
    <r>
      <t xml:space="preserve">Kartonpapier, </t>
    </r>
    <r>
      <rPr>
        <b/>
        <sz val="11"/>
        <rFont val="Arial"/>
        <family val="2"/>
      </rPr>
      <t>DIN A4</t>
    </r>
    <r>
      <rPr>
        <sz val="11"/>
        <rFont val="Arial"/>
        <family val="2"/>
      </rPr>
      <t>, 160g/qm, blau, 250 Blatt</t>
    </r>
  </si>
  <si>
    <r>
      <t xml:space="preserve">Kopierpapier, 40006C, </t>
    </r>
    <r>
      <rPr>
        <b/>
        <sz val="11"/>
        <color theme="1"/>
        <rFont val="Arial"/>
        <family val="2"/>
      </rPr>
      <t>DIN A4</t>
    </r>
    <r>
      <rPr>
        <sz val="11"/>
        <color theme="1"/>
        <rFont val="Arial"/>
        <family val="2"/>
      </rPr>
      <t xml:space="preserve">  Recycling, 80g/qm, </t>
    </r>
    <r>
      <rPr>
        <b/>
        <sz val="11"/>
        <color theme="1"/>
        <rFont val="Arial"/>
        <family val="2"/>
      </rPr>
      <t>hellgrün</t>
    </r>
    <r>
      <rPr>
        <sz val="11"/>
        <color theme="1"/>
        <rFont val="Arial"/>
        <family val="2"/>
      </rPr>
      <t>, 500 Blatt</t>
    </r>
  </si>
  <si>
    <r>
      <t xml:space="preserve">Kopierpapier, 40006C, </t>
    </r>
    <r>
      <rPr>
        <b/>
        <sz val="11"/>
        <color rgb="FF161515"/>
        <rFont val="Arial"/>
        <family val="2"/>
      </rPr>
      <t>DIN A4</t>
    </r>
    <r>
      <rPr>
        <sz val="11"/>
        <color rgb="FF161515"/>
        <rFont val="Arial"/>
        <family val="2"/>
      </rPr>
      <t xml:space="preserve">  Recycling, 80g/qm, </t>
    </r>
    <r>
      <rPr>
        <b/>
        <sz val="11"/>
        <color rgb="FF161515"/>
        <rFont val="Arial"/>
        <family val="2"/>
      </rPr>
      <t>hellblau</t>
    </r>
    <r>
      <rPr>
        <sz val="11"/>
        <color rgb="FF161515"/>
        <rFont val="Arial"/>
        <family val="2"/>
      </rPr>
      <t>, 500 Blatt</t>
    </r>
  </si>
  <si>
    <r>
      <t xml:space="preserve">Kopierpapier, 40006C, </t>
    </r>
    <r>
      <rPr>
        <b/>
        <sz val="11"/>
        <rFont val="Arial"/>
        <family val="2"/>
      </rPr>
      <t>DIN A4</t>
    </r>
    <r>
      <rPr>
        <sz val="11"/>
        <rFont val="Arial"/>
        <family val="2"/>
      </rPr>
      <t xml:space="preserve">  Recycling, 80g/qm, </t>
    </r>
    <r>
      <rPr>
        <b/>
        <sz val="11"/>
        <rFont val="Arial"/>
        <family val="2"/>
      </rPr>
      <t>hellgelb</t>
    </r>
    <r>
      <rPr>
        <sz val="11"/>
        <rFont val="Arial"/>
        <family val="2"/>
      </rPr>
      <t>, 500 Blatt</t>
    </r>
  </si>
  <si>
    <r>
      <t>Kopierpapier, 40006C,</t>
    </r>
    <r>
      <rPr>
        <b/>
        <sz val="11"/>
        <color theme="1"/>
        <rFont val="Arial"/>
        <family val="2"/>
      </rPr>
      <t xml:space="preserve"> DIN A4</t>
    </r>
    <r>
      <rPr>
        <sz val="11"/>
        <color theme="1"/>
        <rFont val="Arial"/>
        <family val="2"/>
      </rPr>
      <t xml:space="preserve">  Recycling, 80g/qm,</t>
    </r>
    <r>
      <rPr>
        <b/>
        <sz val="11"/>
        <color theme="1"/>
        <rFont val="Arial"/>
        <family val="2"/>
      </rPr>
      <t xml:space="preserve"> rosa</t>
    </r>
    <r>
      <rPr>
        <sz val="11"/>
        <color theme="1"/>
        <rFont val="Arial"/>
        <family val="2"/>
      </rPr>
      <t>, 500 Blatt</t>
    </r>
  </si>
  <si>
    <t>Gesamt Papier</t>
  </si>
  <si>
    <t>80 Gramm</t>
  </si>
  <si>
    <t>160 Gramm</t>
  </si>
  <si>
    <r>
      <t xml:space="preserve">Versandtasche, C4, </t>
    </r>
    <r>
      <rPr>
        <b/>
        <sz val="11"/>
        <color theme="1"/>
        <rFont val="Arial"/>
        <family val="2"/>
      </rPr>
      <t>ohne Fenster</t>
    </r>
    <r>
      <rPr>
        <sz val="11"/>
        <color theme="1"/>
        <rFont val="Arial"/>
        <family val="2"/>
      </rPr>
      <t>, selbstklebend,100g, weiß, 250 Stück</t>
    </r>
  </si>
  <si>
    <r>
      <t xml:space="preserve">Versandtaschen C4, </t>
    </r>
    <r>
      <rPr>
        <b/>
        <sz val="11"/>
        <color theme="1"/>
        <rFont val="Arial"/>
        <family val="2"/>
      </rPr>
      <t>mit Fenster</t>
    </r>
    <r>
      <rPr>
        <sz val="11"/>
        <color theme="1"/>
        <rFont val="Arial"/>
        <family val="2"/>
      </rPr>
      <t>, selbstklebend, 100g, weiß, 250 Stück</t>
    </r>
  </si>
  <si>
    <r>
      <t xml:space="preserve">Versandtaschen C5, </t>
    </r>
    <r>
      <rPr>
        <b/>
        <sz val="11"/>
        <color theme="1"/>
        <rFont val="Arial"/>
        <family val="2"/>
      </rPr>
      <t>mit Fenster</t>
    </r>
    <r>
      <rPr>
        <sz val="11"/>
        <color theme="1"/>
        <rFont val="Arial"/>
        <family val="2"/>
      </rPr>
      <t>, Selbstklebung, 90g, weiß, 500 Stück</t>
    </r>
  </si>
  <si>
    <r>
      <t xml:space="preserve">Versandtaschen C5, </t>
    </r>
    <r>
      <rPr>
        <b/>
        <sz val="11"/>
        <color theme="1"/>
        <rFont val="Arial"/>
        <family val="2"/>
      </rPr>
      <t>ohne Fenster</t>
    </r>
    <r>
      <rPr>
        <sz val="11"/>
        <color theme="1"/>
        <rFont val="Arial"/>
        <family val="2"/>
      </rPr>
      <t>, Selbstklebung, 90g, weiß, 500 Stück</t>
    </r>
  </si>
  <si>
    <r>
      <t>Faltentaschen , C4, 40mm-Falte,</t>
    </r>
    <r>
      <rPr>
        <b/>
        <sz val="11"/>
        <color theme="1"/>
        <rFont val="Arial"/>
        <family val="2"/>
      </rPr>
      <t xml:space="preserve"> ohne Fenster</t>
    </r>
    <r>
      <rPr>
        <sz val="11"/>
        <color theme="1"/>
        <rFont val="Arial"/>
        <family val="2"/>
      </rPr>
      <t>, Haftklebung, 140g, braun, 100 Stück</t>
    </r>
  </si>
  <si>
    <r>
      <t xml:space="preserve">Briefumschläge C6, </t>
    </r>
    <r>
      <rPr>
        <b/>
        <sz val="11"/>
        <color theme="1"/>
        <rFont val="Arial"/>
        <family val="2"/>
      </rPr>
      <t>ohne Fenster</t>
    </r>
    <r>
      <rPr>
        <sz val="11"/>
        <color theme="1"/>
        <rFont val="Arial"/>
        <family val="2"/>
      </rPr>
      <t>, SK, 75g, weiß, 1000 Stück</t>
    </r>
  </si>
  <si>
    <r>
      <t>Kopierpapier, weiß ISO 90er Weiße • Weißegrad: mindestens 135 CIE • Format:</t>
    </r>
    <r>
      <rPr>
        <b/>
        <sz val="11"/>
        <color theme="1"/>
        <rFont val="Arial"/>
        <family val="2"/>
      </rPr>
      <t xml:space="preserve"> DIN A3 </t>
    </r>
    <r>
      <rPr>
        <sz val="11"/>
        <color theme="1"/>
        <rFont val="Arial"/>
        <family val="2"/>
      </rPr>
      <t>• Grammatur: 80 g/m², 500 Blatt</t>
    </r>
  </si>
  <si>
    <r>
      <t xml:space="preserve">Kartonpapier, </t>
    </r>
    <r>
      <rPr>
        <b/>
        <sz val="11"/>
        <rFont val="Arial"/>
        <family val="2"/>
      </rPr>
      <t>DIN A4</t>
    </r>
    <r>
      <rPr>
        <sz val="11"/>
        <rFont val="Arial"/>
        <family val="2"/>
      </rPr>
      <t>, 160g/qm, hochweiß, mindestens CIE 160, 250 Blatt</t>
    </r>
  </si>
  <si>
    <r>
      <t xml:space="preserve">Kopierpapier, weiß ISO 90er Weiße • Weißegrad: mind. </t>
    </r>
    <r>
      <rPr>
        <b/>
        <sz val="11"/>
        <color theme="1"/>
        <rFont val="Arial"/>
        <family val="2"/>
      </rPr>
      <t>160 CIE</t>
    </r>
    <r>
      <rPr>
        <sz val="11"/>
        <color theme="1"/>
        <rFont val="Arial"/>
        <family val="2"/>
      </rPr>
      <t xml:space="preserve"> • Format: DIN A4 • Grammatur: 80 g/m² , 500 Blatt</t>
    </r>
  </si>
  <si>
    <r>
      <t xml:space="preserve">Kopierpapier, weiß ISO 90er Weiße • Weißegrad: mind. </t>
    </r>
    <r>
      <rPr>
        <b/>
        <sz val="11"/>
        <color theme="1"/>
        <rFont val="Arial"/>
        <family val="2"/>
      </rPr>
      <t>135 CIE</t>
    </r>
    <r>
      <rPr>
        <sz val="11"/>
        <color theme="1"/>
        <rFont val="Arial"/>
        <family val="2"/>
      </rPr>
      <t xml:space="preserve"> • Format: </t>
    </r>
    <r>
      <rPr>
        <b/>
        <sz val="11"/>
        <color theme="1"/>
        <rFont val="Arial"/>
        <family val="2"/>
      </rPr>
      <t>DIN A4</t>
    </r>
    <r>
      <rPr>
        <sz val="11"/>
        <color theme="1"/>
        <rFont val="Arial"/>
        <family val="2"/>
      </rPr>
      <t xml:space="preserve"> • Grammatur: 80 g/m² , 500 Blatt</t>
    </r>
  </si>
  <si>
    <r>
      <t xml:space="preserve">Briefumschläge DIN lang, </t>
    </r>
    <r>
      <rPr>
        <b/>
        <sz val="11"/>
        <rFont val="Arial"/>
        <family val="2"/>
      </rPr>
      <t>mit Fenster</t>
    </r>
    <r>
      <rPr>
        <sz val="11"/>
        <color theme="1"/>
        <rFont val="Arial"/>
        <family val="2"/>
      </rPr>
      <t xml:space="preserve">, selbstklebend, 75g, weiß, Fensterposition links unten, </t>
    </r>
    <r>
      <rPr>
        <b/>
        <sz val="11"/>
        <color theme="1"/>
        <rFont val="Arial"/>
        <family val="2"/>
      </rPr>
      <t>1000 Stück</t>
    </r>
  </si>
  <si>
    <r>
      <t xml:space="preserve">Briefumschläge DIN lang, </t>
    </r>
    <r>
      <rPr>
        <b/>
        <sz val="11"/>
        <rFont val="Arial"/>
        <family val="2"/>
      </rPr>
      <t>mit Fenster</t>
    </r>
    <r>
      <rPr>
        <sz val="11"/>
        <color theme="1"/>
        <rFont val="Arial"/>
        <family val="2"/>
      </rPr>
      <t xml:space="preserve">, selbstklebend, 75g, weiß, Fensterposition links unten, </t>
    </r>
    <r>
      <rPr>
        <b/>
        <sz val="11"/>
        <color theme="1"/>
        <rFont val="Arial"/>
        <family val="2"/>
      </rPr>
      <t>100 Stück</t>
    </r>
  </si>
  <si>
    <r>
      <t xml:space="preserve">Briefumschläge DIN lang, </t>
    </r>
    <r>
      <rPr>
        <b/>
        <sz val="11"/>
        <color theme="1"/>
        <rFont val="Arial"/>
        <family val="2"/>
      </rPr>
      <t>ohne Fenster</t>
    </r>
    <r>
      <rPr>
        <sz val="11"/>
        <color theme="1"/>
        <rFont val="Arial"/>
        <family val="2"/>
      </rPr>
      <t>, selbstklebend, 75g, weiß,</t>
    </r>
    <r>
      <rPr>
        <b/>
        <sz val="11"/>
        <color theme="1"/>
        <rFont val="Arial"/>
        <family val="2"/>
      </rPr>
      <t xml:space="preserve"> 1000 Stück</t>
    </r>
  </si>
  <si>
    <r>
      <t xml:space="preserve">Briefumschläge DIN lang, </t>
    </r>
    <r>
      <rPr>
        <b/>
        <sz val="11"/>
        <color theme="1"/>
        <rFont val="Arial"/>
        <family val="2"/>
      </rPr>
      <t>ohne Fenster</t>
    </r>
    <r>
      <rPr>
        <sz val="11"/>
        <color theme="1"/>
        <rFont val="Arial"/>
        <family val="2"/>
      </rPr>
      <t xml:space="preserve">, selbstklebend, 75g, weiß, </t>
    </r>
    <r>
      <rPr>
        <b/>
        <sz val="11"/>
        <color theme="1"/>
        <rFont val="Arial"/>
        <family val="2"/>
      </rPr>
      <t>100 Stück</t>
    </r>
  </si>
  <si>
    <r>
      <t xml:space="preserve">Briefumschläge DIN lang, </t>
    </r>
    <r>
      <rPr>
        <b/>
        <sz val="11"/>
        <rFont val="Arial"/>
        <family val="2"/>
      </rPr>
      <t>mit Fenster</t>
    </r>
    <r>
      <rPr>
        <sz val="11"/>
        <color theme="1"/>
        <rFont val="Arial"/>
        <family val="2"/>
      </rPr>
      <t xml:space="preserve">, selbstklebend, 80g, weiß, Fensterposition links unten, </t>
    </r>
    <r>
      <rPr>
        <b/>
        <sz val="11"/>
        <color theme="1"/>
        <rFont val="Arial"/>
        <family val="2"/>
      </rPr>
      <t>100 Stück</t>
    </r>
  </si>
  <si>
    <r>
      <t xml:space="preserve">Briefumschläge DIN lang, </t>
    </r>
    <r>
      <rPr>
        <b/>
        <sz val="11"/>
        <color theme="1"/>
        <rFont val="Arial"/>
        <family val="2"/>
      </rPr>
      <t>ohne Fenster</t>
    </r>
    <r>
      <rPr>
        <sz val="11"/>
        <color theme="1"/>
        <rFont val="Arial"/>
        <family val="2"/>
      </rPr>
      <t xml:space="preserve">, selbstklebend, 80g, weiß, </t>
    </r>
    <r>
      <rPr>
        <b/>
        <sz val="11"/>
        <color theme="1"/>
        <rFont val="Arial"/>
        <family val="2"/>
      </rPr>
      <t>100 Stück</t>
    </r>
  </si>
  <si>
    <t>Ries</t>
  </si>
  <si>
    <t>Gesamt Briefumschläge</t>
  </si>
  <si>
    <t>Briefumschläge</t>
  </si>
  <si>
    <t>Tage</t>
  </si>
  <si>
    <t>Skonto</t>
  </si>
  <si>
    <t>netto</t>
  </si>
  <si>
    <t>brutto</t>
  </si>
  <si>
    <t>Gesamt Papier (Übertrag)</t>
  </si>
  <si>
    <t>Gesamt Briefumschläge (Übertrag)</t>
  </si>
  <si>
    <t>./. Nachlass in %</t>
  </si>
  <si>
    <t>%</t>
  </si>
  <si>
    <t>Briefumschläge 75 Gramm und 80 Gramm</t>
  </si>
  <si>
    <t>Angebotssumme/Jahr</t>
  </si>
  <si>
    <t>Angebotssumme/Jahr abzgl. Nachlass</t>
  </si>
  <si>
    <r>
      <rPr>
        <b/>
        <sz val="18"/>
        <color theme="1"/>
        <rFont val="Arial"/>
        <family val="2"/>
      </rPr>
      <t xml:space="preserve">Angebotsendsumme:     </t>
    </r>
    <r>
      <rPr>
        <b/>
        <sz val="11"/>
        <color theme="1"/>
        <rFont val="Arial"/>
        <family val="2"/>
      </rPr>
      <t xml:space="preserve">            Gesamtlaufzeit (Basisvertragslaufzeit + max. 3 Jahre Verlängerung)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</si>
</sst>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sz val="11"/>
      <color rgb="FF161515"/>
      <name val="Arial"/>
      <family val="2"/>
    </font>
    <font>
      <b/>
      <sz val="11"/>
      <color rgb="FF161515"/>
      <name val="Arial"/>
      <family val="2"/>
    </font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134">
    <xf numFmtId="0" fontId="0" fillId="0" borderId="0" xfId="0"/>
    <xf numFmtId="0" fontId="0" fillId="0" borderId="0" xfId="0" applyFont="1"/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0" fontId="1" fillId="0" borderId="0" xfId="0" applyFont="1" applyBorder="1" applyAlignment="1">
      <alignment vertical="center"/>
    </xf>
    <xf numFmtId="0" fontId="0" fillId="3" borderId="0" xfId="0" applyFill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vertical="center" wrapText="1"/>
    </xf>
    <xf numFmtId="0" fontId="6" fillId="3" borderId="8" xfId="0" applyFont="1" applyFill="1" applyBorder="1" applyAlignment="1">
      <alignment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0" fillId="3" borderId="0" xfId="0" applyFont="1" applyFill="1"/>
    <xf numFmtId="0" fontId="6" fillId="3" borderId="0" xfId="0" applyFont="1" applyFill="1" applyAlignment="1">
      <alignment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center" vertical="center"/>
    </xf>
    <xf numFmtId="164" fontId="6" fillId="3" borderId="16" xfId="0" applyNumberFormat="1" applyFont="1" applyFill="1" applyBorder="1" applyAlignment="1">
      <alignment horizontal="center" vertical="center"/>
    </xf>
    <xf numFmtId="164" fontId="6" fillId="3" borderId="7" xfId="0" applyNumberFormat="1" applyFont="1" applyFill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Protection="1">
      <protection locked="0"/>
    </xf>
    <xf numFmtId="0" fontId="0" fillId="0" borderId="0" xfId="0" applyProtection="1">
      <protection locked="0"/>
    </xf>
    <xf numFmtId="0" fontId="6" fillId="0" borderId="0" xfId="0" applyFont="1" applyAlignment="1" applyProtection="1">
      <alignment vertical="center"/>
      <protection locked="0"/>
    </xf>
    <xf numFmtId="0" fontId="0" fillId="0" borderId="0" xfId="0" applyFont="1" applyProtection="1">
      <protection locked="0"/>
    </xf>
    <xf numFmtId="0" fontId="6" fillId="4" borderId="8" xfId="0" applyFont="1" applyFill="1" applyBorder="1" applyAlignment="1" applyProtection="1">
      <alignment vertical="center" wrapText="1"/>
      <protection locked="0"/>
    </xf>
    <xf numFmtId="0" fontId="6" fillId="4" borderId="7" xfId="0" applyFont="1" applyFill="1" applyBorder="1" applyAlignment="1" applyProtection="1">
      <alignment vertical="center" wrapText="1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6" fillId="2" borderId="4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6" fillId="2" borderId="9" xfId="0" applyFont="1" applyFill="1" applyBorder="1" applyAlignment="1" applyProtection="1">
      <alignment vertical="center" wrapText="1"/>
    </xf>
    <xf numFmtId="0" fontId="6" fillId="2" borderId="9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vertical="top" wrapText="1"/>
    </xf>
    <xf numFmtId="0" fontId="6" fillId="0" borderId="8" xfId="0" applyFont="1" applyBorder="1" applyAlignment="1" applyProtection="1">
      <alignment horizontal="center" vertical="center" wrapText="1"/>
    </xf>
    <xf numFmtId="0" fontId="10" fillId="0" borderId="0" xfId="0" applyFont="1" applyAlignment="1" applyProtection="1">
      <alignment vertical="top" wrapText="1"/>
    </xf>
    <xf numFmtId="0" fontId="6" fillId="0" borderId="7" xfId="0" applyFont="1" applyBorder="1" applyAlignment="1" applyProtection="1">
      <alignment horizontal="center" vertical="center" wrapText="1"/>
    </xf>
    <xf numFmtId="0" fontId="7" fillId="0" borderId="7" xfId="0" applyFont="1" applyBorder="1" applyAlignment="1" applyProtection="1">
      <alignment vertical="center" wrapText="1"/>
    </xf>
    <xf numFmtId="0" fontId="7" fillId="0" borderId="7" xfId="0" applyFont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vertical="center" wrapText="1"/>
    </xf>
    <xf numFmtId="0" fontId="6" fillId="3" borderId="7" xfId="0" applyFont="1" applyFill="1" applyBorder="1" applyAlignment="1" applyProtection="1">
      <alignment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0" fillId="0" borderId="0" xfId="0" applyFont="1" applyProtection="1"/>
    <xf numFmtId="0" fontId="7" fillId="3" borderId="7" xfId="0" applyFont="1" applyFill="1" applyBorder="1" applyAlignment="1" applyProtection="1">
      <alignment vertical="center" wrapText="1"/>
    </xf>
    <xf numFmtId="0" fontId="7" fillId="3" borderId="7" xfId="0" applyFont="1" applyFill="1" applyBorder="1" applyAlignment="1" applyProtection="1">
      <alignment horizontal="center" vertical="center" wrapText="1"/>
    </xf>
    <xf numFmtId="0" fontId="9" fillId="2" borderId="12" xfId="0" applyFont="1" applyFill="1" applyBorder="1" applyAlignment="1" applyProtection="1">
      <alignment vertical="center" wrapText="1"/>
    </xf>
    <xf numFmtId="0" fontId="8" fillId="2" borderId="13" xfId="0" applyFont="1" applyFill="1" applyBorder="1" applyAlignment="1" applyProtection="1">
      <alignment vertical="center" wrapText="1"/>
    </xf>
    <xf numFmtId="0" fontId="2" fillId="2" borderId="13" xfId="0" applyFont="1" applyFill="1" applyBorder="1" applyAlignment="1" applyProtection="1">
      <alignment vertical="center" wrapText="1"/>
    </xf>
    <xf numFmtId="0" fontId="0" fillId="3" borderId="0" xfId="0" applyFill="1" applyProtection="1"/>
    <xf numFmtId="0" fontId="6" fillId="0" borderId="0" xfId="0" applyFont="1" applyAlignment="1" applyProtection="1">
      <alignment vertical="center"/>
    </xf>
    <xf numFmtId="0" fontId="6" fillId="0" borderId="0" xfId="0" applyFont="1" applyAlignment="1" applyProtection="1">
      <alignment horizontal="center" vertical="center"/>
    </xf>
    <xf numFmtId="0" fontId="6" fillId="0" borderId="0" xfId="0" applyFont="1" applyProtection="1"/>
    <xf numFmtId="0" fontId="0" fillId="0" borderId="0" xfId="0" applyProtection="1"/>
    <xf numFmtId="0" fontId="0" fillId="4" borderId="7" xfId="0" applyFill="1" applyBorder="1" applyAlignment="1" applyProtection="1">
      <alignment horizontal="center" vertical="center"/>
      <protection locked="0"/>
    </xf>
    <xf numFmtId="9" fontId="0" fillId="4" borderId="7" xfId="1" applyFont="1" applyFill="1" applyBorder="1" applyAlignment="1" applyProtection="1">
      <alignment horizontal="center" vertical="center"/>
      <protection locked="0"/>
    </xf>
    <xf numFmtId="0" fontId="5" fillId="2" borderId="7" xfId="0" applyFont="1" applyFill="1" applyBorder="1" applyAlignment="1">
      <alignment vertical="center" wrapText="1"/>
    </xf>
    <xf numFmtId="164" fontId="5" fillId="3" borderId="6" xfId="0" applyNumberFormat="1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vertical="center"/>
    </xf>
    <xf numFmtId="0" fontId="5" fillId="3" borderId="16" xfId="0" applyFont="1" applyFill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0" fontId="5" fillId="5" borderId="7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vertical="center"/>
    </xf>
    <xf numFmtId="164" fontId="5" fillId="2" borderId="22" xfId="0" applyNumberFormat="1" applyFont="1" applyFill="1" applyBorder="1" applyAlignment="1">
      <alignment horizontal="center" vertical="center"/>
    </xf>
    <xf numFmtId="0" fontId="6" fillId="0" borderId="0" xfId="0" applyFont="1" applyAlignment="1" applyProtection="1">
      <alignment horizontal="right" vertical="center"/>
      <protection locked="0"/>
    </xf>
    <xf numFmtId="0" fontId="6" fillId="2" borderId="1" xfId="0" applyFont="1" applyFill="1" applyBorder="1" applyAlignment="1" applyProtection="1">
      <alignment horizontal="right" vertical="center"/>
    </xf>
    <xf numFmtId="0" fontId="6" fillId="2" borderId="2" xfId="0" applyFont="1" applyFill="1" applyBorder="1" applyAlignment="1" applyProtection="1">
      <alignment horizontal="right" vertical="center"/>
    </xf>
    <xf numFmtId="0" fontId="6" fillId="2" borderId="3" xfId="0" applyFont="1" applyFill="1" applyBorder="1" applyAlignment="1" applyProtection="1">
      <alignment horizontal="right" vertical="center" wrapText="1"/>
    </xf>
    <xf numFmtId="164" fontId="6" fillId="0" borderId="8" xfId="0" applyNumberFormat="1" applyFont="1" applyBorder="1" applyAlignment="1" applyProtection="1">
      <alignment horizontal="right" vertical="center"/>
    </xf>
    <xf numFmtId="164" fontId="5" fillId="2" borderId="15" xfId="0" applyNumberFormat="1" applyFont="1" applyFill="1" applyBorder="1" applyAlignment="1" applyProtection="1">
      <alignment horizontal="right" vertical="center"/>
    </xf>
    <xf numFmtId="0" fontId="6" fillId="0" borderId="0" xfId="0" applyFont="1" applyAlignment="1" applyProtection="1">
      <alignment horizontal="right" vertical="center"/>
    </xf>
    <xf numFmtId="0" fontId="0" fillId="0" borderId="0" xfId="0" applyAlignment="1" applyProtection="1">
      <alignment horizontal="right" vertical="center"/>
      <protection locked="0"/>
    </xf>
    <xf numFmtId="164" fontId="6" fillId="0" borderId="0" xfId="0" applyNumberFormat="1" applyFont="1" applyAlignment="1" applyProtection="1">
      <alignment horizontal="right" vertical="center"/>
      <protection locked="0"/>
    </xf>
    <xf numFmtId="164" fontId="5" fillId="2" borderId="4" xfId="0" applyNumberFormat="1" applyFont="1" applyFill="1" applyBorder="1" applyAlignment="1" applyProtection="1">
      <alignment horizontal="right" vertical="center" wrapText="1"/>
    </xf>
    <xf numFmtId="164" fontId="5" fillId="2" borderId="5" xfId="0" applyNumberFormat="1" applyFont="1" applyFill="1" applyBorder="1" applyAlignment="1" applyProtection="1">
      <alignment horizontal="right" vertical="center" wrapText="1"/>
    </xf>
    <xf numFmtId="164" fontId="6" fillId="2" borderId="9" xfId="0" applyNumberFormat="1" applyFont="1" applyFill="1" applyBorder="1" applyAlignment="1" applyProtection="1">
      <alignment horizontal="right" vertical="center" wrapText="1"/>
    </xf>
    <xf numFmtId="164" fontId="6" fillId="4" borderId="10" xfId="0" applyNumberFormat="1" applyFont="1" applyFill="1" applyBorder="1" applyAlignment="1" applyProtection="1">
      <alignment horizontal="right" vertical="center" wrapText="1"/>
      <protection locked="0"/>
    </xf>
    <xf numFmtId="164" fontId="6" fillId="4" borderId="11" xfId="0" applyNumberFormat="1" applyFont="1" applyFill="1" applyBorder="1" applyAlignment="1" applyProtection="1">
      <alignment horizontal="right" vertical="center" wrapText="1"/>
      <protection locked="0"/>
    </xf>
    <xf numFmtId="164" fontId="6" fillId="2" borderId="14" xfId="0" applyNumberFormat="1" applyFont="1" applyFill="1" applyBorder="1" applyAlignment="1" applyProtection="1">
      <alignment horizontal="right" vertical="center" wrapText="1"/>
    </xf>
    <xf numFmtId="164" fontId="6" fillId="0" borderId="0" xfId="0" applyNumberFormat="1" applyFont="1" applyAlignment="1" applyProtection="1">
      <alignment horizontal="right" vertical="center"/>
    </xf>
    <xf numFmtId="164" fontId="0" fillId="0" borderId="0" xfId="0" applyNumberFormat="1" applyFont="1" applyAlignment="1" applyProtection="1">
      <alignment horizontal="right" vertical="center"/>
      <protection locked="0"/>
    </xf>
    <xf numFmtId="0" fontId="6" fillId="0" borderId="0" xfId="0" applyFont="1" applyAlignment="1">
      <alignment horizontal="right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/>
    </xf>
    <xf numFmtId="164" fontId="6" fillId="3" borderId="8" xfId="0" applyNumberFormat="1" applyFont="1" applyFill="1" applyBorder="1" applyAlignment="1">
      <alignment horizontal="right" vertical="center"/>
    </xf>
    <xf numFmtId="164" fontId="5" fillId="2" borderId="15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164" fontId="5" fillId="2" borderId="4" xfId="0" applyNumberFormat="1" applyFont="1" applyFill="1" applyBorder="1" applyAlignment="1">
      <alignment horizontal="right" vertical="center" wrapText="1"/>
    </xf>
    <xf numFmtId="164" fontId="5" fillId="2" borderId="5" xfId="0" applyNumberFormat="1" applyFont="1" applyFill="1" applyBorder="1" applyAlignment="1">
      <alignment horizontal="right" vertical="center" wrapText="1"/>
    </xf>
    <xf numFmtId="164" fontId="6" fillId="2" borderId="5" xfId="0" applyNumberFormat="1" applyFont="1" applyFill="1" applyBorder="1" applyAlignment="1">
      <alignment horizontal="right" vertical="center" wrapText="1"/>
    </xf>
    <xf numFmtId="164" fontId="6" fillId="2" borderId="14" xfId="0" applyNumberFormat="1" applyFont="1" applyFill="1" applyBorder="1" applyAlignment="1">
      <alignment horizontal="right" vertical="center" wrapText="1"/>
    </xf>
    <xf numFmtId="164" fontId="0" fillId="0" borderId="0" xfId="0" applyNumberFormat="1" applyFont="1" applyAlignment="1">
      <alignment horizontal="right" vertical="center"/>
    </xf>
    <xf numFmtId="0" fontId="9" fillId="2" borderId="7" xfId="0" applyFont="1" applyFill="1" applyBorder="1" applyAlignment="1">
      <alignment vertical="center" wrapText="1"/>
    </xf>
    <xf numFmtId="0" fontId="5" fillId="3" borderId="21" xfId="0" applyFont="1" applyFill="1" applyBorder="1" applyAlignment="1">
      <alignment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6" fillId="3" borderId="22" xfId="0" applyNumberFormat="1" applyFont="1" applyFill="1" applyBorder="1" applyAlignment="1">
      <alignment horizontal="center" vertical="center"/>
    </xf>
    <xf numFmtId="9" fontId="6" fillId="4" borderId="7" xfId="1" applyFont="1" applyFill="1" applyBorder="1" applyAlignment="1" applyProtection="1">
      <alignment horizontal="center" vertical="center"/>
      <protection locked="0"/>
    </xf>
    <xf numFmtId="164" fontId="13" fillId="3" borderId="7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2" borderId="17" xfId="0" applyFont="1" applyFill="1" applyBorder="1" applyAlignment="1" applyProtection="1">
      <alignment vertical="center" wrapText="1"/>
    </xf>
    <xf numFmtId="0" fontId="5" fillId="2" borderId="18" xfId="0" applyFont="1" applyFill="1" applyBorder="1" applyAlignment="1" applyProtection="1">
      <alignment vertical="center" wrapText="1"/>
    </xf>
    <xf numFmtId="0" fontId="5" fillId="2" borderId="19" xfId="0" applyFont="1" applyFill="1" applyBorder="1" applyAlignment="1" applyProtection="1">
      <alignment vertical="center" wrapText="1"/>
    </xf>
    <xf numFmtId="0" fontId="9" fillId="2" borderId="11" xfId="0" applyFont="1" applyFill="1" applyBorder="1" applyAlignment="1" applyProtection="1">
      <alignment vertical="center" wrapText="1"/>
    </xf>
    <xf numFmtId="0" fontId="9" fillId="2" borderId="20" xfId="0" applyFont="1" applyFill="1" applyBorder="1" applyAlignment="1" applyProtection="1">
      <alignment vertical="center" wrapText="1"/>
    </xf>
    <xf numFmtId="0" fontId="9" fillId="2" borderId="16" xfId="0" applyFont="1" applyFill="1" applyBorder="1" applyAlignment="1" applyProtection="1">
      <alignment vertical="center" wrapText="1"/>
    </xf>
    <xf numFmtId="0" fontId="5" fillId="2" borderId="7" xfId="0" applyFont="1" applyFill="1" applyBorder="1" applyAlignment="1">
      <alignment vertical="center" wrapText="1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4"/>
  <sheetViews>
    <sheetView tabSelected="1" topLeftCell="A2" zoomScaleNormal="100" workbookViewId="0">
      <selection activeCell="F11" sqref="F11"/>
    </sheetView>
  </sheetViews>
  <sheetFormatPr baseColWidth="10" defaultColWidth="11.5703125" defaultRowHeight="15" x14ac:dyDescent="0.25"/>
  <cols>
    <col min="1" max="1" width="45.7109375" style="47" customWidth="1"/>
    <col min="2" max="2" width="20.7109375" style="48" customWidth="1"/>
    <col min="3" max="3" width="15.7109375" style="48" customWidth="1"/>
    <col min="4" max="4" width="45.7109375" style="42" customWidth="1"/>
    <col min="5" max="5" width="30.7109375" style="42" customWidth="1"/>
    <col min="6" max="6" width="15.7109375" style="105" customWidth="1"/>
    <col min="7" max="7" width="15.7109375" style="96" customWidth="1"/>
    <col min="8" max="16384" width="11.5703125" style="42"/>
  </cols>
  <sheetData>
    <row r="1" spans="1:7" ht="30" customHeight="1" x14ac:dyDescent="0.25">
      <c r="A1" s="39" t="s">
        <v>5</v>
      </c>
      <c r="B1" s="40"/>
      <c r="C1" s="40"/>
      <c r="D1" s="41"/>
      <c r="E1" s="41"/>
      <c r="F1" s="97"/>
      <c r="G1" s="89"/>
    </row>
    <row r="2" spans="1:7" ht="15.75" thickBot="1" x14ac:dyDescent="0.3">
      <c r="A2" s="43"/>
      <c r="B2" s="40"/>
      <c r="C2" s="40"/>
      <c r="D2" s="41"/>
      <c r="E2" s="41"/>
      <c r="F2" s="97"/>
      <c r="G2" s="89"/>
    </row>
    <row r="3" spans="1:7" ht="30" customHeight="1" x14ac:dyDescent="0.25">
      <c r="A3" s="50"/>
      <c r="B3" s="50"/>
      <c r="C3" s="50"/>
      <c r="D3" s="51" t="s">
        <v>7</v>
      </c>
      <c r="E3" s="51" t="s">
        <v>8</v>
      </c>
      <c r="F3" s="98"/>
      <c r="G3" s="90"/>
    </row>
    <row r="4" spans="1:7" ht="30" customHeight="1" x14ac:dyDescent="0.25">
      <c r="A4" s="52"/>
      <c r="B4" s="52"/>
      <c r="C4" s="52"/>
      <c r="D4" s="53"/>
      <c r="E4" s="53"/>
      <c r="F4" s="99"/>
      <c r="G4" s="91"/>
    </row>
    <row r="5" spans="1:7" ht="30" customHeight="1" x14ac:dyDescent="0.25">
      <c r="A5" s="54" t="s">
        <v>11</v>
      </c>
      <c r="B5" s="52" t="s">
        <v>0</v>
      </c>
      <c r="C5" s="52" t="s">
        <v>1</v>
      </c>
      <c r="D5" s="53"/>
      <c r="E5" s="53"/>
      <c r="F5" s="99"/>
      <c r="G5" s="91"/>
    </row>
    <row r="6" spans="1:7" ht="30" customHeight="1" thickBot="1" x14ac:dyDescent="0.3">
      <c r="A6" s="55"/>
      <c r="B6" s="56"/>
      <c r="C6" s="56" t="s">
        <v>2</v>
      </c>
      <c r="D6" s="57"/>
      <c r="E6" s="57"/>
      <c r="F6" s="100" t="s">
        <v>3</v>
      </c>
      <c r="G6" s="92" t="s">
        <v>9</v>
      </c>
    </row>
    <row r="7" spans="1:7" s="44" customFormat="1" ht="27.6" customHeight="1" x14ac:dyDescent="0.25">
      <c r="A7" s="127" t="s">
        <v>21</v>
      </c>
      <c r="B7" s="128"/>
      <c r="C7" s="128"/>
      <c r="D7" s="128"/>
      <c r="E7" s="128"/>
      <c r="F7" s="128"/>
      <c r="G7" s="129"/>
    </row>
    <row r="8" spans="1:7" s="44" customFormat="1" ht="27.6" customHeight="1" x14ac:dyDescent="0.25">
      <c r="A8" s="58" t="s">
        <v>16</v>
      </c>
      <c r="B8" s="59" t="s">
        <v>39</v>
      </c>
      <c r="C8" s="59">
        <v>10</v>
      </c>
      <c r="D8" s="45"/>
      <c r="E8" s="45"/>
      <c r="F8" s="101"/>
      <c r="G8" s="93">
        <f>C8*F8</f>
        <v>0</v>
      </c>
    </row>
    <row r="9" spans="1:7" s="44" customFormat="1" ht="30" x14ac:dyDescent="0.25">
      <c r="A9" s="60" t="s">
        <v>17</v>
      </c>
      <c r="B9" s="59" t="s">
        <v>39</v>
      </c>
      <c r="C9" s="61">
        <v>10</v>
      </c>
      <c r="D9" s="46"/>
      <c r="E9" s="46"/>
      <c r="F9" s="102"/>
      <c r="G9" s="93">
        <f t="shared" ref="G9:G19" si="0">C9*F9</f>
        <v>0</v>
      </c>
    </row>
    <row r="10" spans="1:7" s="47" customFormat="1" ht="30" x14ac:dyDescent="0.25">
      <c r="A10" s="62" t="s">
        <v>18</v>
      </c>
      <c r="B10" s="59" t="s">
        <v>39</v>
      </c>
      <c r="C10" s="63">
        <v>10</v>
      </c>
      <c r="D10" s="46"/>
      <c r="E10" s="46"/>
      <c r="F10" s="102"/>
      <c r="G10" s="93">
        <f t="shared" si="0"/>
        <v>0</v>
      </c>
    </row>
    <row r="11" spans="1:7" s="44" customFormat="1" ht="28.15" customHeight="1" x14ac:dyDescent="0.25">
      <c r="A11" s="64" t="s">
        <v>19</v>
      </c>
      <c r="B11" s="59" t="s">
        <v>39</v>
      </c>
      <c r="C11" s="61">
        <v>10</v>
      </c>
      <c r="D11" s="46"/>
      <c r="E11" s="46"/>
      <c r="F11" s="102"/>
      <c r="G11" s="93">
        <f t="shared" si="0"/>
        <v>0</v>
      </c>
    </row>
    <row r="12" spans="1:7" s="44" customFormat="1" ht="40.15" customHeight="1" x14ac:dyDescent="0.25">
      <c r="A12" s="64" t="s">
        <v>31</v>
      </c>
      <c r="B12" s="59" t="s">
        <v>39</v>
      </c>
      <c r="C12" s="61">
        <v>150</v>
      </c>
      <c r="D12" s="46"/>
      <c r="E12" s="46"/>
      <c r="F12" s="102"/>
      <c r="G12" s="93">
        <f t="shared" si="0"/>
        <v>0</v>
      </c>
    </row>
    <row r="13" spans="1:7" s="44" customFormat="1" ht="43.5" x14ac:dyDescent="0.25">
      <c r="A13" s="65" t="s">
        <v>32</v>
      </c>
      <c r="B13" s="59" t="s">
        <v>39</v>
      </c>
      <c r="C13" s="61">
        <v>1800</v>
      </c>
      <c r="D13" s="46"/>
      <c r="E13" s="46"/>
      <c r="F13" s="102"/>
      <c r="G13" s="93">
        <f t="shared" si="0"/>
        <v>0</v>
      </c>
    </row>
    <row r="14" spans="1:7" s="44" customFormat="1" ht="44.25" x14ac:dyDescent="0.25">
      <c r="A14" s="65" t="s">
        <v>29</v>
      </c>
      <c r="B14" s="59" t="s">
        <v>39</v>
      </c>
      <c r="C14" s="66">
        <v>30</v>
      </c>
      <c r="D14" s="46"/>
      <c r="E14" s="46"/>
      <c r="F14" s="102"/>
      <c r="G14" s="93">
        <f t="shared" si="0"/>
        <v>0</v>
      </c>
    </row>
    <row r="15" spans="1:7" s="67" customFormat="1" ht="24" customHeight="1" x14ac:dyDescent="0.25">
      <c r="A15" s="130" t="s">
        <v>22</v>
      </c>
      <c r="B15" s="131"/>
      <c r="C15" s="131"/>
      <c r="D15" s="131"/>
      <c r="E15" s="131"/>
      <c r="F15" s="131"/>
      <c r="G15" s="132"/>
    </row>
    <row r="16" spans="1:7" s="44" customFormat="1" ht="29.25" x14ac:dyDescent="0.25">
      <c r="A16" s="68" t="s">
        <v>30</v>
      </c>
      <c r="B16" s="59" t="s">
        <v>39</v>
      </c>
      <c r="C16" s="69">
        <v>40</v>
      </c>
      <c r="D16" s="46"/>
      <c r="E16" s="46"/>
      <c r="F16" s="102"/>
      <c r="G16" s="93">
        <f t="shared" si="0"/>
        <v>0</v>
      </c>
    </row>
    <row r="17" spans="1:7" s="44" customFormat="1" x14ac:dyDescent="0.25">
      <c r="A17" s="62" t="s">
        <v>12</v>
      </c>
      <c r="B17" s="59" t="s">
        <v>39</v>
      </c>
      <c r="C17" s="61">
        <v>5</v>
      </c>
      <c r="D17" s="46"/>
      <c r="E17" s="46"/>
      <c r="F17" s="102"/>
      <c r="G17" s="93">
        <f t="shared" si="0"/>
        <v>0</v>
      </c>
    </row>
    <row r="18" spans="1:7" s="44" customFormat="1" x14ac:dyDescent="0.25">
      <c r="A18" s="62" t="s">
        <v>13</v>
      </c>
      <c r="B18" s="59" t="s">
        <v>39</v>
      </c>
      <c r="C18" s="61">
        <v>5</v>
      </c>
      <c r="D18" s="46"/>
      <c r="E18" s="46"/>
      <c r="F18" s="102"/>
      <c r="G18" s="93">
        <f t="shared" si="0"/>
        <v>0</v>
      </c>
    </row>
    <row r="19" spans="1:7" s="44" customFormat="1" x14ac:dyDescent="0.25">
      <c r="A19" s="62" t="s">
        <v>14</v>
      </c>
      <c r="B19" s="59" t="s">
        <v>39</v>
      </c>
      <c r="C19" s="61">
        <v>5</v>
      </c>
      <c r="D19" s="46"/>
      <c r="E19" s="46"/>
      <c r="F19" s="102"/>
      <c r="G19" s="93">
        <f t="shared" si="0"/>
        <v>0</v>
      </c>
    </row>
    <row r="20" spans="1:7" s="44" customFormat="1" ht="15.75" thickBot="1" x14ac:dyDescent="0.3">
      <c r="A20" s="62" t="s">
        <v>15</v>
      </c>
      <c r="B20" s="59" t="s">
        <v>39</v>
      </c>
      <c r="C20" s="61">
        <v>5</v>
      </c>
      <c r="D20" s="46"/>
      <c r="E20" s="46"/>
      <c r="F20" s="102"/>
      <c r="G20" s="93">
        <f>C20*F20</f>
        <v>0</v>
      </c>
    </row>
    <row r="21" spans="1:7" s="73" customFormat="1" ht="45" customHeight="1" thickBot="1" x14ac:dyDescent="0.3">
      <c r="A21" s="70" t="s">
        <v>20</v>
      </c>
      <c r="B21" s="71"/>
      <c r="C21" s="71"/>
      <c r="D21" s="72"/>
      <c r="E21" s="72"/>
      <c r="F21" s="103"/>
      <c r="G21" s="94">
        <f>SUM(G7:G20)</f>
        <v>0</v>
      </c>
    </row>
    <row r="22" spans="1:7" s="77" customFormat="1" x14ac:dyDescent="0.25">
      <c r="A22" s="74" t="s">
        <v>4</v>
      </c>
      <c r="B22" s="75"/>
      <c r="C22" s="75"/>
      <c r="D22" s="76"/>
      <c r="E22" s="76"/>
      <c r="F22" s="104"/>
      <c r="G22" s="95"/>
    </row>
    <row r="24" spans="1:7" x14ac:dyDescent="0.25">
      <c r="D24" s="49"/>
    </row>
  </sheetData>
  <sheetProtection algorithmName="SHA-512" hashValue="5oos49I8o1MUbkYgJtguTmETyMlCBS/DjJSIZV1reUmXTKupMdVEKRkYDLEhp10JGIUfFchEmB4Nfult7w/upg==" saltValue="H01ssOCW3HVUruTKmtg3vA==" spinCount="100000" sheet="1" objects="1" scenarios="1"/>
  <mergeCells count="2">
    <mergeCell ref="A7:G7"/>
    <mergeCell ref="A15:G15"/>
  </mergeCells>
  <pageMargins left="0.70866141732283472" right="0.70866141732283472" top="0.78740157480314965" bottom="0.78740157480314965" header="0.31496062992125984" footer="0.31496062992125984"/>
  <pageSetup paperSize="9" scale="67" fitToHeight="0" orientation="portrait" r:id="rId1"/>
  <rowBreaks count="1" manualBreakCount="1">
    <brk id="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39BEF-9A17-4E13-9D56-D6C4FF1A848B}">
  <sheetPr>
    <pageSetUpPr fitToPage="1"/>
  </sheetPr>
  <dimension ref="A1:G23"/>
  <sheetViews>
    <sheetView topLeftCell="A5" zoomScaleNormal="100" workbookViewId="0">
      <selection activeCell="F16" sqref="F16"/>
    </sheetView>
  </sheetViews>
  <sheetFormatPr baseColWidth="10" defaultRowHeight="15" x14ac:dyDescent="0.25"/>
  <cols>
    <col min="1" max="1" width="45.7109375" style="2" customWidth="1"/>
    <col min="2" max="2" width="20.7109375" style="17" customWidth="1"/>
    <col min="3" max="3" width="15.7109375" style="17" customWidth="1"/>
    <col min="4" max="4" width="45.7109375" style="3" customWidth="1"/>
    <col min="5" max="5" width="30.7109375" style="3" customWidth="1"/>
    <col min="6" max="6" width="15.7109375" style="119" customWidth="1"/>
    <col min="7" max="7" width="15.7109375" style="113" customWidth="1"/>
  </cols>
  <sheetData>
    <row r="1" spans="1:7" ht="30" customHeight="1" x14ac:dyDescent="0.25">
      <c r="A1" s="8" t="s">
        <v>5</v>
      </c>
      <c r="B1" s="9"/>
      <c r="C1" s="9"/>
      <c r="D1" s="10"/>
      <c r="E1" s="10"/>
      <c r="F1" s="114"/>
      <c r="G1" s="106"/>
    </row>
    <row r="2" spans="1:7" ht="15.75" thickBot="1" x14ac:dyDescent="0.3">
      <c r="A2" s="10"/>
      <c r="B2" s="9"/>
      <c r="C2" s="9"/>
      <c r="D2" s="10"/>
      <c r="E2" s="10"/>
      <c r="F2" s="114"/>
      <c r="G2" s="106"/>
    </row>
    <row r="3" spans="1:7" ht="30" customHeight="1" x14ac:dyDescent="0.25">
      <c r="A3" s="18"/>
      <c r="B3" s="18"/>
      <c r="C3" s="18"/>
      <c r="D3" s="22" t="s">
        <v>7</v>
      </c>
      <c r="E3" s="22" t="s">
        <v>8</v>
      </c>
      <c r="F3" s="115"/>
      <c r="G3" s="107"/>
    </row>
    <row r="4" spans="1:7" ht="30" customHeight="1" x14ac:dyDescent="0.25">
      <c r="A4" s="19"/>
      <c r="B4" s="19"/>
      <c r="C4" s="19"/>
      <c r="D4" s="23"/>
      <c r="E4" s="23"/>
      <c r="F4" s="116"/>
      <c r="G4" s="108"/>
    </row>
    <row r="5" spans="1:7" ht="30" customHeight="1" x14ac:dyDescent="0.25">
      <c r="A5" s="16" t="s">
        <v>41</v>
      </c>
      <c r="B5" s="19" t="s">
        <v>0</v>
      </c>
      <c r="C5" s="19" t="s">
        <v>1</v>
      </c>
      <c r="D5" s="23"/>
      <c r="E5" s="23"/>
      <c r="F5" s="116"/>
      <c r="G5" s="108"/>
    </row>
    <row r="6" spans="1:7" ht="30" customHeight="1" x14ac:dyDescent="0.25">
      <c r="A6" s="25"/>
      <c r="B6" s="19"/>
      <c r="C6" s="19" t="s">
        <v>2</v>
      </c>
      <c r="D6" s="26"/>
      <c r="E6" s="26"/>
      <c r="F6" s="117" t="s">
        <v>3</v>
      </c>
      <c r="G6" s="109" t="s">
        <v>9</v>
      </c>
    </row>
    <row r="7" spans="1:7" s="27" customFormat="1" ht="30" customHeight="1" x14ac:dyDescent="0.25">
      <c r="A7" s="133" t="s">
        <v>50</v>
      </c>
      <c r="B7" s="133"/>
      <c r="C7" s="133"/>
      <c r="D7" s="133"/>
      <c r="E7" s="133"/>
      <c r="F7" s="133"/>
      <c r="G7" s="133"/>
    </row>
    <row r="8" spans="1:7" s="1" customFormat="1" ht="41.25" customHeight="1" x14ac:dyDescent="0.25">
      <c r="A8" s="11" t="s">
        <v>33</v>
      </c>
      <c r="B8" s="12" t="s">
        <v>10</v>
      </c>
      <c r="C8" s="12">
        <v>80</v>
      </c>
      <c r="D8" s="45"/>
      <c r="E8" s="45"/>
      <c r="F8" s="101"/>
      <c r="G8" s="110">
        <f>C8*F8</f>
        <v>0</v>
      </c>
    </row>
    <row r="9" spans="1:7" s="30" customFormat="1" ht="41.25" customHeight="1" x14ac:dyDescent="0.25">
      <c r="A9" s="28" t="s">
        <v>34</v>
      </c>
      <c r="B9" s="29" t="s">
        <v>10</v>
      </c>
      <c r="C9" s="29">
        <v>10</v>
      </c>
      <c r="D9" s="45"/>
      <c r="E9" s="45"/>
      <c r="F9" s="101"/>
      <c r="G9" s="111">
        <f>C9*F9</f>
        <v>0</v>
      </c>
    </row>
    <row r="10" spans="1:7" s="1" customFormat="1" ht="30" x14ac:dyDescent="0.25">
      <c r="A10" s="13" t="s">
        <v>35</v>
      </c>
      <c r="B10" s="12" t="s">
        <v>10</v>
      </c>
      <c r="C10" s="14">
        <v>10</v>
      </c>
      <c r="D10" s="46"/>
      <c r="E10" s="46"/>
      <c r="F10" s="102"/>
      <c r="G10" s="110">
        <f t="shared" ref="G10" si="0">C10*F10</f>
        <v>0</v>
      </c>
    </row>
    <row r="11" spans="1:7" s="30" customFormat="1" ht="30" x14ac:dyDescent="0.25">
      <c r="A11" s="31" t="s">
        <v>36</v>
      </c>
      <c r="B11" s="29" t="s">
        <v>10</v>
      </c>
      <c r="C11" s="32">
        <v>10</v>
      </c>
      <c r="D11" s="46"/>
      <c r="E11" s="46"/>
      <c r="F11" s="102"/>
      <c r="G11" s="111">
        <f t="shared" ref="G11:G17" si="1">C11*F11</f>
        <v>0</v>
      </c>
    </row>
    <row r="12" spans="1:7" s="2" customFormat="1" ht="29.25" x14ac:dyDescent="0.25">
      <c r="A12" s="13" t="s">
        <v>24</v>
      </c>
      <c r="B12" s="12" t="s">
        <v>10</v>
      </c>
      <c r="C12" s="15">
        <v>30</v>
      </c>
      <c r="D12" s="46"/>
      <c r="E12" s="46"/>
      <c r="F12" s="102"/>
      <c r="G12" s="110">
        <f t="shared" si="1"/>
        <v>0</v>
      </c>
    </row>
    <row r="13" spans="1:7" s="1" customFormat="1" ht="28.5" customHeight="1" x14ac:dyDescent="0.25">
      <c r="A13" s="24" t="s">
        <v>23</v>
      </c>
      <c r="B13" s="12" t="s">
        <v>10</v>
      </c>
      <c r="C13" s="14">
        <v>10</v>
      </c>
      <c r="D13" s="46"/>
      <c r="E13" s="46"/>
      <c r="F13" s="102"/>
      <c r="G13" s="110">
        <f t="shared" si="1"/>
        <v>0</v>
      </c>
    </row>
    <row r="14" spans="1:7" s="1" customFormat="1" ht="30" x14ac:dyDescent="0.25">
      <c r="A14" s="13" t="s">
        <v>27</v>
      </c>
      <c r="B14" s="12" t="s">
        <v>10</v>
      </c>
      <c r="C14" s="14">
        <v>10</v>
      </c>
      <c r="D14" s="46"/>
      <c r="E14" s="46"/>
      <c r="F14" s="102"/>
      <c r="G14" s="110">
        <f t="shared" si="1"/>
        <v>0</v>
      </c>
    </row>
    <row r="15" spans="1:7" s="1" customFormat="1" ht="29.25" x14ac:dyDescent="0.25">
      <c r="A15" s="13" t="s">
        <v>25</v>
      </c>
      <c r="B15" s="12" t="s">
        <v>10</v>
      </c>
      <c r="C15" s="15">
        <v>20</v>
      </c>
      <c r="D15" s="46"/>
      <c r="E15" s="46"/>
      <c r="F15" s="102"/>
      <c r="G15" s="110">
        <f t="shared" si="1"/>
        <v>0</v>
      </c>
    </row>
    <row r="16" spans="1:7" s="1" customFormat="1" ht="29.25" x14ac:dyDescent="0.25">
      <c r="A16" s="13" t="s">
        <v>26</v>
      </c>
      <c r="B16" s="12" t="s">
        <v>10</v>
      </c>
      <c r="C16" s="15">
        <v>10</v>
      </c>
      <c r="D16" s="46"/>
      <c r="E16" s="46"/>
      <c r="F16" s="102"/>
      <c r="G16" s="110">
        <f t="shared" si="1"/>
        <v>0</v>
      </c>
    </row>
    <row r="17" spans="1:7" s="1" customFormat="1" ht="33" customHeight="1" x14ac:dyDescent="0.25">
      <c r="A17" s="13" t="s">
        <v>28</v>
      </c>
      <c r="B17" s="12" t="s">
        <v>10</v>
      </c>
      <c r="C17" s="15">
        <v>2</v>
      </c>
      <c r="D17" s="46"/>
      <c r="E17" s="46"/>
      <c r="F17" s="102"/>
      <c r="G17" s="110">
        <f t="shared" si="1"/>
        <v>0</v>
      </c>
    </row>
    <row r="18" spans="1:7" s="1" customFormat="1" ht="30" x14ac:dyDescent="0.25">
      <c r="A18" s="13" t="s">
        <v>38</v>
      </c>
      <c r="B18" s="12" t="s">
        <v>10</v>
      </c>
      <c r="C18" s="14">
        <v>10</v>
      </c>
      <c r="D18" s="46"/>
      <c r="E18" s="46"/>
      <c r="F18" s="102"/>
      <c r="G18" s="110">
        <f t="shared" ref="G18:G19" si="2">C18*F18</f>
        <v>0</v>
      </c>
    </row>
    <row r="19" spans="1:7" s="1" customFormat="1" ht="41.25" customHeight="1" thickBot="1" x14ac:dyDescent="0.3">
      <c r="A19" s="13" t="s">
        <v>37</v>
      </c>
      <c r="B19" s="12" t="s">
        <v>10</v>
      </c>
      <c r="C19" s="12">
        <v>20</v>
      </c>
      <c r="D19" s="45"/>
      <c r="E19" s="45"/>
      <c r="F19" s="101"/>
      <c r="G19" s="110">
        <f t="shared" si="2"/>
        <v>0</v>
      </c>
    </row>
    <row r="20" spans="1:7" s="7" customFormat="1" ht="45" customHeight="1" thickBot="1" x14ac:dyDescent="0.3">
      <c r="A20" s="120" t="s">
        <v>40</v>
      </c>
      <c r="B20" s="20"/>
      <c r="C20" s="20"/>
      <c r="D20" s="21"/>
      <c r="E20" s="21"/>
      <c r="F20" s="118"/>
      <c r="G20" s="112">
        <f>SUM(G8:G19)</f>
        <v>0</v>
      </c>
    </row>
    <row r="21" spans="1:7" x14ac:dyDescent="0.25">
      <c r="A21" s="10" t="s">
        <v>4</v>
      </c>
      <c r="B21" s="9"/>
      <c r="C21" s="9"/>
      <c r="D21" s="10"/>
      <c r="E21" s="10"/>
      <c r="F21" s="114"/>
      <c r="G21" s="106"/>
    </row>
    <row r="23" spans="1:7" x14ac:dyDescent="0.25">
      <c r="D23" s="126"/>
    </row>
  </sheetData>
  <sheetProtection algorithmName="SHA-512" hashValue="zQa1FW5oyuNnH0eFMAPVfONE4zuvzDOpDAJB9MKetXp3dlMJSGEyn1HW8SHgIuLY3h2D77Zm14eQg2kqUK7s7A==" saltValue="4ldrSgu4gunWtMNhncwopw==" spinCount="100000" sheet="1" objects="1" scenarios="1"/>
  <mergeCells count="1">
    <mergeCell ref="A7:G7"/>
  </mergeCells>
  <pageMargins left="0.70866141732283472" right="0.70866141732283472" top="0.78740157480314965" bottom="0.78740157480314965" header="0.31496062992125984" footer="0.31496062992125984"/>
  <pageSetup paperSize="9" scale="67" fitToHeight="0" orientation="portrait" r:id="rId1"/>
  <rowBreaks count="1" manualBreakCount="1">
    <brk id="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4"/>
  <sheetViews>
    <sheetView workbookViewId="0">
      <selection activeCell="D10" sqref="D10"/>
    </sheetView>
  </sheetViews>
  <sheetFormatPr baseColWidth="10" defaultRowHeight="15" x14ac:dyDescent="0.25"/>
  <cols>
    <col min="1" max="1" width="45.7109375" customWidth="1"/>
    <col min="2" max="2" width="13.85546875" customWidth="1"/>
    <col min="3" max="3" width="30.7109375" style="4" customWidth="1"/>
    <col min="4" max="4" width="32.5703125" style="4" customWidth="1"/>
  </cols>
  <sheetData>
    <row r="1" spans="1:4" ht="30" customHeight="1" x14ac:dyDescent="0.25">
      <c r="A1" s="8" t="s">
        <v>6</v>
      </c>
      <c r="B1" s="8"/>
    </row>
    <row r="2" spans="1:4" x14ac:dyDescent="0.25">
      <c r="A2" s="5"/>
      <c r="B2" s="5"/>
    </row>
    <row r="3" spans="1:4" ht="17.25" customHeight="1" x14ac:dyDescent="0.25">
      <c r="A3" s="5"/>
      <c r="B3" s="5"/>
    </row>
    <row r="4" spans="1:4" s="3" customFormat="1" ht="30.75" customHeight="1" x14ac:dyDescent="0.25">
      <c r="A4" s="6"/>
      <c r="B4" s="86" t="s">
        <v>49</v>
      </c>
      <c r="C4" s="35" t="s">
        <v>44</v>
      </c>
      <c r="D4" s="35" t="s">
        <v>45</v>
      </c>
    </row>
    <row r="5" spans="1:4" s="3" customFormat="1" ht="30.75" customHeight="1" x14ac:dyDescent="0.25">
      <c r="A5" s="33" t="s">
        <v>46</v>
      </c>
      <c r="B5" s="83"/>
      <c r="C5" s="36">
        <f>Papier!G21</f>
        <v>0</v>
      </c>
      <c r="D5" s="37">
        <f>C5*119%</f>
        <v>0</v>
      </c>
    </row>
    <row r="6" spans="1:4" s="3" customFormat="1" ht="30.75" customHeight="1" thickBot="1" x14ac:dyDescent="0.3">
      <c r="A6" s="34" t="s">
        <v>47</v>
      </c>
      <c r="B6" s="84"/>
      <c r="C6" s="38">
        <f>'Briefumschläge-Sonstiges'!G20</f>
        <v>0</v>
      </c>
      <c r="D6" s="38">
        <f>C6*119%</f>
        <v>0</v>
      </c>
    </row>
    <row r="7" spans="1:4" s="3" customFormat="1" ht="30.75" customHeight="1" thickBot="1" x14ac:dyDescent="0.3">
      <c r="A7" s="82" t="s">
        <v>51</v>
      </c>
      <c r="B7" s="87"/>
      <c r="C7" s="81">
        <f>SUM(C5:C6)</f>
        <v>0</v>
      </c>
      <c r="D7" s="81">
        <f>SUM(D5:D6)</f>
        <v>0</v>
      </c>
    </row>
    <row r="8" spans="1:4" s="3" customFormat="1" ht="30.75" customHeight="1" thickBot="1" x14ac:dyDescent="0.3">
      <c r="A8" s="33" t="s">
        <v>48</v>
      </c>
      <c r="B8" s="124">
        <v>0</v>
      </c>
      <c r="C8" s="123">
        <f>C7*B8</f>
        <v>0</v>
      </c>
      <c r="D8" s="88"/>
    </row>
    <row r="9" spans="1:4" s="3" customFormat="1" ht="30.75" customHeight="1" x14ac:dyDescent="0.25">
      <c r="A9" s="82" t="s">
        <v>52</v>
      </c>
      <c r="B9" s="121"/>
      <c r="C9" s="122">
        <f>C7-C8</f>
        <v>0</v>
      </c>
      <c r="D9" s="122">
        <f>C9*119%</f>
        <v>0</v>
      </c>
    </row>
    <row r="10" spans="1:4" s="3" customFormat="1" ht="56.25" customHeight="1" x14ac:dyDescent="0.25">
      <c r="A10" s="80" t="s">
        <v>53</v>
      </c>
      <c r="B10" s="85"/>
      <c r="C10" s="125">
        <f>C9*6</f>
        <v>0</v>
      </c>
      <c r="D10" s="125">
        <f>D9*6</f>
        <v>0</v>
      </c>
    </row>
    <row r="11" spans="1:4" x14ac:dyDescent="0.25">
      <c r="B11" s="7"/>
    </row>
    <row r="12" spans="1:4" x14ac:dyDescent="0.25">
      <c r="B12" s="7"/>
    </row>
    <row r="13" spans="1:4" ht="26.45" customHeight="1" x14ac:dyDescent="0.25">
      <c r="A13" s="33" t="s">
        <v>43</v>
      </c>
      <c r="B13" s="85"/>
      <c r="C13" s="35" t="s">
        <v>42</v>
      </c>
      <c r="D13" s="35" t="s">
        <v>49</v>
      </c>
    </row>
    <row r="14" spans="1:4" ht="26.45" customHeight="1" x14ac:dyDescent="0.25">
      <c r="C14" s="78"/>
      <c r="D14" s="79"/>
    </row>
  </sheetData>
  <sheetProtection algorithmName="SHA-512" hashValue="EiHJWzGWuNDUUugg4K8hecJqQbWJZ9uhGjHpjRJU3msEgWRz48B/6NjASrA0CCrqyK99CKSfDW8zUEe14PnUgA==" saltValue="LXLgX1C19DQdmMfcfpxasA==" spinCount="100000" sheet="1" objects="1" scenarios="1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Papier</vt:lpstr>
      <vt:lpstr>Briefumschläge-Sonstiges</vt:lpstr>
      <vt:lpstr>Angebotsendsumme</vt:lpstr>
      <vt:lpstr>'Briefumschläge-Sonstiges'!Drucktitel</vt:lpstr>
      <vt:lpstr>Papier!Drucktitel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Iserhardt, Uwe</dc:creator>
  <cp:lastModifiedBy>Schöne-Warnefeld, Gerrit</cp:lastModifiedBy>
  <cp:lastPrinted>2026-03-04T08:47:00Z</cp:lastPrinted>
  <dcterms:created xsi:type="dcterms:W3CDTF">2016-07-14T07:04:42Z</dcterms:created>
  <dcterms:modified xsi:type="dcterms:W3CDTF">2026-06-01T13:10:25Z</dcterms:modified>
</cp:coreProperties>
</file>