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MILAN\Ausschreibungen\02_VRV\VRV-06_NIEDERZIER\2026\NZ0926_Aufwertung Ellbachpark\3 – Vergabeunterlagen\"/>
    </mc:Choice>
  </mc:AlternateContent>
  <xr:revisionPtr revIDLastSave="0" documentId="14_{73E1D506-12B4-4D96-8FE4-F8826AFFA03D}" xr6:coauthVersionLast="47" xr6:coauthVersionMax="47" xr10:uidLastSave="{00000000-0000-0000-0000-000000000000}"/>
  <bookViews>
    <workbookView xWindow="-120" yWindow="-120" windowWidth="29040" windowHeight="15720" xr2:uid="{7C319B4E-21D8-4890-9AE0-EC3014ED5F5D}"/>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8" i="1" l="1"/>
  <c r="B57" i="1"/>
  <c r="J45" i="1"/>
  <c r="J44" i="1"/>
  <c r="F39" i="1"/>
  <c r="D37" i="1"/>
  <c r="J36" i="1"/>
  <c r="J35" i="1"/>
  <c r="J34" i="1"/>
  <c r="D33" i="1"/>
  <c r="D30" i="1"/>
  <c r="J29" i="1"/>
  <c r="J28" i="1"/>
  <c r="J27" i="1"/>
  <c r="D26" i="1"/>
  <c r="D23" i="1"/>
  <c r="J22" i="1"/>
  <c r="J21" i="1"/>
  <c r="J20" i="1"/>
  <c r="D19" i="1"/>
  <c r="J37" i="1" l="1"/>
  <c r="J47" i="1"/>
  <c r="H58" i="1" s="1"/>
  <c r="D39" i="1"/>
  <c r="J23" i="1"/>
  <c r="J30" i="1"/>
  <c r="J39" i="1" l="1"/>
  <c r="H57" i="1" s="1"/>
  <c r="H59" i="1" s="1"/>
  <c r="H61" i="1" s="1"/>
  <c r="H63" i="1" l="1"/>
  <c r="H65" i="1" s="1"/>
  <c r="H67" i="1" s="1"/>
  <c r="H69" i="1" s="1"/>
  <c r="H71" i="1" l="1"/>
  <c r="F73" i="1" s="1"/>
</calcChain>
</file>

<file path=xl/sharedStrings.xml><?xml version="1.0" encoding="utf-8"?>
<sst xmlns="http://schemas.openxmlformats.org/spreadsheetml/2006/main" count="96" uniqueCount="87">
  <si>
    <t>HOAI 2021</t>
  </si>
  <si>
    <t>HOAI Leistungsumfang</t>
  </si>
  <si>
    <t>Ausführungsplanung</t>
  </si>
  <si>
    <t>Vorbereitung der Vergabe</t>
  </si>
  <si>
    <t>Grundlagenermittlung</t>
  </si>
  <si>
    <t>Vorplanung</t>
  </si>
  <si>
    <t>Entwurfsplanung</t>
  </si>
  <si>
    <t>Genehmigungsplanung</t>
  </si>
  <si>
    <t>IV</t>
  </si>
  <si>
    <t>1.0</t>
  </si>
  <si>
    <t xml:space="preserve">Objektplanung Aufwertung des Ellbachparks Niederzier
</t>
  </si>
  <si>
    <t>Vertragsgrundlage:</t>
  </si>
  <si>
    <t>Honorarzone:</t>
  </si>
  <si>
    <t>Anrechenbare Kosten (KG 500, netto):</t>
  </si>
  <si>
    <t>Leistungsumfang:</t>
  </si>
  <si>
    <t xml:space="preserve">§39 HOAI </t>
  </si>
  <si>
    <t>Angebotsgrundlage sind die Grundleistungen des Leistungsbildes gem. §39 HOAI für die Objektplanung Freianlagen. Die Beauftragung erfolgt stufenweise 1-3, 4-6, 7-9, (siehe Leistungsbeschreibung und Muster Ingenieursvertrag). Stufe 1 (Lph 1-3) wird mit Vertragsabschluss beauftragt. Der Auftraggeber behält sich vor Planungsleistungen in Abhängigkeit von den zur Verfügung stehenden Fördermitteln in einzelnen Bausteinen umzusetzen. Die Grundleistungen der jeweiligen Leistungsphasen sind zu den u.a. Teilleistungssätzen anzugeben.</t>
  </si>
  <si>
    <t>Vorgehensweise zur Abgabe ihres Honorarangebotes:</t>
  </si>
  <si>
    <t></t>
  </si>
  <si>
    <t xml:space="preserve">Auf Grundlage der Vorgabe des Basissatzes können Sie mittels eines Zu-/Abschlages Ihr Honorarangebot erstellen.																		</t>
  </si>
  <si>
    <t>Pos.</t>
  </si>
  <si>
    <t>Leistung</t>
  </si>
  <si>
    <t>Mindestsatz in € netto</t>
  </si>
  <si>
    <t>Zu-/Abschlag in %</t>
  </si>
  <si>
    <t>Angebotenes Honorar in € netto</t>
  </si>
  <si>
    <t>LP</t>
  </si>
  <si>
    <t>Leistungsbaustein Objektplanung nach § 39 HOAI</t>
  </si>
  <si>
    <t>1. Beauftragungsstufe</t>
  </si>
  <si>
    <t>Vorläufig anrechenbare Kosten (Gruppe 500, netto)</t>
  </si>
  <si>
    <t>1</t>
  </si>
  <si>
    <t>2</t>
  </si>
  <si>
    <t>3</t>
  </si>
  <si>
    <t>Summe Beauftragungsstufe 1</t>
  </si>
  <si>
    <t>2. Beauftragungsstufe</t>
  </si>
  <si>
    <t xml:space="preserve">4
</t>
  </si>
  <si>
    <t>5</t>
  </si>
  <si>
    <t>6</t>
  </si>
  <si>
    <t>Summe Beauftragungsstufe 2</t>
  </si>
  <si>
    <t>3. Beauftragungsstufe</t>
  </si>
  <si>
    <t>7</t>
  </si>
  <si>
    <t>Mitwirkung bei der Vergabe</t>
  </si>
  <si>
    <t>8</t>
  </si>
  <si>
    <t>Objektüberwachung (Bauüberwachung) und Dokumentation</t>
  </si>
  <si>
    <t>9</t>
  </si>
  <si>
    <t>Objektbetreuung</t>
  </si>
  <si>
    <t>Summe Beauftragungsstufe 3</t>
  </si>
  <si>
    <t>Summe Leistungsbaustein Objektplanung gesamt</t>
  </si>
  <si>
    <t>2.0</t>
  </si>
  <si>
    <t xml:space="preserve">Besondere Leistungen (bei Bedarf nach Beauftragung)
</t>
  </si>
  <si>
    <t>Menge</t>
  </si>
  <si>
    <t>Einheit</t>
  </si>
  <si>
    <t>EP</t>
  </si>
  <si>
    <t>GP</t>
  </si>
  <si>
    <t xml:space="preserve">1. Beauftragungsstufe </t>
  </si>
  <si>
    <t>2.1 LP 3</t>
  </si>
  <si>
    <t>Erarbeitung besonderer Darstellungen (Perspektiven)</t>
  </si>
  <si>
    <t>psch</t>
  </si>
  <si>
    <t>2.2 LP2</t>
  </si>
  <si>
    <t xml:space="preserve">Teilnahme an Ratssitzung, Präsentation vor politischem Gremium (Präsenz, Niederzier) </t>
  </si>
  <si>
    <t>Summe Leistungsbaustein Besondere Leistungen Objektplanung (exkl. Optionaler Position 2.3.1)</t>
  </si>
  <si>
    <t>3.0</t>
  </si>
  <si>
    <t>Stundenhonorar</t>
  </si>
  <si>
    <t>Die Vergütung von Stundenarbeiten bedarf der besonderen Beauftragung und die geleisteten Stunden sind mit Nachweis bei Rechnungsstellung zu belegen.</t>
  </si>
  <si>
    <t xml:space="preserve">3.1
</t>
  </si>
  <si>
    <t>Geschäftsführer*in / Büroinhaber*in</t>
  </si>
  <si>
    <t>Std</t>
  </si>
  <si>
    <t xml:space="preserve">3.2
</t>
  </si>
  <si>
    <t xml:space="preserve">(stellv.) Projektleiter*in </t>
  </si>
  <si>
    <t xml:space="preserve">3.3
</t>
  </si>
  <si>
    <t>weitere Projektmitarbeiter*in</t>
  </si>
  <si>
    <t>ANGEBOTSHONORAR</t>
  </si>
  <si>
    <t>Zwischensumme</t>
  </si>
  <si>
    <t>Zuschlag</t>
  </si>
  <si>
    <r>
      <t xml:space="preserve">Nachlass         </t>
    </r>
    <r>
      <rPr>
        <sz val="10"/>
        <color rgb="FF0070C0"/>
        <rFont val="Arial"/>
        <family val="2"/>
      </rPr>
      <t>[bitte ohne Minuszeichen eintragen]</t>
    </r>
  </si>
  <si>
    <t>Angebotshonorar, netto</t>
  </si>
  <si>
    <t>Nebenkosten</t>
  </si>
  <si>
    <t>Angebotshonorar, netto, inkl. NK</t>
  </si>
  <si>
    <t>Mehrwertsteuer</t>
  </si>
  <si>
    <t>Angebotshonorar, brutto</t>
  </si>
  <si>
    <t>Ihr Brutto-Angebotshonorar bestätigen Sie bitte mit dem Ausfüllen des Angebotsschreibens, dort insb. durch das Ausfüllen der Felder durch die Person des Erklärenden. Eine gesonderte Unterschrift bzw. ein Ausdruck oder Abstempeln dieses Honorarblattes sind nicht erforderlich.</t>
  </si>
  <si>
    <t>*Feld für Eintragungen Hinweis zur Preisgestaltung, falls erforderlich</t>
  </si>
  <si>
    <t/>
  </si>
  <si>
    <t>Anlage D 05 - Honorarblatt</t>
  </si>
  <si>
    <t>Für das Angebot sind die rot und gelb markierten Zellen auszufüllen. Änderungsvorschläge sind auf einem separaten Schreiben mit Hinweis auf den jeweiligen Punkt des Angebotsblattes vorzunehmen. Sämtliche Honorare sind in Netto-Preisen ohne Umsatzsteuer anzugeben.</t>
  </si>
  <si>
    <t>Vergabe-Nummer: NZ09/26</t>
  </si>
  <si>
    <t>Aufwertung des Ellbachparks – Freianlagenplanung - Gemeinde Niederzier</t>
  </si>
  <si>
    <t xml:space="preserve">Leistungen: Fachplanung im Bereich des Leistungsbildes Freianlagen Leistungsphasen 1- 9 gem. § 39 ff HOAI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</si>
</sst>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0" x14ac:knownFonts="1">
    <font>
      <sz val="11"/>
      <color theme="1"/>
      <name val="Calibri"/>
      <family val="2"/>
      <scheme val="minor"/>
    </font>
    <font>
      <sz val="11"/>
      <color theme="1"/>
      <name val="Calibri"/>
      <family val="2"/>
      <scheme val="minor"/>
    </font>
    <font>
      <sz val="10"/>
      <color theme="1"/>
      <name val="Tahoma"/>
      <family val="2"/>
    </font>
    <font>
      <b/>
      <sz val="10"/>
      <color theme="1"/>
      <name val="Tahoma"/>
      <family val="2"/>
    </font>
    <font>
      <b/>
      <u/>
      <sz val="10"/>
      <color rgb="FF0000FF"/>
      <name val="Tahoma"/>
      <family val="2"/>
    </font>
    <font>
      <sz val="8"/>
      <name val="Calibri"/>
      <family val="2"/>
      <scheme val="minor"/>
    </font>
    <font>
      <b/>
      <sz val="10"/>
      <color theme="1"/>
      <name val="Arial"/>
      <family val="2"/>
    </font>
    <font>
      <sz val="10"/>
      <name val="Arial"/>
      <family val="2"/>
    </font>
    <font>
      <b/>
      <sz val="10"/>
      <name val="Arial"/>
      <family val="2"/>
    </font>
    <font>
      <b/>
      <sz val="11"/>
      <color theme="1"/>
      <name val="Arial"/>
      <family val="2"/>
    </font>
    <font>
      <sz val="8"/>
      <color theme="1"/>
      <name val="Arial"/>
      <family val="2"/>
    </font>
    <font>
      <sz val="9"/>
      <color theme="1"/>
      <name val="Arial"/>
      <family val="2"/>
    </font>
    <font>
      <b/>
      <sz val="9"/>
      <color theme="1"/>
      <name val="Arial"/>
      <family val="2"/>
    </font>
    <font>
      <sz val="10"/>
      <color theme="1"/>
      <name val="Arial"/>
      <family val="2"/>
    </font>
    <font>
      <sz val="11"/>
      <color theme="1"/>
      <name val="Arial"/>
      <family val="2"/>
    </font>
    <font>
      <sz val="8"/>
      <name val="Arial"/>
      <family val="2"/>
    </font>
    <font>
      <i/>
      <sz val="10"/>
      <name val="Arial"/>
      <family val="2"/>
    </font>
    <font>
      <sz val="10"/>
      <color rgb="FF0070C0"/>
      <name val="Arial"/>
      <family val="2"/>
    </font>
    <font>
      <b/>
      <sz val="14"/>
      <color theme="1"/>
      <name val="Arial"/>
      <family val="2"/>
    </font>
    <font>
      <i/>
      <sz val="10"/>
      <color theme="8" tint="-0.249977111117893"/>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EFF6FB"/>
        <bgColor indexed="64"/>
      </patternFill>
    </fill>
    <fill>
      <patternFill patternType="solid">
        <fgColor theme="3" tint="0.79998168889431442"/>
        <bgColor indexed="64"/>
      </patternFill>
    </fill>
    <fill>
      <patternFill patternType="solid">
        <fgColor rgb="FFFFCCCC"/>
        <bgColor indexed="64"/>
      </patternFill>
    </fill>
    <fill>
      <patternFill patternType="solid">
        <fgColor rgb="FFE6F0FA"/>
        <bgColor indexed="64"/>
      </patternFill>
    </fill>
  </fills>
  <borders count="1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indexed="64"/>
      </top>
      <bottom style="thin">
        <color theme="1"/>
      </bottom>
      <diagonal/>
    </border>
    <border>
      <left/>
      <right/>
      <top style="thin">
        <color theme="1"/>
      </top>
      <bottom style="thin">
        <color theme="1"/>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dotted">
        <color indexed="64"/>
      </right>
      <top style="hair">
        <color theme="0" tint="-0.499984740745262"/>
      </top>
      <bottom style="hair">
        <color theme="0" tint="-0.499984740745262"/>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0" fillId="0" borderId="0" xfId="0" applyAlignment="1" applyProtection="1">
      <alignment vertical="center"/>
    </xf>
    <xf numFmtId="49" fontId="6" fillId="5" borderId="3" xfId="0" quotePrefix="1" applyNumberFormat="1" applyFont="1" applyFill="1" applyBorder="1" applyAlignment="1">
      <alignment horizontal="left" vertical="top" wrapText="1"/>
    </xf>
    <xf numFmtId="0" fontId="6" fillId="5" borderId="3" xfId="0" applyFont="1" applyFill="1" applyBorder="1" applyAlignment="1">
      <alignment horizontal="left" vertical="top" wrapText="1"/>
    </xf>
    <xf numFmtId="0" fontId="7" fillId="6" borderId="4" xfId="0" applyFont="1" applyFill="1" applyBorder="1" applyAlignment="1">
      <alignment horizontal="left" vertical="center" wrapText="1"/>
    </xf>
    <xf numFmtId="0" fontId="7" fillId="6" borderId="0" xfId="0" applyFont="1" applyFill="1" applyAlignment="1">
      <alignment horizontal="left" vertical="center" wrapText="1"/>
    </xf>
    <xf numFmtId="0" fontId="7" fillId="0" borderId="0" xfId="0" quotePrefix="1" applyFont="1" applyAlignment="1">
      <alignment vertical="top" wrapText="1"/>
    </xf>
    <xf numFmtId="0" fontId="7" fillId="0" borderId="0" xfId="0" applyFont="1" applyAlignment="1">
      <alignment wrapText="1"/>
    </xf>
    <xf numFmtId="0" fontId="6" fillId="5" borderId="3" xfId="0" quotePrefix="1" applyFont="1" applyFill="1" applyBorder="1" applyAlignment="1">
      <alignment horizontal="left" vertical="top" wrapText="1"/>
    </xf>
    <xf numFmtId="0" fontId="9" fillId="5"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12" fillId="7" borderId="3" xfId="0" applyFont="1" applyFill="1" applyBorder="1" applyAlignment="1">
      <alignment horizontal="left" vertical="top" wrapText="1"/>
    </xf>
    <xf numFmtId="164" fontId="7" fillId="7" borderId="3" xfId="0" applyNumberFormat="1" applyFont="1" applyFill="1" applyBorder="1" applyAlignment="1">
      <alignment vertical="center" wrapText="1"/>
    </xf>
    <xf numFmtId="49" fontId="7" fillId="6" borderId="3" xfId="0" quotePrefix="1" applyNumberFormat="1" applyFont="1" applyFill="1" applyBorder="1" applyAlignment="1">
      <alignment vertical="top" wrapText="1"/>
    </xf>
    <xf numFmtId="0" fontId="7" fillId="6" borderId="3" xfId="0" applyFont="1" applyFill="1" applyBorder="1" applyAlignment="1">
      <alignment vertical="top" wrapText="1"/>
    </xf>
    <xf numFmtId="0" fontId="13" fillId="0" borderId="3" xfId="0" applyFont="1" applyBorder="1" applyAlignment="1">
      <alignment vertical="top" wrapText="1"/>
    </xf>
    <xf numFmtId="0" fontId="7" fillId="0" borderId="4" xfId="0" applyFont="1" applyBorder="1" applyAlignment="1">
      <alignment wrapText="1"/>
    </xf>
    <xf numFmtId="44" fontId="7" fillId="6" borderId="3" xfId="1" applyFont="1" applyFill="1" applyBorder="1" applyAlignment="1">
      <alignment horizontal="right" vertical="center" wrapText="1" indent="1"/>
    </xf>
    <xf numFmtId="10" fontId="7" fillId="8" borderId="4" xfId="0" applyNumberFormat="1" applyFont="1" applyFill="1" applyBorder="1" applyAlignment="1" applyProtection="1">
      <alignment horizontal="right" vertical="center" wrapText="1" indent="1"/>
      <protection locked="0"/>
    </xf>
    <xf numFmtId="4" fontId="7" fillId="6" borderId="4" xfId="0" applyNumberFormat="1" applyFont="1" applyFill="1" applyBorder="1" applyAlignment="1">
      <alignment horizontal="right" vertical="center" wrapText="1" indent="1"/>
    </xf>
    <xf numFmtId="0" fontId="13" fillId="6" borderId="3" xfId="0" applyFont="1" applyFill="1" applyBorder="1" applyAlignment="1">
      <alignment vertical="top" wrapText="1"/>
    </xf>
    <xf numFmtId="49" fontId="7" fillId="6" borderId="4" xfId="0" quotePrefix="1" applyNumberFormat="1" applyFont="1" applyFill="1" applyBorder="1" applyAlignment="1">
      <alignment vertical="top" wrapText="1"/>
    </xf>
    <xf numFmtId="0" fontId="13" fillId="6" borderId="4" xfId="0" applyFont="1" applyFill="1" applyBorder="1" applyAlignment="1">
      <alignment vertical="top" wrapText="1"/>
    </xf>
    <xf numFmtId="0" fontId="13" fillId="0" borderId="4" xfId="0" applyFont="1" applyBorder="1" applyAlignment="1">
      <alignment vertical="top" wrapText="1"/>
    </xf>
    <xf numFmtId="0" fontId="6" fillId="7" borderId="1" xfId="0" applyFont="1" applyFill="1" applyBorder="1" applyAlignment="1">
      <alignment vertical="top" wrapText="1"/>
    </xf>
    <xf numFmtId="0" fontId="7" fillId="7" borderId="1" xfId="0" applyFont="1" applyFill="1" applyBorder="1" applyAlignment="1">
      <alignment wrapText="1"/>
    </xf>
    <xf numFmtId="4" fontId="7" fillId="7" borderId="1" xfId="0" applyNumberFormat="1" applyFont="1" applyFill="1" applyBorder="1" applyAlignment="1">
      <alignment vertical="center" wrapText="1"/>
    </xf>
    <xf numFmtId="4" fontId="7" fillId="7" borderId="1" xfId="0" applyNumberFormat="1" applyFont="1" applyFill="1" applyBorder="1" applyAlignment="1">
      <alignment horizontal="right" vertical="center" wrapText="1" indent="1"/>
    </xf>
    <xf numFmtId="0" fontId="7" fillId="0" borderId="0" xfId="0" applyFont="1" applyAlignment="1">
      <alignment horizontal="center" vertical="center" wrapText="1"/>
    </xf>
    <xf numFmtId="0" fontId="14" fillId="0" borderId="0" xfId="0" applyFont="1" applyAlignment="1">
      <alignment horizontal="center" vertical="center" wrapText="1"/>
    </xf>
    <xf numFmtId="0" fontId="9" fillId="7" borderId="3" xfId="0" applyFont="1" applyFill="1" applyBorder="1" applyAlignment="1">
      <alignment horizontal="left" vertical="top" wrapText="1"/>
    </xf>
    <xf numFmtId="0" fontId="7" fillId="0" borderId="3" xfId="0" applyFont="1" applyBorder="1" applyAlignment="1">
      <alignment wrapText="1"/>
    </xf>
    <xf numFmtId="10" fontId="7" fillId="8" borderId="3" xfId="0" applyNumberFormat="1" applyFont="1" applyFill="1" applyBorder="1" applyAlignment="1" applyProtection="1">
      <alignment horizontal="right" vertical="center" wrapText="1" indent="1"/>
      <protection locked="0"/>
    </xf>
    <xf numFmtId="4" fontId="7" fillId="6" borderId="3" xfId="0" applyNumberFormat="1" applyFont="1" applyFill="1" applyBorder="1" applyAlignment="1">
      <alignment horizontal="right" vertical="center" wrapText="1" indent="1"/>
    </xf>
    <xf numFmtId="49" fontId="7" fillId="6" borderId="4" xfId="0" quotePrefix="1" applyNumberFormat="1" applyFont="1" applyFill="1" applyBorder="1" applyAlignment="1">
      <alignment horizontal="left" vertical="top" wrapText="1"/>
    </xf>
    <xf numFmtId="9" fontId="7" fillId="6" borderId="3" xfId="2" applyFont="1" applyFill="1" applyBorder="1" applyAlignment="1">
      <alignment horizontal="center" vertical="center" wrapText="1"/>
    </xf>
    <xf numFmtId="16" fontId="7" fillId="0" borderId="5" xfId="0" quotePrefix="1" applyNumberFormat="1" applyFont="1" applyBorder="1" applyAlignment="1">
      <alignment horizontal="left" vertical="top" wrapText="1"/>
    </xf>
    <xf numFmtId="0" fontId="6" fillId="0" borderId="5" xfId="0" applyFont="1" applyBorder="1" applyAlignment="1">
      <alignment vertical="top" wrapText="1"/>
    </xf>
    <xf numFmtId="0" fontId="7" fillId="0" borderId="5" xfId="0" applyFont="1" applyBorder="1" applyAlignment="1">
      <alignment wrapText="1"/>
    </xf>
    <xf numFmtId="4" fontId="7" fillId="0" borderId="5" xfId="0" applyNumberFormat="1" applyFont="1" applyBorder="1" applyAlignment="1">
      <alignment vertical="center" wrapText="1"/>
    </xf>
    <xf numFmtId="4" fontId="7" fillId="0" borderId="5" xfId="0" applyNumberFormat="1" applyFont="1" applyBorder="1" applyAlignment="1">
      <alignment horizontal="right" vertical="center" wrapText="1" indent="1"/>
    </xf>
    <xf numFmtId="16" fontId="8" fillId="5" borderId="6" xfId="0" quotePrefix="1" applyNumberFormat="1" applyFont="1" applyFill="1" applyBorder="1" applyAlignment="1">
      <alignment vertical="top" wrapText="1"/>
    </xf>
    <xf numFmtId="0" fontId="6" fillId="5" borderId="6" xfId="0" applyFont="1" applyFill="1" applyBorder="1" applyAlignment="1">
      <alignment vertical="top" wrapText="1"/>
    </xf>
    <xf numFmtId="0" fontId="8" fillId="5" borderId="6" xfId="0" applyFont="1" applyFill="1" applyBorder="1" applyAlignment="1">
      <alignment wrapText="1"/>
    </xf>
    <xf numFmtId="4" fontId="8" fillId="5" borderId="6" xfId="0" applyNumberFormat="1" applyFont="1" applyFill="1" applyBorder="1" applyAlignment="1">
      <alignment vertical="center" wrapText="1"/>
    </xf>
    <xf numFmtId="4" fontId="8" fillId="5" borderId="6" xfId="0" applyNumberFormat="1" applyFont="1" applyFill="1" applyBorder="1" applyAlignment="1">
      <alignment horizontal="right" vertical="center" wrapText="1" indent="1"/>
    </xf>
    <xf numFmtId="16" fontId="8" fillId="0" borderId="6" xfId="0" quotePrefix="1" applyNumberFormat="1" applyFont="1" applyBorder="1" applyAlignment="1">
      <alignment vertical="top" wrapText="1"/>
    </xf>
    <xf numFmtId="0" fontId="6" fillId="0" borderId="6" xfId="0" applyFont="1" applyBorder="1" applyAlignment="1">
      <alignment vertical="top" wrapText="1"/>
    </xf>
    <xf numFmtId="0" fontId="8" fillId="0" borderId="6" xfId="0" applyFont="1" applyBorder="1" applyAlignment="1">
      <alignment wrapText="1"/>
    </xf>
    <xf numFmtId="4" fontId="8" fillId="0" borderId="6" xfId="0" applyNumberFormat="1" applyFont="1" applyBorder="1" applyAlignment="1">
      <alignment vertical="center" wrapText="1"/>
    </xf>
    <xf numFmtId="4" fontId="8" fillId="0" borderId="6" xfId="0" applyNumberFormat="1" applyFont="1" applyBorder="1" applyAlignment="1">
      <alignment horizontal="right" vertical="center" wrapText="1" indent="1"/>
    </xf>
    <xf numFmtId="49" fontId="6" fillId="5" borderId="7" xfId="0" quotePrefix="1" applyNumberFormat="1" applyFont="1" applyFill="1" applyBorder="1" applyAlignment="1">
      <alignment horizontal="left" vertical="top" wrapText="1"/>
    </xf>
    <xf numFmtId="0" fontId="6" fillId="5" borderId="7" xfId="0" applyFont="1" applyFill="1" applyBorder="1" applyAlignment="1">
      <alignment horizontal="left" vertical="top" wrapText="1"/>
    </xf>
    <xf numFmtId="0" fontId="15" fillId="5" borderId="4" xfId="0" applyFont="1" applyFill="1" applyBorder="1" applyAlignment="1">
      <alignment horizontal="left" vertical="center" wrapText="1"/>
    </xf>
    <xf numFmtId="0" fontId="15" fillId="0" borderId="4" xfId="0" applyFont="1" applyBorder="1" applyAlignment="1">
      <alignment horizontal="left" vertical="center" wrapText="1"/>
    </xf>
    <xf numFmtId="0" fontId="7" fillId="6" borderId="3" xfId="0" applyFont="1" applyFill="1" applyBorder="1" applyAlignment="1">
      <alignment horizontal="left" vertical="top" wrapText="1"/>
    </xf>
    <xf numFmtId="0" fontId="7" fillId="0" borderId="3" xfId="0" applyFont="1" applyBorder="1" applyAlignment="1">
      <alignment horizontal="center" vertical="center" wrapText="1"/>
    </xf>
    <xf numFmtId="0" fontId="7" fillId="6" borderId="3" xfId="0" applyFont="1" applyFill="1" applyBorder="1" applyAlignment="1">
      <alignment horizontal="center" vertical="center" wrapText="1"/>
    </xf>
    <xf numFmtId="4" fontId="7" fillId="0" borderId="3" xfId="0" applyNumberFormat="1" applyFont="1" applyBorder="1" applyAlignment="1" applyProtection="1">
      <alignment horizontal="center" vertical="center" wrapText="1"/>
      <protection locked="0"/>
    </xf>
    <xf numFmtId="4" fontId="7" fillId="6" borderId="3" xfId="0" applyNumberFormat="1" applyFont="1" applyFill="1" applyBorder="1" applyAlignment="1">
      <alignment horizontal="center" vertical="center" wrapText="1"/>
    </xf>
    <xf numFmtId="49" fontId="8" fillId="4" borderId="3" xfId="0" quotePrefix="1" applyNumberFormat="1" applyFont="1" applyFill="1" applyBorder="1" applyAlignment="1">
      <alignment vertical="top" wrapText="1"/>
    </xf>
    <xf numFmtId="4" fontId="7" fillId="0" borderId="3" xfId="0" applyNumberFormat="1" applyFont="1" applyBorder="1" applyAlignment="1">
      <alignment horizontal="right" vertical="center" wrapText="1" indent="1"/>
    </xf>
    <xf numFmtId="49" fontId="8" fillId="5" borderId="3" xfId="0" quotePrefix="1" applyNumberFormat="1" applyFont="1" applyFill="1" applyBorder="1" applyAlignment="1">
      <alignment vertical="center" wrapText="1"/>
    </xf>
    <xf numFmtId="0" fontId="8" fillId="5" borderId="3" xfId="0" applyFont="1" applyFill="1" applyBorder="1" applyAlignment="1">
      <alignment horizontal="left" vertical="top" wrapText="1"/>
    </xf>
    <xf numFmtId="4" fontId="6" fillId="5" borderId="3" xfId="0" applyNumberFormat="1" applyFont="1" applyFill="1" applyBorder="1" applyAlignment="1">
      <alignment horizontal="center" vertical="center"/>
    </xf>
    <xf numFmtId="2" fontId="8" fillId="5" borderId="3" xfId="0" applyNumberFormat="1" applyFont="1" applyFill="1" applyBorder="1" applyAlignment="1">
      <alignment horizontal="center" vertical="center" wrapText="1"/>
    </xf>
    <xf numFmtId="16" fontId="8" fillId="0" borderId="0" xfId="0" quotePrefix="1" applyNumberFormat="1" applyFont="1" applyAlignment="1">
      <alignment vertical="top" wrapText="1"/>
    </xf>
    <xf numFmtId="0" fontId="6" fillId="0" borderId="0" xfId="0" applyFont="1" applyAlignment="1">
      <alignment vertical="top" wrapText="1"/>
    </xf>
    <xf numFmtId="0" fontId="8" fillId="0" borderId="0" xfId="0" applyFont="1" applyAlignment="1">
      <alignment horizontal="center" vertical="center" wrapText="1"/>
    </xf>
    <xf numFmtId="0" fontId="8" fillId="0" borderId="0" xfId="0" applyFont="1" applyAlignment="1">
      <alignment wrapText="1"/>
    </xf>
    <xf numFmtId="4" fontId="6" fillId="0" borderId="0" xfId="0" applyNumberFormat="1" applyFont="1" applyAlignment="1">
      <alignment horizontal="center" vertical="center"/>
    </xf>
    <xf numFmtId="0" fontId="6" fillId="0" borderId="0" xfId="0" applyFont="1"/>
    <xf numFmtId="16" fontId="7" fillId="0" borderId="0" xfId="0" quotePrefix="1" applyNumberFormat="1" applyFont="1" applyAlignment="1">
      <alignment horizontal="left" vertical="top" wrapText="1"/>
    </xf>
    <xf numFmtId="4" fontId="7" fillId="0" borderId="0" xfId="0" applyNumberFormat="1" applyFont="1" applyAlignment="1">
      <alignment vertical="center" wrapText="1"/>
    </xf>
    <xf numFmtId="4" fontId="7" fillId="0" borderId="0" xfId="0" applyNumberFormat="1" applyFont="1" applyAlignment="1">
      <alignment horizontal="right" vertical="center" wrapText="1" indent="1"/>
    </xf>
    <xf numFmtId="0" fontId="6" fillId="5" borderId="0" xfId="0" quotePrefix="1" applyFont="1" applyFill="1" applyAlignment="1">
      <alignment horizontal="left" vertical="top" wrapText="1"/>
    </xf>
    <xf numFmtId="0" fontId="14" fillId="0" borderId="0" xfId="0" applyFont="1" applyAlignment="1">
      <alignment vertical="center"/>
    </xf>
    <xf numFmtId="0" fontId="13" fillId="6" borderId="3" xfId="0" quotePrefix="1" applyFont="1" applyFill="1" applyBorder="1" applyAlignment="1">
      <alignment horizontal="left" vertical="top" wrapText="1"/>
    </xf>
    <xf numFmtId="0" fontId="13" fillId="6" borderId="3" xfId="0" applyFont="1" applyFill="1" applyBorder="1" applyAlignment="1">
      <alignment horizontal="left" vertical="top" wrapText="1"/>
    </xf>
    <xf numFmtId="0" fontId="6" fillId="9" borderId="3" xfId="0" quotePrefix="1" applyFont="1" applyFill="1" applyBorder="1" applyAlignment="1">
      <alignment horizontal="left" vertical="top" wrapText="1"/>
    </xf>
    <xf numFmtId="0" fontId="6" fillId="9" borderId="3" xfId="0" applyFont="1" applyFill="1" applyBorder="1" applyAlignment="1">
      <alignment horizontal="left" vertical="top" wrapText="1"/>
    </xf>
    <xf numFmtId="0" fontId="13" fillId="0" borderId="0" xfId="0" applyFont="1" applyAlignment="1">
      <alignment vertical="center"/>
    </xf>
    <xf numFmtId="0" fontId="13" fillId="0" borderId="0" xfId="0" applyFont="1" applyAlignment="1">
      <alignment horizontal="right" vertical="center" indent="1"/>
    </xf>
    <xf numFmtId="0" fontId="6" fillId="9" borderId="0" xfId="0" quotePrefix="1" applyFont="1" applyFill="1" applyAlignment="1">
      <alignment horizontal="left" vertical="top" wrapText="1"/>
    </xf>
    <xf numFmtId="0" fontId="6" fillId="9" borderId="0" xfId="0" applyFont="1" applyFill="1" applyAlignment="1">
      <alignment horizontal="left" vertical="top"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18" fillId="5" borderId="0" xfId="0" quotePrefix="1" applyFont="1" applyFill="1" applyAlignment="1">
      <alignment horizontal="left" vertical="top" wrapText="1"/>
    </xf>
    <xf numFmtId="0" fontId="18" fillId="5" borderId="0" xfId="0" applyFont="1" applyFill="1" applyAlignment="1">
      <alignment horizontal="left" vertical="top" wrapText="1"/>
    </xf>
    <xf numFmtId="0" fontId="0" fillId="0" borderId="0" xfId="0" applyAlignment="1" applyProtection="1">
      <alignment horizontal="center" vertical="center"/>
    </xf>
    <xf numFmtId="0" fontId="7" fillId="0" borderId="0" xfId="0" applyFont="1" applyAlignment="1">
      <alignment horizontal="center" wrapText="1"/>
    </xf>
    <xf numFmtId="0" fontId="10" fillId="5" borderId="3" xfId="0" applyFont="1" applyFill="1" applyBorder="1" applyAlignment="1">
      <alignment horizontal="center" vertical="top" wrapText="1"/>
    </xf>
    <xf numFmtId="0" fontId="9" fillId="5" borderId="3" xfId="0" applyFont="1" applyFill="1" applyBorder="1" applyAlignment="1">
      <alignment horizontal="center" vertical="top" wrapText="1"/>
    </xf>
    <xf numFmtId="9" fontId="7" fillId="6" borderId="4" xfId="0" applyNumberFormat="1" applyFont="1" applyFill="1" applyBorder="1" applyAlignment="1">
      <alignment horizontal="center" vertical="center" wrapText="1"/>
    </xf>
    <xf numFmtId="9" fontId="7" fillId="7" borderId="1" xfId="0" applyNumberFormat="1" applyFont="1" applyFill="1" applyBorder="1" applyAlignment="1">
      <alignment horizontal="center" vertical="center" wrapText="1"/>
    </xf>
    <xf numFmtId="9" fontId="7" fillId="0" borderId="5" xfId="0" applyNumberFormat="1" applyFont="1" applyBorder="1" applyAlignment="1">
      <alignment horizontal="center" vertical="center" wrapText="1"/>
    </xf>
    <xf numFmtId="9" fontId="8" fillId="5" borderId="6" xfId="0" applyNumberFormat="1" applyFont="1" applyFill="1" applyBorder="1" applyAlignment="1">
      <alignment horizontal="center" vertical="center" wrapText="1"/>
    </xf>
    <xf numFmtId="9" fontId="8" fillId="0" borderId="6" xfId="0" applyNumberFormat="1" applyFont="1" applyBorder="1" applyAlignment="1">
      <alignment horizontal="center" vertical="center" wrapText="1"/>
    </xf>
    <xf numFmtId="0" fontId="15" fillId="5" borderId="4" xfId="0" applyFont="1" applyFill="1" applyBorder="1" applyAlignment="1">
      <alignment horizontal="center" vertical="center" wrapText="1"/>
    </xf>
    <xf numFmtId="0" fontId="6" fillId="0" borderId="0" xfId="0" applyFont="1" applyAlignment="1">
      <alignment horizontal="center" vertical="top" wrapText="1"/>
    </xf>
    <xf numFmtId="9" fontId="7" fillId="0" borderId="0" xfId="0" applyNumberFormat="1" applyFont="1" applyAlignment="1">
      <alignment horizontal="center" vertical="center" wrapText="1"/>
    </xf>
    <xf numFmtId="0" fontId="14" fillId="0" borderId="0" xfId="0" applyFont="1" applyAlignment="1">
      <alignment horizontal="center" vertical="center"/>
    </xf>
    <xf numFmtId="0" fontId="13" fillId="6" borderId="3" xfId="0" applyFont="1" applyFill="1" applyBorder="1" applyAlignment="1">
      <alignment horizontal="center" vertical="top" wrapText="1"/>
    </xf>
    <xf numFmtId="0" fontId="6" fillId="9" borderId="3" xfId="0" applyFont="1" applyFill="1" applyBorder="1" applyAlignment="1">
      <alignment horizontal="center" vertical="top" wrapText="1"/>
    </xf>
    <xf numFmtId="0" fontId="13" fillId="0" borderId="0" xfId="0" applyFont="1" applyAlignment="1">
      <alignment horizontal="center" vertical="center"/>
    </xf>
    <xf numFmtId="0" fontId="6" fillId="9" borderId="0" xfId="0" applyFont="1" applyFill="1" applyAlignment="1">
      <alignment horizontal="center" vertical="top" wrapText="1"/>
    </xf>
    <xf numFmtId="0" fontId="18" fillId="5" borderId="0" xfId="0" applyFont="1" applyFill="1" applyAlignment="1">
      <alignment horizontal="center" vertical="top" wrapText="1"/>
    </xf>
    <xf numFmtId="4" fontId="18" fillId="5" borderId="0" xfId="0" applyNumberFormat="1" applyFont="1" applyFill="1" applyAlignment="1">
      <alignment horizontal="right" vertical="top" wrapText="1" indent="1"/>
    </xf>
    <xf numFmtId="0" fontId="14" fillId="0" borderId="0" xfId="0" applyFont="1" applyAlignment="1">
      <alignment horizontal="right" vertical="top" wrapText="1" indent="1"/>
    </xf>
    <xf numFmtId="0" fontId="19" fillId="6" borderId="0" xfId="0" applyFont="1" applyFill="1" applyAlignment="1">
      <alignment vertical="top" wrapText="1"/>
    </xf>
    <xf numFmtId="0" fontId="19" fillId="6" borderId="10" xfId="0" applyFont="1" applyFill="1" applyBorder="1" applyAlignment="1">
      <alignment horizontal="left" vertical="top" wrapText="1"/>
    </xf>
    <xf numFmtId="49" fontId="11" fillId="3" borderId="11" xfId="0" quotePrefix="1" applyNumberFormat="1" applyFont="1" applyFill="1" applyBorder="1" applyAlignment="1" applyProtection="1">
      <alignment horizontal="left" vertical="top" wrapText="1"/>
      <protection locked="0"/>
    </xf>
    <xf numFmtId="49" fontId="11" fillId="3" borderId="12" xfId="0" applyNumberFormat="1" applyFont="1" applyFill="1" applyBorder="1" applyAlignment="1" applyProtection="1">
      <alignment horizontal="left" vertical="top" wrapText="1"/>
      <protection locked="0"/>
    </xf>
    <xf numFmtId="49" fontId="11" fillId="3" borderId="13" xfId="0" applyNumberFormat="1" applyFont="1" applyFill="1" applyBorder="1" applyAlignment="1" applyProtection="1">
      <alignment horizontal="left" vertical="top" wrapText="1"/>
      <protection locked="0"/>
    </xf>
    <xf numFmtId="0" fontId="2" fillId="0" borderId="2" xfId="0" applyFont="1" applyBorder="1" applyAlignment="1" applyProtection="1">
      <alignment horizontal="center"/>
    </xf>
    <xf numFmtId="0" fontId="3" fillId="0" borderId="2" xfId="0" applyFont="1" applyBorder="1" applyAlignment="1" applyProtection="1">
      <alignment horizontal="left" vertical="center"/>
    </xf>
    <xf numFmtId="0" fontId="3" fillId="0" borderId="2" xfId="0" applyFont="1" applyBorder="1" applyAlignment="1" applyProtection="1">
      <alignment horizontal="left" vertical="center" wrapText="1"/>
    </xf>
    <xf numFmtId="0" fontId="4" fillId="0" borderId="14" xfId="0" applyFont="1" applyBorder="1" applyAlignment="1" applyProtection="1">
      <alignment horizontal="left" vertical="center"/>
    </xf>
    <xf numFmtId="0" fontId="4" fillId="0" borderId="0" xfId="0" applyFont="1" applyBorder="1" applyAlignment="1" applyProtection="1">
      <alignment horizontal="left" vertical="center"/>
    </xf>
    <xf numFmtId="0" fontId="2" fillId="2" borderId="14"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8" fillId="5" borderId="3" xfId="0" applyFont="1" applyFill="1" applyBorder="1" applyAlignment="1">
      <alignment horizontal="left" vertical="top" wrapText="1"/>
    </xf>
    <xf numFmtId="4" fontId="6" fillId="9" borderId="0" xfId="0" applyNumberFormat="1" applyFont="1" applyFill="1" applyAlignment="1">
      <alignment horizontal="right" vertical="top" wrapText="1" indent="1"/>
    </xf>
    <xf numFmtId="0" fontId="0" fillId="0" borderId="0" xfId="0" applyAlignment="1">
      <alignment horizontal="right" vertical="top" wrapText="1" indent="1"/>
    </xf>
    <xf numFmtId="10" fontId="13" fillId="8" borderId="8" xfId="0" applyNumberFormat="1" applyFont="1" applyFill="1" applyBorder="1" applyAlignment="1" applyProtection="1">
      <alignment horizontal="right" vertical="top" wrapText="1" indent="1"/>
      <protection locked="0"/>
    </xf>
    <xf numFmtId="10" fontId="13" fillId="8" borderId="3" xfId="0" applyNumberFormat="1" applyFont="1" applyFill="1" applyBorder="1" applyAlignment="1" applyProtection="1">
      <alignment horizontal="right" vertical="top" wrapText="1" indent="1"/>
      <protection locked="0"/>
    </xf>
    <xf numFmtId="10" fontId="13" fillId="8" borderId="9" xfId="0" applyNumberFormat="1" applyFont="1" applyFill="1" applyBorder="1" applyAlignment="1" applyProtection="1">
      <alignment horizontal="right" vertical="top" wrapText="1" indent="1"/>
      <protection locked="0"/>
    </xf>
    <xf numFmtId="4" fontId="13" fillId="0" borderId="3" xfId="0" applyNumberFormat="1" applyFont="1" applyBorder="1" applyAlignment="1">
      <alignment horizontal="right" vertical="center" indent="1"/>
    </xf>
    <xf numFmtId="4" fontId="0" fillId="0" borderId="3" xfId="0" applyNumberFormat="1" applyBorder="1" applyAlignment="1">
      <alignment horizontal="right" vertical="center" indent="1"/>
    </xf>
    <xf numFmtId="4" fontId="6" fillId="9" borderId="3" xfId="0" applyNumberFormat="1" applyFont="1" applyFill="1" applyBorder="1" applyAlignment="1">
      <alignment horizontal="right" vertical="top" wrapText="1" indent="1"/>
    </xf>
    <xf numFmtId="0" fontId="13" fillId="6" borderId="3" xfId="0" applyFont="1" applyFill="1" applyBorder="1" applyAlignment="1">
      <alignment horizontal="left" vertical="top" wrapText="1"/>
    </xf>
    <xf numFmtId="0" fontId="7" fillId="6" borderId="3" xfId="0" applyFont="1" applyFill="1" applyBorder="1" applyAlignment="1">
      <alignment horizontal="center" vertical="center" wrapText="1"/>
    </xf>
    <xf numFmtId="0" fontId="6" fillId="5" borderId="0" xfId="0" applyFont="1" applyFill="1" applyAlignment="1">
      <alignment horizontal="left" vertical="top" wrapText="1"/>
    </xf>
    <xf numFmtId="4" fontId="13" fillId="6" borderId="3" xfId="0" applyNumberFormat="1" applyFont="1" applyFill="1" applyBorder="1" applyAlignment="1">
      <alignment horizontal="right" vertical="top" wrapText="1" indent="1"/>
    </xf>
    <xf numFmtId="0" fontId="6" fillId="5" borderId="3" xfId="0" applyFont="1" applyFill="1" applyBorder="1" applyAlignment="1">
      <alignment horizontal="left" vertical="top" wrapText="1"/>
    </xf>
    <xf numFmtId="0" fontId="16" fillId="5" borderId="3" xfId="0" quotePrefix="1" applyFont="1" applyFill="1" applyBorder="1" applyAlignment="1">
      <alignment horizontal="left" vertical="top" wrapText="1"/>
    </xf>
    <xf numFmtId="0" fontId="8" fillId="5" borderId="3" xfId="0" applyFont="1" applyFill="1" applyBorder="1" applyAlignment="1">
      <alignment horizontal="left" vertical="center" wrapText="1"/>
    </xf>
    <xf numFmtId="49" fontId="13" fillId="7" borderId="3" xfId="0" quotePrefix="1" applyNumberFormat="1" applyFont="1" applyFill="1" applyBorder="1" applyAlignment="1">
      <alignment horizontal="left" vertical="top" wrapText="1"/>
    </xf>
    <xf numFmtId="164" fontId="7" fillId="7" borderId="3" xfId="0" applyNumberFormat="1" applyFont="1" applyFill="1" applyBorder="1" applyAlignment="1">
      <alignment horizontal="left" vertical="center"/>
    </xf>
    <xf numFmtId="16" fontId="7" fillId="7" borderId="1" xfId="0" quotePrefix="1" applyNumberFormat="1" applyFont="1" applyFill="1" applyBorder="1" applyAlignment="1">
      <alignment horizontal="left" vertical="top" wrapText="1"/>
    </xf>
    <xf numFmtId="0" fontId="6" fillId="5" borderId="7" xfId="0" applyFont="1" applyFill="1" applyBorder="1" applyAlignment="1">
      <alignment horizontal="left" vertical="top" wrapText="1"/>
    </xf>
    <xf numFmtId="49" fontId="8" fillId="6" borderId="3" xfId="0" quotePrefix="1" applyNumberFormat="1" applyFont="1" applyFill="1" applyBorder="1" applyAlignment="1">
      <alignment horizontal="left" vertical="top" wrapText="1"/>
    </xf>
    <xf numFmtId="49" fontId="6" fillId="5" borderId="3" xfId="0" quotePrefix="1" applyNumberFormat="1" applyFont="1" applyFill="1" applyBorder="1" applyAlignment="1">
      <alignment horizontal="left" vertical="top" wrapText="1"/>
    </xf>
    <xf numFmtId="0" fontId="6" fillId="5" borderId="3" xfId="0" quotePrefix="1" applyFont="1" applyFill="1" applyBorder="1" applyAlignment="1">
      <alignment horizontal="left" vertical="top" wrapText="1"/>
    </xf>
    <xf numFmtId="0" fontId="8" fillId="6" borderId="0" xfId="0" applyFont="1" applyFill="1" applyAlignment="1">
      <alignment horizontal="left" vertical="center" wrapText="1"/>
    </xf>
    <xf numFmtId="0" fontId="7" fillId="6" borderId="0" xfId="0" applyFont="1" applyFill="1" applyAlignment="1">
      <alignment horizontal="left" vertical="center" wrapText="1"/>
    </xf>
    <xf numFmtId="0" fontId="11" fillId="7" borderId="3" xfId="0" quotePrefix="1" applyFont="1" applyFill="1" applyBorder="1" applyAlignment="1">
      <alignment horizontal="left" vertical="top" wrapText="1"/>
    </xf>
    <xf numFmtId="0" fontId="7" fillId="6" borderId="3" xfId="0" applyFont="1" applyFill="1" applyBorder="1" applyAlignment="1">
      <alignment horizontal="left" vertical="center" wrapText="1"/>
    </xf>
    <xf numFmtId="4" fontId="7" fillId="6" borderId="0" xfId="0" applyNumberFormat="1" applyFont="1" applyFill="1" applyAlignment="1">
      <alignment horizontal="left" vertical="center" wrapText="1"/>
    </xf>
    <xf numFmtId="4" fontId="7" fillId="8" borderId="3" xfId="0" applyNumberFormat="1" applyFont="1" applyFill="1" applyBorder="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0</xdr:row>
      <xdr:rowOff>152401</xdr:rowOff>
    </xdr:from>
    <xdr:to>
      <xdr:col>9</xdr:col>
      <xdr:colOff>133350</xdr:colOff>
      <xdr:row>0</xdr:row>
      <xdr:rowOff>1352551</xdr:rowOff>
    </xdr:to>
    <xdr:pic>
      <xdr:nvPicPr>
        <xdr:cNvPr id="3" name="Grafik 2">
          <a:extLst>
            <a:ext uri="{FF2B5EF4-FFF2-40B4-BE49-F238E27FC236}">
              <a16:creationId xmlns:a16="http://schemas.microsoft.com/office/drawing/2014/main" id="{210DA507-A3F9-4A3E-898E-593C223173B4}"/>
            </a:ext>
          </a:extLst>
        </xdr:cNvPr>
        <xdr:cNvPicPr>
          <a:picLocks noChangeAspect="1"/>
        </xdr:cNvPicPr>
      </xdr:nvPicPr>
      <xdr:blipFill>
        <a:blip xmlns:r="http://schemas.openxmlformats.org/officeDocument/2006/relationships" r:embed="rId1"/>
        <a:stretch>
          <a:fillRect/>
        </a:stretch>
      </xdr:blipFill>
      <xdr:spPr>
        <a:xfrm>
          <a:off x="371475" y="152401"/>
          <a:ext cx="9020175" cy="12001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DAFA-0807-4A50-B894-940245E93FBD}">
  <dimension ref="A1:J78"/>
  <sheetViews>
    <sheetView showGridLines="0" tabSelected="1" workbookViewId="0">
      <selection activeCell="O53" sqref="O53"/>
    </sheetView>
  </sheetViews>
  <sheetFormatPr baseColWidth="10" defaultColWidth="11.42578125" defaultRowHeight="15" x14ac:dyDescent="0.25"/>
  <cols>
    <col min="1" max="1" width="5.85546875" style="1" customWidth="1"/>
    <col min="2" max="2" width="82.28515625" style="1" customWidth="1"/>
    <col min="3" max="3" width="4.85546875" style="1" customWidth="1"/>
    <col min="4" max="4" width="9.5703125" style="89" customWidth="1"/>
    <col min="5" max="5" width="3" style="1" customWidth="1"/>
    <col min="6" max="6" width="14.7109375" style="1" customWidth="1"/>
    <col min="7" max="7" width="3.28515625" style="1" customWidth="1"/>
    <col min="8" max="8" width="11.42578125" style="1"/>
    <col min="9" max="9" width="3.85546875" style="1" customWidth="1"/>
    <col min="10" max="16384" width="11.42578125" style="1"/>
  </cols>
  <sheetData>
    <row r="1" spans="1:10" ht="120.75" customHeight="1" x14ac:dyDescent="0.2">
      <c r="A1" s="114"/>
      <c r="B1" s="114"/>
      <c r="C1" s="114"/>
      <c r="D1" s="114"/>
      <c r="E1" s="114"/>
      <c r="F1" s="114"/>
      <c r="G1" s="114"/>
      <c r="H1" s="114"/>
      <c r="I1" s="114"/>
      <c r="J1" s="114"/>
    </row>
    <row r="2" spans="1:10" ht="31.5" customHeight="1" x14ac:dyDescent="0.25">
      <c r="A2" s="115" t="s">
        <v>84</v>
      </c>
      <c r="B2" s="115"/>
      <c r="C2" s="115"/>
      <c r="D2" s="115"/>
      <c r="E2" s="115"/>
      <c r="F2" s="115"/>
      <c r="G2" s="115"/>
      <c r="H2" s="115"/>
      <c r="I2" s="115"/>
      <c r="J2" s="115"/>
    </row>
    <row r="3" spans="1:10" ht="30" customHeight="1" x14ac:dyDescent="0.25">
      <c r="A3" s="115" t="s">
        <v>85</v>
      </c>
      <c r="B3" s="115"/>
      <c r="C3" s="115"/>
      <c r="D3" s="115"/>
      <c r="E3" s="115"/>
      <c r="F3" s="115"/>
      <c r="G3" s="115"/>
      <c r="H3" s="115"/>
      <c r="I3" s="115"/>
      <c r="J3" s="115"/>
    </row>
    <row r="4" spans="1:10" ht="41.25" customHeight="1" x14ac:dyDescent="0.25">
      <c r="A4" s="116" t="s">
        <v>86</v>
      </c>
      <c r="B4" s="116"/>
      <c r="C4" s="116"/>
      <c r="D4" s="116"/>
      <c r="E4" s="116"/>
      <c r="F4" s="116"/>
      <c r="G4" s="116"/>
      <c r="H4" s="116"/>
      <c r="I4" s="116"/>
      <c r="J4" s="116"/>
    </row>
    <row r="5" spans="1:10" ht="25.5" customHeight="1" x14ac:dyDescent="0.25">
      <c r="A5" s="117" t="s">
        <v>82</v>
      </c>
      <c r="B5" s="118"/>
      <c r="C5" s="118"/>
      <c r="D5" s="118"/>
      <c r="E5" s="118"/>
      <c r="F5" s="118"/>
      <c r="G5" s="118"/>
      <c r="H5" s="118"/>
      <c r="I5" s="118"/>
      <c r="J5" s="118"/>
    </row>
    <row r="6" spans="1:10" ht="24.75" customHeight="1" x14ac:dyDescent="0.25">
      <c r="A6" s="119" t="s">
        <v>83</v>
      </c>
      <c r="B6" s="120"/>
      <c r="C6" s="120"/>
      <c r="D6" s="120"/>
      <c r="E6" s="120"/>
      <c r="F6" s="120"/>
      <c r="G6" s="120"/>
      <c r="H6" s="120"/>
      <c r="I6" s="120"/>
      <c r="J6" s="120"/>
    </row>
    <row r="7" spans="1:10" ht="15" customHeight="1" x14ac:dyDescent="0.25">
      <c r="A7" s="2" t="s">
        <v>9</v>
      </c>
      <c r="B7" s="134" t="s">
        <v>10</v>
      </c>
      <c r="C7" s="134"/>
      <c r="D7" s="134"/>
      <c r="E7" s="134"/>
      <c r="F7" s="134"/>
      <c r="G7" s="134"/>
      <c r="H7" s="134"/>
      <c r="I7" s="134"/>
      <c r="J7" s="3"/>
    </row>
    <row r="8" spans="1:10" ht="15" customHeight="1" x14ac:dyDescent="0.25">
      <c r="A8" s="147" t="s">
        <v>11</v>
      </c>
      <c r="B8" s="147"/>
      <c r="C8" s="147"/>
      <c r="D8" s="145" t="s">
        <v>0</v>
      </c>
      <c r="E8" s="145"/>
      <c r="F8" s="145"/>
      <c r="G8" s="145"/>
      <c r="H8" s="145"/>
      <c r="I8" s="145"/>
      <c r="J8" s="4"/>
    </row>
    <row r="9" spans="1:10" ht="15" customHeight="1" x14ac:dyDescent="0.25">
      <c r="A9" s="147" t="s">
        <v>12</v>
      </c>
      <c r="B9" s="147"/>
      <c r="C9" s="147"/>
      <c r="D9" s="145" t="s">
        <v>8</v>
      </c>
      <c r="E9" s="145"/>
      <c r="F9" s="145"/>
      <c r="G9" s="145"/>
      <c r="H9" s="145"/>
      <c r="I9" s="145"/>
      <c r="J9" s="5"/>
    </row>
    <row r="10" spans="1:10" ht="15" customHeight="1" x14ac:dyDescent="0.25">
      <c r="A10" s="147" t="s">
        <v>13</v>
      </c>
      <c r="B10" s="147"/>
      <c r="C10" s="147"/>
      <c r="D10" s="148">
        <v>1810000</v>
      </c>
      <c r="E10" s="148"/>
      <c r="F10" s="148"/>
      <c r="G10" s="148"/>
      <c r="H10" s="148"/>
      <c r="I10" s="148"/>
      <c r="J10" s="5"/>
    </row>
    <row r="11" spans="1:10" ht="15" customHeight="1" x14ac:dyDescent="0.25">
      <c r="A11" s="147" t="s">
        <v>14</v>
      </c>
      <c r="B11" s="147"/>
      <c r="C11" s="147"/>
      <c r="D11" s="145" t="s">
        <v>15</v>
      </c>
      <c r="E11" s="145"/>
      <c r="F11" s="145"/>
      <c r="G11" s="145"/>
      <c r="H11" s="145"/>
      <c r="I11" s="145"/>
      <c r="J11" s="5"/>
    </row>
    <row r="12" spans="1:10" ht="63.75" customHeight="1" x14ac:dyDescent="0.25">
      <c r="A12" s="4"/>
      <c r="B12" s="145" t="s">
        <v>16</v>
      </c>
      <c r="C12" s="145"/>
      <c r="D12" s="145"/>
      <c r="E12" s="145"/>
      <c r="F12" s="145"/>
      <c r="G12" s="145"/>
      <c r="H12" s="145"/>
      <c r="I12" s="145"/>
      <c r="J12" s="5"/>
    </row>
    <row r="13" spans="1:10" ht="15" customHeight="1" x14ac:dyDescent="0.25">
      <c r="A13" s="144" t="s">
        <v>17</v>
      </c>
      <c r="B13" s="144"/>
      <c r="C13" s="144"/>
      <c r="D13" s="144"/>
      <c r="E13" s="144"/>
      <c r="F13" s="5"/>
      <c r="G13" s="5"/>
      <c r="H13" s="5"/>
      <c r="I13" s="5"/>
      <c r="J13" s="5"/>
    </row>
    <row r="14" spans="1:10" ht="15" customHeight="1" x14ac:dyDescent="0.25">
      <c r="A14" s="5" t="s">
        <v>18</v>
      </c>
      <c r="B14" s="145" t="s">
        <v>19</v>
      </c>
      <c r="C14" s="145"/>
      <c r="D14" s="145"/>
      <c r="E14" s="145"/>
      <c r="F14" s="145"/>
      <c r="G14" s="145"/>
      <c r="H14" s="145"/>
      <c r="I14" s="145"/>
      <c r="J14" s="5"/>
    </row>
    <row r="15" spans="1:10" x14ac:dyDescent="0.2">
      <c r="A15" s="6"/>
      <c r="B15" s="7"/>
      <c r="C15" s="7"/>
      <c r="D15" s="90"/>
      <c r="E15" s="7"/>
      <c r="F15" s="7"/>
      <c r="G15" s="7"/>
      <c r="H15" s="7"/>
      <c r="I15" s="7"/>
      <c r="J15" s="7"/>
    </row>
    <row r="16" spans="1:10" ht="33.75" x14ac:dyDescent="0.25">
      <c r="A16" s="8" t="s">
        <v>20</v>
      </c>
      <c r="B16" s="3" t="s">
        <v>21</v>
      </c>
      <c r="C16" s="9"/>
      <c r="D16" s="91" t="s">
        <v>1</v>
      </c>
      <c r="E16" s="10"/>
      <c r="F16" s="10" t="s">
        <v>22</v>
      </c>
      <c r="G16" s="10"/>
      <c r="H16" s="10" t="s">
        <v>23</v>
      </c>
      <c r="I16" s="10"/>
      <c r="J16" s="10" t="s">
        <v>24</v>
      </c>
    </row>
    <row r="17" spans="1:10" x14ac:dyDescent="0.25">
      <c r="A17" s="8" t="s">
        <v>25</v>
      </c>
      <c r="B17" s="3" t="s">
        <v>26</v>
      </c>
      <c r="C17" s="9"/>
      <c r="D17" s="91"/>
      <c r="E17" s="10"/>
      <c r="F17" s="10"/>
      <c r="G17" s="10"/>
      <c r="H17" s="10"/>
      <c r="I17" s="10"/>
      <c r="J17" s="10"/>
    </row>
    <row r="18" spans="1:10" ht="63.75" x14ac:dyDescent="0.25">
      <c r="A18" s="8" t="s">
        <v>27</v>
      </c>
      <c r="B18" s="3"/>
      <c r="C18" s="9"/>
      <c r="D18" s="92"/>
      <c r="E18" s="9"/>
      <c r="F18" s="9"/>
      <c r="G18" s="9"/>
      <c r="H18" s="9"/>
      <c r="I18" s="9"/>
      <c r="J18" s="9"/>
    </row>
    <row r="19" spans="1:10" ht="15" customHeight="1" x14ac:dyDescent="0.25">
      <c r="A19" s="146" t="s">
        <v>28</v>
      </c>
      <c r="B19" s="146"/>
      <c r="C19" s="11"/>
      <c r="D19" s="138">
        <f>D10</f>
        <v>1810000</v>
      </c>
      <c r="E19" s="138"/>
      <c r="F19" s="138"/>
      <c r="G19" s="12"/>
      <c r="H19" s="12"/>
      <c r="I19" s="12"/>
      <c r="J19" s="12"/>
    </row>
    <row r="20" spans="1:10" x14ac:dyDescent="0.2">
      <c r="A20" s="13" t="s">
        <v>29</v>
      </c>
      <c r="B20" s="14" t="s">
        <v>4</v>
      </c>
      <c r="C20" s="15"/>
      <c r="D20" s="93">
        <v>0.03</v>
      </c>
      <c r="E20" s="16"/>
      <c r="F20" s="17">
        <v>8828.7800000000007</v>
      </c>
      <c r="G20" s="16"/>
      <c r="H20" s="18">
        <v>0</v>
      </c>
      <c r="I20" s="16"/>
      <c r="J20" s="19">
        <f>IF(H20="",F20,(F20+(F20*H20)))</f>
        <v>8828.7800000000007</v>
      </c>
    </row>
    <row r="21" spans="1:10" x14ac:dyDescent="0.2">
      <c r="A21" s="13" t="s">
        <v>30</v>
      </c>
      <c r="B21" s="20" t="s">
        <v>5</v>
      </c>
      <c r="C21" s="15"/>
      <c r="D21" s="93">
        <v>0.1</v>
      </c>
      <c r="E21" s="16"/>
      <c r="F21" s="17">
        <v>29429.26</v>
      </c>
      <c r="G21" s="16"/>
      <c r="H21" s="18">
        <v>0</v>
      </c>
      <c r="I21" s="16"/>
      <c r="J21" s="19">
        <f>IF(H21="",F21,(F21+(F21*H21)))</f>
        <v>29429.26</v>
      </c>
    </row>
    <row r="22" spans="1:10" x14ac:dyDescent="0.2">
      <c r="A22" s="21" t="s">
        <v>31</v>
      </c>
      <c r="B22" s="22" t="s">
        <v>6</v>
      </c>
      <c r="C22" s="23"/>
      <c r="D22" s="93">
        <v>0.16</v>
      </c>
      <c r="E22" s="16"/>
      <c r="F22" s="17">
        <v>47086.81</v>
      </c>
      <c r="G22" s="16"/>
      <c r="H22" s="18">
        <v>0</v>
      </c>
      <c r="I22" s="16"/>
      <c r="J22" s="19">
        <f>IF(H22="",F22,(F22+(F22*H22)))</f>
        <v>47086.81</v>
      </c>
    </row>
    <row r="23" spans="1:10" ht="15" customHeight="1" x14ac:dyDescent="0.2">
      <c r="A23" s="139" t="s">
        <v>32</v>
      </c>
      <c r="B23" s="139"/>
      <c r="C23" s="24"/>
      <c r="D23" s="94">
        <f>SUM(D20:D22)</f>
        <v>0.29000000000000004</v>
      </c>
      <c r="E23" s="25"/>
      <c r="F23" s="26"/>
      <c r="G23" s="26"/>
      <c r="H23" s="26"/>
      <c r="I23" s="26"/>
      <c r="J23" s="27">
        <f>SUM(J20:J22)</f>
        <v>85344.85</v>
      </c>
    </row>
    <row r="24" spans="1:10" x14ac:dyDescent="0.2">
      <c r="A24" s="6"/>
      <c r="B24" s="7"/>
      <c r="C24" s="7"/>
      <c r="D24" s="90"/>
      <c r="E24" s="7"/>
      <c r="F24" s="7"/>
      <c r="G24" s="7"/>
      <c r="H24" s="28"/>
      <c r="I24" s="7"/>
      <c r="J24" s="29"/>
    </row>
    <row r="25" spans="1:10" ht="15" customHeight="1" x14ac:dyDescent="0.25">
      <c r="A25" s="142" t="s">
        <v>33</v>
      </c>
      <c r="B25" s="142"/>
      <c r="C25" s="9"/>
      <c r="D25" s="92"/>
      <c r="E25" s="9"/>
      <c r="F25" s="9"/>
      <c r="G25" s="9"/>
      <c r="H25" s="9"/>
      <c r="I25" s="9"/>
      <c r="J25" s="9"/>
    </row>
    <row r="26" spans="1:10" ht="15" customHeight="1" x14ac:dyDescent="0.25">
      <c r="A26" s="137" t="s">
        <v>28</v>
      </c>
      <c r="B26" s="137"/>
      <c r="C26" s="30"/>
      <c r="D26" s="138">
        <f>D10</f>
        <v>1810000</v>
      </c>
      <c r="E26" s="138"/>
      <c r="F26" s="138"/>
      <c r="G26" s="30"/>
      <c r="H26" s="30"/>
      <c r="I26" s="30"/>
      <c r="J26" s="30"/>
    </row>
    <row r="27" spans="1:10" ht="25.5" x14ac:dyDescent="0.2">
      <c r="A27" s="13" t="s">
        <v>34</v>
      </c>
      <c r="B27" s="20" t="s">
        <v>7</v>
      </c>
      <c r="C27" s="15"/>
      <c r="D27" s="93">
        <v>0.04</v>
      </c>
      <c r="E27" s="31"/>
      <c r="F27" s="17">
        <v>11711.7</v>
      </c>
      <c r="G27" s="31"/>
      <c r="H27" s="32">
        <v>0</v>
      </c>
      <c r="I27" s="31"/>
      <c r="J27" s="33">
        <f>IF(H27="",F27,(F27+(F27*H27)))</f>
        <v>11711.7</v>
      </c>
    </row>
    <row r="28" spans="1:10" x14ac:dyDescent="0.2">
      <c r="A28" s="34" t="s">
        <v>35</v>
      </c>
      <c r="B28" s="20" t="s">
        <v>2</v>
      </c>
      <c r="C28" s="15"/>
      <c r="D28" s="93">
        <v>0.25</v>
      </c>
      <c r="E28" s="31"/>
      <c r="F28" s="17">
        <v>73573.149999999994</v>
      </c>
      <c r="G28" s="31"/>
      <c r="H28" s="32">
        <v>0</v>
      </c>
      <c r="I28" s="31"/>
      <c r="J28" s="33">
        <f>IF(H28="",F28,(F28+(F28*H28)))</f>
        <v>73573.149999999994</v>
      </c>
    </row>
    <row r="29" spans="1:10" x14ac:dyDescent="0.2">
      <c r="A29" s="34" t="s">
        <v>36</v>
      </c>
      <c r="B29" s="22" t="s">
        <v>3</v>
      </c>
      <c r="C29" s="23"/>
      <c r="D29" s="93">
        <v>7.0000000000000007E-2</v>
      </c>
      <c r="E29" s="16"/>
      <c r="F29" s="17">
        <v>20600.48</v>
      </c>
      <c r="G29" s="31"/>
      <c r="H29" s="32">
        <v>0</v>
      </c>
      <c r="I29" s="31"/>
      <c r="J29" s="33">
        <f>IF(H29="",F29,(F29+(F29*H29)))</f>
        <v>20600.48</v>
      </c>
    </row>
    <row r="30" spans="1:10" ht="15" customHeight="1" x14ac:dyDescent="0.2">
      <c r="A30" s="139" t="s">
        <v>37</v>
      </c>
      <c r="B30" s="139"/>
      <c r="C30" s="24"/>
      <c r="D30" s="94">
        <f>SUM(D27:D29)</f>
        <v>0.36</v>
      </c>
      <c r="E30" s="25"/>
      <c r="F30" s="26"/>
      <c r="G30" s="26"/>
      <c r="H30" s="26"/>
      <c r="I30" s="26"/>
      <c r="J30" s="27">
        <f>SUM(J27:J29)</f>
        <v>105885.32999999999</v>
      </c>
    </row>
    <row r="31" spans="1:10" x14ac:dyDescent="0.2">
      <c r="A31" s="6"/>
      <c r="B31" s="7"/>
      <c r="C31" s="7"/>
      <c r="D31" s="90"/>
      <c r="E31" s="7"/>
      <c r="F31" s="7"/>
      <c r="G31" s="7"/>
      <c r="H31" s="7"/>
      <c r="I31" s="7"/>
      <c r="J31" s="7"/>
    </row>
    <row r="32" spans="1:10" ht="15" customHeight="1" x14ac:dyDescent="0.25">
      <c r="A32" s="143" t="s">
        <v>38</v>
      </c>
      <c r="B32" s="143"/>
      <c r="C32" s="9"/>
      <c r="D32" s="92"/>
      <c r="E32" s="9"/>
      <c r="F32" s="9"/>
      <c r="G32" s="9"/>
      <c r="H32" s="9"/>
      <c r="I32" s="9"/>
      <c r="J32" s="9"/>
    </row>
    <row r="33" spans="1:10" ht="15" customHeight="1" x14ac:dyDescent="0.25">
      <c r="A33" s="137" t="s">
        <v>28</v>
      </c>
      <c r="B33" s="137"/>
      <c r="C33" s="30"/>
      <c r="D33" s="138">
        <f>D10</f>
        <v>1810000</v>
      </c>
      <c r="E33" s="138"/>
      <c r="F33" s="138"/>
      <c r="G33" s="30"/>
      <c r="H33" s="30"/>
      <c r="I33" s="30"/>
      <c r="J33" s="30"/>
    </row>
    <row r="34" spans="1:10" x14ac:dyDescent="0.2">
      <c r="A34" s="13" t="s">
        <v>39</v>
      </c>
      <c r="B34" s="20" t="s">
        <v>40</v>
      </c>
      <c r="C34" s="15"/>
      <c r="D34" s="35">
        <v>0.03</v>
      </c>
      <c r="E34" s="31"/>
      <c r="F34" s="17">
        <v>8828.7800000000007</v>
      </c>
      <c r="G34" s="31"/>
      <c r="H34" s="32">
        <v>0</v>
      </c>
      <c r="I34" s="31"/>
      <c r="J34" s="33">
        <f>IF(H34="",F34,(F34+(F34*H34)))</f>
        <v>8828.7800000000007</v>
      </c>
    </row>
    <row r="35" spans="1:10" x14ac:dyDescent="0.2">
      <c r="A35" s="13" t="s">
        <v>41</v>
      </c>
      <c r="B35" s="20" t="s">
        <v>42</v>
      </c>
      <c r="C35" s="15"/>
      <c r="D35" s="35">
        <v>0.3</v>
      </c>
      <c r="E35" s="31"/>
      <c r="F35" s="17">
        <v>88287.77</v>
      </c>
      <c r="G35" s="31"/>
      <c r="H35" s="32">
        <v>0</v>
      </c>
      <c r="I35" s="31"/>
      <c r="J35" s="33">
        <f>IF(H35="",F35,(F35+(F35*H35)))</f>
        <v>88287.77</v>
      </c>
    </row>
    <row r="36" spans="1:10" x14ac:dyDescent="0.2">
      <c r="A36" s="13" t="s">
        <v>43</v>
      </c>
      <c r="B36" s="20" t="s">
        <v>44</v>
      </c>
      <c r="C36" s="15"/>
      <c r="D36" s="35">
        <v>0.02</v>
      </c>
      <c r="E36" s="31"/>
      <c r="F36" s="17">
        <v>5885.85</v>
      </c>
      <c r="G36" s="31"/>
      <c r="H36" s="32">
        <v>0</v>
      </c>
      <c r="I36" s="31"/>
      <c r="J36" s="33">
        <f>IF(H36="",F36,(F36+(F36*H36)))</f>
        <v>5885.85</v>
      </c>
    </row>
    <row r="37" spans="1:10" ht="15" customHeight="1" x14ac:dyDescent="0.2">
      <c r="A37" s="139" t="s">
        <v>45</v>
      </c>
      <c r="B37" s="139"/>
      <c r="C37" s="24"/>
      <c r="D37" s="94">
        <f>SUM(D34:D36)</f>
        <v>0.35</v>
      </c>
      <c r="E37" s="25"/>
      <c r="F37" s="26"/>
      <c r="G37" s="26"/>
      <c r="H37" s="26"/>
      <c r="I37" s="26"/>
      <c r="J37" s="27">
        <f>SUM(J34:J36)</f>
        <v>103002.40000000001</v>
      </c>
    </row>
    <row r="38" spans="1:10" x14ac:dyDescent="0.2">
      <c r="A38" s="36"/>
      <c r="B38" s="36"/>
      <c r="C38" s="37"/>
      <c r="D38" s="95"/>
      <c r="E38" s="38"/>
      <c r="F38" s="39"/>
      <c r="G38" s="39"/>
      <c r="H38" s="39"/>
      <c r="I38" s="39"/>
      <c r="J38" s="40"/>
    </row>
    <row r="39" spans="1:10" x14ac:dyDescent="0.2">
      <c r="A39" s="41"/>
      <c r="B39" s="41" t="s">
        <v>46</v>
      </c>
      <c r="C39" s="42"/>
      <c r="D39" s="96">
        <f>SUM(D23+D30+D37)</f>
        <v>1</v>
      </c>
      <c r="E39" s="43"/>
      <c r="F39" s="44">
        <f>SUM(F20:F22)+SUM(F27:F29)+SUM(F34:F36)</f>
        <v>294232.58</v>
      </c>
      <c r="G39" s="44"/>
      <c r="H39" s="44"/>
      <c r="I39" s="44"/>
      <c r="J39" s="45">
        <f>J23+J30+J37</f>
        <v>294232.58</v>
      </c>
    </row>
    <row r="40" spans="1:10" x14ac:dyDescent="0.2">
      <c r="A40" s="46"/>
      <c r="B40" s="46"/>
      <c r="C40" s="47"/>
      <c r="D40" s="97"/>
      <c r="E40" s="48"/>
      <c r="F40" s="49"/>
      <c r="G40" s="49"/>
      <c r="H40" s="49"/>
      <c r="I40" s="49"/>
      <c r="J40" s="50"/>
    </row>
    <row r="41" spans="1:10" ht="15" customHeight="1" x14ac:dyDescent="0.25">
      <c r="A41" s="51" t="s">
        <v>47</v>
      </c>
      <c r="B41" s="140" t="s">
        <v>48</v>
      </c>
      <c r="C41" s="140"/>
      <c r="D41" s="140"/>
      <c r="E41" s="140"/>
      <c r="F41" s="140"/>
      <c r="G41" s="140"/>
      <c r="H41" s="140"/>
      <c r="I41" s="140"/>
      <c r="J41" s="52"/>
    </row>
    <row r="42" spans="1:10" x14ac:dyDescent="0.25">
      <c r="A42" s="53" t="s">
        <v>20</v>
      </c>
      <c r="B42" s="53" t="s">
        <v>21</v>
      </c>
      <c r="C42" s="54"/>
      <c r="D42" s="98" t="s">
        <v>49</v>
      </c>
      <c r="E42" s="54"/>
      <c r="F42" s="53" t="s">
        <v>50</v>
      </c>
      <c r="G42" s="54"/>
      <c r="H42" s="53" t="s">
        <v>51</v>
      </c>
      <c r="I42" s="54"/>
      <c r="J42" s="53" t="s">
        <v>52</v>
      </c>
    </row>
    <row r="43" spans="1:10" ht="15" customHeight="1" x14ac:dyDescent="0.25">
      <c r="A43" s="141" t="s">
        <v>53</v>
      </c>
      <c r="B43" s="141"/>
      <c r="C43" s="141"/>
      <c r="D43" s="141"/>
      <c r="E43" s="141"/>
      <c r="F43" s="141"/>
      <c r="G43" s="141"/>
      <c r="H43" s="141"/>
      <c r="I43" s="141"/>
      <c r="J43" s="141"/>
    </row>
    <row r="44" spans="1:10" ht="25.5" x14ac:dyDescent="0.25">
      <c r="A44" s="13" t="s">
        <v>54</v>
      </c>
      <c r="B44" s="55" t="s">
        <v>55</v>
      </c>
      <c r="C44" s="131">
        <v>1</v>
      </c>
      <c r="D44" s="131"/>
      <c r="E44" s="56"/>
      <c r="F44" s="57" t="s">
        <v>56</v>
      </c>
      <c r="G44" s="56"/>
      <c r="H44" s="149">
        <v>0</v>
      </c>
      <c r="I44" s="58"/>
      <c r="J44" s="59">
        <f>C44*H44</f>
        <v>0</v>
      </c>
    </row>
    <row r="45" spans="1:10" ht="25.5" x14ac:dyDescent="0.25">
      <c r="A45" s="13" t="s">
        <v>57</v>
      </c>
      <c r="B45" s="55" t="s">
        <v>58</v>
      </c>
      <c r="C45" s="131">
        <v>1</v>
      </c>
      <c r="D45" s="131"/>
      <c r="E45" s="56"/>
      <c r="F45" s="57" t="s">
        <v>56</v>
      </c>
      <c r="G45" s="56"/>
      <c r="H45" s="149">
        <v>0</v>
      </c>
      <c r="I45" s="58"/>
      <c r="J45" s="59">
        <f>C45*H45</f>
        <v>0</v>
      </c>
    </row>
    <row r="46" spans="1:10" x14ac:dyDescent="0.2">
      <c r="A46" s="60"/>
      <c r="B46" s="7"/>
      <c r="C46" s="7"/>
      <c r="D46" s="90"/>
      <c r="E46" s="7"/>
      <c r="F46" s="7"/>
      <c r="G46" s="7"/>
      <c r="H46" s="7"/>
      <c r="I46" s="7"/>
      <c r="J46" s="61"/>
    </row>
    <row r="47" spans="1:10" ht="27.75" customHeight="1" x14ac:dyDescent="0.25">
      <c r="A47" s="62"/>
      <c r="B47" s="136" t="s">
        <v>59</v>
      </c>
      <c r="C47" s="136"/>
      <c r="D47" s="121"/>
      <c r="E47" s="121"/>
      <c r="F47" s="121"/>
      <c r="G47" s="121"/>
      <c r="H47" s="63"/>
      <c r="I47" s="64"/>
      <c r="J47" s="65">
        <f>SUM(J44:J45)</f>
        <v>0</v>
      </c>
    </row>
    <row r="48" spans="1:10" x14ac:dyDescent="0.2">
      <c r="A48" s="66"/>
      <c r="B48" s="67"/>
      <c r="C48" s="67"/>
      <c r="D48" s="99"/>
      <c r="E48" s="68"/>
      <c r="F48" s="69"/>
      <c r="G48" s="68"/>
      <c r="H48" s="69"/>
      <c r="I48" s="70"/>
      <c r="J48" s="71"/>
    </row>
    <row r="49" spans="1:10" x14ac:dyDescent="0.25">
      <c r="A49" s="2" t="s">
        <v>60</v>
      </c>
      <c r="B49" s="134" t="s">
        <v>61</v>
      </c>
      <c r="C49" s="134"/>
      <c r="D49" s="134"/>
      <c r="E49" s="134"/>
      <c r="F49" s="134"/>
      <c r="G49" s="134"/>
      <c r="H49" s="134"/>
      <c r="I49" s="134"/>
      <c r="J49" s="3"/>
    </row>
    <row r="50" spans="1:10" ht="15" customHeight="1" x14ac:dyDescent="0.25">
      <c r="A50" s="135" t="s">
        <v>62</v>
      </c>
      <c r="B50" s="135"/>
      <c r="C50" s="135"/>
      <c r="D50" s="135"/>
      <c r="E50" s="135"/>
      <c r="F50" s="135"/>
      <c r="G50" s="135"/>
      <c r="H50" s="135"/>
      <c r="I50" s="135"/>
      <c r="J50" s="135"/>
    </row>
    <row r="51" spans="1:10" ht="25.5" x14ac:dyDescent="0.25">
      <c r="A51" s="13" t="s">
        <v>63</v>
      </c>
      <c r="B51" s="130" t="s">
        <v>64</v>
      </c>
      <c r="C51" s="130"/>
      <c r="D51" s="131">
        <v>1</v>
      </c>
      <c r="E51" s="131">
        <v>1</v>
      </c>
      <c r="F51" s="57" t="s">
        <v>65</v>
      </c>
      <c r="G51" s="56"/>
      <c r="H51" s="149">
        <v>0</v>
      </c>
      <c r="I51" s="58"/>
      <c r="J51" s="59"/>
    </row>
    <row r="52" spans="1:10" ht="25.5" x14ac:dyDescent="0.25">
      <c r="A52" s="13" t="s">
        <v>66</v>
      </c>
      <c r="B52" s="130" t="s">
        <v>67</v>
      </c>
      <c r="C52" s="130"/>
      <c r="D52" s="131">
        <v>1</v>
      </c>
      <c r="E52" s="131">
        <v>1</v>
      </c>
      <c r="F52" s="57" t="s">
        <v>65</v>
      </c>
      <c r="G52" s="56"/>
      <c r="H52" s="149">
        <v>0</v>
      </c>
      <c r="I52" s="58"/>
      <c r="J52" s="59"/>
    </row>
    <row r="53" spans="1:10" ht="25.5" x14ac:dyDescent="0.25">
      <c r="A53" s="13" t="s">
        <v>68</v>
      </c>
      <c r="B53" s="130" t="s">
        <v>69</v>
      </c>
      <c r="C53" s="130"/>
      <c r="D53" s="131">
        <v>1</v>
      </c>
      <c r="E53" s="131">
        <v>1</v>
      </c>
      <c r="F53" s="57" t="s">
        <v>65</v>
      </c>
      <c r="G53" s="56"/>
      <c r="H53" s="149">
        <v>0</v>
      </c>
      <c r="I53" s="58"/>
      <c r="J53" s="59"/>
    </row>
    <row r="54" spans="1:10" x14ac:dyDescent="0.2">
      <c r="A54" s="72"/>
      <c r="B54" s="72"/>
      <c r="C54" s="67"/>
      <c r="D54" s="100"/>
      <c r="E54" s="7"/>
      <c r="F54" s="73"/>
      <c r="G54" s="73"/>
      <c r="H54" s="73"/>
      <c r="I54" s="73"/>
      <c r="J54" s="74"/>
    </row>
    <row r="55" spans="1:10" x14ac:dyDescent="0.25">
      <c r="A55" s="75"/>
      <c r="B55" s="132" t="s">
        <v>70</v>
      </c>
      <c r="C55" s="132"/>
      <c r="D55" s="132"/>
      <c r="E55" s="132"/>
      <c r="F55" s="132"/>
      <c r="G55" s="132"/>
      <c r="H55" s="132"/>
      <c r="I55" s="132"/>
      <c r="J55" s="132"/>
    </row>
    <row r="56" spans="1:10" x14ac:dyDescent="0.25">
      <c r="A56" s="76"/>
      <c r="B56" s="76"/>
      <c r="C56" s="76"/>
      <c r="D56" s="101"/>
      <c r="E56" s="76"/>
      <c r="F56" s="76"/>
      <c r="G56" s="76"/>
      <c r="H56" s="76"/>
      <c r="I56" s="76"/>
      <c r="J56" s="76"/>
    </row>
    <row r="57" spans="1:10" x14ac:dyDescent="0.25">
      <c r="A57" s="77" t="s">
        <v>9</v>
      </c>
      <c r="B57" s="78" t="str">
        <f>B17</f>
        <v>Leistungsbaustein Objektplanung nach § 39 HOAI</v>
      </c>
      <c r="C57" s="78"/>
      <c r="D57" s="102"/>
      <c r="E57" s="78"/>
      <c r="F57" s="78"/>
      <c r="G57" s="78"/>
      <c r="H57" s="133">
        <f>J39</f>
        <v>294232.58</v>
      </c>
      <c r="I57" s="133"/>
      <c r="J57" s="133"/>
    </row>
    <row r="58" spans="1:10" ht="25.5" x14ac:dyDescent="0.25">
      <c r="A58" s="77" t="s">
        <v>47</v>
      </c>
      <c r="B58" s="78" t="str">
        <f>B41</f>
        <v xml:space="preserve">Besondere Leistungen (bei Bedarf nach Beauftragung)
</v>
      </c>
      <c r="C58" s="78"/>
      <c r="D58" s="102"/>
      <c r="E58" s="78"/>
      <c r="F58" s="78"/>
      <c r="G58" s="78"/>
      <c r="H58" s="133">
        <f>J47</f>
        <v>0</v>
      </c>
      <c r="I58" s="133"/>
      <c r="J58" s="133"/>
    </row>
    <row r="59" spans="1:10" x14ac:dyDescent="0.25">
      <c r="A59" s="79"/>
      <c r="B59" s="80" t="s">
        <v>71</v>
      </c>
      <c r="C59" s="80"/>
      <c r="D59" s="103"/>
      <c r="E59" s="80"/>
      <c r="F59" s="80"/>
      <c r="G59" s="80"/>
      <c r="H59" s="129">
        <f>SUM(H57:J58)</f>
        <v>294232.58</v>
      </c>
      <c r="I59" s="129"/>
      <c r="J59" s="129"/>
    </row>
    <row r="60" spans="1:10" x14ac:dyDescent="0.25">
      <c r="A60" s="81"/>
      <c r="B60" s="81"/>
      <c r="C60" s="81"/>
      <c r="D60" s="104"/>
      <c r="E60" s="81"/>
      <c r="F60" s="81"/>
      <c r="G60" s="81"/>
      <c r="H60" s="82"/>
      <c r="I60" s="82"/>
      <c r="J60" s="82"/>
    </row>
    <row r="61" spans="1:10" x14ac:dyDescent="0.25">
      <c r="A61" s="81"/>
      <c r="B61" s="81" t="s">
        <v>72</v>
      </c>
      <c r="C61" s="81"/>
      <c r="D61" s="124">
        <v>0</v>
      </c>
      <c r="E61" s="125"/>
      <c r="F61" s="126"/>
      <c r="G61" s="81"/>
      <c r="H61" s="127">
        <f>H59*D61</f>
        <v>0</v>
      </c>
      <c r="I61" s="128"/>
      <c r="J61" s="128"/>
    </row>
    <row r="62" spans="1:10" x14ac:dyDescent="0.25">
      <c r="A62" s="81"/>
      <c r="B62" s="81"/>
      <c r="C62" s="81"/>
      <c r="D62" s="104"/>
      <c r="E62" s="82"/>
      <c r="F62" s="82"/>
      <c r="G62" s="81"/>
      <c r="H62" s="82"/>
      <c r="I62" s="82"/>
      <c r="J62" s="82"/>
    </row>
    <row r="63" spans="1:10" x14ac:dyDescent="0.25">
      <c r="A63" s="81"/>
      <c r="B63" s="81" t="s">
        <v>73</v>
      </c>
      <c r="C63" s="81"/>
      <c r="D63" s="124">
        <v>0</v>
      </c>
      <c r="E63" s="125"/>
      <c r="F63" s="126"/>
      <c r="G63" s="81"/>
      <c r="H63" s="127">
        <f>-(H59*D63)</f>
        <v>0</v>
      </c>
      <c r="I63" s="128"/>
      <c r="J63" s="128"/>
    </row>
    <row r="64" spans="1:10" x14ac:dyDescent="0.25">
      <c r="A64" s="81"/>
      <c r="B64" s="81"/>
      <c r="C64" s="81"/>
      <c r="D64" s="104"/>
      <c r="E64" s="81"/>
      <c r="F64" s="81"/>
      <c r="G64" s="81"/>
      <c r="H64" s="82"/>
      <c r="I64" s="82"/>
      <c r="J64" s="82"/>
    </row>
    <row r="65" spans="1:10" x14ac:dyDescent="0.25">
      <c r="A65" s="83"/>
      <c r="B65" s="84" t="s">
        <v>74</v>
      </c>
      <c r="C65" s="84"/>
      <c r="D65" s="105"/>
      <c r="E65" s="84"/>
      <c r="F65" s="84"/>
      <c r="G65" s="84"/>
      <c r="H65" s="122">
        <f>SUM(H59:J64)</f>
        <v>294232.58</v>
      </c>
      <c r="I65" s="123"/>
      <c r="J65" s="123"/>
    </row>
    <row r="66" spans="1:10" x14ac:dyDescent="0.25">
      <c r="A66" s="81"/>
      <c r="B66" s="81"/>
      <c r="C66" s="81"/>
      <c r="D66" s="104"/>
      <c r="E66" s="81"/>
      <c r="F66" s="81"/>
      <c r="G66" s="81"/>
      <c r="H66" s="81"/>
      <c r="I66" s="81"/>
      <c r="J66" s="81"/>
    </row>
    <row r="67" spans="1:10" x14ac:dyDescent="0.25">
      <c r="A67" s="81"/>
      <c r="B67" s="81" t="s">
        <v>75</v>
      </c>
      <c r="C67" s="81"/>
      <c r="D67" s="124">
        <v>0</v>
      </c>
      <c r="E67" s="125"/>
      <c r="F67" s="126"/>
      <c r="G67" s="81"/>
      <c r="H67" s="127">
        <f>H65*D67</f>
        <v>0</v>
      </c>
      <c r="I67" s="128"/>
      <c r="J67" s="128"/>
    </row>
    <row r="68" spans="1:10" x14ac:dyDescent="0.25">
      <c r="A68" s="81"/>
      <c r="B68" s="81"/>
      <c r="C68" s="81"/>
      <c r="D68" s="104"/>
      <c r="E68" s="81"/>
      <c r="F68" s="81"/>
      <c r="G68" s="81"/>
      <c r="H68" s="81"/>
      <c r="I68" s="81"/>
      <c r="J68" s="81"/>
    </row>
    <row r="69" spans="1:10" x14ac:dyDescent="0.25">
      <c r="A69" s="83"/>
      <c r="B69" s="84" t="s">
        <v>76</v>
      </c>
      <c r="C69" s="84"/>
      <c r="D69" s="105"/>
      <c r="E69" s="84"/>
      <c r="F69" s="84"/>
      <c r="G69" s="84"/>
      <c r="H69" s="122">
        <f>H65+H67</f>
        <v>294232.58</v>
      </c>
      <c r="I69" s="123"/>
      <c r="J69" s="123"/>
    </row>
    <row r="70" spans="1:10" x14ac:dyDescent="0.25">
      <c r="A70" s="81"/>
      <c r="B70" s="81"/>
      <c r="C70" s="81"/>
      <c r="D70" s="104"/>
      <c r="E70" s="81"/>
      <c r="F70" s="81"/>
      <c r="G70" s="81"/>
      <c r="H70" s="81"/>
      <c r="I70" s="81"/>
      <c r="J70" s="81"/>
    </row>
    <row r="71" spans="1:10" x14ac:dyDescent="0.25">
      <c r="A71" s="85"/>
      <c r="B71" s="86" t="s">
        <v>77</v>
      </c>
      <c r="C71" s="86"/>
      <c r="D71" s="124">
        <v>0.19</v>
      </c>
      <c r="E71" s="125"/>
      <c r="F71" s="126"/>
      <c r="G71" s="86"/>
      <c r="H71" s="127">
        <f>H69*D71</f>
        <v>55904.190200000005</v>
      </c>
      <c r="I71" s="128"/>
      <c r="J71" s="128"/>
    </row>
    <row r="72" spans="1:10" x14ac:dyDescent="0.25">
      <c r="A72" s="81"/>
      <c r="B72" s="81"/>
      <c r="C72" s="81"/>
      <c r="D72" s="104"/>
      <c r="E72" s="81"/>
      <c r="F72" s="81"/>
      <c r="G72" s="81"/>
      <c r="H72" s="81"/>
      <c r="I72" s="81"/>
      <c r="J72" s="81"/>
    </row>
    <row r="73" spans="1:10" ht="18" x14ac:dyDescent="0.25">
      <c r="A73" s="87"/>
      <c r="B73" s="88" t="s">
        <v>78</v>
      </c>
      <c r="C73" s="88"/>
      <c r="D73" s="106"/>
      <c r="E73" s="88"/>
      <c r="F73" s="107">
        <f>H69+H71</f>
        <v>350136.77020000003</v>
      </c>
      <c r="G73" s="108"/>
      <c r="H73" s="108"/>
      <c r="I73" s="108"/>
      <c r="J73" s="108"/>
    </row>
    <row r="74" spans="1:10" x14ac:dyDescent="0.2">
      <c r="A74" s="6"/>
      <c r="B74" s="7"/>
      <c r="C74" s="7"/>
      <c r="D74" s="90"/>
      <c r="E74" s="7"/>
      <c r="F74" s="7"/>
      <c r="G74" s="7"/>
      <c r="H74" s="7"/>
      <c r="I74" s="7"/>
      <c r="J74" s="7"/>
    </row>
    <row r="75" spans="1:10" ht="33.75" customHeight="1" x14ac:dyDescent="0.25">
      <c r="A75" s="109" t="s">
        <v>79</v>
      </c>
      <c r="B75" s="109"/>
      <c r="C75" s="109"/>
      <c r="D75" s="109"/>
      <c r="E75" s="109"/>
      <c r="F75" s="109"/>
      <c r="G75" s="109"/>
      <c r="H75" s="109"/>
      <c r="I75" s="109"/>
      <c r="J75" s="109"/>
    </row>
    <row r="76" spans="1:10" x14ac:dyDescent="0.25">
      <c r="A76" s="76"/>
      <c r="B76" s="76"/>
      <c r="C76" s="76"/>
      <c r="D76" s="101"/>
      <c r="E76" s="76"/>
      <c r="F76" s="76"/>
      <c r="G76" s="76"/>
      <c r="H76" s="76"/>
      <c r="I76" s="76"/>
      <c r="J76" s="76"/>
    </row>
    <row r="77" spans="1:10" x14ac:dyDescent="0.25">
      <c r="A77" s="110" t="s">
        <v>80</v>
      </c>
      <c r="B77" s="110"/>
      <c r="C77" s="110"/>
      <c r="D77" s="110"/>
      <c r="E77" s="110"/>
      <c r="F77" s="110"/>
      <c r="G77" s="110"/>
      <c r="H77" s="110"/>
      <c r="I77" s="110"/>
      <c r="J77" s="110"/>
    </row>
    <row r="78" spans="1:10" ht="67.5" customHeight="1" x14ac:dyDescent="0.25">
      <c r="A78" s="111" t="s">
        <v>81</v>
      </c>
      <c r="B78" s="112"/>
      <c r="C78" s="112"/>
      <c r="D78" s="112"/>
      <c r="E78" s="112"/>
      <c r="F78" s="112"/>
      <c r="G78" s="112"/>
      <c r="H78" s="112"/>
      <c r="I78" s="112"/>
      <c r="J78" s="113"/>
    </row>
  </sheetData>
  <sheetProtection algorithmName="SHA-512" hashValue="PkpJ89BviX1lVx1QQuON162QNEMn7U0SZIfOPywkZV8z6nCboxGDuXmjQwXMPZvoaHu2q8xQSxII44k9FDEMEQ==" saltValue="ob84yqj/AOoQJ/WbiHjZhw==" spinCount="100000" sheet="1" objects="1" scenarios="1"/>
  <mergeCells count="62">
    <mergeCell ref="A10:C10"/>
    <mergeCell ref="D10:I10"/>
    <mergeCell ref="A11:C11"/>
    <mergeCell ref="D11:I11"/>
    <mergeCell ref="B12:I12"/>
    <mergeCell ref="B7:I7"/>
    <mergeCell ref="A8:C8"/>
    <mergeCell ref="D8:I8"/>
    <mergeCell ref="A9:C9"/>
    <mergeCell ref="D9:I9"/>
    <mergeCell ref="A13:E13"/>
    <mergeCell ref="B14:I14"/>
    <mergeCell ref="A19:B19"/>
    <mergeCell ref="D19:F19"/>
    <mergeCell ref="A23:B23"/>
    <mergeCell ref="A25:B25"/>
    <mergeCell ref="A26:B26"/>
    <mergeCell ref="D26:F26"/>
    <mergeCell ref="A30:B30"/>
    <mergeCell ref="A32:B32"/>
    <mergeCell ref="C44:D44"/>
    <mergeCell ref="C45:D45"/>
    <mergeCell ref="B47:C47"/>
    <mergeCell ref="D47:E47"/>
    <mergeCell ref="A33:B33"/>
    <mergeCell ref="D33:F33"/>
    <mergeCell ref="A37:B37"/>
    <mergeCell ref="B41:I41"/>
    <mergeCell ref="A43:J43"/>
    <mergeCell ref="B49:I49"/>
    <mergeCell ref="A50:J50"/>
    <mergeCell ref="B51:C51"/>
    <mergeCell ref="D51:E51"/>
    <mergeCell ref="B52:C52"/>
    <mergeCell ref="D52:E52"/>
    <mergeCell ref="B53:C53"/>
    <mergeCell ref="D53:E53"/>
    <mergeCell ref="B55:J55"/>
    <mergeCell ref="H57:J57"/>
    <mergeCell ref="H58:J58"/>
    <mergeCell ref="H71:J71"/>
    <mergeCell ref="H59:J59"/>
    <mergeCell ref="D61:F61"/>
    <mergeCell ref="H61:J61"/>
    <mergeCell ref="D63:F63"/>
    <mergeCell ref="H63:J63"/>
    <mergeCell ref="F73:J73"/>
    <mergeCell ref="A75:J75"/>
    <mergeCell ref="A77:J77"/>
    <mergeCell ref="A78:J78"/>
    <mergeCell ref="A1:J1"/>
    <mergeCell ref="A2:J2"/>
    <mergeCell ref="A3:J3"/>
    <mergeCell ref="A4:J4"/>
    <mergeCell ref="A5:J5"/>
    <mergeCell ref="A6:J6"/>
    <mergeCell ref="F47:G47"/>
    <mergeCell ref="H65:J65"/>
    <mergeCell ref="D67:F67"/>
    <mergeCell ref="H67:J67"/>
    <mergeCell ref="H69:J69"/>
    <mergeCell ref="D71:F71"/>
  </mergeCells>
  <phoneticPr fontId="5" type="noConversion"/>
  <pageMargins left="0.7" right="0.7" top="0.78740157499999996" bottom="0.78740157499999996"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 Viehoever</dc:creator>
  <cp:lastModifiedBy>Heike Viehoever</cp:lastModifiedBy>
  <dcterms:created xsi:type="dcterms:W3CDTF">2025-09-24T14:18:53Z</dcterms:created>
  <dcterms:modified xsi:type="dcterms:W3CDTF">2026-07-13T11:59:41Z</dcterms:modified>
</cp:coreProperties>
</file>