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hoeckerpmcom.sharepoint.com/sites/OGTDuisburg/OGT Duisburg/030 Finanz-Akten/030 Vergaben/700.B.3 - TWP/Beethovenstraße16/03 Vergabe/90 Arbeitsversionen/03_vom Unternehmer auszufüllende Unterlagen/"/>
    </mc:Choice>
  </mc:AlternateContent>
  <xr:revisionPtr revIDLastSave="0" documentId="8_{7301C78B-85DE-4155-AE78-4268C0B2D0A1}" xr6:coauthVersionLast="47" xr6:coauthVersionMax="47" xr10:uidLastSave="{00000000-0000-0000-0000-000000000000}"/>
  <bookViews>
    <workbookView xWindow="-28920" yWindow="-60" windowWidth="29040" windowHeight="15720" xr2:uid="{6CC6AADE-A396-4FCC-B781-93F5AAE9F974}"/>
  </bookViews>
  <sheets>
    <sheet name="_C010_HEM_TWP" sheetId="1" r:id="rId1"/>
  </sheets>
  <definedNames>
    <definedName name="_A011_Daten">#REF!</definedName>
    <definedName name="_A011_Kopf">#REF!</definedName>
    <definedName name="_B011_Daten">#REF!</definedName>
    <definedName name="_B011_Kopf">#REF!</definedName>
    <definedName name="_C011_Daten">#REF!</definedName>
    <definedName name="_C011_Kopf">#REF!</definedName>
    <definedName name="_Z010_Daten">#REF!</definedName>
    <definedName name="_Z010_Kopf">#REF!</definedName>
    <definedName name="_Z010_Maßnahmenliste">#REF!</definedName>
    <definedName name="_Z011_Daten">#REF!</definedName>
    <definedName name="_Z011_Kopf">#REF!</definedName>
    <definedName name="_xlnm.Print_Area" localSheetId="0">_C010_HEM_TWP!$A$1:$Z$152</definedName>
    <definedName name="_xlnm.Print_Titles" localSheetId="0">_C010_HEM_TWP!$2:$6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6" i="1" l="1"/>
  <c r="K135" i="1"/>
  <c r="C135" i="1"/>
  <c r="G135" i="1" s="1"/>
  <c r="K133" i="1"/>
  <c r="C133" i="1"/>
  <c r="K132" i="1"/>
  <c r="C131" i="1"/>
  <c r="K130" i="1"/>
  <c r="K129" i="1"/>
  <c r="K128" i="1"/>
  <c r="C128" i="1"/>
  <c r="G128" i="1" s="1"/>
  <c r="W113" i="1"/>
  <c r="U115" i="1" s="1"/>
  <c r="O138" i="1" s="1"/>
  <c r="W112" i="1"/>
  <c r="W111" i="1"/>
  <c r="W110" i="1"/>
  <c r="W85" i="1"/>
  <c r="U70" i="1"/>
  <c r="U69" i="1"/>
  <c r="U68" i="1"/>
  <c r="K134" i="1" s="1"/>
  <c r="U67" i="1"/>
  <c r="K131" i="1" s="1"/>
  <c r="U50" i="1"/>
  <c r="R86" i="1" s="1"/>
  <c r="P50" i="1"/>
  <c r="L50" i="1"/>
  <c r="U48" i="1"/>
  <c r="C136" i="1" s="1"/>
  <c r="U47" i="1"/>
  <c r="U46" i="1"/>
  <c r="C134" i="1" s="1"/>
  <c r="U45" i="1"/>
  <c r="U44" i="1"/>
  <c r="C132" i="1" s="1"/>
  <c r="U43" i="1"/>
  <c r="U42" i="1"/>
  <c r="C130" i="1" s="1"/>
  <c r="U41" i="1"/>
  <c r="C129" i="1" s="1"/>
  <c r="U40" i="1"/>
  <c r="J17" i="1"/>
  <c r="J15" i="1"/>
  <c r="G129" i="1" l="1"/>
  <c r="O129" i="1" s="1"/>
  <c r="G130" i="1"/>
  <c r="O130" i="1" s="1"/>
  <c r="G132" i="1"/>
  <c r="O132" i="1" s="1"/>
  <c r="G134" i="1"/>
  <c r="O134" i="1"/>
  <c r="S138" i="1"/>
  <c r="G136" i="1"/>
  <c r="O136" i="1" s="1"/>
  <c r="Q17" i="1"/>
  <c r="V17" i="1" s="1"/>
  <c r="Q15" i="1"/>
  <c r="V15" i="1" s="1"/>
  <c r="U19" i="1" s="1"/>
  <c r="U23" i="1" s="1"/>
  <c r="G133" i="1"/>
  <c r="O133" i="1" s="1"/>
  <c r="G131" i="1"/>
  <c r="O131" i="1" s="1"/>
  <c r="O128" i="1"/>
  <c r="U72" i="1"/>
  <c r="R85" i="1"/>
  <c r="O135" i="1"/>
  <c r="W86" i="1"/>
  <c r="U88" i="1" s="1"/>
  <c r="S131" i="1" l="1"/>
  <c r="W131" i="1" s="1"/>
  <c r="S133" i="1"/>
  <c r="W133" i="1" s="1"/>
  <c r="S136" i="1"/>
  <c r="W136" i="1" s="1"/>
  <c r="S132" i="1"/>
  <c r="W132" i="1"/>
  <c r="S130" i="1"/>
  <c r="W130" i="1" s="1"/>
  <c r="S129" i="1"/>
  <c r="W129" i="1" s="1"/>
  <c r="O141" i="1"/>
  <c r="S135" i="1"/>
  <c r="S141" i="1" s="1"/>
  <c r="W138" i="1"/>
  <c r="S134" i="1"/>
  <c r="W134" i="1" s="1"/>
  <c r="S128" i="1"/>
  <c r="W128" i="1"/>
  <c r="W135" i="1" l="1"/>
  <c r="W141" i="1"/>
  <c r="W143" i="1" l="1"/>
  <c r="W145" i="1" s="1"/>
  <c r="O145" i="1" s="1"/>
  <c r="S145" i="1" s="1"/>
</calcChain>
</file>

<file path=xl/sharedStrings.xml><?xml version="1.0" encoding="utf-8"?>
<sst xmlns="http://schemas.openxmlformats.org/spreadsheetml/2006/main" count="136" uniqueCount="104">
  <si>
    <t>OGT - Offener Ganztag Duisburg</t>
  </si>
  <si>
    <t>Honorarangebot im Rahmen der HOAI - Preisblatt Fachplanung Tragwerksplanung</t>
  </si>
  <si>
    <t>Maßnahme:</t>
  </si>
  <si>
    <t>Ausschreibung:</t>
  </si>
  <si>
    <t>vom AG im Zuge der Ausschreibung festgelegte und nicht veränderbare Werte</t>
  </si>
  <si>
    <t>vom Bieter auszufüllen</t>
  </si>
  <si>
    <t>Das Honorarangebot wird anhand der nachfolgenden Vorgaben und Randbedingungen verglichen und bewertet.</t>
  </si>
  <si>
    <t>I. Ermittlung der anrechenbaren Kosten auf Basis:</t>
  </si>
  <si>
    <t>Kostenrahmen</t>
  </si>
  <si>
    <t>Kosten nach DIN 276</t>
  </si>
  <si>
    <t>Mitzuverarbeitende Bausubstanz</t>
  </si>
  <si>
    <t>anrechenbare Kosten</t>
  </si>
  <si>
    <t>Kostengruppe (KG) 300</t>
  </si>
  <si>
    <t>x</t>
  </si>
  <si>
    <t>davon 55%</t>
  </si>
  <si>
    <t>Kostengruppe (KG) 400</t>
  </si>
  <si>
    <t>davon 10 %</t>
  </si>
  <si>
    <t>Summe anrechenbaren Kosten</t>
  </si>
  <si>
    <t>II. Ermittlung Grundhonorar gem. Tafelwerte HOAI (2021):</t>
  </si>
  <si>
    <t>Honorarzone:</t>
  </si>
  <si>
    <t>gemäß Anlage 2002b</t>
  </si>
  <si>
    <t>Grundhonorar:</t>
  </si>
  <si>
    <t>Die verbindliche Angabe zur angebotenen Honorarzone muss in das Honorarangebot eingerechnet werden.</t>
  </si>
  <si>
    <t>Der Ansatz muss aus der detaillierten Honorarangebotsaufstellung erkennbar sein.</t>
  </si>
  <si>
    <t>III. Berechnung Honoraranteil Grundleistungen</t>
  </si>
  <si>
    <t>Das Leistungsbild mit den Leistungsinhalten laut Aufstellung wird für die Leistungsphasen 1 bis 6 insgesamt gemäß nachfolgender</t>
  </si>
  <si>
    <t xml:space="preserve">Aufstellung bezogen auf die Grundleistungen festgestellt. Es sind 100 % der Leistungen aus Leistungsphasen 1-6 anzubieten. </t>
  </si>
  <si>
    <t>Gesonderte Vergütungen für zusätzliche Koordinierungs- oder Einarbeitungsaufwände werden nicht gewährt.</t>
  </si>
  <si>
    <t>Leistungsphase</t>
  </si>
  <si>
    <t>HOAI-Wert</t>
  </si>
  <si>
    <t>Vertrags-Wert</t>
  </si>
  <si>
    <t>Grundlagenermittlung</t>
  </si>
  <si>
    <t>%</t>
  </si>
  <si>
    <t>Vorplanung</t>
  </si>
  <si>
    <t>Entwurfsplanung</t>
  </si>
  <si>
    <t>Genehmigungsplanung</t>
  </si>
  <si>
    <t>Ausführungsplanung</t>
  </si>
  <si>
    <t>Vorbereitung Vergabe</t>
  </si>
  <si>
    <t>Mitwirkung Vergabe</t>
  </si>
  <si>
    <t>Objektüberwachung</t>
  </si>
  <si>
    <t>Objektbetreuung</t>
  </si>
  <si>
    <t>Summe Honoraranteil Grundleistungen</t>
  </si>
  <si>
    <t>Die Angebotswerte in den Leistungsphasen haben keinen Einfluss auf das Leistungsbild gem. Anlage 2002a.</t>
  </si>
  <si>
    <t>Die dort hinterlegten Leistungen bleiben von einer etwaigen Reduzierung der Angebots-Werte unberührt.</t>
  </si>
  <si>
    <t>Die Beauftragung der Leistungen erfolgt stufenweise / optional (siehe Anlage 4001).</t>
  </si>
  <si>
    <t>IV. Berechnung Honoraranteil Besondere Leistungen</t>
  </si>
  <si>
    <t xml:space="preserve">Honorare für voraussichtliche besondere Leistungen nach dem Leistungsbild der HOAI § 51  in Verbindung mit Anlage 14 sind zu </t>
  </si>
  <si>
    <t>berücksichtigen. Hierzu sind die jeweiligen besonderen Leistungen anzubieten:</t>
  </si>
  <si>
    <t>Nachweise zum konstruktiven Brandschutz</t>
  </si>
  <si>
    <t>psch</t>
  </si>
  <si>
    <t>Mitwirk., Prüfung und Wertung Angebote</t>
  </si>
  <si>
    <t>Mitwirk., Prüf. und Wert. Nebenangebote</t>
  </si>
  <si>
    <t>Ortstermin, Kontrolle Ausf. Inkl. Doku</t>
  </si>
  <si>
    <t>Stk</t>
  </si>
  <si>
    <t>Summe Honoraranteil Besondere Leistungen</t>
  </si>
  <si>
    <t xml:space="preserve">Die verbindlichen Angaben zu den besonderen Leistungen müssen in das Honorarangebot eingerechnet werden. Der Ansatz muss aus </t>
  </si>
  <si>
    <t xml:space="preserve">der detaillierten Honorarangebotsaufstellung erkennbar sein. </t>
  </si>
  <si>
    <t xml:space="preserve">Hinweise: Es wird kein Zuschlag für Umbau und Modernisierung auf die besonderen Leistungen gewährt. </t>
  </si>
  <si>
    <t>Die Nebenkosten sind in die besonderen Leistungen einzurechnen .</t>
  </si>
  <si>
    <t>IV. Berechnung Honoraranteil Zuschläge (auf Grundleistungen)</t>
  </si>
  <si>
    <t>Zuschlag</t>
  </si>
  <si>
    <t>Umbau- und Modernisierungszuschlag</t>
  </si>
  <si>
    <t>von</t>
  </si>
  <si>
    <t>Nebenkostenpauschale</t>
  </si>
  <si>
    <t>Summe Honoraranteil Zuschläge</t>
  </si>
  <si>
    <t xml:space="preserve">Der Zuschlag für Umbau und Modernisierungen (§ 36 HOAI) entfällt für den Leistungsbereich der Fachplanung Tragwerksplanung, </t>
  </si>
  <si>
    <t xml:space="preserve">da es sich bei der Hauptaufgabenstellung um einen Neubau handelt. Die verbindliche Angabe zum Umbau- und  </t>
  </si>
  <si>
    <t>Modernisierungszuschlag muss aus der detaillierten Honorarangebotsaufstellung erkennbar sein.</t>
  </si>
  <si>
    <t>Ein Instandhaltungszuschlag gemäß § 12 Abs. 2 HOAI) wird nicht vereinbart.</t>
  </si>
  <si>
    <t xml:space="preserve">Die verbindliche Angabe zu den Nebenkosten muss in das Honorarangebot eingerechnet werden. Der Ansatz muss aus der </t>
  </si>
  <si>
    <t>detaillierten Honorarangebotsaufstellung erkennbar sein.</t>
  </si>
  <si>
    <t xml:space="preserve">Sämtliche Nebenkosten werden pauschal abgegolten, und zwar mit einem anzubietenden Prozentsatz des Gesamthonorars (netto). </t>
  </si>
  <si>
    <t xml:space="preserve">Davon sind auch die in § 14 Abs. 2 HOAI angeführten Nebenkostenpositionen erfasst. Dies ist jedoch nicht abschließend. Von dieser </t>
  </si>
  <si>
    <t xml:space="preserve">Pauschale sind vielmehr sämtliche auch darüber hinaus gehende Nebenkosten erfasst. Insbesondere sind sämtliche etwaigen </t>
  </si>
  <si>
    <t>Plot-Kosten,  Kopierkosten und alle Fahrtkosten abgegolten.</t>
  </si>
  <si>
    <t>Hinweis: Die Nebenkostenpauschale  gilt nur bezogen auf die Grundleistungen.</t>
  </si>
  <si>
    <t xml:space="preserve">V. Stundenhonorare </t>
  </si>
  <si>
    <t>Es sind nachfolgende Stundenhonorare anzubieten. Etwaige Nebenkosten sind in den Stundensatz einzukalkulieren.</t>
  </si>
  <si>
    <t>Es gelten die Regelungen des Vertrags (Anlage 4001). Die geleisteten Stunden sind mit Nachweis bei Rechnungsstellung zu belegen.</t>
  </si>
  <si>
    <t>Geschäftsführer/Büroinhaber</t>
  </si>
  <si>
    <t>Std</t>
  </si>
  <si>
    <t>Projektleitung</t>
  </si>
  <si>
    <t xml:space="preserve">Mitarbeiter mit beruftl. Qualifikation, die techn. oder wirtschaftl. Aufgaben erfüllen                                                 </t>
  </si>
  <si>
    <t>für technische Zeichner und Mitarbeiter, die vergleichbare Funktionen erfüllen</t>
  </si>
  <si>
    <t>Summe Honoraranteil Stundenhonorare</t>
  </si>
  <si>
    <t xml:space="preserve">VI. Gesamtsumme je Leistungsphase </t>
  </si>
  <si>
    <t xml:space="preserve">Das verbindliche Honorarangebot ist unter Einrechnung der gesamten vorgenannten Punkte I. bis V. zu erstellen. Die Ermittlung des </t>
  </si>
  <si>
    <t>Angebotspreises mit Rechenweg und den eigenen Festlegungen ist nachvollziehbar darzustellen.</t>
  </si>
  <si>
    <t>Hieraus ergibt sich folgendes Bruttohonorarangebot:</t>
  </si>
  <si>
    <t>Grundleistungen</t>
  </si>
  <si>
    <t>Zuschläge</t>
  </si>
  <si>
    <t>Besondere Lstg.</t>
  </si>
  <si>
    <t>Summe netto</t>
  </si>
  <si>
    <t>MwSt.</t>
  </si>
  <si>
    <t>Summe brutto</t>
  </si>
  <si>
    <t>Stundenhonorare</t>
  </si>
  <si>
    <t>Gesamtsumme Honorar</t>
  </si>
  <si>
    <t>Optional - Zu-/Abschlag</t>
  </si>
  <si>
    <t>Gesamtsumme Honorar nach Abzug Nachlass</t>
  </si>
  <si>
    <t>Ort, Datum, Firmenstempel, rechtsverbindliche Unterschrift</t>
  </si>
  <si>
    <t>700.B.300.001</t>
  </si>
  <si>
    <t>T2-E-6-001 / GGS Beethovenstraße / Beethovenstraße 16, 47226 Duisburg</t>
  </si>
  <si>
    <t>unten</t>
  </si>
  <si>
    <t>Anlage 3008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</si>
</sst>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5" formatCode="0.0%"/>
    <numFmt numFmtId="166" formatCode="0.0"/>
    <numFmt numFmtId="167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rato-Bold"/>
    </font>
    <font>
      <sz val="8"/>
      <color theme="1"/>
      <name val="Aptos Narrow"/>
      <family val="2"/>
    </font>
    <font>
      <sz val="8"/>
      <name val="Aptos Narrow"/>
      <family val="2"/>
    </font>
    <font>
      <b/>
      <sz val="8"/>
      <name val="Aptos Narrow"/>
      <family val="2"/>
    </font>
    <font>
      <sz val="8"/>
      <color theme="0" tint="-4.9989318521683403E-2"/>
      <name val="Aptos Narrow"/>
      <family val="2"/>
    </font>
    <font>
      <b/>
      <sz val="11"/>
      <color theme="1"/>
      <name val="Aptos Narrow"/>
      <family val="2"/>
    </font>
    <font>
      <b/>
      <sz val="8"/>
      <color theme="1"/>
      <name val="Aptos Narrow"/>
      <family val="2"/>
    </font>
    <font>
      <sz val="8"/>
      <color rgb="FFF26C76"/>
      <name val="Aptos Narrow"/>
      <family val="2"/>
    </font>
    <font>
      <sz val="8"/>
      <color rgb="FFFF0000"/>
      <name val="Aptos Narrow"/>
      <family val="2"/>
    </font>
    <font>
      <i/>
      <sz val="8"/>
      <color theme="1"/>
      <name val="Aptos Narrow"/>
      <family val="2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sz val="8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6C7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/>
    <xf numFmtId="0" fontId="3" fillId="0" borderId="0" xfId="0" applyFont="1" applyAlignment="1">
      <alignment horizontal="right" vertical="top"/>
    </xf>
    <xf numFmtId="0" fontId="6" fillId="0" borderId="0" xfId="0" applyFont="1"/>
    <xf numFmtId="0" fontId="4" fillId="0" borderId="0" xfId="0" applyFont="1"/>
    <xf numFmtId="0" fontId="7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2" borderId="1" xfId="0" applyFont="1" applyFill="1" applyBorder="1" applyAlignment="1">
      <alignment horizontal="left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4" borderId="0" xfId="0" applyFont="1" applyFill="1"/>
    <xf numFmtId="0" fontId="3" fillId="5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4" fontId="3" fillId="2" borderId="1" xfId="1" applyFont="1" applyFill="1" applyBorder="1" applyAlignment="1">
      <alignment horizontal="center"/>
    </xf>
    <xf numFmtId="9" fontId="3" fillId="0" borderId="1" xfId="2" applyFont="1" applyFill="1" applyBorder="1"/>
    <xf numFmtId="44" fontId="3" fillId="0" borderId="1" xfId="0" applyNumberFormat="1" applyFont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9" fontId="3" fillId="4" borderId="1" xfId="2" applyFont="1" applyFill="1" applyBorder="1"/>
    <xf numFmtId="44" fontId="3" fillId="6" borderId="1" xfId="0" applyNumberFormat="1" applyFont="1" applyFill="1" applyBorder="1" applyAlignment="1">
      <alignment horizontal="center"/>
    </xf>
    <xf numFmtId="44" fontId="3" fillId="6" borderId="2" xfId="0" applyNumberFormat="1" applyFont="1" applyFill="1" applyBorder="1" applyAlignment="1">
      <alignment horizontal="center"/>
    </xf>
    <xf numFmtId="44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44" fontId="3" fillId="2" borderId="3" xfId="1" applyFont="1" applyFill="1" applyBorder="1" applyAlignment="1">
      <alignment horizontal="center"/>
    </xf>
    <xf numFmtId="0" fontId="8" fillId="0" borderId="1" xfId="0" applyFont="1" applyBorder="1"/>
    <xf numFmtId="44" fontId="8" fillId="0" borderId="1" xfId="1" applyFont="1" applyBorder="1" applyAlignment="1">
      <alignment horizontal="center"/>
    </xf>
    <xf numFmtId="44" fontId="8" fillId="6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44" fontId="3" fillId="6" borderId="0" xfId="1" applyFont="1" applyFill="1" applyBorder="1" applyAlignment="1">
      <alignment horizontal="center"/>
    </xf>
    <xf numFmtId="44" fontId="8" fillId="5" borderId="4" xfId="1" applyFont="1" applyFill="1" applyBorder="1" applyAlignment="1" applyProtection="1">
      <alignment horizontal="center"/>
      <protection locked="0"/>
    </xf>
    <xf numFmtId="44" fontId="8" fillId="5" borderId="5" xfId="1" applyFont="1" applyFill="1" applyBorder="1" applyAlignment="1" applyProtection="1">
      <alignment horizontal="center"/>
      <protection locked="0"/>
    </xf>
    <xf numFmtId="44" fontId="8" fillId="5" borderId="6" xfId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2" applyNumberFormat="1" applyFont="1" applyBorder="1" applyAlignment="1">
      <alignment horizontal="center"/>
    </xf>
    <xf numFmtId="165" fontId="3" fillId="0" borderId="1" xfId="2" applyNumberFormat="1" applyFont="1" applyBorder="1" applyAlignment="1"/>
    <xf numFmtId="166" fontId="3" fillId="6" borderId="1" xfId="2" applyNumberFormat="1" applyFont="1" applyFill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0" borderId="1" xfId="2" applyNumberFormat="1" applyFont="1" applyBorder="1" applyAlignment="1">
      <alignment horizontal="center"/>
    </xf>
    <xf numFmtId="165" fontId="8" fillId="0" borderId="1" xfId="2" applyNumberFormat="1" applyFont="1" applyBorder="1" applyAlignment="1"/>
    <xf numFmtId="44" fontId="8" fillId="0" borderId="4" xfId="1" applyFont="1" applyBorder="1" applyAlignment="1">
      <alignment horizontal="center"/>
    </xf>
    <xf numFmtId="44" fontId="8" fillId="0" borderId="5" xfId="1" applyFont="1" applyBorder="1" applyAlignment="1">
      <alignment horizontal="center"/>
    </xf>
    <xf numFmtId="44" fontId="8" fillId="0" borderId="6" xfId="1" applyFont="1" applyBorder="1" applyAlignment="1">
      <alignment horizontal="center"/>
    </xf>
    <xf numFmtId="0" fontId="8" fillId="0" borderId="0" xfId="0" applyFont="1" applyAlignment="1">
      <alignment horizontal="right"/>
    </xf>
    <xf numFmtId="44" fontId="3" fillId="0" borderId="1" xfId="1" applyFont="1" applyFill="1" applyBorder="1" applyAlignment="1">
      <alignment horizontal="center"/>
    </xf>
    <xf numFmtId="44" fontId="3" fillId="0" borderId="1" xfId="1" applyFont="1" applyBorder="1" applyAlignment="1" applyProtection="1">
      <alignment horizontal="center"/>
      <protection locked="0"/>
    </xf>
    <xf numFmtId="0" fontId="11" fillId="0" borderId="0" xfId="0" applyFont="1"/>
    <xf numFmtId="0" fontId="3" fillId="0" borderId="1" xfId="2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3" fillId="5" borderId="1" xfId="2" applyNumberFormat="1" applyFont="1" applyFill="1" applyBorder="1" applyAlignment="1" applyProtection="1">
      <alignment horizontal="right"/>
      <protection locked="0"/>
    </xf>
    <xf numFmtId="44" fontId="3" fillId="0" borderId="2" xfId="1" applyFont="1" applyBorder="1" applyAlignment="1">
      <alignment horizontal="center"/>
    </xf>
    <xf numFmtId="165" fontId="8" fillId="0" borderId="1" xfId="2" applyNumberFormat="1" applyFont="1" applyBorder="1" applyAlignment="1">
      <alignment horizontal="center"/>
    </xf>
    <xf numFmtId="44" fontId="3" fillId="0" borderId="1" xfId="1" applyFont="1" applyBorder="1" applyAlignment="1"/>
    <xf numFmtId="165" fontId="8" fillId="0" borderId="0" xfId="2" applyNumberFormat="1" applyFont="1" applyBorder="1" applyAlignment="1">
      <alignment horizontal="center"/>
    </xf>
    <xf numFmtId="44" fontId="8" fillId="0" borderId="0" xfId="1" applyFont="1" applyBorder="1" applyAlignment="1">
      <alignment horizontal="center"/>
    </xf>
    <xf numFmtId="0" fontId="3" fillId="0" borderId="0" xfId="0" applyFont="1" applyAlignment="1">
      <alignment horizontal="right"/>
    </xf>
    <xf numFmtId="44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4" fontId="3" fillId="0" borderId="2" xfId="1" applyFont="1" applyBorder="1" applyAlignment="1">
      <alignment horizontal="center" vertical="center"/>
    </xf>
    <xf numFmtId="44" fontId="8" fillId="0" borderId="2" xfId="1" applyFont="1" applyBorder="1" applyAlignment="1">
      <alignment horizontal="center"/>
    </xf>
    <xf numFmtId="0" fontId="8" fillId="0" borderId="7" xfId="0" applyFont="1" applyBorder="1"/>
    <xf numFmtId="0" fontId="3" fillId="0" borderId="7" xfId="0" applyFont="1" applyBorder="1"/>
    <xf numFmtId="44" fontId="3" fillId="0" borderId="7" xfId="1" applyFont="1" applyBorder="1" applyAlignment="1">
      <alignment horizontal="center"/>
    </xf>
    <xf numFmtId="0" fontId="3" fillId="5" borderId="0" xfId="2" applyNumberFormat="1" applyFont="1" applyFill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44" fontId="3" fillId="0" borderId="4" xfId="0" applyNumberFormat="1" applyFont="1" applyBorder="1" applyAlignment="1">
      <alignment horizontal="center"/>
    </xf>
    <xf numFmtId="44" fontId="3" fillId="0" borderId="5" xfId="0" applyNumberFormat="1" applyFont="1" applyBorder="1" applyAlignment="1">
      <alignment horizontal="center"/>
    </xf>
    <xf numFmtId="44" fontId="3" fillId="0" borderId="6" xfId="0" applyNumberFormat="1" applyFont="1" applyBorder="1" applyAlignment="1">
      <alignment horizontal="center"/>
    </xf>
    <xf numFmtId="44" fontId="3" fillId="0" borderId="7" xfId="1" applyFont="1" applyFill="1" applyBorder="1" applyAlignment="1">
      <alignment horizontal="center"/>
    </xf>
    <xf numFmtId="44" fontId="8" fillId="0" borderId="4" xfId="1" applyFont="1" applyFill="1" applyBorder="1" applyAlignment="1">
      <alignment horizontal="center"/>
    </xf>
    <xf numFmtId="44" fontId="8" fillId="0" borderId="5" xfId="1" applyFont="1" applyFill="1" applyBorder="1" applyAlignment="1">
      <alignment horizontal="center"/>
    </xf>
    <xf numFmtId="44" fontId="8" fillId="0" borderId="6" xfId="1" applyFont="1" applyFill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4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horizontal="center" vertical="center" wrapText="1"/>
    </xf>
    <xf numFmtId="44" fontId="3" fillId="0" borderId="0" xfId="0" applyNumberFormat="1" applyFont="1" applyFill="1" applyAlignment="1">
      <alignment vertical="center"/>
    </xf>
    <xf numFmtId="44" fontId="3" fillId="0" borderId="0" xfId="0" applyNumberFormat="1" applyFont="1" applyFill="1"/>
    <xf numFmtId="0" fontId="13" fillId="0" borderId="0" xfId="0" applyFont="1" applyFill="1"/>
  </cellXfs>
  <cellStyles count="3">
    <cellStyle name="Prozent" xfId="2" builtinId="5"/>
    <cellStyle name="Standard" xfId="0" builtinId="0"/>
    <cellStyle name="Währung" xfId="1" builtinId="4"/>
  </cellStyles>
  <dxfs count="2">
    <dxf>
      <numFmt numFmtId="164" formatCode=";;;"/>
      <fill>
        <patternFill>
          <bgColor theme="2" tint="-9.9948118533890809E-2"/>
        </patternFill>
      </fill>
    </dxf>
    <dxf>
      <numFmt numFmtId="164" formatCode=";;;"/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HPM_relaunch">
      <a:dk1>
        <a:srgbClr val="000000"/>
      </a:dk1>
      <a:lt1>
        <a:srgbClr val="FFFFFF"/>
      </a:lt1>
      <a:dk2>
        <a:srgbClr val="00322D"/>
      </a:dk2>
      <a:lt2>
        <a:srgbClr val="F6F1EA"/>
      </a:lt2>
      <a:accent1>
        <a:srgbClr val="E21320"/>
      </a:accent1>
      <a:accent2>
        <a:srgbClr val="540011"/>
      </a:accent2>
      <a:accent3>
        <a:srgbClr val="B0CCEA"/>
      </a:accent3>
      <a:accent4>
        <a:srgbClr val="668582"/>
      </a:accent4>
      <a:accent5>
        <a:srgbClr val="99ADAB"/>
      </a:accent5>
      <a:accent6>
        <a:srgbClr val="CCD6D6"/>
      </a:accent6>
      <a:hlink>
        <a:srgbClr val="FFFFFF"/>
      </a:hlink>
      <a:folHlink>
        <a:srgbClr val="FFFFFF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834A4-CC44-4E5D-844D-6E04FDF23830}">
  <sheetPr>
    <tabColor rgb="FF92D050"/>
    <pageSetUpPr fitToPage="1"/>
  </sheetPr>
  <dimension ref="A1:AP249"/>
  <sheetViews>
    <sheetView showGridLines="0" tabSelected="1" view="pageBreakPreview" topLeftCell="E1" zoomScale="145" zoomScaleNormal="130" zoomScaleSheetLayoutView="145" workbookViewId="0">
      <pane ySplit="6" topLeftCell="A7" activePane="bottomLeft" state="frozen"/>
      <selection activeCell="AD27" sqref="AD27"/>
      <selection pane="bottomLeft" activeCell="AD10" sqref="AD10:AD21"/>
    </sheetView>
  </sheetViews>
  <sheetFormatPr baseColWidth="10" defaultColWidth="3.28515625" defaultRowHeight="11.25" x14ac:dyDescent="0.2"/>
  <cols>
    <col min="1" max="1" width="3.28515625" style="2"/>
    <col min="2" max="2" width="3.28515625" style="2" customWidth="1"/>
    <col min="3" max="3" width="3.28515625" style="2"/>
    <col min="4" max="4" width="3.28515625" style="2" customWidth="1"/>
    <col min="5" max="5" width="3.28515625" style="2"/>
    <col min="6" max="6" width="4.140625" style="2" bestFit="1" customWidth="1"/>
    <col min="7" max="7" width="3.28515625" style="2"/>
    <col min="8" max="10" width="3.28515625" style="2" customWidth="1"/>
    <col min="11" max="11" width="3.28515625" style="2"/>
    <col min="12" max="13" width="3.28515625" style="2" customWidth="1"/>
    <col min="14" max="14" width="3.28515625" style="2"/>
    <col min="15" max="17" width="3.28515625" style="2" customWidth="1"/>
    <col min="18" max="18" width="3.28515625" style="2"/>
    <col min="19" max="19" width="3.28515625" style="2" customWidth="1"/>
    <col min="20" max="22" width="3.28515625" style="2"/>
    <col min="23" max="23" width="3.28515625" style="2" customWidth="1"/>
    <col min="24" max="25" width="3.28515625" style="2"/>
    <col min="26" max="26" width="2.7109375" style="2" customWidth="1"/>
    <col min="27" max="27" width="4.28515625" style="2" bestFit="1" customWidth="1"/>
    <col min="28" max="28" width="3.28515625" style="2"/>
    <col min="29" max="29" width="5.7109375" style="2" customWidth="1"/>
    <col min="30" max="30" width="20.5703125" style="2" customWidth="1"/>
    <col min="31" max="34" width="5.7109375" style="4" customWidth="1"/>
    <col min="35" max="41" width="3.28515625" style="5"/>
    <col min="42" max="16384" width="3.28515625" style="2"/>
  </cols>
  <sheetData>
    <row r="1" spans="1:41" ht="24" x14ac:dyDescent="0.2">
      <c r="A1" s="1" t="s">
        <v>0</v>
      </c>
      <c r="W1" s="3" t="s">
        <v>103</v>
      </c>
      <c r="X1" s="3"/>
      <c r="Y1" s="3"/>
      <c r="AA1" s="84"/>
      <c r="AB1" s="84"/>
      <c r="AC1" s="85"/>
      <c r="AD1" s="86"/>
      <c r="AE1" s="87"/>
      <c r="AF1" s="88"/>
      <c r="AG1" s="88"/>
      <c r="AH1" s="88"/>
      <c r="AI1" s="89"/>
      <c r="AJ1" s="89"/>
      <c r="AK1" s="89"/>
      <c r="AL1" s="89"/>
      <c r="AM1" s="89"/>
      <c r="AN1" s="89"/>
      <c r="AO1" s="89"/>
    </row>
    <row r="2" spans="1:41" ht="15" x14ac:dyDescent="0.2">
      <c r="A2" s="6" t="s">
        <v>1</v>
      </c>
      <c r="W2" s="3"/>
      <c r="X2" s="3"/>
      <c r="Y2" s="3"/>
      <c r="AA2" s="84"/>
      <c r="AB2" s="84"/>
      <c r="AC2" s="84"/>
      <c r="AD2" s="84"/>
      <c r="AE2" s="87"/>
      <c r="AF2" s="87"/>
      <c r="AG2" s="87"/>
      <c r="AH2" s="87"/>
      <c r="AI2" s="89"/>
      <c r="AJ2" s="89"/>
      <c r="AK2" s="89"/>
      <c r="AL2" s="89"/>
      <c r="AM2" s="89"/>
      <c r="AN2" s="89"/>
      <c r="AO2" s="89"/>
    </row>
    <row r="3" spans="1:41" ht="5.25" customHeight="1" x14ac:dyDescent="0.2">
      <c r="A3" s="7"/>
      <c r="W3" s="3"/>
      <c r="X3" s="3"/>
      <c r="Y3" s="3"/>
      <c r="AA3" s="84"/>
      <c r="AB3" s="84"/>
      <c r="AC3" s="84"/>
      <c r="AD3" s="84"/>
      <c r="AE3" s="87"/>
      <c r="AF3" s="87"/>
      <c r="AG3" s="87"/>
      <c r="AH3" s="87"/>
      <c r="AI3" s="89"/>
      <c r="AJ3" s="89"/>
      <c r="AK3" s="89"/>
      <c r="AL3" s="89"/>
      <c r="AM3" s="89"/>
      <c r="AN3" s="89"/>
      <c r="AO3" s="89"/>
    </row>
    <row r="4" spans="1:41" x14ac:dyDescent="0.2">
      <c r="A4" s="8" t="s">
        <v>2</v>
      </c>
      <c r="D4" s="9" t="s">
        <v>101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4"/>
      <c r="AB4" s="84"/>
      <c r="AC4" s="84"/>
      <c r="AD4" s="84"/>
      <c r="AE4" s="87"/>
      <c r="AF4" s="87"/>
      <c r="AG4" s="87"/>
      <c r="AH4" s="87"/>
      <c r="AI4" s="89"/>
      <c r="AJ4" s="89"/>
      <c r="AK4" s="89"/>
      <c r="AL4" s="89"/>
      <c r="AM4" s="89"/>
      <c r="AN4" s="89"/>
      <c r="AO4" s="89"/>
    </row>
    <row r="5" spans="1:41" x14ac:dyDescent="0.2">
      <c r="A5" s="2" t="s">
        <v>3</v>
      </c>
      <c r="D5" s="10" t="s">
        <v>100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84"/>
      <c r="AB5" s="84"/>
      <c r="AC5" s="84"/>
      <c r="AD5" s="84"/>
      <c r="AE5" s="87"/>
      <c r="AF5" s="87"/>
      <c r="AG5" s="87"/>
      <c r="AH5" s="87"/>
      <c r="AI5" s="89"/>
      <c r="AJ5" s="89"/>
      <c r="AK5" s="89"/>
      <c r="AL5" s="89"/>
      <c r="AM5" s="89"/>
      <c r="AN5" s="89"/>
      <c r="AO5" s="89"/>
    </row>
    <row r="6" spans="1:41" x14ac:dyDescent="0.2">
      <c r="D6" s="11"/>
      <c r="E6" s="11"/>
      <c r="F6" s="2" t="s">
        <v>4</v>
      </c>
      <c r="T6" s="12"/>
      <c r="U6" s="12"/>
      <c r="V6" s="2" t="s">
        <v>5</v>
      </c>
      <c r="AA6" s="90"/>
      <c r="AB6" s="84"/>
      <c r="AC6" s="84"/>
      <c r="AD6" s="84"/>
      <c r="AE6" s="87"/>
      <c r="AF6" s="87"/>
      <c r="AG6" s="87"/>
      <c r="AH6" s="87"/>
      <c r="AI6" s="89"/>
      <c r="AJ6" s="89"/>
      <c r="AK6" s="89"/>
      <c r="AL6" s="89"/>
      <c r="AM6" s="89"/>
      <c r="AN6" s="89"/>
      <c r="AO6" s="89"/>
    </row>
    <row r="7" spans="1:41" ht="7.5" customHeight="1" x14ac:dyDescent="0.2">
      <c r="AA7" s="84"/>
      <c r="AB7" s="84"/>
      <c r="AC7" s="84"/>
      <c r="AD7" s="84"/>
      <c r="AE7" s="87"/>
      <c r="AF7" s="87"/>
      <c r="AG7" s="87"/>
      <c r="AH7" s="87"/>
      <c r="AI7" s="89"/>
      <c r="AJ7" s="89"/>
      <c r="AK7" s="89"/>
      <c r="AL7" s="89"/>
      <c r="AM7" s="89"/>
      <c r="AN7" s="89"/>
      <c r="AO7" s="89"/>
    </row>
    <row r="8" spans="1:41" x14ac:dyDescent="0.2">
      <c r="B8" s="2" t="s">
        <v>6</v>
      </c>
      <c r="AA8" s="84"/>
      <c r="AB8" s="84"/>
      <c r="AC8" s="84"/>
      <c r="AD8" s="84"/>
      <c r="AE8" s="87"/>
      <c r="AF8" s="87"/>
      <c r="AG8" s="87"/>
      <c r="AH8" s="87"/>
      <c r="AI8" s="89"/>
      <c r="AJ8" s="89"/>
      <c r="AK8" s="89"/>
      <c r="AL8" s="89"/>
      <c r="AM8" s="89"/>
      <c r="AN8" s="89"/>
      <c r="AO8" s="89"/>
    </row>
    <row r="9" spans="1:41" x14ac:dyDescent="0.2">
      <c r="AA9" s="84"/>
      <c r="AB9" s="84"/>
      <c r="AC9" s="84"/>
      <c r="AD9" s="84"/>
      <c r="AE9" s="87"/>
      <c r="AF9" s="87"/>
      <c r="AG9" s="87"/>
      <c r="AH9" s="87"/>
      <c r="AI9" s="89"/>
      <c r="AJ9" s="89"/>
      <c r="AK9" s="89"/>
      <c r="AL9" s="89"/>
      <c r="AM9" s="89"/>
      <c r="AN9" s="89"/>
      <c r="AO9" s="89"/>
    </row>
    <row r="10" spans="1:41" ht="11.25" customHeight="1" x14ac:dyDescent="0.2">
      <c r="A10" s="13" t="s">
        <v>7</v>
      </c>
      <c r="M10" s="11" t="s">
        <v>8</v>
      </c>
      <c r="N10" s="11"/>
      <c r="O10" s="11"/>
      <c r="P10" s="11"/>
      <c r="AA10" s="84"/>
      <c r="AB10" s="84"/>
      <c r="AC10" s="84"/>
      <c r="AD10" s="91"/>
      <c r="AE10" s="87"/>
      <c r="AF10" s="87"/>
      <c r="AG10" s="87"/>
      <c r="AH10" s="87"/>
      <c r="AI10" s="89"/>
      <c r="AJ10" s="89"/>
      <c r="AK10" s="89"/>
      <c r="AL10" s="89"/>
      <c r="AM10" s="89"/>
      <c r="AN10" s="89"/>
      <c r="AO10" s="89"/>
    </row>
    <row r="11" spans="1:41" ht="5.25" customHeight="1" x14ac:dyDescent="0.2">
      <c r="AA11" s="84"/>
      <c r="AB11" s="84"/>
      <c r="AC11" s="84"/>
      <c r="AD11" s="91"/>
      <c r="AE11" s="87"/>
      <c r="AF11" s="87"/>
      <c r="AG11" s="87"/>
      <c r="AH11" s="87"/>
      <c r="AI11" s="89"/>
      <c r="AJ11" s="89"/>
      <c r="AK11" s="89"/>
      <c r="AL11" s="89"/>
      <c r="AM11" s="89"/>
      <c r="AN11" s="89"/>
      <c r="AO11" s="89"/>
    </row>
    <row r="12" spans="1:41" x14ac:dyDescent="0.2">
      <c r="M12" s="14" t="s">
        <v>9</v>
      </c>
      <c r="N12" s="13"/>
      <c r="O12" s="13"/>
      <c r="Q12" s="13"/>
      <c r="R12" s="13"/>
      <c r="T12" s="14" t="s">
        <v>10</v>
      </c>
      <c r="U12" s="13"/>
      <c r="V12" s="13"/>
      <c r="W12" s="13"/>
      <c r="X12" s="13"/>
      <c r="Y12" s="14" t="s">
        <v>11</v>
      </c>
      <c r="AA12" s="84"/>
      <c r="AB12" s="84"/>
      <c r="AC12" s="84"/>
      <c r="AD12" s="91"/>
      <c r="AE12" s="87"/>
      <c r="AF12" s="87"/>
      <c r="AG12" s="87"/>
      <c r="AH12" s="87"/>
      <c r="AI12" s="89"/>
      <c r="AJ12" s="89"/>
      <c r="AK12" s="89"/>
      <c r="AL12" s="89"/>
      <c r="AM12" s="89"/>
      <c r="AN12" s="89"/>
      <c r="AO12" s="89"/>
    </row>
    <row r="13" spans="1:41" ht="5.25" customHeight="1" x14ac:dyDescent="0.2">
      <c r="AA13" s="84"/>
      <c r="AB13" s="84"/>
      <c r="AC13" s="84"/>
      <c r="AD13" s="91"/>
      <c r="AE13" s="87"/>
      <c r="AF13" s="87"/>
      <c r="AG13" s="87"/>
      <c r="AH13" s="87"/>
      <c r="AI13" s="89"/>
      <c r="AJ13" s="89"/>
      <c r="AK13" s="89"/>
      <c r="AL13" s="89"/>
      <c r="AM13" s="89"/>
      <c r="AN13" s="89"/>
      <c r="AO13" s="89"/>
    </row>
    <row r="14" spans="1:41" s="5" customFormat="1" x14ac:dyDescent="0.2">
      <c r="A14" s="2"/>
      <c r="B14" s="15" t="s">
        <v>12</v>
      </c>
      <c r="C14" s="15"/>
      <c r="D14" s="15"/>
      <c r="E14" s="15"/>
      <c r="F14" s="15"/>
      <c r="G14" s="15"/>
      <c r="H14" s="15"/>
      <c r="I14" s="16" t="s">
        <v>13</v>
      </c>
      <c r="J14" s="17">
        <v>2368020.58</v>
      </c>
      <c r="K14" s="17"/>
      <c r="L14" s="17"/>
      <c r="M14" s="17"/>
      <c r="N14" s="15"/>
      <c r="O14" s="18"/>
      <c r="P14" s="15"/>
      <c r="Q14" s="19"/>
      <c r="R14" s="19"/>
      <c r="S14" s="19"/>
      <c r="T14" s="19"/>
      <c r="U14" s="15"/>
      <c r="V14" s="19"/>
      <c r="W14" s="19"/>
      <c r="X14" s="19"/>
      <c r="Y14" s="19"/>
      <c r="Z14" s="2"/>
      <c r="AA14" s="84"/>
      <c r="AB14" s="84"/>
      <c r="AC14" s="84"/>
      <c r="AD14" s="91"/>
      <c r="AE14" s="87"/>
      <c r="AF14" s="87"/>
      <c r="AG14" s="87"/>
      <c r="AH14" s="87"/>
      <c r="AI14" s="89"/>
      <c r="AJ14" s="89"/>
      <c r="AK14" s="89"/>
      <c r="AL14" s="89"/>
      <c r="AM14" s="89"/>
      <c r="AN14" s="89"/>
      <c r="AO14" s="89"/>
    </row>
    <row r="15" spans="1:41" s="5" customFormat="1" x14ac:dyDescent="0.2">
      <c r="A15" s="2"/>
      <c r="B15" s="15" t="s">
        <v>14</v>
      </c>
      <c r="C15" s="15"/>
      <c r="D15" s="15"/>
      <c r="E15" s="15"/>
      <c r="F15" s="15"/>
      <c r="G15" s="15"/>
      <c r="H15" s="15"/>
      <c r="I15" s="16"/>
      <c r="J15" s="20">
        <f>J14*0.55</f>
        <v>1302411.3190000001</v>
      </c>
      <c r="K15" s="20"/>
      <c r="L15" s="20"/>
      <c r="M15" s="20"/>
      <c r="N15" s="15"/>
      <c r="O15" s="21">
        <v>0</v>
      </c>
      <c r="P15" s="15"/>
      <c r="Q15" s="22">
        <f t="shared" ref="Q15:Q17" si="0">J15*(O15)</f>
        <v>0</v>
      </c>
      <c r="R15" s="22"/>
      <c r="S15" s="22"/>
      <c r="T15" s="22"/>
      <c r="U15" s="15"/>
      <c r="V15" s="23">
        <f>SUM(J15,Q15)</f>
        <v>1302411.3190000001</v>
      </c>
      <c r="W15" s="23"/>
      <c r="X15" s="23"/>
      <c r="Y15" s="23"/>
      <c r="Z15" s="2"/>
      <c r="AA15" s="84"/>
      <c r="AB15" s="84"/>
      <c r="AC15" s="84"/>
      <c r="AD15" s="91"/>
      <c r="AE15" s="87"/>
      <c r="AF15" s="87"/>
      <c r="AG15" s="87"/>
      <c r="AH15" s="87"/>
      <c r="AI15" s="89"/>
      <c r="AJ15" s="89"/>
      <c r="AK15" s="89"/>
      <c r="AL15" s="89"/>
      <c r="AM15" s="89"/>
      <c r="AN15" s="89"/>
      <c r="AO15" s="89"/>
    </row>
    <row r="16" spans="1:41" s="5" customFormat="1" x14ac:dyDescent="0.2">
      <c r="A16" s="2"/>
      <c r="B16" s="15" t="s">
        <v>15</v>
      </c>
      <c r="C16" s="15"/>
      <c r="D16" s="15"/>
      <c r="E16" s="15"/>
      <c r="F16" s="15"/>
      <c r="G16" s="15"/>
      <c r="H16" s="15"/>
      <c r="I16" s="16" t="s">
        <v>13</v>
      </c>
      <c r="J16" s="17">
        <v>1222780.6100000001</v>
      </c>
      <c r="K16" s="17"/>
      <c r="L16" s="17"/>
      <c r="M16" s="17"/>
      <c r="N16" s="15"/>
      <c r="O16" s="18"/>
      <c r="P16" s="15"/>
      <c r="Q16" s="19"/>
      <c r="R16" s="19"/>
      <c r="S16" s="19"/>
      <c r="T16" s="19"/>
      <c r="U16" s="15"/>
      <c r="V16" s="24"/>
      <c r="W16" s="24"/>
      <c r="X16" s="24"/>
      <c r="Y16" s="24"/>
      <c r="Z16" s="2"/>
      <c r="AA16" s="84"/>
      <c r="AB16" s="84"/>
      <c r="AC16" s="84"/>
      <c r="AD16" s="91"/>
      <c r="AE16" s="87"/>
      <c r="AF16" s="87"/>
      <c r="AG16" s="87"/>
      <c r="AH16" s="87"/>
      <c r="AI16" s="89"/>
      <c r="AJ16" s="89"/>
      <c r="AK16" s="89"/>
      <c r="AL16" s="89"/>
      <c r="AM16" s="89"/>
      <c r="AN16" s="89"/>
      <c r="AO16" s="89"/>
    </row>
    <row r="17" spans="1:41" s="5" customFormat="1" x14ac:dyDescent="0.2">
      <c r="A17" s="2"/>
      <c r="B17" s="2" t="s">
        <v>16</v>
      </c>
      <c r="C17" s="2"/>
      <c r="D17" s="2"/>
      <c r="E17" s="2"/>
      <c r="F17" s="2"/>
      <c r="G17" s="2"/>
      <c r="H17" s="2"/>
      <c r="I17" s="25"/>
      <c r="J17" s="26">
        <f>J16*0.1</f>
        <v>122278.06100000002</v>
      </c>
      <c r="K17" s="26"/>
      <c r="L17" s="26"/>
      <c r="M17" s="26"/>
      <c r="N17" s="2"/>
      <c r="O17" s="21">
        <v>0</v>
      </c>
      <c r="P17" s="2"/>
      <c r="Q17" s="22">
        <f t="shared" si="0"/>
        <v>0</v>
      </c>
      <c r="R17" s="22"/>
      <c r="S17" s="22"/>
      <c r="T17" s="22"/>
      <c r="U17" s="2"/>
      <c r="V17" s="23">
        <f>SUM(J17,Q17)</f>
        <v>122278.06100000002</v>
      </c>
      <c r="W17" s="23"/>
      <c r="X17" s="23"/>
      <c r="Y17" s="23"/>
      <c r="Z17" s="2"/>
      <c r="AA17" s="84"/>
      <c r="AB17" s="84"/>
      <c r="AC17" s="84"/>
      <c r="AD17" s="91"/>
      <c r="AE17" s="87"/>
      <c r="AF17" s="87"/>
      <c r="AG17" s="87"/>
      <c r="AH17" s="87"/>
      <c r="AI17" s="89"/>
      <c r="AJ17" s="89"/>
      <c r="AK17" s="89"/>
      <c r="AL17" s="89"/>
      <c r="AM17" s="89"/>
      <c r="AN17" s="89"/>
      <c r="AO17" s="89"/>
    </row>
    <row r="18" spans="1:41" s="4" customFormat="1" ht="5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84"/>
      <c r="AB18" s="84"/>
      <c r="AC18" s="84"/>
      <c r="AD18" s="91"/>
      <c r="AE18" s="87"/>
      <c r="AF18" s="87"/>
      <c r="AG18" s="87"/>
      <c r="AH18" s="87"/>
      <c r="AI18" s="89"/>
      <c r="AJ18" s="89"/>
      <c r="AK18" s="89"/>
      <c r="AL18" s="89"/>
      <c r="AM18" s="89"/>
      <c r="AN18" s="89"/>
      <c r="AO18" s="89"/>
    </row>
    <row r="19" spans="1:41" s="4" customFormat="1" x14ac:dyDescent="0.2">
      <c r="A19" s="2"/>
      <c r="B19" s="27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28"/>
      <c r="M19" s="28"/>
      <c r="N19" s="28"/>
      <c r="O19" s="28"/>
      <c r="P19" s="28"/>
      <c r="Q19" s="15"/>
      <c r="R19" s="15"/>
      <c r="S19" s="15"/>
      <c r="T19" s="15"/>
      <c r="U19" s="29">
        <f>SUM(V15,V17)</f>
        <v>1424689.3800000001</v>
      </c>
      <c r="V19" s="29"/>
      <c r="W19" s="29"/>
      <c r="X19" s="29"/>
      <c r="Y19" s="29"/>
      <c r="Z19" s="2"/>
      <c r="AA19" s="84"/>
      <c r="AB19" s="84"/>
      <c r="AC19" s="84"/>
      <c r="AD19" s="91"/>
      <c r="AE19" s="87"/>
      <c r="AF19" s="87"/>
      <c r="AG19" s="87"/>
      <c r="AH19" s="87"/>
      <c r="AI19" s="89"/>
      <c r="AJ19" s="89"/>
      <c r="AK19" s="89"/>
      <c r="AL19" s="89"/>
      <c r="AM19" s="89"/>
      <c r="AN19" s="89"/>
      <c r="AO19" s="89"/>
    </row>
    <row r="20" spans="1:41" s="4" customFormat="1" ht="5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84"/>
      <c r="AB20" s="84"/>
      <c r="AC20" s="84"/>
      <c r="AD20" s="91"/>
      <c r="AE20" s="87"/>
      <c r="AF20" s="87"/>
      <c r="AG20" s="87"/>
      <c r="AH20" s="87"/>
      <c r="AI20" s="89"/>
      <c r="AJ20" s="89"/>
      <c r="AK20" s="89"/>
      <c r="AL20" s="89"/>
      <c r="AM20" s="89"/>
      <c r="AN20" s="89"/>
      <c r="AO20" s="89"/>
    </row>
    <row r="21" spans="1:41" s="4" customFormat="1" x14ac:dyDescent="0.2">
      <c r="A21" s="13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30">
        <v>2021</v>
      </c>
      <c r="N21" s="30"/>
      <c r="O21" s="30">
        <v>2013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2"/>
      <c r="AA21" s="84"/>
      <c r="AB21" s="84"/>
      <c r="AC21" s="84"/>
      <c r="AD21" s="91"/>
      <c r="AE21" s="87"/>
      <c r="AF21" s="87"/>
      <c r="AG21" s="87"/>
      <c r="AH21" s="87"/>
      <c r="AI21" s="89"/>
      <c r="AJ21" s="89"/>
      <c r="AK21" s="89"/>
      <c r="AL21" s="89"/>
      <c r="AM21" s="89"/>
      <c r="AN21" s="89"/>
      <c r="AO21" s="89"/>
    </row>
    <row r="22" spans="1:41" s="4" customFormat="1" ht="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84"/>
      <c r="AB22" s="84"/>
      <c r="AC22" s="84"/>
      <c r="AD22" s="84"/>
      <c r="AE22" s="87"/>
      <c r="AF22" s="87"/>
      <c r="AG22" s="87"/>
      <c r="AH22" s="87"/>
      <c r="AI22" s="89"/>
      <c r="AJ22" s="89"/>
      <c r="AK22" s="89"/>
      <c r="AL22" s="89"/>
      <c r="AM22" s="89"/>
      <c r="AN22" s="89"/>
      <c r="AO22" s="89"/>
    </row>
    <row r="23" spans="1:41" s="4" customFormat="1" ht="12" thickBot="1" x14ac:dyDescent="0.25">
      <c r="A23" s="2"/>
      <c r="B23" s="15" t="s">
        <v>19</v>
      </c>
      <c r="C23" s="15"/>
      <c r="D23" s="15"/>
      <c r="E23" s="15"/>
      <c r="F23" s="31">
        <v>3</v>
      </c>
      <c r="G23" s="32" t="s">
        <v>102</v>
      </c>
      <c r="H23" s="32"/>
      <c r="I23" s="2" t="s">
        <v>20</v>
      </c>
      <c r="J23" s="2"/>
      <c r="K23" s="2"/>
      <c r="L23" s="2"/>
      <c r="M23" s="2"/>
      <c r="N23" s="2"/>
      <c r="O23" s="2"/>
      <c r="P23" s="15"/>
      <c r="Q23" s="15"/>
      <c r="R23" s="15"/>
      <c r="S23" s="15"/>
      <c r="T23" s="33" t="s">
        <v>11</v>
      </c>
      <c r="U23" s="34">
        <f>U19</f>
        <v>1424689.3800000001</v>
      </c>
      <c r="V23" s="34"/>
      <c r="W23" s="34"/>
      <c r="X23" s="34"/>
      <c r="Y23" s="34"/>
      <c r="Z23" s="2"/>
      <c r="AA23" s="84"/>
      <c r="AB23" s="84"/>
      <c r="AC23" s="84"/>
      <c r="AD23" s="84"/>
      <c r="AE23" s="87"/>
      <c r="AF23" s="87"/>
      <c r="AG23" s="87"/>
      <c r="AH23" s="87"/>
      <c r="AI23" s="89"/>
      <c r="AJ23" s="89"/>
      <c r="AK23" s="89"/>
      <c r="AL23" s="89"/>
      <c r="AM23" s="89"/>
      <c r="AN23" s="89"/>
      <c r="AO23" s="89"/>
    </row>
    <row r="24" spans="1:41" s="4" customFormat="1" ht="12" thickBot="1" x14ac:dyDescent="0.25">
      <c r="A24" s="2"/>
      <c r="B24" s="1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35"/>
      <c r="V24" s="36"/>
      <c r="W24" s="36"/>
      <c r="X24" s="36"/>
      <c r="Y24" s="37"/>
      <c r="Z24" s="2"/>
      <c r="AA24" s="84"/>
      <c r="AB24" s="84"/>
      <c r="AC24" s="84"/>
      <c r="AD24" s="84"/>
      <c r="AE24" s="87"/>
      <c r="AF24" s="87"/>
      <c r="AG24" s="87"/>
      <c r="AH24" s="87"/>
      <c r="AI24" s="89"/>
      <c r="AJ24" s="89"/>
      <c r="AK24" s="89"/>
      <c r="AL24" s="89"/>
      <c r="AM24" s="89"/>
      <c r="AN24" s="89"/>
      <c r="AO24" s="89"/>
    </row>
    <row r="25" spans="1:41" s="4" customFormat="1" ht="5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84"/>
      <c r="AB25" s="84"/>
      <c r="AC25" s="84"/>
      <c r="AD25" s="84"/>
      <c r="AE25" s="87"/>
      <c r="AF25" s="87"/>
      <c r="AG25" s="87"/>
      <c r="AH25" s="87"/>
      <c r="AI25" s="89"/>
      <c r="AJ25" s="89"/>
      <c r="AK25" s="89"/>
      <c r="AL25" s="89"/>
      <c r="AM25" s="89"/>
      <c r="AN25" s="89"/>
      <c r="AO25" s="89"/>
    </row>
    <row r="26" spans="1:41" s="4" customFormat="1" ht="5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84"/>
      <c r="AB26" s="84"/>
      <c r="AC26" s="84"/>
      <c r="AD26" s="84"/>
      <c r="AE26" s="87"/>
      <c r="AF26" s="87"/>
      <c r="AG26" s="87"/>
      <c r="AH26" s="87"/>
      <c r="AI26" s="89"/>
      <c r="AJ26" s="89"/>
      <c r="AK26" s="89"/>
      <c r="AL26" s="89"/>
      <c r="AM26" s="89"/>
      <c r="AN26" s="89"/>
      <c r="AO26" s="89"/>
    </row>
    <row r="27" spans="1:41" s="4" customFormat="1" x14ac:dyDescent="0.2">
      <c r="A27" s="2"/>
      <c r="B27" s="2" t="s">
        <v>22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84"/>
      <c r="AB27" s="84"/>
      <c r="AC27" s="84"/>
      <c r="AD27" s="84"/>
      <c r="AE27" s="87"/>
      <c r="AF27" s="87"/>
      <c r="AG27" s="87"/>
      <c r="AH27" s="87"/>
      <c r="AI27" s="89"/>
      <c r="AJ27" s="89"/>
      <c r="AK27" s="89"/>
      <c r="AL27" s="89"/>
      <c r="AM27" s="89"/>
      <c r="AN27" s="89"/>
      <c r="AO27" s="89"/>
    </row>
    <row r="28" spans="1:41" s="4" customFormat="1" x14ac:dyDescent="0.2">
      <c r="A28" s="2"/>
      <c r="B28" s="2" t="s">
        <v>23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84"/>
      <c r="AB28" s="84"/>
      <c r="AC28" s="84"/>
      <c r="AD28" s="84"/>
      <c r="AE28" s="87"/>
      <c r="AF28" s="87"/>
      <c r="AG28" s="87"/>
      <c r="AH28" s="87"/>
      <c r="AI28" s="89"/>
      <c r="AJ28" s="89"/>
      <c r="AK28" s="89"/>
      <c r="AL28" s="89"/>
      <c r="AM28" s="89"/>
      <c r="AN28" s="89"/>
      <c r="AO28" s="89"/>
    </row>
    <row r="29" spans="1:41" s="4" customForma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84"/>
      <c r="AB29" s="84"/>
      <c r="AC29" s="84"/>
      <c r="AD29" s="84"/>
      <c r="AE29" s="87"/>
      <c r="AF29" s="87"/>
      <c r="AG29" s="87"/>
      <c r="AH29" s="87"/>
      <c r="AI29" s="89"/>
      <c r="AJ29" s="89"/>
      <c r="AK29" s="89"/>
      <c r="AL29" s="89"/>
      <c r="AM29" s="89"/>
      <c r="AN29" s="89"/>
      <c r="AO29" s="89"/>
    </row>
    <row r="30" spans="1:41" s="4" customFormat="1" ht="6.9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84"/>
      <c r="AB30" s="84"/>
      <c r="AC30" s="84"/>
      <c r="AD30" s="84"/>
      <c r="AE30" s="87"/>
      <c r="AF30" s="87"/>
      <c r="AG30" s="87"/>
      <c r="AH30" s="87"/>
      <c r="AI30" s="89"/>
      <c r="AJ30" s="89"/>
      <c r="AK30" s="89"/>
      <c r="AL30" s="89"/>
      <c r="AM30" s="89"/>
      <c r="AN30" s="89"/>
      <c r="AO30" s="89"/>
    </row>
    <row r="31" spans="1:41" s="4" customFormat="1" x14ac:dyDescent="0.2">
      <c r="A31" s="13" t="s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84"/>
      <c r="AB31" s="84"/>
      <c r="AC31" s="84"/>
      <c r="AD31" s="84"/>
      <c r="AE31" s="87"/>
      <c r="AF31" s="87"/>
      <c r="AG31" s="87"/>
      <c r="AH31" s="87"/>
      <c r="AI31" s="89"/>
      <c r="AJ31" s="89"/>
      <c r="AK31" s="89"/>
      <c r="AL31" s="89"/>
      <c r="AM31" s="89"/>
      <c r="AN31" s="89"/>
      <c r="AO31" s="89"/>
    </row>
    <row r="32" spans="1:41" s="4" customFormat="1" ht="5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84"/>
      <c r="AB32" s="84"/>
      <c r="AC32" s="84"/>
      <c r="AD32" s="84"/>
      <c r="AE32" s="87"/>
      <c r="AF32" s="87"/>
      <c r="AG32" s="87"/>
      <c r="AH32" s="87"/>
      <c r="AI32" s="89"/>
      <c r="AJ32" s="89"/>
      <c r="AK32" s="89"/>
      <c r="AL32" s="89"/>
      <c r="AM32" s="89"/>
      <c r="AN32" s="89"/>
      <c r="AO32" s="89"/>
    </row>
    <row r="33" spans="1:41" s="4" customFormat="1" x14ac:dyDescent="0.2">
      <c r="A33" s="2"/>
      <c r="B33" s="2" t="s">
        <v>25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84"/>
      <c r="AB33" s="84"/>
      <c r="AC33" s="84"/>
      <c r="AD33" s="84"/>
      <c r="AE33" s="87"/>
      <c r="AF33" s="87"/>
      <c r="AG33" s="87"/>
      <c r="AH33" s="87"/>
      <c r="AI33" s="89"/>
      <c r="AJ33" s="89"/>
      <c r="AK33" s="89"/>
      <c r="AL33" s="89"/>
      <c r="AM33" s="89"/>
      <c r="AN33" s="89"/>
      <c r="AO33" s="89"/>
    </row>
    <row r="34" spans="1:41" s="4" customFormat="1" x14ac:dyDescent="0.2">
      <c r="A34" s="2"/>
      <c r="B34" s="2" t="s">
        <v>26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84"/>
      <c r="AB34" s="84"/>
      <c r="AC34" s="84"/>
      <c r="AD34" s="84"/>
      <c r="AE34" s="87"/>
      <c r="AF34" s="87"/>
      <c r="AG34" s="87"/>
      <c r="AH34" s="87"/>
      <c r="AI34" s="89"/>
      <c r="AJ34" s="89"/>
      <c r="AK34" s="89"/>
      <c r="AL34" s="89"/>
      <c r="AM34" s="89"/>
      <c r="AN34" s="89"/>
      <c r="AO34" s="89"/>
    </row>
    <row r="35" spans="1:41" s="4" customFormat="1" x14ac:dyDescent="0.2">
      <c r="A35" s="2"/>
      <c r="B35" s="2" t="s">
        <v>27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84"/>
      <c r="AB35" s="84"/>
      <c r="AC35" s="84"/>
      <c r="AD35" s="84"/>
      <c r="AE35" s="87"/>
      <c r="AF35" s="87"/>
      <c r="AG35" s="87"/>
      <c r="AH35" s="87"/>
      <c r="AI35" s="89"/>
      <c r="AJ35" s="89"/>
      <c r="AK35" s="89"/>
      <c r="AL35" s="89"/>
      <c r="AM35" s="89"/>
      <c r="AN35" s="89"/>
      <c r="AO35" s="89"/>
    </row>
    <row r="36" spans="1:41" s="4" customFormat="1" ht="5.0999999999999996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84"/>
      <c r="AB36" s="84"/>
      <c r="AC36" s="84"/>
      <c r="AD36" s="84"/>
      <c r="AE36" s="87"/>
      <c r="AF36" s="87"/>
      <c r="AG36" s="87"/>
      <c r="AH36" s="87"/>
      <c r="AI36" s="89"/>
      <c r="AJ36" s="89"/>
      <c r="AK36" s="89"/>
      <c r="AL36" s="89"/>
      <c r="AM36" s="89"/>
      <c r="AN36" s="89"/>
      <c r="AO36" s="89"/>
    </row>
    <row r="37" spans="1:41" s="4" customFormat="1" ht="5.0999999999999996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84"/>
      <c r="AB37" s="84"/>
      <c r="AC37" s="84"/>
      <c r="AD37" s="84"/>
      <c r="AE37" s="87"/>
      <c r="AF37" s="87"/>
      <c r="AG37" s="87"/>
      <c r="AH37" s="87"/>
      <c r="AI37" s="89"/>
      <c r="AJ37" s="89"/>
      <c r="AK37" s="89"/>
      <c r="AL37" s="89"/>
      <c r="AM37" s="89"/>
      <c r="AN37" s="89"/>
      <c r="AO37" s="89"/>
    </row>
    <row r="38" spans="1:41" s="4" customFormat="1" x14ac:dyDescent="0.2">
      <c r="A38" s="2"/>
      <c r="B38" s="13" t="s">
        <v>28</v>
      </c>
      <c r="C38" s="13"/>
      <c r="D38" s="13"/>
      <c r="E38" s="13"/>
      <c r="F38" s="13"/>
      <c r="G38" s="13"/>
      <c r="H38" s="13"/>
      <c r="I38" s="13"/>
      <c r="J38" s="13"/>
      <c r="K38" s="13"/>
      <c r="L38" s="38" t="s">
        <v>29</v>
      </c>
      <c r="M38" s="38"/>
      <c r="N38" s="38"/>
      <c r="O38" s="38"/>
      <c r="P38" s="38" t="s">
        <v>30</v>
      </c>
      <c r="Q38" s="38"/>
      <c r="R38" s="38"/>
      <c r="S38" s="38"/>
      <c r="T38" s="13"/>
      <c r="U38" s="13"/>
      <c r="V38" s="13"/>
      <c r="W38" s="13"/>
      <c r="X38" s="13"/>
      <c r="Y38" s="13"/>
      <c r="Z38" s="2"/>
      <c r="AA38" s="84"/>
      <c r="AB38" s="84"/>
      <c r="AC38" s="84"/>
      <c r="AD38" s="84"/>
      <c r="AE38" s="87"/>
      <c r="AF38" s="87"/>
      <c r="AG38" s="87"/>
      <c r="AH38" s="87"/>
      <c r="AI38" s="89"/>
      <c r="AJ38" s="89"/>
      <c r="AK38" s="89"/>
      <c r="AL38" s="89"/>
      <c r="AM38" s="89"/>
      <c r="AN38" s="89"/>
      <c r="AO38" s="89"/>
    </row>
    <row r="39" spans="1:41" s="4" customFormat="1" ht="5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84"/>
      <c r="AB39" s="84"/>
      <c r="AC39" s="84"/>
      <c r="AD39" s="84"/>
      <c r="AE39" s="87"/>
      <c r="AF39" s="87"/>
      <c r="AG39" s="87"/>
      <c r="AH39" s="87"/>
      <c r="AI39" s="89"/>
      <c r="AJ39" s="89"/>
      <c r="AK39" s="89"/>
      <c r="AL39" s="89"/>
      <c r="AM39" s="89"/>
      <c r="AN39" s="89"/>
      <c r="AO39" s="89"/>
    </row>
    <row r="40" spans="1:41" s="4" customFormat="1" x14ac:dyDescent="0.2">
      <c r="A40" s="2"/>
      <c r="B40" s="39">
        <v>1</v>
      </c>
      <c r="C40" s="15" t="s">
        <v>31</v>
      </c>
      <c r="D40" s="15"/>
      <c r="E40" s="15"/>
      <c r="F40" s="15"/>
      <c r="G40" s="15"/>
      <c r="H40" s="15"/>
      <c r="I40" s="15"/>
      <c r="J40" s="15"/>
      <c r="K40" s="15"/>
      <c r="L40" s="40">
        <v>3</v>
      </c>
      <c r="M40" s="40"/>
      <c r="N40" s="40"/>
      <c r="O40" s="41" t="s">
        <v>32</v>
      </c>
      <c r="P40" s="42">
        <v>3</v>
      </c>
      <c r="Q40" s="42"/>
      <c r="R40" s="42"/>
      <c r="S40" s="41" t="s">
        <v>32</v>
      </c>
      <c r="T40" s="15"/>
      <c r="U40" s="43">
        <f>$U$24*(P40/100)</f>
        <v>0</v>
      </c>
      <c r="V40" s="43"/>
      <c r="W40" s="43"/>
      <c r="X40" s="43"/>
      <c r="Y40" s="43"/>
      <c r="Z40" s="2"/>
      <c r="AA40" s="84"/>
      <c r="AB40" s="84"/>
      <c r="AC40" s="84"/>
      <c r="AD40" s="84"/>
      <c r="AE40" s="87"/>
      <c r="AF40" s="87"/>
      <c r="AG40" s="87"/>
      <c r="AH40" s="87"/>
      <c r="AI40" s="89"/>
      <c r="AJ40" s="89"/>
      <c r="AK40" s="89"/>
      <c r="AL40" s="89"/>
      <c r="AM40" s="89"/>
      <c r="AN40" s="89"/>
      <c r="AO40" s="89"/>
    </row>
    <row r="41" spans="1:41" s="4" customFormat="1" x14ac:dyDescent="0.2">
      <c r="A41" s="2"/>
      <c r="B41" s="39">
        <v>2</v>
      </c>
      <c r="C41" s="15" t="s">
        <v>33</v>
      </c>
      <c r="D41" s="15"/>
      <c r="E41" s="15"/>
      <c r="F41" s="15"/>
      <c r="G41" s="15"/>
      <c r="H41" s="15"/>
      <c r="I41" s="15"/>
      <c r="J41" s="15"/>
      <c r="K41" s="15"/>
      <c r="L41" s="40">
        <v>10</v>
      </c>
      <c r="M41" s="40"/>
      <c r="N41" s="40"/>
      <c r="O41" s="41" t="s">
        <v>32</v>
      </c>
      <c r="P41" s="42">
        <v>10</v>
      </c>
      <c r="Q41" s="42"/>
      <c r="R41" s="42"/>
      <c r="S41" s="41" t="s">
        <v>32</v>
      </c>
      <c r="T41" s="15"/>
      <c r="U41" s="43">
        <f t="shared" ref="U41:U48" si="1">$U$24*(P41/100)</f>
        <v>0</v>
      </c>
      <c r="V41" s="43"/>
      <c r="W41" s="43"/>
      <c r="X41" s="43"/>
      <c r="Y41" s="43"/>
      <c r="Z41" s="2"/>
      <c r="AA41" s="84"/>
      <c r="AB41" s="84"/>
      <c r="AC41" s="84"/>
      <c r="AD41" s="84"/>
      <c r="AE41" s="87"/>
      <c r="AF41" s="87"/>
      <c r="AG41" s="87"/>
      <c r="AH41" s="87"/>
      <c r="AI41" s="89"/>
      <c r="AJ41" s="89"/>
      <c r="AK41" s="89"/>
      <c r="AL41" s="89"/>
      <c r="AM41" s="89"/>
      <c r="AN41" s="89"/>
      <c r="AO41" s="89"/>
    </row>
    <row r="42" spans="1:41" x14ac:dyDescent="0.2">
      <c r="B42" s="39">
        <v>3</v>
      </c>
      <c r="C42" s="15" t="s">
        <v>34</v>
      </c>
      <c r="D42" s="15"/>
      <c r="E42" s="15"/>
      <c r="F42" s="15"/>
      <c r="G42" s="15"/>
      <c r="H42" s="15"/>
      <c r="I42" s="15"/>
      <c r="J42" s="15"/>
      <c r="K42" s="15"/>
      <c r="L42" s="40">
        <v>15</v>
      </c>
      <c r="M42" s="40"/>
      <c r="N42" s="40"/>
      <c r="O42" s="41" t="s">
        <v>32</v>
      </c>
      <c r="P42" s="42">
        <v>15</v>
      </c>
      <c r="Q42" s="42"/>
      <c r="R42" s="42"/>
      <c r="S42" s="41" t="s">
        <v>32</v>
      </c>
      <c r="T42" s="15"/>
      <c r="U42" s="43">
        <f t="shared" si="1"/>
        <v>0</v>
      </c>
      <c r="V42" s="43"/>
      <c r="W42" s="43"/>
      <c r="X42" s="43"/>
      <c r="Y42" s="43"/>
      <c r="AA42" s="84"/>
      <c r="AB42" s="84"/>
      <c r="AC42" s="84"/>
      <c r="AD42" s="84"/>
      <c r="AE42" s="87"/>
      <c r="AF42" s="87"/>
      <c r="AG42" s="87"/>
      <c r="AH42" s="87"/>
      <c r="AI42" s="89"/>
      <c r="AJ42" s="89"/>
      <c r="AK42" s="89"/>
      <c r="AL42" s="89"/>
      <c r="AM42" s="89"/>
      <c r="AN42" s="89"/>
      <c r="AO42" s="89"/>
    </row>
    <row r="43" spans="1:41" x14ac:dyDescent="0.2">
      <c r="B43" s="39">
        <v>4</v>
      </c>
      <c r="C43" s="15" t="s">
        <v>35</v>
      </c>
      <c r="D43" s="15"/>
      <c r="E43" s="15"/>
      <c r="F43" s="15"/>
      <c r="G43" s="15"/>
      <c r="H43" s="15"/>
      <c r="I43" s="15"/>
      <c r="J43" s="15"/>
      <c r="K43" s="15"/>
      <c r="L43" s="40">
        <v>30</v>
      </c>
      <c r="M43" s="40"/>
      <c r="N43" s="40"/>
      <c r="O43" s="41" t="s">
        <v>32</v>
      </c>
      <c r="P43" s="42">
        <v>30</v>
      </c>
      <c r="Q43" s="42"/>
      <c r="R43" s="42"/>
      <c r="S43" s="41" t="s">
        <v>32</v>
      </c>
      <c r="T43" s="15"/>
      <c r="U43" s="43">
        <f t="shared" si="1"/>
        <v>0</v>
      </c>
      <c r="V43" s="43"/>
      <c r="W43" s="43"/>
      <c r="X43" s="43"/>
      <c r="Y43" s="43"/>
      <c r="AA43" s="84"/>
      <c r="AB43" s="84"/>
      <c r="AC43" s="84"/>
      <c r="AD43" s="84"/>
      <c r="AE43" s="87"/>
      <c r="AF43" s="87"/>
      <c r="AG43" s="87"/>
      <c r="AH43" s="87"/>
      <c r="AI43" s="89"/>
      <c r="AJ43" s="89"/>
      <c r="AK43" s="89"/>
      <c r="AL43" s="89"/>
      <c r="AM43" s="89"/>
      <c r="AN43" s="89"/>
      <c r="AO43" s="89"/>
    </row>
    <row r="44" spans="1:41" x14ac:dyDescent="0.2">
      <c r="B44" s="39">
        <v>5</v>
      </c>
      <c r="C44" s="15" t="s">
        <v>36</v>
      </c>
      <c r="D44" s="15"/>
      <c r="E44" s="15"/>
      <c r="F44" s="15"/>
      <c r="G44" s="15"/>
      <c r="H44" s="15"/>
      <c r="I44" s="15"/>
      <c r="J44" s="15"/>
      <c r="K44" s="15"/>
      <c r="L44" s="40">
        <v>40</v>
      </c>
      <c r="M44" s="40"/>
      <c r="N44" s="40"/>
      <c r="O44" s="41" t="s">
        <v>32</v>
      </c>
      <c r="P44" s="42">
        <v>40</v>
      </c>
      <c r="Q44" s="42"/>
      <c r="R44" s="42"/>
      <c r="S44" s="41" t="s">
        <v>32</v>
      </c>
      <c r="T44" s="15"/>
      <c r="U44" s="43">
        <f t="shared" si="1"/>
        <v>0</v>
      </c>
      <c r="V44" s="43"/>
      <c r="W44" s="43"/>
      <c r="X44" s="43"/>
      <c r="Y44" s="43"/>
      <c r="AA44" s="84"/>
      <c r="AB44" s="84"/>
      <c r="AC44" s="84"/>
      <c r="AD44" s="84"/>
      <c r="AE44" s="87"/>
      <c r="AF44" s="87"/>
      <c r="AG44" s="87"/>
      <c r="AH44" s="87"/>
      <c r="AI44" s="89"/>
      <c r="AJ44" s="89"/>
      <c r="AK44" s="89"/>
      <c r="AL44" s="89"/>
      <c r="AM44" s="89"/>
      <c r="AN44" s="89"/>
      <c r="AO44" s="89"/>
    </row>
    <row r="45" spans="1:41" x14ac:dyDescent="0.2">
      <c r="B45" s="39">
        <v>6</v>
      </c>
      <c r="C45" s="15" t="s">
        <v>37</v>
      </c>
      <c r="D45" s="15"/>
      <c r="E45" s="15"/>
      <c r="F45" s="15"/>
      <c r="G45" s="15"/>
      <c r="H45" s="15"/>
      <c r="I45" s="15"/>
      <c r="J45" s="15"/>
      <c r="K45" s="15"/>
      <c r="L45" s="40">
        <v>2</v>
      </c>
      <c r="M45" s="40"/>
      <c r="N45" s="40"/>
      <c r="O45" s="41" t="s">
        <v>32</v>
      </c>
      <c r="P45" s="42">
        <v>2</v>
      </c>
      <c r="Q45" s="42"/>
      <c r="R45" s="42"/>
      <c r="S45" s="41" t="s">
        <v>32</v>
      </c>
      <c r="T45" s="15"/>
      <c r="U45" s="43">
        <f t="shared" si="1"/>
        <v>0</v>
      </c>
      <c r="V45" s="43"/>
      <c r="W45" s="43"/>
      <c r="X45" s="43"/>
      <c r="Y45" s="43"/>
      <c r="AA45" s="84"/>
      <c r="AB45" s="84"/>
      <c r="AC45" s="84"/>
      <c r="AD45" s="84"/>
      <c r="AE45" s="87"/>
      <c r="AF45" s="87"/>
      <c r="AG45" s="87"/>
      <c r="AH45" s="87"/>
      <c r="AI45" s="89"/>
      <c r="AJ45" s="89"/>
      <c r="AK45" s="89"/>
      <c r="AL45" s="89"/>
      <c r="AM45" s="89"/>
      <c r="AN45" s="89"/>
      <c r="AO45" s="89"/>
    </row>
    <row r="46" spans="1:41" x14ac:dyDescent="0.2">
      <c r="B46" s="39">
        <v>7</v>
      </c>
      <c r="C46" s="15" t="s">
        <v>38</v>
      </c>
      <c r="D46" s="15"/>
      <c r="E46" s="15"/>
      <c r="F46" s="15"/>
      <c r="G46" s="15"/>
      <c r="H46" s="15"/>
      <c r="I46" s="15"/>
      <c r="J46" s="15"/>
      <c r="K46" s="15"/>
      <c r="L46" s="40">
        <v>0</v>
      </c>
      <c r="M46" s="40"/>
      <c r="N46" s="40"/>
      <c r="O46" s="41" t="s">
        <v>32</v>
      </c>
      <c r="P46" s="42">
        <v>0</v>
      </c>
      <c r="Q46" s="42"/>
      <c r="R46" s="42"/>
      <c r="S46" s="41" t="s">
        <v>32</v>
      </c>
      <c r="T46" s="15"/>
      <c r="U46" s="43">
        <f t="shared" si="1"/>
        <v>0</v>
      </c>
      <c r="V46" s="43"/>
      <c r="W46" s="43"/>
      <c r="X46" s="43"/>
      <c r="Y46" s="43"/>
      <c r="AA46" s="84"/>
      <c r="AB46" s="84"/>
      <c r="AC46" s="84"/>
      <c r="AD46" s="84"/>
      <c r="AE46" s="87"/>
      <c r="AF46" s="87"/>
      <c r="AG46" s="87"/>
      <c r="AH46" s="87"/>
      <c r="AI46" s="89"/>
      <c r="AJ46" s="89"/>
      <c r="AK46" s="89"/>
      <c r="AL46" s="89"/>
      <c r="AM46" s="89"/>
      <c r="AN46" s="89"/>
      <c r="AO46" s="89"/>
    </row>
    <row r="47" spans="1:41" x14ac:dyDescent="0.2">
      <c r="B47" s="39">
        <v>8</v>
      </c>
      <c r="C47" s="15" t="s">
        <v>39</v>
      </c>
      <c r="D47" s="15"/>
      <c r="E47" s="15"/>
      <c r="F47" s="15"/>
      <c r="G47" s="15"/>
      <c r="H47" s="15"/>
      <c r="I47" s="15"/>
      <c r="J47" s="15"/>
      <c r="K47" s="15"/>
      <c r="L47" s="40">
        <v>0</v>
      </c>
      <c r="M47" s="40"/>
      <c r="N47" s="40"/>
      <c r="O47" s="41" t="s">
        <v>32</v>
      </c>
      <c r="P47" s="42">
        <v>0</v>
      </c>
      <c r="Q47" s="42"/>
      <c r="R47" s="42"/>
      <c r="S47" s="41" t="s">
        <v>32</v>
      </c>
      <c r="T47" s="15"/>
      <c r="U47" s="43">
        <f t="shared" si="1"/>
        <v>0</v>
      </c>
      <c r="V47" s="43"/>
      <c r="W47" s="43"/>
      <c r="X47" s="43"/>
      <c r="Y47" s="43"/>
      <c r="AA47" s="84"/>
      <c r="AB47" s="84"/>
      <c r="AC47" s="84"/>
      <c r="AD47" s="84"/>
      <c r="AE47" s="87"/>
      <c r="AF47" s="87"/>
      <c r="AG47" s="87"/>
      <c r="AH47" s="87"/>
      <c r="AI47" s="89"/>
      <c r="AJ47" s="89"/>
      <c r="AK47" s="89"/>
      <c r="AL47" s="89"/>
      <c r="AM47" s="89"/>
      <c r="AN47" s="89"/>
      <c r="AO47" s="89"/>
    </row>
    <row r="48" spans="1:41" x14ac:dyDescent="0.2">
      <c r="B48" s="39">
        <v>9</v>
      </c>
      <c r="C48" s="15" t="s">
        <v>40</v>
      </c>
      <c r="D48" s="15"/>
      <c r="E48" s="15"/>
      <c r="F48" s="15"/>
      <c r="G48" s="15"/>
      <c r="H48" s="15"/>
      <c r="I48" s="15"/>
      <c r="J48" s="15"/>
      <c r="K48" s="15"/>
      <c r="L48" s="40">
        <v>0</v>
      </c>
      <c r="M48" s="40"/>
      <c r="N48" s="40"/>
      <c r="O48" s="41" t="s">
        <v>32</v>
      </c>
      <c r="P48" s="42">
        <v>0</v>
      </c>
      <c r="Q48" s="42"/>
      <c r="R48" s="42"/>
      <c r="S48" s="41" t="s">
        <v>32</v>
      </c>
      <c r="T48" s="15"/>
      <c r="U48" s="43">
        <f t="shared" si="1"/>
        <v>0</v>
      </c>
      <c r="V48" s="43"/>
      <c r="W48" s="43"/>
      <c r="X48" s="43"/>
      <c r="Y48" s="43"/>
      <c r="AA48" s="84"/>
      <c r="AB48" s="84"/>
      <c r="AC48" s="84"/>
      <c r="AD48" s="84"/>
      <c r="AE48" s="87"/>
      <c r="AF48" s="87"/>
      <c r="AG48" s="87"/>
      <c r="AH48" s="87"/>
      <c r="AI48" s="89"/>
      <c r="AJ48" s="89"/>
      <c r="AK48" s="89"/>
      <c r="AL48" s="89"/>
      <c r="AM48" s="89"/>
      <c r="AN48" s="89"/>
      <c r="AO48" s="89"/>
    </row>
    <row r="49" spans="1:41" ht="5.25" customHeight="1" thickBot="1" x14ac:dyDescent="0.25">
      <c r="AA49" s="84"/>
      <c r="AB49" s="84"/>
      <c r="AC49" s="84"/>
      <c r="AD49" s="84"/>
      <c r="AE49" s="87"/>
      <c r="AF49" s="87"/>
      <c r="AG49" s="87"/>
      <c r="AH49" s="87"/>
      <c r="AI49" s="89"/>
      <c r="AJ49" s="89"/>
      <c r="AK49" s="89"/>
      <c r="AL49" s="89"/>
      <c r="AM49" s="89"/>
      <c r="AN49" s="89"/>
      <c r="AO49" s="89"/>
    </row>
    <row r="50" spans="1:41" ht="12" thickBot="1" x14ac:dyDescent="0.25">
      <c r="B50" s="27" t="s">
        <v>41</v>
      </c>
      <c r="C50" s="27"/>
      <c r="D50" s="27"/>
      <c r="E50" s="27"/>
      <c r="F50" s="27"/>
      <c r="G50" s="27"/>
      <c r="H50" s="27"/>
      <c r="I50" s="27"/>
      <c r="J50" s="27"/>
      <c r="K50" s="27"/>
      <c r="L50" s="44">
        <f>SUM(L40:N48)</f>
        <v>100</v>
      </c>
      <c r="M50" s="44"/>
      <c r="N50" s="44"/>
      <c r="O50" s="45" t="s">
        <v>32</v>
      </c>
      <c r="P50" s="44">
        <f>SUM(P40:R48)</f>
        <v>100</v>
      </c>
      <c r="Q50" s="44"/>
      <c r="R50" s="44"/>
      <c r="S50" s="45" t="s">
        <v>32</v>
      </c>
      <c r="T50" s="27"/>
      <c r="U50" s="46">
        <f>SUM(U40:Y48)</f>
        <v>0</v>
      </c>
      <c r="V50" s="47"/>
      <c r="W50" s="47"/>
      <c r="X50" s="47"/>
      <c r="Y50" s="48"/>
      <c r="AA50" s="84"/>
      <c r="AB50" s="84"/>
      <c r="AC50" s="84"/>
      <c r="AD50" s="84"/>
      <c r="AE50" s="87"/>
      <c r="AF50" s="87"/>
      <c r="AG50" s="87"/>
      <c r="AH50" s="87"/>
      <c r="AI50" s="89"/>
      <c r="AJ50" s="89"/>
      <c r="AK50" s="89"/>
      <c r="AL50" s="89"/>
      <c r="AM50" s="89"/>
      <c r="AN50" s="89"/>
      <c r="AO50" s="89"/>
    </row>
    <row r="51" spans="1:41" ht="5.25" customHeight="1" x14ac:dyDescent="0.2">
      <c r="AA51" s="84"/>
      <c r="AB51" s="84"/>
      <c r="AC51" s="84"/>
      <c r="AD51" s="84"/>
      <c r="AE51" s="87"/>
      <c r="AF51" s="87"/>
      <c r="AG51" s="87"/>
      <c r="AH51" s="87"/>
      <c r="AI51" s="89"/>
      <c r="AJ51" s="89"/>
      <c r="AK51" s="89"/>
      <c r="AL51" s="89"/>
      <c r="AM51" s="89"/>
      <c r="AN51" s="89"/>
      <c r="AO51" s="89"/>
    </row>
    <row r="52" spans="1:41" ht="5.0999999999999996" customHeight="1" x14ac:dyDescent="0.2">
      <c r="AA52" s="84"/>
      <c r="AB52" s="84"/>
      <c r="AC52" s="84"/>
      <c r="AD52" s="84"/>
      <c r="AE52" s="87"/>
      <c r="AF52" s="87"/>
      <c r="AG52" s="87"/>
      <c r="AH52" s="87"/>
      <c r="AI52" s="89"/>
      <c r="AJ52" s="89"/>
      <c r="AK52" s="89"/>
      <c r="AL52" s="89"/>
      <c r="AM52" s="89"/>
      <c r="AN52" s="89"/>
      <c r="AO52" s="89"/>
    </row>
    <row r="53" spans="1:41" x14ac:dyDescent="0.2">
      <c r="B53" s="2" t="s">
        <v>42</v>
      </c>
      <c r="AA53" s="84"/>
      <c r="AB53" s="84"/>
      <c r="AC53" s="84"/>
      <c r="AD53" s="84"/>
      <c r="AE53" s="87"/>
      <c r="AF53" s="87"/>
      <c r="AG53" s="87"/>
      <c r="AH53" s="87"/>
      <c r="AI53" s="89"/>
      <c r="AJ53" s="89"/>
      <c r="AK53" s="89"/>
      <c r="AL53" s="89"/>
      <c r="AM53" s="89"/>
      <c r="AN53" s="89"/>
      <c r="AO53" s="89"/>
    </row>
    <row r="54" spans="1:41" x14ac:dyDescent="0.2">
      <c r="B54" s="2" t="s">
        <v>43</v>
      </c>
      <c r="AA54" s="84"/>
      <c r="AB54" s="84"/>
      <c r="AC54" s="84"/>
      <c r="AD54" s="84"/>
      <c r="AE54" s="87"/>
      <c r="AF54" s="87"/>
      <c r="AG54" s="87"/>
      <c r="AH54" s="87"/>
      <c r="AI54" s="89"/>
      <c r="AJ54" s="89"/>
      <c r="AK54" s="89"/>
      <c r="AL54" s="89"/>
      <c r="AM54" s="89"/>
      <c r="AN54" s="89"/>
      <c r="AO54" s="89"/>
    </row>
    <row r="55" spans="1:41" ht="6.95" customHeight="1" x14ac:dyDescent="0.2">
      <c r="AA55" s="84"/>
      <c r="AB55" s="84"/>
      <c r="AC55" s="84"/>
      <c r="AD55" s="84"/>
      <c r="AE55" s="87"/>
      <c r="AF55" s="87"/>
      <c r="AG55" s="87"/>
      <c r="AH55" s="87"/>
      <c r="AI55" s="89"/>
      <c r="AJ55" s="89"/>
      <c r="AK55" s="89"/>
      <c r="AL55" s="89"/>
      <c r="AM55" s="89"/>
      <c r="AN55" s="89"/>
      <c r="AO55" s="89"/>
    </row>
    <row r="56" spans="1:41" x14ac:dyDescent="0.2">
      <c r="B56" s="2" t="s">
        <v>44</v>
      </c>
      <c r="AA56" s="84"/>
      <c r="AB56" s="84"/>
      <c r="AC56" s="84"/>
      <c r="AD56" s="84"/>
      <c r="AE56" s="87"/>
      <c r="AF56" s="87"/>
      <c r="AG56" s="87"/>
      <c r="AH56" s="87"/>
      <c r="AI56" s="89"/>
      <c r="AJ56" s="89"/>
      <c r="AK56" s="89"/>
      <c r="AL56" s="89"/>
      <c r="AM56" s="89"/>
      <c r="AN56" s="89"/>
      <c r="AO56" s="89"/>
    </row>
    <row r="57" spans="1:41" x14ac:dyDescent="0.2">
      <c r="AA57" s="84"/>
      <c r="AB57" s="84"/>
      <c r="AC57" s="84"/>
      <c r="AD57" s="84"/>
      <c r="AE57" s="87"/>
      <c r="AF57" s="87"/>
      <c r="AG57" s="87"/>
      <c r="AH57" s="87"/>
      <c r="AI57" s="89"/>
      <c r="AJ57" s="89"/>
      <c r="AK57" s="89"/>
      <c r="AL57" s="89"/>
      <c r="AM57" s="89"/>
      <c r="AN57" s="89"/>
      <c r="AO57" s="89"/>
    </row>
    <row r="58" spans="1:41" ht="5.45" customHeight="1" x14ac:dyDescent="0.2">
      <c r="AA58" s="84"/>
      <c r="AB58" s="84"/>
      <c r="AC58" s="84"/>
      <c r="AD58" s="84"/>
      <c r="AE58" s="87"/>
      <c r="AF58" s="87"/>
      <c r="AG58" s="87"/>
      <c r="AH58" s="87"/>
      <c r="AI58" s="89"/>
      <c r="AJ58" s="89"/>
      <c r="AK58" s="89"/>
      <c r="AL58" s="89"/>
      <c r="AM58" s="89"/>
      <c r="AN58" s="89"/>
      <c r="AO58" s="89"/>
    </row>
    <row r="59" spans="1:41" x14ac:dyDescent="0.2">
      <c r="A59" s="13" t="s">
        <v>45</v>
      </c>
      <c r="AA59" s="84"/>
      <c r="AB59" s="84"/>
      <c r="AC59" s="84"/>
      <c r="AD59" s="84"/>
      <c r="AE59" s="87"/>
      <c r="AF59" s="87"/>
      <c r="AG59" s="87"/>
      <c r="AH59" s="87"/>
      <c r="AI59" s="89"/>
      <c r="AJ59" s="89"/>
      <c r="AK59" s="89"/>
      <c r="AL59" s="89"/>
      <c r="AM59" s="89"/>
      <c r="AN59" s="89"/>
      <c r="AO59" s="89"/>
    </row>
    <row r="60" spans="1:41" ht="5.25" customHeight="1" x14ac:dyDescent="0.2">
      <c r="AA60" s="84"/>
      <c r="AB60" s="84"/>
      <c r="AC60" s="84"/>
      <c r="AD60" s="84"/>
      <c r="AE60" s="87"/>
      <c r="AF60" s="87"/>
      <c r="AG60" s="87"/>
      <c r="AH60" s="87"/>
      <c r="AI60" s="89"/>
      <c r="AJ60" s="89"/>
      <c r="AK60" s="89"/>
      <c r="AL60" s="89"/>
      <c r="AM60" s="89"/>
      <c r="AN60" s="89"/>
      <c r="AO60" s="89"/>
    </row>
    <row r="61" spans="1:41" x14ac:dyDescent="0.2">
      <c r="B61" s="2" t="s">
        <v>46</v>
      </c>
      <c r="AA61" s="84"/>
      <c r="AB61" s="84"/>
      <c r="AC61" s="84"/>
      <c r="AD61" s="84"/>
      <c r="AE61" s="87"/>
      <c r="AF61" s="87"/>
      <c r="AG61" s="87"/>
      <c r="AH61" s="87"/>
      <c r="AI61" s="89"/>
      <c r="AJ61" s="89"/>
      <c r="AK61" s="89"/>
      <c r="AL61" s="89"/>
      <c r="AM61" s="89"/>
      <c r="AN61" s="89"/>
      <c r="AO61" s="89"/>
    </row>
    <row r="62" spans="1:41" x14ac:dyDescent="0.2">
      <c r="B62" s="2" t="s">
        <v>47</v>
      </c>
      <c r="AA62" s="84"/>
      <c r="AB62" s="84"/>
      <c r="AC62" s="84"/>
      <c r="AD62" s="84"/>
      <c r="AE62" s="87"/>
      <c r="AF62" s="87"/>
      <c r="AG62" s="87"/>
      <c r="AH62" s="87"/>
      <c r="AI62" s="89"/>
      <c r="AJ62" s="89"/>
      <c r="AK62" s="89"/>
      <c r="AL62" s="89"/>
      <c r="AM62" s="89"/>
      <c r="AN62" s="89"/>
      <c r="AO62" s="89"/>
    </row>
    <row r="63" spans="1:41" ht="6" customHeight="1" x14ac:dyDescent="0.2">
      <c r="AA63" s="84"/>
      <c r="AB63" s="84"/>
      <c r="AC63" s="84"/>
      <c r="AD63" s="84"/>
      <c r="AE63" s="87"/>
      <c r="AF63" s="87"/>
      <c r="AG63" s="87"/>
      <c r="AH63" s="87"/>
      <c r="AI63" s="89"/>
      <c r="AJ63" s="89"/>
      <c r="AK63" s="89"/>
      <c r="AL63" s="89"/>
      <c r="AM63" s="89"/>
      <c r="AN63" s="89"/>
      <c r="AO63" s="89"/>
    </row>
    <row r="64" spans="1:41" ht="6" customHeight="1" x14ac:dyDescent="0.2">
      <c r="AA64" s="84"/>
      <c r="AB64" s="84"/>
      <c r="AC64" s="84"/>
      <c r="AD64" s="84"/>
      <c r="AE64" s="87"/>
      <c r="AF64" s="87"/>
      <c r="AG64" s="87"/>
      <c r="AH64" s="87"/>
      <c r="AI64" s="89"/>
      <c r="AJ64" s="89"/>
      <c r="AK64" s="89"/>
      <c r="AL64" s="89"/>
      <c r="AM64" s="89"/>
      <c r="AN64" s="89"/>
      <c r="AO64" s="89"/>
    </row>
    <row r="65" spans="1:41" x14ac:dyDescent="0.2">
      <c r="B65" s="13" t="s">
        <v>28</v>
      </c>
      <c r="C65" s="13"/>
      <c r="D65" s="13"/>
      <c r="E65" s="13"/>
      <c r="F65" s="13"/>
      <c r="G65" s="13"/>
      <c r="H65" s="13"/>
      <c r="I65" s="13"/>
      <c r="J65" s="13"/>
      <c r="K65" s="13"/>
      <c r="L65" s="49"/>
      <c r="M65" s="49"/>
      <c r="N65" s="49"/>
      <c r="O65" s="49"/>
      <c r="P65" s="49"/>
      <c r="Q65" s="49"/>
      <c r="R65" s="49"/>
      <c r="S65" s="49"/>
      <c r="T65" s="13"/>
      <c r="U65" s="13"/>
      <c r="V65" s="13"/>
      <c r="W65" s="13"/>
      <c r="X65" s="13"/>
      <c r="Y65" s="13"/>
      <c r="AA65" s="84"/>
      <c r="AB65" s="84"/>
      <c r="AC65" s="84"/>
      <c r="AD65" s="84"/>
      <c r="AE65" s="87"/>
      <c r="AF65" s="87"/>
      <c r="AG65" s="87"/>
      <c r="AH65" s="87"/>
      <c r="AI65" s="89"/>
      <c r="AJ65" s="89"/>
      <c r="AK65" s="89"/>
      <c r="AL65" s="89"/>
      <c r="AM65" s="89"/>
      <c r="AN65" s="89"/>
      <c r="AO65" s="89"/>
    </row>
    <row r="66" spans="1:41" ht="5.25" customHeight="1" x14ac:dyDescent="0.2">
      <c r="AA66" s="84"/>
      <c r="AB66" s="84"/>
      <c r="AC66" s="84"/>
      <c r="AD66" s="84"/>
      <c r="AE66" s="87"/>
      <c r="AF66" s="87"/>
      <c r="AG66" s="87"/>
      <c r="AH66" s="87"/>
      <c r="AI66" s="89"/>
      <c r="AJ66" s="89"/>
      <c r="AK66" s="89"/>
      <c r="AL66" s="89"/>
      <c r="AM66" s="89"/>
      <c r="AN66" s="89"/>
      <c r="AO66" s="89"/>
    </row>
    <row r="67" spans="1:41" x14ac:dyDescent="0.2">
      <c r="B67" s="39">
        <v>4</v>
      </c>
      <c r="C67" s="15" t="s">
        <v>48</v>
      </c>
      <c r="D67" s="15"/>
      <c r="E67" s="15"/>
      <c r="F67" s="15"/>
      <c r="G67" s="15"/>
      <c r="H67" s="15"/>
      <c r="I67" s="15"/>
      <c r="J67" s="15"/>
      <c r="K67" s="15"/>
      <c r="L67" s="50" t="s">
        <v>49</v>
      </c>
      <c r="M67" s="50"/>
      <c r="N67" s="50"/>
      <c r="O67" s="50"/>
      <c r="P67" s="51"/>
      <c r="Q67" s="51"/>
      <c r="R67" s="51"/>
      <c r="S67" s="51"/>
      <c r="T67" s="15"/>
      <c r="U67" s="43">
        <f>IF(K67&lt;&gt;0,K67*P67,P67)</f>
        <v>0</v>
      </c>
      <c r="V67" s="43"/>
      <c r="W67" s="43"/>
      <c r="X67" s="43"/>
      <c r="Y67" s="43"/>
      <c r="AA67" s="84"/>
      <c r="AB67" s="84"/>
      <c r="AC67" s="84"/>
      <c r="AD67" s="84"/>
      <c r="AE67" s="87"/>
      <c r="AF67" s="87"/>
      <c r="AG67" s="87"/>
      <c r="AH67" s="87"/>
      <c r="AI67" s="89"/>
      <c r="AJ67" s="89"/>
      <c r="AK67" s="89"/>
      <c r="AL67" s="89"/>
      <c r="AM67" s="89"/>
      <c r="AN67" s="89"/>
      <c r="AO67" s="89"/>
    </row>
    <row r="68" spans="1:41" x14ac:dyDescent="0.2">
      <c r="B68" s="39">
        <v>7</v>
      </c>
      <c r="C68" s="15" t="s">
        <v>50</v>
      </c>
      <c r="D68" s="15"/>
      <c r="E68" s="15"/>
      <c r="F68" s="15"/>
      <c r="G68" s="15"/>
      <c r="H68" s="15"/>
      <c r="I68" s="15"/>
      <c r="J68" s="15"/>
      <c r="K68" s="15"/>
      <c r="L68" s="50" t="s">
        <v>49</v>
      </c>
      <c r="M68" s="50"/>
      <c r="N68" s="50"/>
      <c r="O68" s="50"/>
      <c r="P68" s="51"/>
      <c r="Q68" s="51"/>
      <c r="R68" s="51"/>
      <c r="S68" s="51"/>
      <c r="T68" s="15"/>
      <c r="U68" s="43">
        <f>IF(K68&lt;&gt;0,K68*P68,P68)</f>
        <v>0</v>
      </c>
      <c r="V68" s="43"/>
      <c r="W68" s="43"/>
      <c r="X68" s="43"/>
      <c r="Y68" s="43"/>
      <c r="AA68" s="84"/>
      <c r="AB68" s="84"/>
      <c r="AC68" s="84"/>
      <c r="AD68" s="84"/>
      <c r="AE68" s="87"/>
      <c r="AF68" s="87"/>
      <c r="AG68" s="87"/>
      <c r="AH68" s="87"/>
      <c r="AI68" s="89"/>
      <c r="AJ68" s="89"/>
      <c r="AK68" s="89"/>
      <c r="AL68" s="89"/>
      <c r="AM68" s="89"/>
      <c r="AN68" s="89"/>
      <c r="AO68" s="89"/>
    </row>
    <row r="69" spans="1:41" x14ac:dyDescent="0.2">
      <c r="B69" s="39">
        <v>7</v>
      </c>
      <c r="C69" s="15" t="s">
        <v>51</v>
      </c>
      <c r="D69" s="15"/>
      <c r="E69" s="15"/>
      <c r="F69" s="15"/>
      <c r="G69" s="15"/>
      <c r="H69" s="15"/>
      <c r="I69" s="15"/>
      <c r="J69" s="15"/>
      <c r="K69" s="15"/>
      <c r="L69" s="50" t="s">
        <v>49</v>
      </c>
      <c r="M69" s="50"/>
      <c r="N69" s="50"/>
      <c r="O69" s="50"/>
      <c r="P69" s="51"/>
      <c r="Q69" s="51"/>
      <c r="R69" s="51"/>
      <c r="S69" s="51"/>
      <c r="T69" s="15"/>
      <c r="U69" s="43">
        <f>IF(K69&lt;&gt;0,K69*P69,P69)</f>
        <v>0</v>
      </c>
      <c r="V69" s="43"/>
      <c r="W69" s="43"/>
      <c r="X69" s="43"/>
      <c r="Y69" s="43"/>
      <c r="AA69" s="84"/>
      <c r="AB69" s="84"/>
      <c r="AC69" s="84"/>
      <c r="AD69" s="84"/>
      <c r="AE69" s="87"/>
      <c r="AF69" s="87"/>
      <c r="AG69" s="87"/>
      <c r="AH69" s="87"/>
      <c r="AI69" s="89"/>
      <c r="AJ69" s="89"/>
      <c r="AK69" s="89"/>
      <c r="AL69" s="89"/>
      <c r="AM69" s="89"/>
      <c r="AN69" s="89"/>
      <c r="AO69" s="89"/>
    </row>
    <row r="70" spans="1:41" s="5" customFormat="1" x14ac:dyDescent="0.2">
      <c r="A70" s="2"/>
      <c r="B70" s="39">
        <v>8</v>
      </c>
      <c r="C70" s="15" t="s">
        <v>52</v>
      </c>
      <c r="D70" s="15"/>
      <c r="E70" s="15"/>
      <c r="F70" s="15"/>
      <c r="G70" s="15"/>
      <c r="H70" s="15"/>
      <c r="I70" s="15"/>
      <c r="J70" s="15"/>
      <c r="K70" s="15">
        <v>5</v>
      </c>
      <c r="L70" s="50" t="s">
        <v>53</v>
      </c>
      <c r="M70" s="50"/>
      <c r="N70" s="50"/>
      <c r="O70" s="50"/>
      <c r="P70" s="51"/>
      <c r="Q70" s="51"/>
      <c r="R70" s="51"/>
      <c r="S70" s="51"/>
      <c r="T70" s="15"/>
      <c r="U70" s="43">
        <f>IF(K70&lt;&gt;0,K70*P70,P70)</f>
        <v>0</v>
      </c>
      <c r="V70" s="43"/>
      <c r="W70" s="43"/>
      <c r="X70" s="43"/>
      <c r="Y70" s="43"/>
      <c r="Z70" s="2"/>
      <c r="AA70" s="84"/>
      <c r="AB70" s="84"/>
      <c r="AC70" s="84"/>
      <c r="AD70" s="84"/>
      <c r="AE70" s="87"/>
      <c r="AF70" s="87"/>
      <c r="AG70" s="87"/>
      <c r="AH70" s="87"/>
      <c r="AI70" s="89"/>
      <c r="AJ70" s="89"/>
      <c r="AK70" s="89"/>
      <c r="AL70" s="89"/>
      <c r="AM70" s="89"/>
      <c r="AN70" s="89"/>
      <c r="AO70" s="89"/>
    </row>
    <row r="71" spans="1:41" s="5" customFormat="1" ht="5.25" customHeight="1" thickBo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84"/>
      <c r="AB71" s="84"/>
      <c r="AC71" s="84"/>
      <c r="AD71" s="84"/>
      <c r="AE71" s="87"/>
      <c r="AF71" s="87"/>
      <c r="AG71" s="87"/>
      <c r="AH71" s="87"/>
      <c r="AI71" s="89"/>
      <c r="AJ71" s="89"/>
      <c r="AK71" s="89"/>
      <c r="AL71" s="89"/>
      <c r="AM71" s="89"/>
      <c r="AN71" s="89"/>
      <c r="AO71" s="89"/>
    </row>
    <row r="72" spans="1:41" s="5" customFormat="1" ht="12" thickBot="1" x14ac:dyDescent="0.25">
      <c r="A72" s="2"/>
      <c r="B72" s="27" t="s">
        <v>54</v>
      </c>
      <c r="C72" s="15"/>
      <c r="D72" s="15"/>
      <c r="E72" s="15"/>
      <c r="F72" s="15"/>
      <c r="G72" s="15"/>
      <c r="H72" s="15"/>
      <c r="I72" s="15"/>
      <c r="J72" s="15"/>
      <c r="K72" s="15"/>
      <c r="L72" s="43"/>
      <c r="M72" s="43"/>
      <c r="N72" s="43"/>
      <c r="O72" s="43"/>
      <c r="P72" s="43"/>
      <c r="Q72" s="43"/>
      <c r="R72" s="43"/>
      <c r="S72" s="43"/>
      <c r="T72" s="15"/>
      <c r="U72" s="46">
        <f>SUM(U67:Y70)</f>
        <v>0</v>
      </c>
      <c r="V72" s="47"/>
      <c r="W72" s="47"/>
      <c r="X72" s="47"/>
      <c r="Y72" s="48"/>
      <c r="Z72" s="2"/>
      <c r="AA72" s="84"/>
      <c r="AB72" s="84"/>
      <c r="AC72" s="84"/>
      <c r="AD72" s="84"/>
      <c r="AE72" s="87"/>
      <c r="AF72" s="87"/>
      <c r="AG72" s="87"/>
      <c r="AH72" s="87"/>
      <c r="AI72" s="89"/>
      <c r="AJ72" s="89"/>
      <c r="AK72" s="89"/>
      <c r="AL72" s="89"/>
      <c r="AM72" s="89"/>
      <c r="AN72" s="89"/>
      <c r="AO72" s="89"/>
    </row>
    <row r="73" spans="1:41" s="5" customFormat="1" ht="5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84"/>
      <c r="AB73" s="84"/>
      <c r="AC73" s="84"/>
      <c r="AD73" s="84"/>
      <c r="AE73" s="87"/>
      <c r="AF73" s="87"/>
      <c r="AG73" s="87"/>
      <c r="AH73" s="87"/>
      <c r="AI73" s="89"/>
      <c r="AJ73" s="89"/>
      <c r="AK73" s="89"/>
      <c r="AL73" s="89"/>
      <c r="AM73" s="89"/>
      <c r="AN73" s="89"/>
      <c r="AO73" s="89"/>
    </row>
    <row r="74" spans="1:41" s="5" customFormat="1" ht="5.0999999999999996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84"/>
      <c r="AB74" s="84"/>
      <c r="AC74" s="84"/>
      <c r="AD74" s="84"/>
      <c r="AE74" s="87"/>
      <c r="AF74" s="87"/>
      <c r="AG74" s="87"/>
      <c r="AH74" s="87"/>
      <c r="AI74" s="89"/>
      <c r="AJ74" s="89"/>
      <c r="AK74" s="89"/>
      <c r="AL74" s="89"/>
      <c r="AM74" s="89"/>
      <c r="AN74" s="89"/>
      <c r="AO74" s="89"/>
    </row>
    <row r="75" spans="1:41" s="5" customFormat="1" x14ac:dyDescent="0.2">
      <c r="A75" s="2"/>
      <c r="B75" s="2" t="s">
        <v>55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84"/>
      <c r="AB75" s="84"/>
      <c r="AC75" s="84"/>
      <c r="AD75" s="84"/>
      <c r="AE75" s="87"/>
      <c r="AF75" s="87"/>
      <c r="AG75" s="87"/>
      <c r="AH75" s="87"/>
      <c r="AI75" s="89"/>
      <c r="AJ75" s="89"/>
      <c r="AK75" s="89"/>
      <c r="AL75" s="89"/>
      <c r="AM75" s="89"/>
      <c r="AN75" s="89"/>
      <c r="AO75" s="89"/>
    </row>
    <row r="76" spans="1:41" s="5" customFormat="1" x14ac:dyDescent="0.2">
      <c r="A76" s="2"/>
      <c r="B76" s="2" t="s">
        <v>56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84"/>
      <c r="AB76" s="84"/>
      <c r="AC76" s="84"/>
      <c r="AD76" s="84"/>
      <c r="AE76" s="87"/>
      <c r="AF76" s="87"/>
      <c r="AG76" s="87"/>
      <c r="AH76" s="87"/>
      <c r="AI76" s="89"/>
      <c r="AJ76" s="89"/>
      <c r="AK76" s="89"/>
      <c r="AL76" s="89"/>
      <c r="AM76" s="89"/>
      <c r="AN76" s="89"/>
      <c r="AO76" s="89"/>
    </row>
    <row r="77" spans="1:41" s="5" customFormat="1" x14ac:dyDescent="0.2">
      <c r="A77" s="2"/>
      <c r="B77" s="52" t="s">
        <v>57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84"/>
      <c r="AB77" s="84"/>
      <c r="AC77" s="84"/>
      <c r="AD77" s="84"/>
      <c r="AE77" s="87"/>
      <c r="AF77" s="87"/>
      <c r="AG77" s="87"/>
      <c r="AH77" s="87"/>
      <c r="AI77" s="89"/>
      <c r="AJ77" s="89"/>
      <c r="AK77" s="89"/>
      <c r="AL77" s="89"/>
      <c r="AM77" s="89"/>
      <c r="AN77" s="89"/>
      <c r="AO77" s="89"/>
    </row>
    <row r="78" spans="1:41" s="5" customFormat="1" x14ac:dyDescent="0.2">
      <c r="A78" s="2"/>
      <c r="B78" s="52" t="s">
        <v>58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84"/>
      <c r="AB78" s="84"/>
      <c r="AC78" s="84"/>
      <c r="AD78" s="84"/>
      <c r="AE78" s="87"/>
      <c r="AF78" s="87"/>
      <c r="AG78" s="87"/>
      <c r="AH78" s="87"/>
      <c r="AI78" s="89"/>
      <c r="AJ78" s="89"/>
      <c r="AK78" s="89"/>
      <c r="AL78" s="89"/>
      <c r="AM78" s="89"/>
      <c r="AN78" s="89"/>
      <c r="AO78" s="89"/>
    </row>
    <row r="79" spans="1:41" s="5" customForma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84"/>
      <c r="AB79" s="84"/>
      <c r="AC79" s="84"/>
      <c r="AD79" s="84"/>
      <c r="AE79" s="87"/>
      <c r="AF79" s="87"/>
      <c r="AG79" s="87"/>
      <c r="AH79" s="87"/>
      <c r="AI79" s="89"/>
      <c r="AJ79" s="89"/>
      <c r="AK79" s="89"/>
      <c r="AL79" s="89"/>
      <c r="AM79" s="89"/>
      <c r="AN79" s="89"/>
      <c r="AO79" s="89"/>
    </row>
    <row r="80" spans="1:41" s="5" customFormat="1" ht="4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84"/>
      <c r="AB80" s="84"/>
      <c r="AC80" s="84"/>
      <c r="AD80" s="84"/>
      <c r="AE80" s="87"/>
      <c r="AF80" s="87"/>
      <c r="AG80" s="87"/>
      <c r="AH80" s="87"/>
      <c r="AI80" s="89"/>
      <c r="AJ80" s="89"/>
      <c r="AK80" s="89"/>
      <c r="AL80" s="89"/>
      <c r="AM80" s="89"/>
      <c r="AN80" s="89"/>
      <c r="AO80" s="89"/>
    </row>
    <row r="81" spans="1:41" s="5" customFormat="1" x14ac:dyDescent="0.2">
      <c r="A81" s="13" t="s">
        <v>59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84"/>
      <c r="AB81" s="84"/>
      <c r="AC81" s="84"/>
      <c r="AD81" s="84"/>
      <c r="AE81" s="87"/>
      <c r="AF81" s="87"/>
      <c r="AG81" s="87"/>
      <c r="AH81" s="87"/>
      <c r="AI81" s="89"/>
      <c r="AJ81" s="89"/>
      <c r="AK81" s="89"/>
      <c r="AL81" s="89"/>
      <c r="AM81" s="89"/>
      <c r="AN81" s="89"/>
      <c r="AO81" s="89"/>
    </row>
    <row r="82" spans="1:41" s="5" customFormat="1" ht="5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84"/>
      <c r="AB82" s="84"/>
      <c r="AC82" s="84"/>
      <c r="AD82" s="84"/>
      <c r="AE82" s="87"/>
      <c r="AF82" s="87"/>
      <c r="AG82" s="87"/>
      <c r="AH82" s="87"/>
      <c r="AI82" s="89"/>
      <c r="AJ82" s="89"/>
      <c r="AK82" s="89"/>
      <c r="AL82" s="89"/>
      <c r="AM82" s="89"/>
      <c r="AN82" s="89"/>
      <c r="AO82" s="89"/>
    </row>
    <row r="83" spans="1:41" s="5" customFormat="1" x14ac:dyDescent="0.2">
      <c r="A83" s="2"/>
      <c r="B83" s="13" t="s">
        <v>60</v>
      </c>
      <c r="C83" s="13"/>
      <c r="D83" s="13"/>
      <c r="E83" s="13"/>
      <c r="F83" s="13"/>
      <c r="G83" s="13"/>
      <c r="H83" s="13"/>
      <c r="I83" s="13"/>
      <c r="J83" s="13"/>
      <c r="K83" s="13"/>
      <c r="L83" s="49" t="s">
        <v>30</v>
      </c>
      <c r="M83" s="49"/>
      <c r="N83" s="49"/>
      <c r="O83" s="49"/>
      <c r="P83" s="13"/>
      <c r="Q83" s="2"/>
      <c r="R83" s="2"/>
      <c r="S83" s="2"/>
      <c r="T83" s="2"/>
      <c r="U83" s="13"/>
      <c r="V83" s="13"/>
      <c r="W83" s="13"/>
      <c r="X83" s="13"/>
      <c r="Y83" s="13"/>
      <c r="Z83" s="2"/>
      <c r="AA83" s="84"/>
      <c r="AB83" s="84"/>
      <c r="AC83" s="84"/>
      <c r="AD83" s="84"/>
      <c r="AE83" s="87"/>
      <c r="AF83" s="87"/>
      <c r="AG83" s="87"/>
      <c r="AH83" s="87"/>
      <c r="AI83" s="84"/>
      <c r="AJ83" s="84"/>
      <c r="AK83" s="84"/>
      <c r="AL83" s="84"/>
      <c r="AM83" s="84"/>
      <c r="AN83" s="89"/>
      <c r="AO83" s="89"/>
    </row>
    <row r="84" spans="1:41" s="5" customFormat="1" ht="5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84"/>
      <c r="AB84" s="84"/>
      <c r="AC84" s="84"/>
      <c r="AD84" s="84"/>
      <c r="AE84" s="87"/>
      <c r="AF84" s="87"/>
      <c r="AG84" s="87"/>
      <c r="AH84" s="87"/>
      <c r="AI84" s="84"/>
      <c r="AJ84" s="84"/>
      <c r="AK84" s="84"/>
      <c r="AL84" s="84"/>
      <c r="AM84" s="84"/>
      <c r="AN84" s="89"/>
      <c r="AO84" s="89"/>
    </row>
    <row r="85" spans="1:41" s="5" customFormat="1" x14ac:dyDescent="0.2">
      <c r="A85" s="2"/>
      <c r="B85" s="15" t="s">
        <v>61</v>
      </c>
      <c r="C85" s="15"/>
      <c r="D85" s="15"/>
      <c r="E85" s="15"/>
      <c r="F85" s="15"/>
      <c r="G85" s="15"/>
      <c r="H85" s="15"/>
      <c r="I85" s="15"/>
      <c r="J85" s="15"/>
      <c r="K85" s="15"/>
      <c r="L85" s="53">
        <v>0</v>
      </c>
      <c r="M85" s="53"/>
      <c r="N85" s="53"/>
      <c r="O85" s="53"/>
      <c r="P85" s="15" t="s">
        <v>32</v>
      </c>
      <c r="Q85" s="15" t="s">
        <v>62</v>
      </c>
      <c r="R85" s="54">
        <f>U50</f>
        <v>0</v>
      </c>
      <c r="S85" s="54"/>
      <c r="T85" s="54"/>
      <c r="U85" s="54"/>
      <c r="V85" s="55"/>
      <c r="W85" s="43">
        <f>(L85/100)*U49</f>
        <v>0</v>
      </c>
      <c r="X85" s="43"/>
      <c r="Y85" s="43"/>
      <c r="Z85" s="2"/>
      <c r="AA85" s="84"/>
      <c r="AB85" s="84"/>
      <c r="AC85" s="84"/>
      <c r="AD85" s="84"/>
      <c r="AE85" s="87"/>
      <c r="AF85" s="87"/>
      <c r="AG85" s="87"/>
      <c r="AH85" s="87"/>
      <c r="AI85" s="84"/>
      <c r="AJ85" s="84"/>
      <c r="AK85" s="84"/>
      <c r="AL85" s="84"/>
      <c r="AM85" s="84"/>
      <c r="AN85" s="89"/>
      <c r="AO85" s="89"/>
    </row>
    <row r="86" spans="1:41" s="5" customFormat="1" x14ac:dyDescent="0.2">
      <c r="A86" s="2"/>
      <c r="B86" s="15" t="s">
        <v>63</v>
      </c>
      <c r="C86" s="15"/>
      <c r="D86" s="15"/>
      <c r="E86" s="15"/>
      <c r="F86" s="15"/>
      <c r="G86" s="15"/>
      <c r="H86" s="15"/>
      <c r="I86" s="15"/>
      <c r="J86" s="15"/>
      <c r="K86" s="15"/>
      <c r="L86" s="56"/>
      <c r="M86" s="56"/>
      <c r="N86" s="56"/>
      <c r="O86" s="56"/>
      <c r="P86" s="15" t="s">
        <v>32</v>
      </c>
      <c r="Q86" s="15" t="s">
        <v>62</v>
      </c>
      <c r="R86" s="54">
        <f>U50</f>
        <v>0</v>
      </c>
      <c r="S86" s="54"/>
      <c r="T86" s="54"/>
      <c r="U86" s="54"/>
      <c r="V86" s="55"/>
      <c r="W86" s="57">
        <f>(L86/100)*U50</f>
        <v>0</v>
      </c>
      <c r="X86" s="57"/>
      <c r="Y86" s="57"/>
      <c r="Z86" s="2"/>
      <c r="AA86" s="84"/>
      <c r="AB86" s="84"/>
      <c r="AC86" s="84"/>
      <c r="AD86" s="84"/>
      <c r="AE86" s="87"/>
      <c r="AF86" s="87"/>
      <c r="AG86" s="87"/>
      <c r="AH86" s="87"/>
      <c r="AI86" s="84"/>
      <c r="AJ86" s="84"/>
      <c r="AK86" s="84"/>
      <c r="AL86" s="84"/>
      <c r="AM86" s="84"/>
      <c r="AN86" s="89"/>
      <c r="AO86" s="89"/>
    </row>
    <row r="87" spans="1:41" s="5" customFormat="1" ht="5.25" customHeight="1" thickBo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84"/>
      <c r="AB87" s="84"/>
      <c r="AC87" s="84"/>
      <c r="AD87" s="84"/>
      <c r="AE87" s="87"/>
      <c r="AF87" s="87"/>
      <c r="AG87" s="87"/>
      <c r="AH87" s="87"/>
      <c r="AI87" s="89"/>
      <c r="AJ87" s="89"/>
      <c r="AK87" s="89"/>
      <c r="AL87" s="89"/>
      <c r="AM87" s="89"/>
      <c r="AN87" s="89"/>
      <c r="AO87" s="89"/>
    </row>
    <row r="88" spans="1:41" s="5" customFormat="1" ht="12" thickBot="1" x14ac:dyDescent="0.25">
      <c r="A88" s="2"/>
      <c r="B88" s="27" t="s">
        <v>64</v>
      </c>
      <c r="C88" s="27"/>
      <c r="D88" s="27"/>
      <c r="E88" s="27"/>
      <c r="F88" s="27"/>
      <c r="G88" s="27"/>
      <c r="H88" s="27"/>
      <c r="I88" s="27"/>
      <c r="J88" s="27"/>
      <c r="K88" s="27"/>
      <c r="L88" s="58"/>
      <c r="M88" s="58"/>
      <c r="N88" s="58"/>
      <c r="O88" s="58"/>
      <c r="P88" s="58"/>
      <c r="Q88" s="58"/>
      <c r="R88" s="58"/>
      <c r="S88" s="58"/>
      <c r="T88" s="27"/>
      <c r="U88" s="46">
        <f>SUM(W85,W86)</f>
        <v>0</v>
      </c>
      <c r="V88" s="47"/>
      <c r="W88" s="47"/>
      <c r="X88" s="47"/>
      <c r="Y88" s="48"/>
      <c r="Z88" s="2"/>
      <c r="AA88" s="84"/>
      <c r="AB88" s="84"/>
      <c r="AC88" s="84"/>
      <c r="AD88" s="84"/>
      <c r="AE88" s="87"/>
      <c r="AF88" s="87"/>
      <c r="AG88" s="87"/>
      <c r="AH88" s="87"/>
      <c r="AI88" s="89"/>
      <c r="AJ88" s="89"/>
      <c r="AK88" s="89"/>
      <c r="AL88" s="89"/>
      <c r="AM88" s="89"/>
      <c r="AN88" s="89"/>
      <c r="AO88" s="89"/>
    </row>
    <row r="89" spans="1:41" s="5" customFormat="1" ht="5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84"/>
      <c r="AB89" s="84"/>
      <c r="AC89" s="84"/>
      <c r="AD89" s="84"/>
      <c r="AE89" s="87"/>
      <c r="AF89" s="87"/>
      <c r="AG89" s="87"/>
      <c r="AH89" s="87"/>
      <c r="AI89" s="89"/>
      <c r="AJ89" s="89"/>
      <c r="AK89" s="89"/>
      <c r="AL89" s="89"/>
      <c r="AM89" s="89"/>
      <c r="AN89" s="89"/>
      <c r="AO89" s="89"/>
    </row>
    <row r="90" spans="1:41" s="5" customFormat="1" x14ac:dyDescent="0.2">
      <c r="A90" s="2"/>
      <c r="B90" s="2" t="s">
        <v>65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84"/>
      <c r="AB90" s="84"/>
      <c r="AC90" s="84"/>
      <c r="AD90" s="84"/>
      <c r="AE90" s="87"/>
      <c r="AF90" s="87"/>
      <c r="AG90" s="87"/>
      <c r="AH90" s="87"/>
      <c r="AI90" s="89"/>
      <c r="AJ90" s="89"/>
      <c r="AK90" s="89"/>
      <c r="AL90" s="89"/>
      <c r="AM90" s="89"/>
      <c r="AN90" s="89"/>
      <c r="AO90" s="89"/>
    </row>
    <row r="91" spans="1:41" s="5" customFormat="1" x14ac:dyDescent="0.2">
      <c r="A91" s="2"/>
      <c r="B91" s="2" t="s">
        <v>66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84"/>
      <c r="AB91" s="84"/>
      <c r="AC91" s="84"/>
      <c r="AD91" s="84"/>
      <c r="AE91" s="87"/>
      <c r="AF91" s="87"/>
      <c r="AG91" s="87"/>
      <c r="AH91" s="87"/>
      <c r="AI91" s="89"/>
      <c r="AJ91" s="89"/>
      <c r="AK91" s="89"/>
      <c r="AL91" s="89"/>
      <c r="AM91" s="89"/>
      <c r="AN91" s="89"/>
      <c r="AO91" s="89"/>
    </row>
    <row r="92" spans="1:41" s="5" customFormat="1" x14ac:dyDescent="0.2">
      <c r="A92" s="2"/>
      <c r="B92" s="2" t="s">
        <v>67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84"/>
      <c r="AB92" s="84"/>
      <c r="AC92" s="84"/>
      <c r="AD92" s="84"/>
      <c r="AE92" s="87"/>
      <c r="AF92" s="87"/>
      <c r="AG92" s="87"/>
      <c r="AH92" s="87"/>
      <c r="AI92" s="89"/>
      <c r="AJ92" s="89"/>
      <c r="AK92" s="89"/>
      <c r="AL92" s="89"/>
      <c r="AM92" s="89"/>
      <c r="AN92" s="89"/>
      <c r="AO92" s="89"/>
    </row>
    <row r="93" spans="1:41" s="5" customFormat="1" ht="3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84"/>
      <c r="AB93" s="84"/>
      <c r="AC93" s="84"/>
      <c r="AD93" s="84"/>
      <c r="AE93" s="87"/>
      <c r="AF93" s="87"/>
      <c r="AG93" s="87"/>
      <c r="AH93" s="87"/>
      <c r="AI93" s="89"/>
      <c r="AJ93" s="89"/>
      <c r="AK93" s="89"/>
      <c r="AL93" s="89"/>
      <c r="AM93" s="89"/>
      <c r="AN93" s="89"/>
      <c r="AO93" s="89"/>
    </row>
    <row r="94" spans="1:41" s="5" customFormat="1" ht="4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84"/>
      <c r="AB94" s="84"/>
      <c r="AC94" s="84"/>
      <c r="AD94" s="84"/>
      <c r="AE94" s="87"/>
      <c r="AF94" s="87"/>
      <c r="AG94" s="87"/>
      <c r="AH94" s="87"/>
      <c r="AI94" s="89"/>
      <c r="AJ94" s="89"/>
      <c r="AK94" s="89"/>
      <c r="AL94" s="89"/>
      <c r="AM94" s="89"/>
      <c r="AN94" s="89"/>
      <c r="AO94" s="89"/>
    </row>
    <row r="95" spans="1:41" s="5" customFormat="1" x14ac:dyDescent="0.2">
      <c r="A95" s="2"/>
      <c r="B95" s="2" t="s">
        <v>68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84"/>
      <c r="AB95" s="84"/>
      <c r="AC95" s="84"/>
      <c r="AD95" s="84"/>
      <c r="AE95" s="87"/>
      <c r="AF95" s="87"/>
      <c r="AG95" s="87"/>
      <c r="AH95" s="87"/>
      <c r="AI95" s="89"/>
      <c r="AJ95" s="89"/>
      <c r="AK95" s="89"/>
      <c r="AL95" s="89"/>
      <c r="AM95" s="89"/>
      <c r="AN95" s="89"/>
      <c r="AO95" s="89"/>
    </row>
    <row r="96" spans="1:41" s="5" customFormat="1" ht="4.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84"/>
      <c r="AB96" s="84"/>
      <c r="AC96" s="84"/>
      <c r="AD96" s="84"/>
      <c r="AE96" s="87"/>
      <c r="AF96" s="87"/>
      <c r="AG96" s="87"/>
      <c r="AH96" s="87"/>
      <c r="AI96" s="89"/>
      <c r="AJ96" s="89"/>
      <c r="AK96" s="89"/>
      <c r="AL96" s="89"/>
      <c r="AM96" s="89"/>
      <c r="AN96" s="89"/>
      <c r="AO96" s="89"/>
    </row>
    <row r="97" spans="1:41" s="5" customFormat="1" x14ac:dyDescent="0.2">
      <c r="A97" s="2"/>
      <c r="B97" s="2" t="s">
        <v>69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84"/>
      <c r="AB97" s="84"/>
      <c r="AC97" s="84"/>
      <c r="AD97" s="84"/>
      <c r="AE97" s="87"/>
      <c r="AF97" s="87"/>
      <c r="AG97" s="87"/>
      <c r="AH97" s="87"/>
      <c r="AI97" s="89"/>
      <c r="AJ97" s="89"/>
      <c r="AK97" s="89"/>
      <c r="AL97" s="89"/>
      <c r="AM97" s="89"/>
      <c r="AN97" s="89"/>
      <c r="AO97" s="89"/>
    </row>
    <row r="98" spans="1:41" s="5" customFormat="1" x14ac:dyDescent="0.2">
      <c r="A98" s="2"/>
      <c r="B98" s="2" t="s">
        <v>70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84"/>
      <c r="AB98" s="84"/>
      <c r="AC98" s="84"/>
      <c r="AD98" s="84"/>
      <c r="AE98" s="87"/>
      <c r="AF98" s="87"/>
      <c r="AG98" s="87"/>
      <c r="AH98" s="87"/>
      <c r="AI98" s="89"/>
      <c r="AJ98" s="89"/>
      <c r="AK98" s="89"/>
      <c r="AL98" s="89"/>
      <c r="AM98" s="89"/>
      <c r="AN98" s="89"/>
      <c r="AO98" s="89"/>
    </row>
    <row r="99" spans="1:41" s="5" customFormat="1" x14ac:dyDescent="0.2">
      <c r="A99" s="2"/>
      <c r="B99" s="2" t="s">
        <v>71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84"/>
      <c r="AB99" s="84"/>
      <c r="AC99" s="84"/>
      <c r="AD99" s="84"/>
      <c r="AE99" s="87"/>
      <c r="AF99" s="87"/>
      <c r="AG99" s="87"/>
      <c r="AH99" s="87"/>
      <c r="AI99" s="89"/>
      <c r="AJ99" s="89"/>
      <c r="AK99" s="89"/>
      <c r="AL99" s="89"/>
      <c r="AM99" s="89"/>
      <c r="AN99" s="89"/>
      <c r="AO99" s="89"/>
    </row>
    <row r="100" spans="1:41" s="5" customFormat="1" x14ac:dyDescent="0.2">
      <c r="A100" s="2"/>
      <c r="B100" s="2" t="s">
        <v>72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84"/>
      <c r="AB100" s="84"/>
      <c r="AC100" s="84"/>
      <c r="AD100" s="84"/>
      <c r="AE100" s="87"/>
      <c r="AF100" s="87"/>
      <c r="AG100" s="87"/>
      <c r="AH100" s="87"/>
      <c r="AI100" s="89"/>
      <c r="AJ100" s="89"/>
      <c r="AK100" s="89"/>
      <c r="AL100" s="89"/>
      <c r="AM100" s="89"/>
      <c r="AN100" s="89"/>
      <c r="AO100" s="89"/>
    </row>
    <row r="101" spans="1:41" s="5" customFormat="1" x14ac:dyDescent="0.2">
      <c r="A101" s="2"/>
      <c r="B101" s="2" t="s">
        <v>73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84"/>
      <c r="AB101" s="84"/>
      <c r="AC101" s="84"/>
      <c r="AD101" s="84"/>
      <c r="AE101" s="87"/>
      <c r="AF101" s="87"/>
      <c r="AG101" s="87"/>
      <c r="AH101" s="87"/>
      <c r="AI101" s="89"/>
      <c r="AJ101" s="89"/>
      <c r="AK101" s="89"/>
      <c r="AL101" s="89"/>
      <c r="AM101" s="89"/>
      <c r="AN101" s="89"/>
      <c r="AO101" s="89"/>
    </row>
    <row r="102" spans="1:41" s="5" customFormat="1" x14ac:dyDescent="0.2">
      <c r="A102" s="2"/>
      <c r="B102" s="2" t="s">
        <v>74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84"/>
      <c r="AB102" s="84"/>
      <c r="AC102" s="84"/>
      <c r="AD102" s="84"/>
      <c r="AE102" s="87"/>
      <c r="AF102" s="87"/>
      <c r="AG102" s="87"/>
      <c r="AH102" s="87"/>
      <c r="AI102" s="89"/>
      <c r="AJ102" s="89"/>
      <c r="AK102" s="89"/>
      <c r="AL102" s="89"/>
      <c r="AM102" s="89"/>
      <c r="AN102" s="89"/>
      <c r="AO102" s="89"/>
    </row>
    <row r="103" spans="1:41" s="5" customFormat="1" x14ac:dyDescent="0.2">
      <c r="A103" s="2"/>
      <c r="B103" s="52" t="s">
        <v>75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84"/>
      <c r="AB103" s="84"/>
      <c r="AC103" s="84"/>
      <c r="AD103" s="84"/>
      <c r="AE103" s="87"/>
      <c r="AF103" s="87"/>
      <c r="AG103" s="87"/>
      <c r="AH103" s="87"/>
      <c r="AI103" s="89"/>
      <c r="AJ103" s="89"/>
      <c r="AK103" s="89"/>
      <c r="AL103" s="89"/>
      <c r="AM103" s="89"/>
      <c r="AN103" s="89"/>
      <c r="AO103" s="89"/>
    </row>
    <row r="104" spans="1:41" s="5" customFormat="1" ht="4.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84"/>
      <c r="AB104" s="84"/>
      <c r="AC104" s="84"/>
      <c r="AD104" s="84"/>
      <c r="AE104" s="87"/>
      <c r="AF104" s="87"/>
      <c r="AG104" s="87"/>
      <c r="AH104" s="87"/>
      <c r="AI104" s="89"/>
      <c r="AJ104" s="89"/>
      <c r="AK104" s="89"/>
      <c r="AL104" s="89"/>
      <c r="AM104" s="89"/>
      <c r="AN104" s="89"/>
      <c r="AO104" s="89"/>
    </row>
    <row r="105" spans="1:41" s="5" customFormat="1" x14ac:dyDescent="0.2">
      <c r="A105" s="13" t="s">
        <v>76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84"/>
      <c r="AB105" s="84"/>
      <c r="AC105" s="84"/>
      <c r="AD105" s="84"/>
      <c r="AE105" s="87"/>
      <c r="AF105" s="87"/>
      <c r="AG105" s="87"/>
      <c r="AH105" s="87"/>
      <c r="AI105" s="89"/>
      <c r="AJ105" s="89"/>
      <c r="AK105" s="89"/>
      <c r="AL105" s="89"/>
      <c r="AM105" s="89"/>
      <c r="AN105" s="89"/>
      <c r="AO105" s="89"/>
    </row>
    <row r="106" spans="1:41" s="5" customFormat="1" ht="5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84"/>
      <c r="AB106" s="84"/>
      <c r="AC106" s="84"/>
      <c r="AD106" s="84"/>
      <c r="AE106" s="87"/>
      <c r="AF106" s="87"/>
      <c r="AG106" s="87"/>
      <c r="AH106" s="87"/>
      <c r="AI106" s="89"/>
      <c r="AJ106" s="89"/>
      <c r="AK106" s="89"/>
      <c r="AL106" s="89"/>
      <c r="AM106" s="89"/>
      <c r="AN106" s="89"/>
      <c r="AO106" s="89"/>
    </row>
    <row r="107" spans="1:41" s="5" customFormat="1" x14ac:dyDescent="0.2">
      <c r="A107" s="2"/>
      <c r="B107" s="2" t="s">
        <v>77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84"/>
      <c r="AB107" s="84"/>
      <c r="AC107" s="84"/>
      <c r="AD107" s="84"/>
      <c r="AE107" s="87"/>
      <c r="AF107" s="87"/>
      <c r="AG107" s="87"/>
      <c r="AH107" s="87"/>
      <c r="AI107" s="89"/>
      <c r="AJ107" s="89"/>
      <c r="AK107" s="89"/>
      <c r="AL107" s="89"/>
      <c r="AM107" s="89"/>
      <c r="AN107" s="89"/>
      <c r="AO107" s="89"/>
    </row>
    <row r="108" spans="1:41" s="5" customFormat="1" x14ac:dyDescent="0.2">
      <c r="A108" s="2"/>
      <c r="B108" s="2" t="s">
        <v>78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84"/>
      <c r="AB108" s="84"/>
      <c r="AC108" s="84"/>
      <c r="AD108" s="84"/>
      <c r="AE108" s="87"/>
      <c r="AF108" s="87"/>
      <c r="AG108" s="87"/>
      <c r="AH108" s="87"/>
      <c r="AI108" s="89"/>
      <c r="AJ108" s="89"/>
      <c r="AK108" s="89"/>
      <c r="AL108" s="89"/>
      <c r="AM108" s="89"/>
      <c r="AN108" s="89"/>
      <c r="AO108" s="89"/>
    </row>
    <row r="109" spans="1:41" s="5" customForma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84"/>
      <c r="AB109" s="84"/>
      <c r="AC109" s="84"/>
      <c r="AD109" s="84"/>
      <c r="AE109" s="87"/>
      <c r="AF109" s="87"/>
      <c r="AG109" s="87"/>
      <c r="AH109" s="87"/>
      <c r="AI109" s="89"/>
      <c r="AJ109" s="89"/>
      <c r="AK109" s="89"/>
      <c r="AL109" s="89"/>
      <c r="AM109" s="89"/>
      <c r="AN109" s="89"/>
      <c r="AO109" s="89"/>
    </row>
    <row r="110" spans="1:41" s="5" customFormat="1" x14ac:dyDescent="0.2">
      <c r="A110" s="2"/>
      <c r="B110" s="15" t="s">
        <v>79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6">
        <v>1</v>
      </c>
      <c r="S110" s="15" t="s">
        <v>80</v>
      </c>
      <c r="T110" s="51"/>
      <c r="U110" s="51"/>
      <c r="V110" s="59"/>
      <c r="W110" s="43">
        <f>R110*T110</f>
        <v>0</v>
      </c>
      <c r="X110" s="43"/>
      <c r="Y110" s="43"/>
      <c r="Z110" s="2"/>
      <c r="AA110" s="84"/>
      <c r="AB110" s="84"/>
      <c r="AC110" s="84"/>
      <c r="AD110" s="84"/>
      <c r="AE110" s="87"/>
      <c r="AF110" s="87"/>
      <c r="AG110" s="87"/>
      <c r="AH110" s="87"/>
      <c r="AI110" s="89"/>
      <c r="AJ110" s="89"/>
      <c r="AK110" s="89"/>
      <c r="AL110" s="89"/>
      <c r="AM110" s="89"/>
      <c r="AN110" s="89"/>
      <c r="AO110" s="89"/>
    </row>
    <row r="111" spans="1:41" s="5" customFormat="1" x14ac:dyDescent="0.2">
      <c r="A111" s="2"/>
      <c r="B111" s="15" t="s">
        <v>81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6">
        <v>3</v>
      </c>
      <c r="S111" s="15" t="s">
        <v>80</v>
      </c>
      <c r="T111" s="51"/>
      <c r="U111" s="51"/>
      <c r="V111" s="59"/>
      <c r="W111" s="43">
        <f>R111*T111</f>
        <v>0</v>
      </c>
      <c r="X111" s="43"/>
      <c r="Y111" s="43"/>
      <c r="Z111" s="2"/>
      <c r="AA111" s="84"/>
      <c r="AB111" s="84"/>
      <c r="AC111" s="84"/>
      <c r="AD111" s="84"/>
      <c r="AE111" s="87"/>
      <c r="AF111" s="87"/>
      <c r="AG111" s="87"/>
      <c r="AH111" s="87"/>
      <c r="AI111" s="89"/>
      <c r="AJ111" s="89"/>
      <c r="AK111" s="89"/>
      <c r="AL111" s="89"/>
      <c r="AM111" s="89"/>
      <c r="AN111" s="89"/>
      <c r="AO111" s="89"/>
    </row>
    <row r="112" spans="1:41" s="5" customFormat="1" x14ac:dyDescent="0.2">
      <c r="A112" s="2"/>
      <c r="B112" s="15" t="s">
        <v>82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6">
        <v>3</v>
      </c>
      <c r="S112" s="15" t="s">
        <v>80</v>
      </c>
      <c r="T112" s="51"/>
      <c r="U112" s="51"/>
      <c r="V112" s="59"/>
      <c r="W112" s="43">
        <f>R112*T112</f>
        <v>0</v>
      </c>
      <c r="X112" s="43"/>
      <c r="Y112" s="43"/>
      <c r="Z112" s="2"/>
      <c r="AA112" s="84"/>
      <c r="AB112" s="84"/>
      <c r="AC112" s="84"/>
      <c r="AD112" s="84"/>
      <c r="AE112" s="87"/>
      <c r="AF112" s="87"/>
      <c r="AG112" s="87"/>
      <c r="AH112" s="87"/>
      <c r="AI112" s="89"/>
      <c r="AJ112" s="89"/>
      <c r="AK112" s="89"/>
      <c r="AL112" s="89"/>
      <c r="AM112" s="89"/>
      <c r="AN112" s="89"/>
      <c r="AO112" s="89"/>
    </row>
    <row r="113" spans="1:41" s="5" customFormat="1" x14ac:dyDescent="0.2">
      <c r="A113" s="2"/>
      <c r="B113" s="15" t="s">
        <v>83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6">
        <v>3</v>
      </c>
      <c r="S113" s="15" t="s">
        <v>80</v>
      </c>
      <c r="T113" s="51"/>
      <c r="U113" s="51"/>
      <c r="V113" s="59"/>
      <c r="W113" s="43">
        <f>R113*T113</f>
        <v>0</v>
      </c>
      <c r="X113" s="43"/>
      <c r="Y113" s="43"/>
      <c r="Z113" s="2"/>
      <c r="AA113" s="84"/>
      <c r="AB113" s="84"/>
      <c r="AC113" s="84"/>
      <c r="AD113" s="84"/>
      <c r="AE113" s="87"/>
      <c r="AF113" s="87"/>
      <c r="AG113" s="87"/>
      <c r="AH113" s="87"/>
      <c r="AI113" s="89"/>
      <c r="AJ113" s="89"/>
      <c r="AK113" s="89"/>
      <c r="AL113" s="89"/>
      <c r="AM113" s="89"/>
      <c r="AN113" s="89"/>
      <c r="AO113" s="89"/>
    </row>
    <row r="114" spans="1:41" s="5" customFormat="1" ht="5.25" customHeight="1" thickBo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84"/>
      <c r="AB114" s="84"/>
      <c r="AC114" s="84"/>
      <c r="AD114" s="84"/>
      <c r="AE114" s="87"/>
      <c r="AF114" s="87"/>
      <c r="AG114" s="87"/>
      <c r="AH114" s="87"/>
      <c r="AI114" s="89"/>
      <c r="AJ114" s="89"/>
      <c r="AK114" s="89"/>
      <c r="AL114" s="89"/>
      <c r="AM114" s="89"/>
      <c r="AN114" s="89"/>
      <c r="AO114" s="89"/>
    </row>
    <row r="115" spans="1:41" s="5" customFormat="1" ht="12" thickBot="1" x14ac:dyDescent="0.25">
      <c r="A115" s="2"/>
      <c r="B115" s="27" t="s">
        <v>84</v>
      </c>
      <c r="C115" s="27"/>
      <c r="D115" s="27"/>
      <c r="E115" s="27"/>
      <c r="F115" s="27"/>
      <c r="G115" s="27"/>
      <c r="H115" s="27"/>
      <c r="I115" s="27"/>
      <c r="J115" s="27"/>
      <c r="K115" s="27"/>
      <c r="L115" s="58"/>
      <c r="M115" s="58"/>
      <c r="N115" s="58"/>
      <c r="O115" s="58"/>
      <c r="P115" s="58"/>
      <c r="Q115" s="58"/>
      <c r="R115" s="58"/>
      <c r="S115" s="58"/>
      <c r="T115" s="27"/>
      <c r="U115" s="46">
        <f>SUM(W110,W111,W112,W113)</f>
        <v>0</v>
      </c>
      <c r="V115" s="47"/>
      <c r="W115" s="47"/>
      <c r="X115" s="47"/>
      <c r="Y115" s="48"/>
      <c r="Z115" s="2"/>
      <c r="AA115" s="84"/>
      <c r="AB115" s="84"/>
      <c r="AC115" s="84"/>
      <c r="AD115" s="84"/>
      <c r="AE115" s="87"/>
      <c r="AF115" s="87"/>
      <c r="AG115" s="87"/>
      <c r="AH115" s="87"/>
      <c r="AI115" s="89"/>
      <c r="AJ115" s="89"/>
      <c r="AK115" s="89"/>
      <c r="AL115" s="89"/>
      <c r="AM115" s="89"/>
      <c r="AN115" s="89"/>
      <c r="AO115" s="89"/>
    </row>
    <row r="116" spans="1:41" s="5" customFormat="1" x14ac:dyDescent="0.2">
      <c r="A116" s="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60"/>
      <c r="M116" s="60"/>
      <c r="N116" s="60"/>
      <c r="O116" s="60"/>
      <c r="P116" s="60"/>
      <c r="Q116" s="60"/>
      <c r="R116" s="60"/>
      <c r="S116" s="60"/>
      <c r="T116" s="13"/>
      <c r="U116" s="61"/>
      <c r="V116" s="61"/>
      <c r="W116" s="61"/>
      <c r="X116" s="61"/>
      <c r="Y116" s="61"/>
      <c r="Z116" s="2"/>
      <c r="AA116" s="84"/>
      <c r="AB116" s="84"/>
      <c r="AC116" s="84"/>
      <c r="AD116" s="84"/>
      <c r="AE116" s="87"/>
      <c r="AF116" s="87"/>
      <c r="AG116" s="87"/>
      <c r="AH116" s="87"/>
      <c r="AI116" s="89"/>
      <c r="AJ116" s="89"/>
      <c r="AK116" s="89"/>
      <c r="AL116" s="89"/>
      <c r="AM116" s="89"/>
      <c r="AN116" s="89"/>
      <c r="AO116" s="89"/>
    </row>
    <row r="117" spans="1:41" s="5" customFormat="1" ht="4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84"/>
      <c r="AB117" s="84"/>
      <c r="AC117" s="84"/>
      <c r="AD117" s="84"/>
      <c r="AE117" s="87"/>
      <c r="AF117" s="87"/>
      <c r="AG117" s="87"/>
      <c r="AH117" s="87"/>
      <c r="AI117" s="89"/>
      <c r="AJ117" s="89"/>
      <c r="AK117" s="89"/>
      <c r="AL117" s="89"/>
      <c r="AM117" s="89"/>
      <c r="AN117" s="89"/>
      <c r="AO117" s="89"/>
    </row>
    <row r="118" spans="1:41" s="5" customFormat="1" ht="4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84"/>
      <c r="AB118" s="84"/>
      <c r="AC118" s="84"/>
      <c r="AD118" s="84"/>
      <c r="AE118" s="87"/>
      <c r="AF118" s="87"/>
      <c r="AG118" s="87"/>
      <c r="AH118" s="87"/>
      <c r="AI118" s="89"/>
      <c r="AJ118" s="89"/>
      <c r="AK118" s="89"/>
      <c r="AL118" s="89"/>
      <c r="AM118" s="89"/>
      <c r="AN118" s="89"/>
      <c r="AO118" s="89"/>
    </row>
    <row r="119" spans="1:41" s="5" customFormat="1" x14ac:dyDescent="0.2">
      <c r="A119" s="13" t="s">
        <v>85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84"/>
      <c r="AB119" s="84"/>
      <c r="AC119" s="84"/>
      <c r="AD119" s="84"/>
      <c r="AE119" s="87"/>
      <c r="AF119" s="87"/>
      <c r="AG119" s="87"/>
      <c r="AH119" s="87"/>
      <c r="AI119" s="89"/>
      <c r="AJ119" s="89"/>
      <c r="AK119" s="89"/>
      <c r="AL119" s="89"/>
      <c r="AM119" s="89"/>
      <c r="AN119" s="89"/>
      <c r="AO119" s="89"/>
    </row>
    <row r="120" spans="1:41" s="5" customFormat="1" ht="5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84"/>
      <c r="AB120" s="84"/>
      <c r="AC120" s="84"/>
      <c r="AD120" s="84"/>
      <c r="AE120" s="87"/>
      <c r="AF120" s="87"/>
      <c r="AG120" s="87"/>
      <c r="AH120" s="87"/>
      <c r="AI120" s="89"/>
      <c r="AJ120" s="89"/>
      <c r="AK120" s="89"/>
      <c r="AL120" s="89"/>
      <c r="AM120" s="89"/>
      <c r="AN120" s="89"/>
      <c r="AO120" s="89"/>
    </row>
    <row r="121" spans="1:41" s="5" customFormat="1" x14ac:dyDescent="0.2">
      <c r="A121" s="2"/>
      <c r="B121" s="2" t="s">
        <v>86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84"/>
      <c r="AB121" s="84"/>
      <c r="AC121" s="84"/>
      <c r="AD121" s="84"/>
      <c r="AE121" s="87"/>
      <c r="AF121" s="87"/>
      <c r="AG121" s="87"/>
      <c r="AH121" s="87"/>
      <c r="AI121" s="89"/>
      <c r="AJ121" s="89"/>
      <c r="AK121" s="89"/>
      <c r="AL121" s="89"/>
      <c r="AM121" s="89"/>
      <c r="AN121" s="89"/>
      <c r="AO121" s="89"/>
    </row>
    <row r="122" spans="1:41" s="5" customFormat="1" x14ac:dyDescent="0.2">
      <c r="A122" s="2"/>
      <c r="B122" s="2" t="s">
        <v>87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84"/>
      <c r="AB122" s="84"/>
      <c r="AC122" s="84"/>
      <c r="AD122" s="84"/>
      <c r="AE122" s="87"/>
      <c r="AF122" s="87"/>
      <c r="AG122" s="87"/>
      <c r="AH122" s="87"/>
      <c r="AI122" s="89"/>
      <c r="AJ122" s="89"/>
      <c r="AK122" s="89"/>
      <c r="AL122" s="89"/>
      <c r="AM122" s="89"/>
      <c r="AN122" s="89"/>
      <c r="AO122" s="89"/>
    </row>
    <row r="123" spans="1:41" s="5" customFormat="1" x14ac:dyDescent="0.2">
      <c r="A123" s="2"/>
      <c r="B123" s="2" t="s">
        <v>88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84"/>
      <c r="AB123" s="84"/>
      <c r="AC123" s="84"/>
      <c r="AD123" s="84"/>
      <c r="AE123" s="87"/>
      <c r="AF123" s="87"/>
      <c r="AG123" s="87"/>
      <c r="AH123" s="87"/>
      <c r="AI123" s="89"/>
      <c r="AJ123" s="89"/>
      <c r="AK123" s="89"/>
      <c r="AL123" s="89"/>
      <c r="AM123" s="89"/>
      <c r="AN123" s="89"/>
      <c r="AO123" s="89"/>
    </row>
    <row r="124" spans="1:41" s="5" customForma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84"/>
      <c r="AB124" s="84"/>
      <c r="AC124" s="84"/>
      <c r="AD124" s="84"/>
      <c r="AE124" s="87"/>
      <c r="AF124" s="87"/>
      <c r="AG124" s="87"/>
      <c r="AH124" s="87"/>
      <c r="AI124" s="89"/>
      <c r="AJ124" s="89"/>
      <c r="AK124" s="89"/>
      <c r="AL124" s="89"/>
      <c r="AM124" s="89"/>
      <c r="AN124" s="89"/>
      <c r="AO124" s="89"/>
    </row>
    <row r="125" spans="1:41" s="5" customFormat="1" ht="5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84"/>
      <c r="AB125" s="84"/>
      <c r="AC125" s="84"/>
      <c r="AD125" s="84"/>
      <c r="AE125" s="87"/>
      <c r="AF125" s="87"/>
      <c r="AG125" s="87"/>
      <c r="AH125" s="87"/>
      <c r="AI125" s="89"/>
      <c r="AJ125" s="89"/>
      <c r="AK125" s="89"/>
      <c r="AL125" s="89"/>
      <c r="AM125" s="89"/>
      <c r="AN125" s="89"/>
      <c r="AO125" s="89"/>
    </row>
    <row r="126" spans="1:41" s="5" customFormat="1" x14ac:dyDescent="0.2">
      <c r="A126" s="2"/>
      <c r="B126" s="2"/>
      <c r="C126" s="62"/>
      <c r="D126" s="62"/>
      <c r="E126" s="62"/>
      <c r="F126" s="62" t="s">
        <v>89</v>
      </c>
      <c r="G126" s="62"/>
      <c r="H126" s="62"/>
      <c r="I126" s="62"/>
      <c r="J126" s="62" t="s">
        <v>90</v>
      </c>
      <c r="K126" s="62"/>
      <c r="L126" s="62"/>
      <c r="M126" s="62"/>
      <c r="N126" s="62" t="s">
        <v>91</v>
      </c>
      <c r="O126" s="62"/>
      <c r="P126" s="62"/>
      <c r="Q126" s="62"/>
      <c r="R126" s="62" t="s">
        <v>92</v>
      </c>
      <c r="S126" s="62"/>
      <c r="T126" s="62"/>
      <c r="U126" s="62"/>
      <c r="V126" s="62" t="s">
        <v>93</v>
      </c>
      <c r="W126" s="14"/>
      <c r="X126" s="14"/>
      <c r="Y126" s="14"/>
      <c r="Z126" s="14" t="s">
        <v>94</v>
      </c>
      <c r="AA126" s="84"/>
      <c r="AB126" s="84"/>
      <c r="AC126" s="84"/>
      <c r="AD126" s="84"/>
      <c r="AE126" s="87"/>
      <c r="AF126" s="87"/>
      <c r="AG126" s="87"/>
      <c r="AH126" s="87"/>
      <c r="AI126" s="89"/>
      <c r="AJ126" s="89"/>
      <c r="AK126" s="89"/>
      <c r="AL126" s="89"/>
      <c r="AM126" s="89"/>
      <c r="AN126" s="89"/>
      <c r="AO126" s="89"/>
    </row>
    <row r="127" spans="1:41" ht="5.25" customHeight="1" x14ac:dyDescent="0.2">
      <c r="W127" s="13"/>
      <c r="X127" s="13"/>
      <c r="Y127" s="13"/>
      <c r="Z127" s="13"/>
      <c r="AA127" s="84"/>
      <c r="AB127" s="84"/>
      <c r="AC127" s="84"/>
      <c r="AD127" s="84"/>
      <c r="AE127" s="87"/>
      <c r="AF127" s="87"/>
      <c r="AG127" s="87"/>
      <c r="AH127" s="87"/>
      <c r="AI127" s="89"/>
      <c r="AJ127" s="89"/>
      <c r="AK127" s="89"/>
      <c r="AL127" s="89"/>
      <c r="AM127" s="89"/>
      <c r="AN127" s="89"/>
      <c r="AO127" s="89"/>
    </row>
    <row r="128" spans="1:41" x14ac:dyDescent="0.2">
      <c r="B128" s="39">
        <v>1</v>
      </c>
      <c r="C128" s="63">
        <f t="shared" ref="C128:C136" si="2">U40</f>
        <v>0</v>
      </c>
      <c r="D128" s="63"/>
      <c r="E128" s="63"/>
      <c r="F128" s="63"/>
      <c r="G128" s="63">
        <f>ROUND(C128*($L$86/100),2)</f>
        <v>0</v>
      </c>
      <c r="H128" s="63"/>
      <c r="I128" s="63"/>
      <c r="J128" s="63"/>
      <c r="K128" s="43">
        <f t="shared" ref="K128:K136" si="3">SUMIF($B$59:$B$81,B128,$U$59:$Y$81)</f>
        <v>0</v>
      </c>
      <c r="L128" s="43"/>
      <c r="M128" s="43"/>
      <c r="N128" s="43"/>
      <c r="O128" s="43">
        <f>SUM(C128:N128)</f>
        <v>0</v>
      </c>
      <c r="P128" s="43"/>
      <c r="Q128" s="43"/>
      <c r="R128" s="43"/>
      <c r="S128" s="43">
        <f>ROUND(O128*0.19,2)</f>
        <v>0</v>
      </c>
      <c r="T128" s="43"/>
      <c r="U128" s="43"/>
      <c r="V128" s="43"/>
      <c r="W128" s="28">
        <f>SUM(O128+S128)</f>
        <v>0</v>
      </c>
      <c r="X128" s="28"/>
      <c r="Y128" s="28"/>
      <c r="Z128" s="28"/>
      <c r="AA128" s="84"/>
      <c r="AB128" s="84"/>
      <c r="AC128" s="84"/>
      <c r="AD128" s="84"/>
      <c r="AE128" s="87"/>
      <c r="AF128" s="87"/>
      <c r="AG128" s="87"/>
      <c r="AH128" s="87"/>
      <c r="AI128" s="89"/>
      <c r="AJ128" s="89"/>
      <c r="AK128" s="89"/>
      <c r="AL128" s="89"/>
      <c r="AM128" s="89"/>
      <c r="AN128" s="89"/>
      <c r="AO128" s="89"/>
    </row>
    <row r="129" spans="2:42" x14ac:dyDescent="0.2">
      <c r="B129" s="64">
        <v>2</v>
      </c>
      <c r="C129" s="65">
        <f t="shared" si="2"/>
        <v>0</v>
      </c>
      <c r="D129" s="65"/>
      <c r="E129" s="65"/>
      <c r="F129" s="65"/>
      <c r="G129" s="63">
        <f t="shared" ref="G129:G136" si="4">ROUND(C129*($L$86/100),2)</f>
        <v>0</v>
      </c>
      <c r="H129" s="63"/>
      <c r="I129" s="63"/>
      <c r="J129" s="63"/>
      <c r="K129" s="57">
        <f t="shared" si="3"/>
        <v>0</v>
      </c>
      <c r="L129" s="57"/>
      <c r="M129" s="57"/>
      <c r="N129" s="57"/>
      <c r="O129" s="57">
        <f t="shared" ref="O129:O136" si="5">SUM(C129:N129)</f>
        <v>0</v>
      </c>
      <c r="P129" s="57"/>
      <c r="Q129" s="57"/>
      <c r="R129" s="57"/>
      <c r="S129" s="57">
        <f t="shared" ref="S129:S136" si="6">ROUND(O129*0.19,2)</f>
        <v>0</v>
      </c>
      <c r="T129" s="57"/>
      <c r="U129" s="57"/>
      <c r="V129" s="57"/>
      <c r="W129" s="66">
        <f t="shared" ref="W129:W136" si="7">SUM(O129+S129)</f>
        <v>0</v>
      </c>
      <c r="X129" s="66"/>
      <c r="Y129" s="66"/>
      <c r="Z129" s="66"/>
      <c r="AA129" s="84"/>
      <c r="AB129" s="84"/>
      <c r="AC129" s="84"/>
      <c r="AD129" s="84"/>
      <c r="AE129" s="87"/>
      <c r="AF129" s="87"/>
      <c r="AG129" s="87"/>
      <c r="AH129" s="87"/>
      <c r="AI129" s="89"/>
      <c r="AJ129" s="89"/>
      <c r="AK129" s="89"/>
      <c r="AL129" s="89"/>
      <c r="AM129" s="89"/>
      <c r="AN129" s="89"/>
      <c r="AO129" s="89"/>
    </row>
    <row r="130" spans="2:42" x14ac:dyDescent="0.2">
      <c r="B130" s="64">
        <v>3</v>
      </c>
      <c r="C130" s="65">
        <f t="shared" si="2"/>
        <v>0</v>
      </c>
      <c r="D130" s="65"/>
      <c r="E130" s="65"/>
      <c r="F130" s="65"/>
      <c r="G130" s="63">
        <f t="shared" si="4"/>
        <v>0</v>
      </c>
      <c r="H130" s="63"/>
      <c r="I130" s="63"/>
      <c r="J130" s="63"/>
      <c r="K130" s="57">
        <f t="shared" si="3"/>
        <v>0</v>
      </c>
      <c r="L130" s="57"/>
      <c r="M130" s="57"/>
      <c r="N130" s="57"/>
      <c r="O130" s="57">
        <f t="shared" si="5"/>
        <v>0</v>
      </c>
      <c r="P130" s="57"/>
      <c r="Q130" s="57"/>
      <c r="R130" s="57"/>
      <c r="S130" s="57">
        <f t="shared" si="6"/>
        <v>0</v>
      </c>
      <c r="T130" s="57"/>
      <c r="U130" s="57"/>
      <c r="V130" s="57"/>
      <c r="W130" s="66">
        <f t="shared" si="7"/>
        <v>0</v>
      </c>
      <c r="X130" s="66"/>
      <c r="Y130" s="66"/>
      <c r="Z130" s="66"/>
      <c r="AA130" s="84"/>
      <c r="AB130" s="84"/>
      <c r="AC130" s="84"/>
      <c r="AD130" s="84"/>
      <c r="AE130" s="87"/>
      <c r="AF130" s="87"/>
      <c r="AG130" s="87"/>
      <c r="AH130" s="87"/>
      <c r="AI130" s="89"/>
      <c r="AJ130" s="89"/>
      <c r="AK130" s="89"/>
      <c r="AL130" s="89"/>
      <c r="AM130" s="89"/>
      <c r="AN130" s="89"/>
      <c r="AO130" s="89"/>
    </row>
    <row r="131" spans="2:42" x14ac:dyDescent="0.2">
      <c r="B131" s="64">
        <v>4</v>
      </c>
      <c r="C131" s="65">
        <f t="shared" si="2"/>
        <v>0</v>
      </c>
      <c r="D131" s="65"/>
      <c r="E131" s="65"/>
      <c r="F131" s="65"/>
      <c r="G131" s="63">
        <f t="shared" si="4"/>
        <v>0</v>
      </c>
      <c r="H131" s="63"/>
      <c r="I131" s="63"/>
      <c r="J131" s="63"/>
      <c r="K131" s="57">
        <f t="shared" si="3"/>
        <v>0</v>
      </c>
      <c r="L131" s="57"/>
      <c r="M131" s="57"/>
      <c r="N131" s="57"/>
      <c r="O131" s="57">
        <f t="shared" si="5"/>
        <v>0</v>
      </c>
      <c r="P131" s="57"/>
      <c r="Q131" s="57"/>
      <c r="R131" s="57"/>
      <c r="S131" s="57">
        <f t="shared" si="6"/>
        <v>0</v>
      </c>
      <c r="T131" s="57"/>
      <c r="U131" s="57"/>
      <c r="V131" s="57"/>
      <c r="W131" s="66">
        <f t="shared" si="7"/>
        <v>0</v>
      </c>
      <c r="X131" s="66"/>
      <c r="Y131" s="66"/>
      <c r="Z131" s="66"/>
      <c r="AA131" s="84"/>
      <c r="AB131" s="84"/>
      <c r="AC131" s="84"/>
      <c r="AD131" s="92"/>
      <c r="AE131" s="92"/>
      <c r="AF131" s="92"/>
      <c r="AG131" s="87"/>
      <c r="AH131" s="87"/>
      <c r="AI131" s="89"/>
      <c r="AJ131" s="89"/>
      <c r="AK131" s="89"/>
      <c r="AL131" s="89"/>
      <c r="AM131" s="89"/>
      <c r="AN131" s="89"/>
      <c r="AO131" s="89"/>
    </row>
    <row r="132" spans="2:42" x14ac:dyDescent="0.2">
      <c r="B132" s="64">
        <v>5</v>
      </c>
      <c r="C132" s="65">
        <f t="shared" si="2"/>
        <v>0</v>
      </c>
      <c r="D132" s="65"/>
      <c r="E132" s="65"/>
      <c r="F132" s="65"/>
      <c r="G132" s="63">
        <f t="shared" si="4"/>
        <v>0</v>
      </c>
      <c r="H132" s="63"/>
      <c r="I132" s="63"/>
      <c r="J132" s="63"/>
      <c r="K132" s="57">
        <f t="shared" si="3"/>
        <v>0</v>
      </c>
      <c r="L132" s="57"/>
      <c r="M132" s="57"/>
      <c r="N132" s="57"/>
      <c r="O132" s="57">
        <f t="shared" si="5"/>
        <v>0</v>
      </c>
      <c r="P132" s="57"/>
      <c r="Q132" s="57"/>
      <c r="R132" s="57"/>
      <c r="S132" s="57">
        <f t="shared" si="6"/>
        <v>0</v>
      </c>
      <c r="T132" s="57"/>
      <c r="U132" s="57"/>
      <c r="V132" s="57"/>
      <c r="W132" s="66">
        <f t="shared" si="7"/>
        <v>0</v>
      </c>
      <c r="X132" s="66"/>
      <c r="Y132" s="66"/>
      <c r="Z132" s="66"/>
      <c r="AA132" s="84"/>
      <c r="AB132" s="84"/>
      <c r="AC132" s="84"/>
      <c r="AD132" s="84"/>
      <c r="AE132" s="87"/>
      <c r="AF132" s="87"/>
      <c r="AG132" s="87"/>
      <c r="AH132" s="87"/>
      <c r="AI132" s="89"/>
      <c r="AJ132" s="89"/>
      <c r="AK132" s="89"/>
      <c r="AL132" s="89"/>
      <c r="AM132" s="89"/>
      <c r="AN132" s="89"/>
      <c r="AO132" s="89"/>
    </row>
    <row r="133" spans="2:42" x14ac:dyDescent="0.2">
      <c r="B133" s="64">
        <v>6</v>
      </c>
      <c r="C133" s="65">
        <f t="shared" si="2"/>
        <v>0</v>
      </c>
      <c r="D133" s="65"/>
      <c r="E133" s="65"/>
      <c r="F133" s="65"/>
      <c r="G133" s="63">
        <f t="shared" si="4"/>
        <v>0</v>
      </c>
      <c r="H133" s="63"/>
      <c r="I133" s="63"/>
      <c r="J133" s="63"/>
      <c r="K133" s="57">
        <f t="shared" si="3"/>
        <v>0</v>
      </c>
      <c r="L133" s="57"/>
      <c r="M133" s="57"/>
      <c r="N133" s="57"/>
      <c r="O133" s="57">
        <f t="shared" si="5"/>
        <v>0</v>
      </c>
      <c r="P133" s="57"/>
      <c r="Q133" s="57"/>
      <c r="R133" s="57"/>
      <c r="S133" s="57">
        <f t="shared" si="6"/>
        <v>0</v>
      </c>
      <c r="T133" s="57"/>
      <c r="U133" s="57"/>
      <c r="V133" s="57"/>
      <c r="W133" s="66">
        <f t="shared" si="7"/>
        <v>0</v>
      </c>
      <c r="X133" s="66"/>
      <c r="Y133" s="66"/>
      <c r="Z133" s="66"/>
      <c r="AA133" s="84"/>
      <c r="AB133" s="84"/>
      <c r="AC133" s="84"/>
      <c r="AD133" s="93"/>
      <c r="AE133" s="87"/>
      <c r="AF133" s="87"/>
      <c r="AG133" s="87"/>
      <c r="AH133" s="87"/>
      <c r="AI133" s="89"/>
      <c r="AJ133" s="89"/>
      <c r="AK133" s="89"/>
      <c r="AL133" s="89"/>
      <c r="AM133" s="89"/>
      <c r="AN133" s="89"/>
      <c r="AO133" s="89"/>
    </row>
    <row r="134" spans="2:42" x14ac:dyDescent="0.2">
      <c r="B134" s="64">
        <v>7</v>
      </c>
      <c r="C134" s="65">
        <f t="shared" si="2"/>
        <v>0</v>
      </c>
      <c r="D134" s="65"/>
      <c r="E134" s="65"/>
      <c r="F134" s="65"/>
      <c r="G134" s="63">
        <f t="shared" si="4"/>
        <v>0</v>
      </c>
      <c r="H134" s="63"/>
      <c r="I134" s="63"/>
      <c r="J134" s="63"/>
      <c r="K134" s="57">
        <f t="shared" si="3"/>
        <v>0</v>
      </c>
      <c r="L134" s="57"/>
      <c r="M134" s="57"/>
      <c r="N134" s="57"/>
      <c r="O134" s="57">
        <f t="shared" si="5"/>
        <v>0</v>
      </c>
      <c r="P134" s="57"/>
      <c r="Q134" s="57"/>
      <c r="R134" s="57"/>
      <c r="S134" s="57">
        <f t="shared" si="6"/>
        <v>0</v>
      </c>
      <c r="T134" s="57"/>
      <c r="U134" s="57"/>
      <c r="V134" s="57"/>
      <c r="W134" s="66">
        <f t="shared" si="7"/>
        <v>0</v>
      </c>
      <c r="X134" s="66"/>
      <c r="Y134" s="66"/>
      <c r="Z134" s="66"/>
      <c r="AA134" s="84"/>
      <c r="AB134" s="84"/>
      <c r="AC134" s="84"/>
      <c r="AD134" s="84"/>
      <c r="AE134" s="87"/>
      <c r="AF134" s="87"/>
      <c r="AG134" s="87"/>
      <c r="AH134" s="87"/>
      <c r="AI134" s="89"/>
      <c r="AJ134" s="89"/>
      <c r="AK134" s="89"/>
      <c r="AL134" s="89"/>
      <c r="AM134" s="89"/>
      <c r="AN134" s="89"/>
      <c r="AO134" s="89"/>
    </row>
    <row r="135" spans="2:42" x14ac:dyDescent="0.2">
      <c r="B135" s="64">
        <v>8</v>
      </c>
      <c r="C135" s="65">
        <f t="shared" si="2"/>
        <v>0</v>
      </c>
      <c r="D135" s="65"/>
      <c r="E135" s="65"/>
      <c r="F135" s="65"/>
      <c r="G135" s="63">
        <f t="shared" si="4"/>
        <v>0</v>
      </c>
      <c r="H135" s="63"/>
      <c r="I135" s="63"/>
      <c r="J135" s="63"/>
      <c r="K135" s="57">
        <f t="shared" si="3"/>
        <v>0</v>
      </c>
      <c r="L135" s="57"/>
      <c r="M135" s="57"/>
      <c r="N135" s="57"/>
      <c r="O135" s="57">
        <f t="shared" si="5"/>
        <v>0</v>
      </c>
      <c r="P135" s="57"/>
      <c r="Q135" s="57"/>
      <c r="R135" s="57"/>
      <c r="S135" s="57">
        <f t="shared" si="6"/>
        <v>0</v>
      </c>
      <c r="T135" s="57"/>
      <c r="U135" s="57"/>
      <c r="V135" s="57"/>
      <c r="W135" s="66">
        <f t="shared" si="7"/>
        <v>0</v>
      </c>
      <c r="X135" s="66"/>
      <c r="Y135" s="66"/>
      <c r="Z135" s="66"/>
      <c r="AA135" s="84"/>
      <c r="AB135" s="84"/>
      <c r="AC135" s="84"/>
      <c r="AD135" s="84"/>
      <c r="AE135" s="87"/>
      <c r="AF135" s="87"/>
      <c r="AG135" s="87"/>
      <c r="AH135" s="87"/>
      <c r="AI135" s="89"/>
      <c r="AJ135" s="89"/>
      <c r="AK135" s="89"/>
      <c r="AL135" s="89"/>
      <c r="AM135" s="89"/>
      <c r="AN135" s="89"/>
      <c r="AO135" s="89"/>
    </row>
    <row r="136" spans="2:42" x14ac:dyDescent="0.2">
      <c r="B136" s="64">
        <v>9</v>
      </c>
      <c r="C136" s="65">
        <f t="shared" si="2"/>
        <v>0</v>
      </c>
      <c r="D136" s="65"/>
      <c r="E136" s="65"/>
      <c r="F136" s="65"/>
      <c r="G136" s="63">
        <f t="shared" si="4"/>
        <v>0</v>
      </c>
      <c r="H136" s="63"/>
      <c r="I136" s="63"/>
      <c r="J136" s="63"/>
      <c r="K136" s="57">
        <f t="shared" si="3"/>
        <v>0</v>
      </c>
      <c r="L136" s="57"/>
      <c r="M136" s="57"/>
      <c r="N136" s="57"/>
      <c r="O136" s="57">
        <f t="shared" si="5"/>
        <v>0</v>
      </c>
      <c r="P136" s="57"/>
      <c r="Q136" s="57"/>
      <c r="R136" s="57"/>
      <c r="S136" s="57">
        <f t="shared" si="6"/>
        <v>0</v>
      </c>
      <c r="T136" s="57"/>
      <c r="U136" s="57"/>
      <c r="V136" s="57"/>
      <c r="W136" s="66">
        <f t="shared" si="7"/>
        <v>0</v>
      </c>
      <c r="X136" s="66"/>
      <c r="Y136" s="66"/>
      <c r="Z136" s="66"/>
      <c r="AA136" s="84"/>
      <c r="AB136" s="84"/>
      <c r="AC136" s="84"/>
      <c r="AD136" s="93"/>
      <c r="AE136" s="87"/>
      <c r="AF136" s="87"/>
      <c r="AG136" s="87"/>
      <c r="AH136" s="87"/>
      <c r="AI136" s="89"/>
      <c r="AJ136" s="89"/>
      <c r="AK136" s="89"/>
      <c r="AL136" s="89"/>
      <c r="AM136" s="89"/>
      <c r="AN136" s="89"/>
      <c r="AO136" s="89"/>
    </row>
    <row r="137" spans="2:42" ht="5.25" customHeight="1" x14ac:dyDescent="0.2">
      <c r="AA137" s="84"/>
      <c r="AB137" s="84"/>
      <c r="AC137" s="84"/>
      <c r="AD137" s="84"/>
      <c r="AE137" s="87"/>
      <c r="AF137" s="87"/>
      <c r="AG137" s="87"/>
      <c r="AH137" s="87"/>
      <c r="AI137" s="89"/>
      <c r="AJ137" s="89"/>
      <c r="AK137" s="89"/>
      <c r="AL137" s="89"/>
      <c r="AM137" s="89"/>
      <c r="AN137" s="89"/>
      <c r="AO137" s="89"/>
    </row>
    <row r="138" spans="2:42" x14ac:dyDescent="0.2">
      <c r="B138" s="15" t="s">
        <v>95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43">
        <f>U115</f>
        <v>0</v>
      </c>
      <c r="P138" s="43"/>
      <c r="Q138" s="43"/>
      <c r="R138" s="43"/>
      <c r="S138" s="43">
        <f>ROUND(O138*0.19,2)</f>
        <v>0</v>
      </c>
      <c r="T138" s="43"/>
      <c r="U138" s="43"/>
      <c r="V138" s="43"/>
      <c r="W138" s="28">
        <f>SUM(O138+S138)</f>
        <v>0</v>
      </c>
      <c r="X138" s="28"/>
      <c r="Y138" s="28"/>
      <c r="Z138" s="28"/>
      <c r="AA138" s="84"/>
      <c r="AB138" s="84"/>
      <c r="AC138" s="84"/>
      <c r="AD138" s="84"/>
      <c r="AE138" s="87"/>
      <c r="AF138" s="87"/>
      <c r="AG138" s="87"/>
      <c r="AH138" s="87"/>
      <c r="AI138" s="89"/>
      <c r="AJ138" s="89"/>
      <c r="AK138" s="89"/>
      <c r="AL138" s="89"/>
      <c r="AM138" s="89"/>
      <c r="AN138" s="89"/>
      <c r="AO138" s="89"/>
    </row>
    <row r="139" spans="2:42" ht="5.25" customHeight="1" x14ac:dyDescent="0.2">
      <c r="AA139" s="84"/>
      <c r="AB139" s="84"/>
      <c r="AC139" s="84"/>
      <c r="AD139" s="84"/>
      <c r="AE139" s="87"/>
      <c r="AF139" s="87"/>
      <c r="AG139" s="87"/>
      <c r="AH139" s="87"/>
      <c r="AI139" s="89"/>
      <c r="AJ139" s="89"/>
      <c r="AK139" s="89"/>
      <c r="AL139" s="89"/>
      <c r="AM139" s="89"/>
      <c r="AN139" s="89"/>
      <c r="AO139" s="89"/>
    </row>
    <row r="140" spans="2:42" ht="5.25" customHeight="1" thickBot="1" x14ac:dyDescent="0.25">
      <c r="AA140" s="84"/>
      <c r="AB140" s="84"/>
      <c r="AC140" s="84"/>
      <c r="AD140" s="84"/>
      <c r="AE140" s="87"/>
      <c r="AF140" s="87"/>
      <c r="AG140" s="87"/>
      <c r="AH140" s="87"/>
      <c r="AI140" s="89"/>
      <c r="AJ140" s="89"/>
      <c r="AK140" s="89"/>
      <c r="AL140" s="89"/>
      <c r="AM140" s="89"/>
      <c r="AN140" s="89"/>
      <c r="AO140" s="89"/>
    </row>
    <row r="141" spans="2:42" ht="12" thickBot="1" x14ac:dyDescent="0.25">
      <c r="B141" s="67" t="s">
        <v>96</v>
      </c>
      <c r="C141" s="67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9">
        <f>SUM(O138,O128:R136)</f>
        <v>0</v>
      </c>
      <c r="P141" s="69"/>
      <c r="Q141" s="69"/>
      <c r="R141" s="69"/>
      <c r="S141" s="69">
        <f>SUM(S138,S128:V136)</f>
        <v>0</v>
      </c>
      <c r="T141" s="69"/>
      <c r="U141" s="69"/>
      <c r="V141" s="69"/>
      <c r="W141" s="46">
        <f>SUM(W128:Z136,W138)</f>
        <v>0</v>
      </c>
      <c r="X141" s="47"/>
      <c r="Y141" s="47"/>
      <c r="Z141" s="48"/>
      <c r="AA141" s="84"/>
      <c r="AB141" s="84"/>
      <c r="AC141" s="84"/>
      <c r="AD141" s="84"/>
      <c r="AE141" s="87"/>
      <c r="AF141" s="87"/>
      <c r="AG141" s="87"/>
      <c r="AH141" s="87"/>
      <c r="AI141" s="89"/>
      <c r="AJ141" s="89"/>
      <c r="AK141" s="89"/>
      <c r="AL141" s="89"/>
      <c r="AM141" s="89"/>
      <c r="AN141" s="89"/>
      <c r="AO141" s="89"/>
    </row>
    <row r="142" spans="2:42" ht="12" thickBot="1" x14ac:dyDescent="0.25">
      <c r="AA142" s="84"/>
      <c r="AB142" s="84"/>
      <c r="AC142" s="84"/>
      <c r="AD142" s="84"/>
      <c r="AE142" s="87"/>
      <c r="AF142" s="87"/>
      <c r="AG142" s="87"/>
      <c r="AH142" s="87"/>
      <c r="AI142" s="89"/>
      <c r="AJ142" s="89"/>
      <c r="AK142" s="89"/>
      <c r="AL142" s="89"/>
      <c r="AM142" s="89"/>
      <c r="AN142" s="89"/>
      <c r="AO142" s="89"/>
    </row>
    <row r="143" spans="2:42" ht="15" customHeight="1" thickBot="1" x14ac:dyDescent="0.25">
      <c r="B143" s="2" t="s">
        <v>97</v>
      </c>
      <c r="S143" s="70"/>
      <c r="T143" s="70"/>
      <c r="U143" s="70"/>
      <c r="V143" s="71" t="s">
        <v>32</v>
      </c>
      <c r="W143" s="72">
        <f>W141*S143/100</f>
        <v>0</v>
      </c>
      <c r="X143" s="73"/>
      <c r="Y143" s="73"/>
      <c r="Z143" s="74"/>
      <c r="AA143" s="93"/>
      <c r="AB143" s="84"/>
      <c r="AC143" s="84"/>
      <c r="AD143" s="84"/>
      <c r="AE143" s="84"/>
      <c r="AF143" s="87"/>
      <c r="AG143" s="87"/>
      <c r="AH143" s="87"/>
      <c r="AI143" s="87"/>
      <c r="AJ143" s="89"/>
      <c r="AK143" s="89"/>
      <c r="AL143" s="89"/>
      <c r="AM143" s="89"/>
      <c r="AN143" s="89"/>
      <c r="AO143" s="89"/>
      <c r="AP143" s="5"/>
    </row>
    <row r="144" spans="2:42" ht="4.5" customHeight="1" thickBot="1" x14ac:dyDescent="0.25">
      <c r="AA144" s="84"/>
      <c r="AB144" s="84"/>
      <c r="AC144" s="84"/>
      <c r="AD144" s="84"/>
      <c r="AE144" s="87"/>
      <c r="AF144" s="87"/>
      <c r="AG144" s="87"/>
      <c r="AH144" s="87"/>
      <c r="AI144" s="89"/>
      <c r="AJ144" s="89"/>
      <c r="AK144" s="89"/>
      <c r="AL144" s="89"/>
      <c r="AM144" s="89"/>
      <c r="AN144" s="89"/>
      <c r="AO144" s="89"/>
    </row>
    <row r="145" spans="2:42" ht="15.75" customHeight="1" thickBot="1" x14ac:dyDescent="0.25">
      <c r="B145" s="67" t="s">
        <v>98</v>
      </c>
      <c r="C145" s="67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75">
        <f>W145/1.19</f>
        <v>0</v>
      </c>
      <c r="P145" s="75"/>
      <c r="Q145" s="75"/>
      <c r="R145" s="75"/>
      <c r="S145" s="75">
        <f>O145*0.19</f>
        <v>0</v>
      </c>
      <c r="T145" s="75"/>
      <c r="U145" s="75"/>
      <c r="V145" s="75"/>
      <c r="W145" s="76">
        <f>W141+W143</f>
        <v>0</v>
      </c>
      <c r="X145" s="77"/>
      <c r="Y145" s="77"/>
      <c r="Z145" s="78"/>
      <c r="AA145" s="84"/>
      <c r="AB145" s="84"/>
      <c r="AC145" s="84"/>
      <c r="AD145" s="84"/>
      <c r="AE145" s="84"/>
      <c r="AF145" s="87"/>
      <c r="AG145" s="87"/>
      <c r="AH145" s="87"/>
      <c r="AI145" s="87"/>
      <c r="AJ145" s="89"/>
      <c r="AK145" s="89"/>
      <c r="AL145" s="89"/>
      <c r="AM145" s="89"/>
      <c r="AN145" s="89"/>
      <c r="AO145" s="89"/>
      <c r="AP145" s="5"/>
    </row>
    <row r="146" spans="2:42" x14ac:dyDescent="0.2">
      <c r="AA146" s="84"/>
      <c r="AB146" s="84"/>
      <c r="AC146" s="84"/>
      <c r="AD146" s="84"/>
      <c r="AE146" s="87"/>
      <c r="AF146" s="87"/>
      <c r="AG146" s="87"/>
      <c r="AH146" s="87"/>
      <c r="AI146" s="89"/>
      <c r="AJ146" s="89"/>
      <c r="AK146" s="89"/>
      <c r="AL146" s="89"/>
      <c r="AM146" s="89"/>
      <c r="AN146" s="89"/>
      <c r="AO146" s="89"/>
    </row>
    <row r="147" spans="2:42" x14ac:dyDescent="0.2"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84"/>
      <c r="AB147" s="84"/>
      <c r="AC147" s="84"/>
      <c r="AD147" s="84"/>
      <c r="AE147" s="84"/>
      <c r="AF147" s="87"/>
      <c r="AG147" s="87"/>
      <c r="AH147" s="87"/>
      <c r="AI147" s="87"/>
      <c r="AJ147" s="89"/>
      <c r="AK147" s="89"/>
      <c r="AL147" s="89"/>
      <c r="AM147" s="89"/>
      <c r="AN147" s="89"/>
      <c r="AO147" s="89"/>
      <c r="AP147" s="5"/>
    </row>
    <row r="148" spans="2:42" x14ac:dyDescent="0.2"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84"/>
      <c r="AB148" s="84"/>
      <c r="AC148" s="84"/>
      <c r="AD148" s="84"/>
      <c r="AE148" s="84"/>
      <c r="AF148" s="87"/>
      <c r="AG148" s="87"/>
      <c r="AH148" s="87"/>
      <c r="AI148" s="87"/>
      <c r="AJ148" s="89"/>
      <c r="AK148" s="89"/>
      <c r="AL148" s="89"/>
      <c r="AM148" s="89"/>
      <c r="AN148" s="89"/>
      <c r="AO148" s="89"/>
      <c r="AP148" s="5"/>
    </row>
    <row r="149" spans="2:42" x14ac:dyDescent="0.2"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84"/>
      <c r="AB149" s="84"/>
      <c r="AC149" s="84"/>
      <c r="AD149" s="84"/>
      <c r="AE149" s="84"/>
      <c r="AF149" s="87"/>
      <c r="AG149" s="87"/>
      <c r="AH149" s="87"/>
      <c r="AI149" s="87"/>
      <c r="AJ149" s="89"/>
      <c r="AK149" s="89"/>
      <c r="AL149" s="89"/>
      <c r="AM149" s="89"/>
      <c r="AN149" s="89"/>
      <c r="AO149" s="89"/>
      <c r="AP149" s="5"/>
    </row>
    <row r="150" spans="2:42" x14ac:dyDescent="0.2"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84"/>
      <c r="AB150" s="84"/>
      <c r="AC150" s="84"/>
      <c r="AD150" s="84"/>
      <c r="AE150" s="84"/>
      <c r="AF150" s="87"/>
      <c r="AG150" s="87"/>
      <c r="AH150" s="87"/>
      <c r="AI150" s="87"/>
      <c r="AJ150" s="89"/>
      <c r="AK150" s="89"/>
      <c r="AL150" s="89"/>
      <c r="AM150" s="89"/>
      <c r="AN150" s="89"/>
      <c r="AO150" s="89"/>
      <c r="AP150" s="5"/>
    </row>
    <row r="151" spans="2:42" ht="13.5" customHeight="1" x14ac:dyDescent="0.2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4"/>
      <c r="AB151" s="84"/>
      <c r="AC151" s="84"/>
      <c r="AD151" s="84"/>
      <c r="AE151" s="84"/>
      <c r="AF151" s="87"/>
      <c r="AG151" s="87"/>
      <c r="AH151" s="87"/>
      <c r="AI151" s="87"/>
      <c r="AJ151" s="89"/>
      <c r="AK151" s="89"/>
      <c r="AL151" s="89"/>
      <c r="AM151" s="89"/>
      <c r="AN151" s="89"/>
      <c r="AO151" s="89"/>
      <c r="AP151" s="5"/>
    </row>
    <row r="152" spans="2:42" ht="13.5" x14ac:dyDescent="0.25">
      <c r="B152" s="81" t="s">
        <v>99</v>
      </c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94"/>
      <c r="AB152" s="84"/>
      <c r="AC152" s="84"/>
      <c r="AD152" s="84"/>
      <c r="AE152" s="84"/>
      <c r="AF152" s="87"/>
      <c r="AG152" s="87"/>
      <c r="AH152" s="87"/>
      <c r="AI152" s="87"/>
      <c r="AJ152" s="89"/>
      <c r="AK152" s="89"/>
      <c r="AL152" s="89"/>
      <c r="AM152" s="89"/>
      <c r="AN152" s="89"/>
      <c r="AO152" s="89"/>
      <c r="AP152" s="5"/>
    </row>
    <row r="153" spans="2:42" x14ac:dyDescent="0.2">
      <c r="AA153" s="84"/>
      <c r="AB153" s="84"/>
      <c r="AC153" s="84"/>
      <c r="AD153" s="84"/>
      <c r="AE153" s="87"/>
      <c r="AF153" s="87"/>
      <c r="AG153" s="87"/>
      <c r="AH153" s="87"/>
      <c r="AI153" s="89"/>
      <c r="AJ153" s="89"/>
      <c r="AK153" s="89"/>
      <c r="AL153" s="89"/>
      <c r="AM153" s="89"/>
      <c r="AN153" s="89"/>
      <c r="AO153" s="89"/>
    </row>
    <row r="154" spans="2:42" x14ac:dyDescent="0.2">
      <c r="AA154" s="84"/>
      <c r="AB154" s="84"/>
      <c r="AC154" s="84"/>
      <c r="AD154" s="84"/>
      <c r="AE154" s="87"/>
      <c r="AF154" s="87"/>
      <c r="AG154" s="87"/>
      <c r="AH154" s="87"/>
      <c r="AI154" s="89"/>
      <c r="AJ154" s="89"/>
      <c r="AK154" s="89"/>
      <c r="AL154" s="89"/>
      <c r="AM154" s="89"/>
      <c r="AN154" s="89"/>
      <c r="AO154" s="89"/>
    </row>
    <row r="155" spans="2:42" x14ac:dyDescent="0.2">
      <c r="AA155" s="84"/>
      <c r="AB155" s="84"/>
      <c r="AC155" s="84"/>
      <c r="AD155" s="84"/>
      <c r="AE155" s="87"/>
      <c r="AF155" s="87"/>
      <c r="AG155" s="87"/>
      <c r="AH155" s="87"/>
      <c r="AI155" s="89"/>
      <c r="AJ155" s="89"/>
      <c r="AK155" s="89"/>
      <c r="AL155" s="89"/>
      <c r="AM155" s="89"/>
      <c r="AN155" s="89"/>
      <c r="AO155" s="89"/>
    </row>
    <row r="156" spans="2:42" x14ac:dyDescent="0.2">
      <c r="AA156" s="84"/>
      <c r="AB156" s="84"/>
      <c r="AC156" s="84"/>
      <c r="AD156" s="84"/>
      <c r="AE156" s="87"/>
      <c r="AF156" s="87"/>
      <c r="AG156" s="87"/>
      <c r="AH156" s="87"/>
      <c r="AI156" s="89"/>
      <c r="AJ156" s="89"/>
      <c r="AK156" s="89"/>
      <c r="AL156" s="89"/>
      <c r="AM156" s="89"/>
      <c r="AN156" s="89"/>
      <c r="AO156" s="89"/>
    </row>
    <row r="157" spans="2:42" x14ac:dyDescent="0.2">
      <c r="AA157" s="84"/>
      <c r="AB157" s="84"/>
      <c r="AC157" s="84"/>
      <c r="AD157" s="84"/>
      <c r="AE157" s="87"/>
      <c r="AF157" s="87"/>
      <c r="AG157" s="87"/>
      <c r="AH157" s="87"/>
      <c r="AI157" s="89"/>
      <c r="AJ157" s="89"/>
      <c r="AK157" s="89"/>
      <c r="AL157" s="89"/>
      <c r="AM157" s="89"/>
      <c r="AN157" s="89"/>
      <c r="AO157" s="89"/>
    </row>
    <row r="158" spans="2:42" x14ac:dyDescent="0.2">
      <c r="AA158" s="84"/>
      <c r="AB158" s="84"/>
      <c r="AC158" s="84"/>
      <c r="AD158" s="84"/>
      <c r="AE158" s="87"/>
      <c r="AF158" s="87"/>
      <c r="AG158" s="87"/>
      <c r="AH158" s="87"/>
      <c r="AI158" s="89"/>
      <c r="AJ158" s="89"/>
      <c r="AK158" s="89"/>
      <c r="AL158" s="89"/>
      <c r="AM158" s="89"/>
      <c r="AN158" s="89"/>
      <c r="AO158" s="89"/>
    </row>
    <row r="159" spans="2:42" x14ac:dyDescent="0.2">
      <c r="AA159" s="84"/>
      <c r="AB159" s="84"/>
      <c r="AC159" s="84"/>
      <c r="AD159" s="84"/>
      <c r="AE159" s="87"/>
      <c r="AF159" s="87"/>
      <c r="AG159" s="87"/>
      <c r="AH159" s="87"/>
      <c r="AI159" s="89"/>
      <c r="AJ159" s="89"/>
      <c r="AK159" s="89"/>
      <c r="AL159" s="89"/>
      <c r="AM159" s="89"/>
      <c r="AN159" s="89"/>
      <c r="AO159" s="89"/>
    </row>
    <row r="160" spans="2:42" x14ac:dyDescent="0.2">
      <c r="AA160" s="84"/>
      <c r="AB160" s="84"/>
      <c r="AC160" s="84"/>
      <c r="AD160" s="84"/>
      <c r="AE160" s="87"/>
      <c r="AF160" s="87"/>
      <c r="AG160" s="87"/>
      <c r="AH160" s="87"/>
      <c r="AI160" s="89"/>
      <c r="AJ160" s="89"/>
      <c r="AK160" s="89"/>
      <c r="AL160" s="89"/>
      <c r="AM160" s="89"/>
      <c r="AN160" s="89"/>
      <c r="AO160" s="89"/>
    </row>
    <row r="161" spans="27:41" x14ac:dyDescent="0.2">
      <c r="AA161" s="84"/>
      <c r="AB161" s="84"/>
      <c r="AC161" s="84"/>
      <c r="AD161" s="84"/>
      <c r="AE161" s="87"/>
      <c r="AF161" s="87"/>
      <c r="AG161" s="87"/>
      <c r="AH161" s="87"/>
      <c r="AI161" s="89"/>
      <c r="AJ161" s="89"/>
      <c r="AK161" s="89"/>
      <c r="AL161" s="89"/>
      <c r="AM161" s="89"/>
      <c r="AN161" s="89"/>
      <c r="AO161" s="89"/>
    </row>
    <row r="162" spans="27:41" x14ac:dyDescent="0.2">
      <c r="AA162" s="84"/>
      <c r="AB162" s="84"/>
      <c r="AC162" s="84"/>
      <c r="AD162" s="84"/>
      <c r="AE162" s="87"/>
      <c r="AF162" s="87"/>
      <c r="AG162" s="87"/>
      <c r="AH162" s="87"/>
      <c r="AI162" s="89"/>
      <c r="AJ162" s="89"/>
      <c r="AK162" s="89"/>
      <c r="AL162" s="89"/>
      <c r="AM162" s="89"/>
      <c r="AN162" s="89"/>
      <c r="AO162" s="89"/>
    </row>
    <row r="163" spans="27:41" x14ac:dyDescent="0.2">
      <c r="AA163" s="84"/>
      <c r="AB163" s="84"/>
      <c r="AC163" s="84"/>
      <c r="AD163" s="84"/>
      <c r="AE163" s="87"/>
      <c r="AF163" s="87"/>
      <c r="AG163" s="87"/>
      <c r="AH163" s="87"/>
      <c r="AI163" s="89"/>
      <c r="AJ163" s="89"/>
      <c r="AK163" s="89"/>
      <c r="AL163" s="89"/>
      <c r="AM163" s="89"/>
      <c r="AN163" s="89"/>
      <c r="AO163" s="89"/>
    </row>
    <row r="164" spans="27:41" x14ac:dyDescent="0.2">
      <c r="AA164" s="84"/>
      <c r="AB164" s="84"/>
      <c r="AC164" s="84"/>
      <c r="AD164" s="84"/>
      <c r="AE164" s="87"/>
      <c r="AF164" s="87"/>
      <c r="AG164" s="87"/>
      <c r="AH164" s="87"/>
      <c r="AI164" s="89"/>
      <c r="AJ164" s="89"/>
      <c r="AK164" s="89"/>
      <c r="AL164" s="89"/>
      <c r="AM164" s="89"/>
      <c r="AN164" s="89"/>
      <c r="AO164" s="89"/>
    </row>
    <row r="165" spans="27:41" x14ac:dyDescent="0.2">
      <c r="AA165" s="84"/>
      <c r="AB165" s="84"/>
      <c r="AC165" s="84"/>
      <c r="AD165" s="84"/>
      <c r="AE165" s="87"/>
      <c r="AF165" s="87"/>
      <c r="AG165" s="87"/>
      <c r="AH165" s="87"/>
      <c r="AI165" s="89"/>
      <c r="AJ165" s="89"/>
      <c r="AK165" s="89"/>
      <c r="AL165" s="89"/>
      <c r="AM165" s="89"/>
      <c r="AN165" s="89"/>
      <c r="AO165" s="89"/>
    </row>
    <row r="166" spans="27:41" x14ac:dyDescent="0.2">
      <c r="AA166" s="84"/>
      <c r="AB166" s="84"/>
      <c r="AC166" s="84"/>
      <c r="AD166" s="84"/>
      <c r="AE166" s="87"/>
      <c r="AF166" s="87"/>
      <c r="AG166" s="87"/>
      <c r="AH166" s="87"/>
      <c r="AI166" s="89"/>
      <c r="AJ166" s="89"/>
      <c r="AK166" s="89"/>
      <c r="AL166" s="89"/>
      <c r="AM166" s="89"/>
      <c r="AN166" s="89"/>
      <c r="AO166" s="89"/>
    </row>
    <row r="167" spans="27:41" x14ac:dyDescent="0.2">
      <c r="AA167" s="84"/>
      <c r="AB167" s="84"/>
      <c r="AC167" s="84"/>
      <c r="AD167" s="84"/>
      <c r="AE167" s="87"/>
      <c r="AF167" s="87"/>
      <c r="AG167" s="87"/>
      <c r="AH167" s="87"/>
      <c r="AI167" s="89"/>
      <c r="AJ167" s="89"/>
      <c r="AK167" s="89"/>
      <c r="AL167" s="89"/>
      <c r="AM167" s="89"/>
      <c r="AN167" s="89"/>
      <c r="AO167" s="89"/>
    </row>
    <row r="168" spans="27:41" x14ac:dyDescent="0.2">
      <c r="AA168" s="84"/>
      <c r="AB168" s="84"/>
      <c r="AC168" s="84"/>
      <c r="AD168" s="84"/>
      <c r="AE168" s="87"/>
      <c r="AF168" s="87"/>
      <c r="AG168" s="87"/>
      <c r="AH168" s="87"/>
      <c r="AI168" s="89"/>
      <c r="AJ168" s="89"/>
      <c r="AK168" s="89"/>
      <c r="AL168" s="89"/>
      <c r="AM168" s="89"/>
      <c r="AN168" s="89"/>
      <c r="AO168" s="89"/>
    </row>
    <row r="169" spans="27:41" x14ac:dyDescent="0.2">
      <c r="AA169" s="84"/>
      <c r="AB169" s="84"/>
      <c r="AC169" s="84"/>
      <c r="AD169" s="84"/>
      <c r="AE169" s="87"/>
      <c r="AF169" s="87"/>
      <c r="AG169" s="87"/>
      <c r="AH169" s="87"/>
      <c r="AI169" s="89"/>
      <c r="AJ169" s="89"/>
      <c r="AK169" s="89"/>
      <c r="AL169" s="89"/>
      <c r="AM169" s="89"/>
      <c r="AN169" s="89"/>
      <c r="AO169" s="89"/>
    </row>
    <row r="170" spans="27:41" x14ac:dyDescent="0.2">
      <c r="AA170" s="84"/>
      <c r="AB170" s="84"/>
      <c r="AC170" s="84"/>
      <c r="AD170" s="84"/>
      <c r="AE170" s="87"/>
      <c r="AF170" s="87"/>
      <c r="AG170" s="87"/>
      <c r="AH170" s="87"/>
      <c r="AI170" s="89"/>
      <c r="AJ170" s="89"/>
      <c r="AK170" s="89"/>
      <c r="AL170" s="89"/>
      <c r="AM170" s="89"/>
      <c r="AN170" s="89"/>
      <c r="AO170" s="89"/>
    </row>
    <row r="171" spans="27:41" x14ac:dyDescent="0.2">
      <c r="AA171" s="84"/>
      <c r="AB171" s="84"/>
      <c r="AC171" s="84"/>
      <c r="AD171" s="84"/>
      <c r="AE171" s="87"/>
      <c r="AF171" s="87"/>
      <c r="AG171" s="87"/>
      <c r="AH171" s="87"/>
      <c r="AI171" s="89"/>
      <c r="AJ171" s="89"/>
      <c r="AK171" s="89"/>
      <c r="AL171" s="89"/>
      <c r="AM171" s="89"/>
      <c r="AN171" s="89"/>
      <c r="AO171" s="89"/>
    </row>
    <row r="172" spans="27:41" x14ac:dyDescent="0.2">
      <c r="AA172" s="84"/>
      <c r="AB172" s="84"/>
      <c r="AC172" s="84"/>
      <c r="AD172" s="84"/>
      <c r="AE172" s="87"/>
      <c r="AF172" s="87"/>
      <c r="AG172" s="87"/>
      <c r="AH172" s="87"/>
      <c r="AI172" s="89"/>
      <c r="AJ172" s="89"/>
      <c r="AK172" s="89"/>
      <c r="AL172" s="89"/>
      <c r="AM172" s="89"/>
      <c r="AN172" s="89"/>
      <c r="AO172" s="89"/>
    </row>
    <row r="173" spans="27:41" x14ac:dyDescent="0.2">
      <c r="AA173" s="84"/>
      <c r="AB173" s="84"/>
      <c r="AC173" s="84"/>
      <c r="AD173" s="84"/>
      <c r="AE173" s="87"/>
      <c r="AF173" s="87"/>
      <c r="AG173" s="87"/>
      <c r="AH173" s="87"/>
      <c r="AI173" s="89"/>
      <c r="AJ173" s="89"/>
      <c r="AK173" s="89"/>
      <c r="AL173" s="89"/>
      <c r="AM173" s="89"/>
      <c r="AN173" s="89"/>
      <c r="AO173" s="89"/>
    </row>
    <row r="174" spans="27:41" x14ac:dyDescent="0.2">
      <c r="AA174" s="84"/>
      <c r="AB174" s="84"/>
      <c r="AC174" s="84"/>
      <c r="AD174" s="84"/>
      <c r="AE174" s="87"/>
      <c r="AF174" s="87"/>
      <c r="AG174" s="87"/>
      <c r="AH174" s="87"/>
      <c r="AI174" s="89"/>
      <c r="AJ174" s="89"/>
      <c r="AK174" s="89"/>
      <c r="AL174" s="89"/>
      <c r="AM174" s="89"/>
      <c r="AN174" s="89"/>
      <c r="AO174" s="89"/>
    </row>
    <row r="175" spans="27:41" x14ac:dyDescent="0.2">
      <c r="AA175" s="84"/>
      <c r="AB175" s="84"/>
      <c r="AC175" s="84"/>
      <c r="AD175" s="84"/>
      <c r="AE175" s="87"/>
      <c r="AF175" s="87"/>
      <c r="AG175" s="87"/>
      <c r="AH175" s="87"/>
      <c r="AI175" s="89"/>
      <c r="AJ175" s="89"/>
      <c r="AK175" s="89"/>
      <c r="AL175" s="89"/>
      <c r="AM175" s="89"/>
      <c r="AN175" s="89"/>
      <c r="AO175" s="89"/>
    </row>
    <row r="176" spans="27:41" x14ac:dyDescent="0.2">
      <c r="AA176" s="84"/>
      <c r="AB176" s="84"/>
      <c r="AC176" s="84"/>
      <c r="AD176" s="84"/>
      <c r="AE176" s="87"/>
      <c r="AF176" s="87"/>
      <c r="AG176" s="87"/>
      <c r="AH176" s="87"/>
      <c r="AI176" s="89"/>
      <c r="AJ176" s="89"/>
      <c r="AK176" s="89"/>
      <c r="AL176" s="89"/>
      <c r="AM176" s="89"/>
      <c r="AN176" s="89"/>
      <c r="AO176" s="89"/>
    </row>
    <row r="177" spans="27:41" x14ac:dyDescent="0.2">
      <c r="AA177" s="84"/>
      <c r="AB177" s="84"/>
      <c r="AC177" s="84"/>
      <c r="AD177" s="84"/>
      <c r="AE177" s="87"/>
      <c r="AF177" s="87"/>
      <c r="AG177" s="87"/>
      <c r="AH177" s="87"/>
      <c r="AI177" s="89"/>
      <c r="AJ177" s="89"/>
      <c r="AK177" s="89"/>
      <c r="AL177" s="89"/>
      <c r="AM177" s="89"/>
      <c r="AN177" s="89"/>
      <c r="AO177" s="89"/>
    </row>
    <row r="178" spans="27:41" x14ac:dyDescent="0.2">
      <c r="AA178" s="84"/>
      <c r="AB178" s="84"/>
      <c r="AC178" s="84"/>
      <c r="AD178" s="84"/>
      <c r="AE178" s="87"/>
      <c r="AF178" s="87"/>
      <c r="AG178" s="87"/>
      <c r="AH178" s="87"/>
      <c r="AI178" s="89"/>
      <c r="AJ178" s="89"/>
      <c r="AK178" s="89"/>
      <c r="AL178" s="89"/>
      <c r="AM178" s="89"/>
      <c r="AN178" s="89"/>
      <c r="AO178" s="89"/>
    </row>
    <row r="179" spans="27:41" x14ac:dyDescent="0.2">
      <c r="AA179" s="84"/>
      <c r="AB179" s="84"/>
      <c r="AC179" s="84"/>
      <c r="AD179" s="84"/>
      <c r="AE179" s="87"/>
      <c r="AF179" s="87"/>
      <c r="AG179" s="87"/>
      <c r="AH179" s="87"/>
      <c r="AI179" s="89"/>
      <c r="AJ179" s="89"/>
      <c r="AK179" s="89"/>
      <c r="AL179" s="89"/>
      <c r="AM179" s="89"/>
      <c r="AN179" s="89"/>
      <c r="AO179" s="89"/>
    </row>
    <row r="180" spans="27:41" x14ac:dyDescent="0.2">
      <c r="AA180" s="84"/>
      <c r="AB180" s="84"/>
      <c r="AC180" s="84"/>
      <c r="AD180" s="84"/>
      <c r="AE180" s="87"/>
      <c r="AF180" s="87"/>
      <c r="AG180" s="87"/>
      <c r="AH180" s="87"/>
      <c r="AI180" s="89"/>
      <c r="AJ180" s="89"/>
      <c r="AK180" s="89"/>
      <c r="AL180" s="89"/>
      <c r="AM180" s="89"/>
      <c r="AN180" s="89"/>
      <c r="AO180" s="89"/>
    </row>
    <row r="181" spans="27:41" x14ac:dyDescent="0.2">
      <c r="AA181" s="84"/>
      <c r="AB181" s="84"/>
      <c r="AC181" s="84"/>
      <c r="AD181" s="84"/>
      <c r="AE181" s="87"/>
      <c r="AF181" s="87"/>
      <c r="AG181" s="87"/>
      <c r="AH181" s="87"/>
      <c r="AI181" s="89"/>
      <c r="AJ181" s="89"/>
      <c r="AK181" s="89"/>
      <c r="AL181" s="89"/>
      <c r="AM181" s="89"/>
      <c r="AN181" s="89"/>
      <c r="AO181" s="89"/>
    </row>
    <row r="182" spans="27:41" x14ac:dyDescent="0.2">
      <c r="AA182" s="84"/>
      <c r="AB182" s="84"/>
      <c r="AC182" s="84"/>
      <c r="AD182" s="84"/>
      <c r="AE182" s="87"/>
      <c r="AF182" s="87"/>
      <c r="AG182" s="87"/>
      <c r="AH182" s="87"/>
      <c r="AI182" s="89"/>
      <c r="AJ182" s="89"/>
      <c r="AK182" s="89"/>
      <c r="AL182" s="89"/>
      <c r="AM182" s="89"/>
      <c r="AN182" s="89"/>
      <c r="AO182" s="89"/>
    </row>
    <row r="183" spans="27:41" x14ac:dyDescent="0.2">
      <c r="AA183" s="84"/>
      <c r="AB183" s="84"/>
      <c r="AC183" s="84"/>
      <c r="AD183" s="84"/>
      <c r="AE183" s="87"/>
      <c r="AF183" s="87"/>
      <c r="AG183" s="87"/>
      <c r="AH183" s="87"/>
      <c r="AI183" s="89"/>
      <c r="AJ183" s="89"/>
      <c r="AK183" s="89"/>
      <c r="AL183" s="89"/>
      <c r="AM183" s="89"/>
      <c r="AN183" s="89"/>
      <c r="AO183" s="89"/>
    </row>
    <row r="184" spans="27:41" x14ac:dyDescent="0.2">
      <c r="AA184" s="84"/>
      <c r="AB184" s="84"/>
      <c r="AC184" s="84"/>
      <c r="AD184" s="84"/>
      <c r="AE184" s="87"/>
      <c r="AF184" s="87"/>
      <c r="AG184" s="87"/>
      <c r="AH184" s="87"/>
      <c r="AI184" s="89"/>
      <c r="AJ184" s="89"/>
      <c r="AK184" s="89"/>
      <c r="AL184" s="89"/>
      <c r="AM184" s="89"/>
      <c r="AN184" s="89"/>
      <c r="AO184" s="89"/>
    </row>
    <row r="185" spans="27:41" x14ac:dyDescent="0.2">
      <c r="AA185" s="84"/>
      <c r="AB185" s="84"/>
      <c r="AC185" s="84"/>
      <c r="AD185" s="84"/>
      <c r="AE185" s="87"/>
      <c r="AF185" s="87"/>
      <c r="AG185" s="87"/>
      <c r="AH185" s="87"/>
      <c r="AI185" s="89"/>
      <c r="AJ185" s="89"/>
      <c r="AK185" s="89"/>
      <c r="AL185" s="89"/>
      <c r="AM185" s="89"/>
      <c r="AN185" s="89"/>
      <c r="AO185" s="89"/>
    </row>
    <row r="186" spans="27:41" x14ac:dyDescent="0.2">
      <c r="AA186" s="84"/>
      <c r="AB186" s="84"/>
      <c r="AC186" s="84"/>
      <c r="AD186" s="84"/>
      <c r="AE186" s="87"/>
      <c r="AF186" s="87"/>
      <c r="AG186" s="87"/>
      <c r="AH186" s="87"/>
      <c r="AI186" s="89"/>
      <c r="AJ186" s="89"/>
      <c r="AK186" s="89"/>
      <c r="AL186" s="89"/>
      <c r="AM186" s="89"/>
      <c r="AN186" s="89"/>
      <c r="AO186" s="89"/>
    </row>
    <row r="187" spans="27:41" x14ac:dyDescent="0.2">
      <c r="AA187" s="84"/>
      <c r="AB187" s="84"/>
      <c r="AC187" s="84"/>
      <c r="AD187" s="84"/>
      <c r="AE187" s="87"/>
      <c r="AF187" s="87"/>
      <c r="AG187" s="87"/>
      <c r="AH187" s="87"/>
      <c r="AI187" s="89"/>
      <c r="AJ187" s="89"/>
      <c r="AK187" s="89"/>
      <c r="AL187" s="89"/>
      <c r="AM187" s="89"/>
      <c r="AN187" s="89"/>
      <c r="AO187" s="89"/>
    </row>
    <row r="188" spans="27:41" x14ac:dyDescent="0.2">
      <c r="AA188" s="84"/>
      <c r="AB188" s="84"/>
      <c r="AC188" s="84"/>
      <c r="AD188" s="84"/>
      <c r="AE188" s="87"/>
      <c r="AF188" s="87"/>
      <c r="AG188" s="87"/>
      <c r="AH188" s="87"/>
      <c r="AI188" s="89"/>
      <c r="AJ188" s="89"/>
      <c r="AK188" s="89"/>
      <c r="AL188" s="89"/>
      <c r="AM188" s="89"/>
      <c r="AN188" s="89"/>
      <c r="AO188" s="89"/>
    </row>
    <row r="189" spans="27:41" x14ac:dyDescent="0.2">
      <c r="AA189" s="84"/>
      <c r="AB189" s="84"/>
      <c r="AC189" s="84"/>
      <c r="AD189" s="84"/>
      <c r="AE189" s="87"/>
      <c r="AF189" s="87"/>
      <c r="AG189" s="87"/>
      <c r="AH189" s="87"/>
      <c r="AI189" s="89"/>
      <c r="AJ189" s="89"/>
      <c r="AK189" s="89"/>
      <c r="AL189" s="89"/>
      <c r="AM189" s="89"/>
      <c r="AN189" s="89"/>
      <c r="AO189" s="89"/>
    </row>
    <row r="190" spans="27:41" x14ac:dyDescent="0.2">
      <c r="AA190" s="84"/>
      <c r="AB190" s="84"/>
      <c r="AC190" s="84"/>
      <c r="AD190" s="84"/>
      <c r="AE190" s="87"/>
      <c r="AF190" s="87"/>
      <c r="AG190" s="87"/>
      <c r="AH190" s="87"/>
      <c r="AI190" s="89"/>
      <c r="AJ190" s="89"/>
      <c r="AK190" s="89"/>
      <c r="AL190" s="89"/>
      <c r="AM190" s="89"/>
      <c r="AN190" s="89"/>
      <c r="AO190" s="89"/>
    </row>
    <row r="191" spans="27:41" x14ac:dyDescent="0.2">
      <c r="AA191" s="84"/>
      <c r="AB191" s="84"/>
      <c r="AC191" s="84"/>
      <c r="AD191" s="84"/>
      <c r="AE191" s="87"/>
      <c r="AF191" s="87"/>
      <c r="AG191" s="87"/>
      <c r="AH191" s="87"/>
      <c r="AI191" s="89"/>
      <c r="AJ191" s="89"/>
      <c r="AK191" s="89"/>
      <c r="AL191" s="89"/>
      <c r="AM191" s="89"/>
      <c r="AN191" s="89"/>
      <c r="AO191" s="89"/>
    </row>
    <row r="192" spans="27:41" x14ac:dyDescent="0.2">
      <c r="AA192" s="84"/>
      <c r="AB192" s="84"/>
      <c r="AC192" s="84"/>
      <c r="AD192" s="84"/>
      <c r="AE192" s="87"/>
      <c r="AF192" s="87"/>
      <c r="AG192" s="87"/>
      <c r="AH192" s="87"/>
      <c r="AI192" s="89"/>
      <c r="AJ192" s="89"/>
      <c r="AK192" s="89"/>
      <c r="AL192" s="89"/>
      <c r="AM192" s="89"/>
      <c r="AN192" s="89"/>
      <c r="AO192" s="89"/>
    </row>
    <row r="193" spans="27:41" x14ac:dyDescent="0.2">
      <c r="AA193" s="84"/>
      <c r="AB193" s="84"/>
      <c r="AC193" s="84"/>
      <c r="AD193" s="84"/>
      <c r="AE193" s="87"/>
      <c r="AF193" s="87"/>
      <c r="AG193" s="87"/>
      <c r="AH193" s="87"/>
      <c r="AI193" s="89"/>
      <c r="AJ193" s="89"/>
      <c r="AK193" s="89"/>
      <c r="AL193" s="89"/>
      <c r="AM193" s="89"/>
      <c r="AN193" s="89"/>
      <c r="AO193" s="89"/>
    </row>
    <row r="237" spans="1:41" s="4" customForma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83"/>
      <c r="AI237" s="5"/>
      <c r="AJ237" s="5"/>
      <c r="AK237" s="5"/>
      <c r="AL237" s="5"/>
      <c r="AM237" s="5"/>
      <c r="AN237" s="5"/>
      <c r="AO237" s="5"/>
    </row>
    <row r="238" spans="1:41" s="4" customForma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83"/>
      <c r="AI238" s="5"/>
      <c r="AJ238" s="5"/>
      <c r="AK238" s="5"/>
      <c r="AL238" s="5"/>
      <c r="AM238" s="5"/>
      <c r="AN238" s="5"/>
      <c r="AO238" s="5"/>
    </row>
    <row r="239" spans="1:41" s="4" customForma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83"/>
      <c r="AI239" s="5"/>
      <c r="AJ239" s="5"/>
      <c r="AK239" s="5"/>
      <c r="AL239" s="5"/>
      <c r="AM239" s="5"/>
      <c r="AN239" s="5"/>
      <c r="AO239" s="5"/>
    </row>
    <row r="240" spans="1:41" s="4" customForma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83"/>
      <c r="AI240" s="5"/>
      <c r="AJ240" s="5"/>
      <c r="AK240" s="5"/>
      <c r="AL240" s="5"/>
      <c r="AM240" s="5"/>
      <c r="AN240" s="5"/>
      <c r="AO240" s="5"/>
    </row>
    <row r="241" spans="1:41" s="4" customForma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83"/>
      <c r="AI241" s="5"/>
      <c r="AJ241" s="5"/>
      <c r="AK241" s="5"/>
      <c r="AL241" s="5"/>
      <c r="AM241" s="5"/>
      <c r="AN241" s="5"/>
      <c r="AO241" s="5"/>
    </row>
    <row r="242" spans="1:41" s="4" customForma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83"/>
      <c r="AI242" s="5"/>
      <c r="AJ242" s="5"/>
      <c r="AK242" s="5"/>
      <c r="AL242" s="5"/>
      <c r="AM242" s="5"/>
      <c r="AN242" s="5"/>
      <c r="AO242" s="5"/>
    </row>
    <row r="243" spans="1:41" s="4" customForma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83"/>
      <c r="AI243" s="5"/>
      <c r="AJ243" s="5"/>
      <c r="AK243" s="5"/>
      <c r="AL243" s="5"/>
      <c r="AM243" s="5"/>
      <c r="AN243" s="5"/>
      <c r="AO243" s="5"/>
    </row>
    <row r="244" spans="1:41" s="4" customForma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83"/>
      <c r="AI244" s="5"/>
      <c r="AJ244" s="5"/>
      <c r="AK244" s="5"/>
      <c r="AL244" s="5"/>
      <c r="AM244" s="5"/>
      <c r="AN244" s="5"/>
      <c r="AO244" s="5"/>
    </row>
    <row r="245" spans="1:41" s="4" customForma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83"/>
      <c r="AI245" s="5"/>
      <c r="AJ245" s="5"/>
      <c r="AK245" s="5"/>
      <c r="AL245" s="5"/>
      <c r="AM245" s="5"/>
      <c r="AN245" s="5"/>
      <c r="AO245" s="5"/>
    </row>
    <row r="246" spans="1:41" s="4" customForma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83"/>
      <c r="AI246" s="5"/>
      <c r="AJ246" s="5"/>
      <c r="AK246" s="5"/>
      <c r="AL246" s="5"/>
      <c r="AM246" s="5"/>
      <c r="AN246" s="5"/>
      <c r="AO246" s="5"/>
    </row>
    <row r="247" spans="1:41" s="4" customForma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83"/>
      <c r="AI247" s="5"/>
      <c r="AJ247" s="5"/>
      <c r="AK247" s="5"/>
      <c r="AL247" s="5"/>
      <c r="AM247" s="5"/>
      <c r="AN247" s="5"/>
      <c r="AO247" s="5"/>
    </row>
    <row r="248" spans="1:41" s="4" customForma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83"/>
      <c r="AI248" s="5"/>
      <c r="AJ248" s="5"/>
      <c r="AK248" s="5"/>
      <c r="AL248" s="5"/>
      <c r="AM248" s="5"/>
      <c r="AN248" s="5"/>
      <c r="AO248" s="5"/>
    </row>
    <row r="249" spans="1:41" s="4" customForma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83"/>
      <c r="AI249" s="5"/>
      <c r="AJ249" s="5"/>
      <c r="AK249" s="5"/>
      <c r="AL249" s="5"/>
      <c r="AM249" s="5"/>
      <c r="AN249" s="5"/>
      <c r="AO249" s="5"/>
    </row>
  </sheetData>
  <mergeCells count="158">
    <mergeCell ref="S143:U143"/>
    <mergeCell ref="W143:Z143"/>
    <mergeCell ref="O145:R145"/>
    <mergeCell ref="S145:V145"/>
    <mergeCell ref="W145:Z145"/>
    <mergeCell ref="B147:Z151"/>
    <mergeCell ref="O138:R138"/>
    <mergeCell ref="S138:V138"/>
    <mergeCell ref="W138:Z138"/>
    <mergeCell ref="O141:R141"/>
    <mergeCell ref="S141:V141"/>
    <mergeCell ref="W141:Z141"/>
    <mergeCell ref="C136:F136"/>
    <mergeCell ref="G136:J136"/>
    <mergeCell ref="K136:N136"/>
    <mergeCell ref="O136:R136"/>
    <mergeCell ref="S136:V136"/>
    <mergeCell ref="W136:Z136"/>
    <mergeCell ref="C135:F135"/>
    <mergeCell ref="G135:J135"/>
    <mergeCell ref="K135:N135"/>
    <mergeCell ref="O135:R135"/>
    <mergeCell ref="S135:V135"/>
    <mergeCell ref="W135:Z135"/>
    <mergeCell ref="C134:F134"/>
    <mergeCell ref="G134:J134"/>
    <mergeCell ref="K134:N134"/>
    <mergeCell ref="O134:R134"/>
    <mergeCell ref="S134:V134"/>
    <mergeCell ref="W134:Z134"/>
    <mergeCell ref="C133:F133"/>
    <mergeCell ref="G133:J133"/>
    <mergeCell ref="K133:N133"/>
    <mergeCell ref="O133:R133"/>
    <mergeCell ref="S133:V133"/>
    <mergeCell ref="W133:Z133"/>
    <mergeCell ref="C132:F132"/>
    <mergeCell ref="G132:J132"/>
    <mergeCell ref="K132:N132"/>
    <mergeCell ref="O132:R132"/>
    <mergeCell ref="S132:V132"/>
    <mergeCell ref="W132:Z132"/>
    <mergeCell ref="C131:F131"/>
    <mergeCell ref="G131:J131"/>
    <mergeCell ref="K131:N131"/>
    <mergeCell ref="O131:R131"/>
    <mergeCell ref="S131:V131"/>
    <mergeCell ref="W131:Z131"/>
    <mergeCell ref="C130:F130"/>
    <mergeCell ref="G130:J130"/>
    <mergeCell ref="K130:N130"/>
    <mergeCell ref="O130:R130"/>
    <mergeCell ref="S130:V130"/>
    <mergeCell ref="W130:Z130"/>
    <mergeCell ref="W128:Z128"/>
    <mergeCell ref="C129:F129"/>
    <mergeCell ref="G129:J129"/>
    <mergeCell ref="K129:N129"/>
    <mergeCell ref="O129:R129"/>
    <mergeCell ref="S129:V129"/>
    <mergeCell ref="W129:Z129"/>
    <mergeCell ref="T113:U113"/>
    <mergeCell ref="W113:Y113"/>
    <mergeCell ref="L115:O115"/>
    <mergeCell ref="P115:S115"/>
    <mergeCell ref="U115:Y115"/>
    <mergeCell ref="C128:F128"/>
    <mergeCell ref="G128:J128"/>
    <mergeCell ref="K128:N128"/>
    <mergeCell ref="O128:R128"/>
    <mergeCell ref="S128:V128"/>
    <mergeCell ref="T110:U110"/>
    <mergeCell ref="W110:Y110"/>
    <mergeCell ref="T111:U111"/>
    <mergeCell ref="W111:Y111"/>
    <mergeCell ref="T112:U112"/>
    <mergeCell ref="W112:Y112"/>
    <mergeCell ref="L86:O86"/>
    <mergeCell ref="R86:U86"/>
    <mergeCell ref="W86:Y86"/>
    <mergeCell ref="L88:O88"/>
    <mergeCell ref="P88:S88"/>
    <mergeCell ref="U88:Y88"/>
    <mergeCell ref="L72:O72"/>
    <mergeCell ref="P72:S72"/>
    <mergeCell ref="U72:Y72"/>
    <mergeCell ref="L83:O83"/>
    <mergeCell ref="L85:O85"/>
    <mergeCell ref="R85:U85"/>
    <mergeCell ref="W85:Y85"/>
    <mergeCell ref="L69:O69"/>
    <mergeCell ref="P69:S69"/>
    <mergeCell ref="U69:Y69"/>
    <mergeCell ref="L70:O70"/>
    <mergeCell ref="P70:S70"/>
    <mergeCell ref="U70:Y70"/>
    <mergeCell ref="L65:O65"/>
    <mergeCell ref="P65:S65"/>
    <mergeCell ref="L67:O67"/>
    <mergeCell ref="P67:S67"/>
    <mergeCell ref="U67:Y67"/>
    <mergeCell ref="L68:O68"/>
    <mergeCell ref="P68:S68"/>
    <mergeCell ref="U68:Y68"/>
    <mergeCell ref="L48:N48"/>
    <mergeCell ref="P48:R48"/>
    <mergeCell ref="U48:Y48"/>
    <mergeCell ref="L50:N50"/>
    <mergeCell ref="P50:R50"/>
    <mergeCell ref="U50:Y50"/>
    <mergeCell ref="L46:N46"/>
    <mergeCell ref="P46:R46"/>
    <mergeCell ref="U46:Y46"/>
    <mergeCell ref="L47:N47"/>
    <mergeCell ref="P47:R47"/>
    <mergeCell ref="U47:Y47"/>
    <mergeCell ref="L44:N44"/>
    <mergeCell ref="P44:R44"/>
    <mergeCell ref="U44:Y44"/>
    <mergeCell ref="L45:N45"/>
    <mergeCell ref="P45:R45"/>
    <mergeCell ref="U45:Y45"/>
    <mergeCell ref="L42:N42"/>
    <mergeCell ref="P42:R42"/>
    <mergeCell ref="U42:Y42"/>
    <mergeCell ref="L43:N43"/>
    <mergeCell ref="P43:R43"/>
    <mergeCell ref="U43:Y43"/>
    <mergeCell ref="L38:O38"/>
    <mergeCell ref="P38:S38"/>
    <mergeCell ref="L40:N40"/>
    <mergeCell ref="P40:R40"/>
    <mergeCell ref="U40:Y40"/>
    <mergeCell ref="L41:N41"/>
    <mergeCell ref="P41:R41"/>
    <mergeCell ref="U41:Y41"/>
    <mergeCell ref="L19:P19"/>
    <mergeCell ref="U19:Y19"/>
    <mergeCell ref="M21:Y21"/>
    <mergeCell ref="G23:H23"/>
    <mergeCell ref="U23:Y23"/>
    <mergeCell ref="U24:Y24"/>
    <mergeCell ref="J16:M16"/>
    <mergeCell ref="Q16:T16"/>
    <mergeCell ref="V16:Y16"/>
    <mergeCell ref="J17:M17"/>
    <mergeCell ref="Q17:T17"/>
    <mergeCell ref="V17:Y17"/>
    <mergeCell ref="W1:Y3"/>
    <mergeCell ref="D4:Z4"/>
    <mergeCell ref="D5:Z5"/>
    <mergeCell ref="AD10:AD21"/>
    <mergeCell ref="J14:M14"/>
    <mergeCell ref="Q14:T14"/>
    <mergeCell ref="V14:Y14"/>
    <mergeCell ref="J15:M15"/>
    <mergeCell ref="Q15:T15"/>
    <mergeCell ref="V15:Y15"/>
  </mergeCells>
  <conditionalFormatting sqref="P67:S70">
    <cfRule type="cellIs" dxfId="1" priority="2" operator="equal">
      <formula>0</formula>
    </cfRule>
  </conditionalFormatting>
  <conditionalFormatting sqref="T110:T113">
    <cfRule type="cellIs" dxfId="0" priority="1" operator="equal">
      <formula>0</formula>
    </cfRule>
  </conditionalFormatting>
  <pageMargins left="0.70866141732283472" right="0.19685039370078741" top="0.39370078740157483" bottom="0.39370078740157483" header="0.15748031496062992" footer="0.15748031496062992"/>
  <pageSetup paperSize="9" fitToHeight="0" orientation="portrait" horizontalDpi="360" verticalDpi="360" r:id="rId1"/>
  <headerFooter>
    <oddFooter>&amp;L&amp;"Arial Narrow,Standard"&amp;9OGT Duisburg - Honorarermittlung Objektplanung&amp;R&amp;"Arial Narrow,Standard"&amp;9Seite &amp;P von &amp;N</oddFooter>
    <firstFooter>&amp;L&amp;"Arial Narrow,Standard"&amp;9SIP Duisburg
Honorarermittlung Objektplanung&amp;R&amp;"Arial Narrow,Standard"&amp;9Seite &amp;P von &amp;N</firstFooter>
  </headerFooter>
  <rowBreaks count="1" manualBreakCount="1">
    <brk id="79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848469D569A4438CB50A9B072D0195" ma:contentTypeVersion="27" ma:contentTypeDescription="Ein neues Dokument erstellen." ma:contentTypeScope="" ma:versionID="bfe0d5b6e4561967359ca7046cc4a391">
  <xsd:schema xmlns:xsd="http://www.w3.org/2001/XMLSchema" xmlns:xs="http://www.w3.org/2001/XMLSchema" xmlns:p="http://schemas.microsoft.com/office/2006/metadata/properties" xmlns:ns2="bc28d67e-8f31-41d8-b4da-1c0ec27d436b" xmlns:ns3="ec54d960-cd8c-47d7-9e84-c0a5a7f0e49a" targetNamespace="http://schemas.microsoft.com/office/2006/metadata/properties" ma:root="true" ma:fieldsID="5e389e610e9a396799978e281b2e252b" ns2:_="" ns3:_="">
    <xsd:import namespace="bc28d67e-8f31-41d8-b4da-1c0ec27d436b"/>
    <xsd:import namespace="ec54d960-cd8c-47d7-9e84-c0a5a7f0e4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tatus" minOccurs="0"/>
                <xsd:element ref="ns2:Ma_x00df_nahme" minOccurs="0"/>
                <xsd:element ref="ns2:farbe" minOccurs="0"/>
                <xsd:element ref="ns2:test0" minOccurs="0"/>
                <xsd:element ref="ns2:Eingang" minOccurs="0"/>
                <xsd:element ref="ns2:Statu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8d67e-8f31-41d8-b4da-1c0ec27d4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aa6c354e-0d77-464c-a247-f4b6c986b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19" nillable="true" ma:displayName="Genehmigende Personen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0" nillable="true" ma:displayName="Antworten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1" nillable="true" ma:displayName="Genehmigungserstelle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2" nillable="true" ma:displayName="Genehmigungsstatus" ma:internalName="_ApprovalStatus" ma:readOnly="true">
      <xsd:simpleType>
        <xsd:restriction base="dms:Unknown"/>
      </xsd:simpleType>
    </xsd:element>
    <xsd:element name="Status" ma:index="24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a_x00df_nahme" ma:index="26" nillable="true" ma:displayName="Maßnahme" ma:format="Dropdown" ma:list="507819d6-d7b9-42ce-aa45-86539fdebeb5" ma:internalName="Ma_x00df_nahme" ma:showField="Title">
      <xsd:simpleType>
        <xsd:restriction base="dms:Lookup"/>
      </xsd:simpleType>
    </xsd:element>
    <xsd:element name="farbe" ma:index="27" nillable="true" ma:displayName="farbe" ma:format="Dropdown" ma:internalName="farbe">
      <xsd:simpleType>
        <xsd:restriction base="dms:Text">
          <xsd:maxLength value="255"/>
        </xsd:restriction>
      </xsd:simpleType>
    </xsd:element>
    <xsd:element name="test0" ma:index="28" nillable="true" ma:displayName="test" ma:format="Dropdown" ma:list="204de3af-c08b-4c9a-8f3b-c8f3a1b9d815" ma:internalName="test0" ma:showField="Bestellnummer_x0028_SAP_x0029_">
      <xsd:simpleType>
        <xsd:restriction base="dms:Lookup"/>
      </xsd:simpleType>
    </xsd:element>
    <xsd:element name="Eingang" ma:index="29" nillable="true" ma:displayName="Eingang" ma:format="DateOnly" ma:internalName="Eingang">
      <xsd:simpleType>
        <xsd:restriction base="dms:DateTime"/>
      </xsd:simpleType>
    </xsd:element>
    <xsd:element name="Status2" ma:index="30" nillable="true" ma:displayName="Status2" ma:format="Dropdown" ma:internalName="Status2">
      <xsd:simpleType>
        <xsd:restriction base="dms:Choice">
          <xsd:enumeration value="formale"/>
          <xsd:enumeration value="inhaltiche"/>
          <xsd:enumeration value="reech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4d960-cd8c-47d7-9e84-c0a5a7f0e49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5293c95-1c18-431e-8201-33adb8bbabd1}" ma:internalName="TaxCatchAll" ma:showField="CatchAllData" ma:web="ec54d960-cd8c-47d7-9e84-c0a5a7f0e4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_x00df_nahme xmlns="bc28d67e-8f31-41d8-b4da-1c0ec27d436b" xsi:nil="true"/>
    <_ApprovalAssignedTo xmlns="bc28d67e-8f31-41d8-b4da-1c0ec27d436b">
      <UserInfo>
        <DisplayName/>
        <AccountId xsi:nil="true"/>
        <AccountType/>
      </UserInfo>
    </_ApprovalAssignedTo>
    <_ApprovalSentBy xmlns="bc28d67e-8f31-41d8-b4da-1c0ec27d436b">
      <UserInfo>
        <DisplayName/>
        <AccountId xsi:nil="true"/>
        <AccountType/>
      </UserInfo>
    </_ApprovalSentBy>
    <farbe xmlns="bc28d67e-8f31-41d8-b4da-1c0ec27d436b" xsi:nil="true"/>
    <Eingang xmlns="bc28d67e-8f31-41d8-b4da-1c0ec27d436b" xsi:nil="true"/>
    <_ApprovalStatus xmlns="bc28d67e-8f31-41d8-b4da-1c0ec27d436b">0</_ApprovalStatus>
    <Status2 xmlns="bc28d67e-8f31-41d8-b4da-1c0ec27d436b" xsi:nil="true"/>
    <_ApprovalRespondedBy xmlns="bc28d67e-8f31-41d8-b4da-1c0ec27d436b">
      <UserInfo>
        <DisplayName/>
        <AccountId xsi:nil="true"/>
        <AccountType/>
      </UserInfo>
    </_ApprovalRespondedBy>
    <test0 xmlns="bc28d67e-8f31-41d8-b4da-1c0ec27d436b" xsi:nil="true"/>
    <lcf76f155ced4ddcb4097134ff3c332f xmlns="bc28d67e-8f31-41d8-b4da-1c0ec27d436b">
      <Terms xmlns="http://schemas.microsoft.com/office/infopath/2007/PartnerControls"/>
    </lcf76f155ced4ddcb4097134ff3c332f>
    <TaxCatchAll xmlns="ec54d960-cd8c-47d7-9e84-c0a5a7f0e49a" xsi:nil="true"/>
    <Status xmlns="bc28d67e-8f31-41d8-b4da-1c0ec27d436b" xsi:nil="true"/>
  </documentManagement>
</p:properties>
</file>

<file path=customXml/itemProps1.xml><?xml version="1.0" encoding="utf-8"?>
<ds:datastoreItem xmlns:ds="http://schemas.openxmlformats.org/officeDocument/2006/customXml" ds:itemID="{16705B51-5588-4EA3-8C6D-536C5E7A05E9}"/>
</file>

<file path=customXml/itemProps2.xml><?xml version="1.0" encoding="utf-8"?>
<ds:datastoreItem xmlns:ds="http://schemas.openxmlformats.org/officeDocument/2006/customXml" ds:itemID="{BA306398-ED4B-4864-BFA1-973BA35832B5}"/>
</file>

<file path=customXml/itemProps3.xml><?xml version="1.0" encoding="utf-8"?>
<ds:datastoreItem xmlns:ds="http://schemas.openxmlformats.org/officeDocument/2006/customXml" ds:itemID="{0DF2B554-902D-4C11-A19E-A7DB7C79428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_C010_HEM_TWP</vt:lpstr>
      <vt:lpstr>_C010_HEM_TWP!Druckbereich</vt:lpstr>
      <vt:lpstr>_C010_HEM_TWP!Drucktitel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Schröders</dc:creator>
  <cp:lastModifiedBy>David Schröders</cp:lastModifiedBy>
  <dcterms:created xsi:type="dcterms:W3CDTF">2026-03-25T12:39:21Z</dcterms:created>
  <dcterms:modified xsi:type="dcterms:W3CDTF">2026-03-25T12:41:32Z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0x010100F1848469D569A4438CB50A9B072D0195</vt:lpwstr>
  </property>
</Properties>
</file>