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MILAN\Ausschreibungen\02_VRV\VRV-02_INDEN\2026\IN0126_Schuelerspezialverkehr_26-27\3 – Vergabeunterlagen\"/>
    </mc:Choice>
  </mc:AlternateContent>
  <xr:revisionPtr revIDLastSave="0" documentId="13_ncr:1_{2A74F5D7-2574-476A-A118-D21564E96A3A}" xr6:coauthVersionLast="47" xr6:coauthVersionMax="47" xr10:uidLastSave="{00000000-0000-0000-0000-000000000000}"/>
  <bookViews>
    <workbookView xWindow="-120" yWindow="-120" windowWidth="25840" windowHeight="13933" xr2:uid="{73470F8C-4E90-4D27-AED3-A40745BBF53B}"/>
  </bookViews>
  <sheets>
    <sheet name="12.03.2026" sheetId="1" r:id="rId1"/>
  </sheets>
  <definedNames>
    <definedName name="_xlnm.Print_Titles" localSheetId="0">'12.03.2026'!$1:$1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5" i="1"/>
  <c r="F4" i="1"/>
  <c r="F3" i="1"/>
  <c r="F2" i="1"/>
  <c r="F8" i="1"/>
  <c r="F7" i="1"/>
  <c r="F6" i="1"/>
  <c r="F11" i="1" l="1"/>
  <c r="F12" i="1" s="1"/>
  <c r="F13" i="1" s="1"/>
</calcChain>
</file>

<file path=xl/sharedStrings.xml><?xml version="1.0" encoding="utf-8"?>
<sst xmlns="http://schemas.openxmlformats.org/spreadsheetml/2006/main" count="34" uniqueCount="24">
  <si>
    <t>Pos.</t>
  </si>
  <si>
    <t>Schuljahr</t>
  </si>
  <si>
    <t>Leistung</t>
  </si>
  <si>
    <t>Gesamtpreis pro Schuljahr</t>
  </si>
  <si>
    <t>Schuljahre 2026/2027 bis 2028/2029 (inkl. Option der Verlängerung)</t>
  </si>
  <si>
    <r>
      <rPr>
        <u/>
        <sz val="11"/>
        <color theme="1"/>
        <rFont val="Aptos Narrow"/>
        <family val="2"/>
        <scheme val="minor"/>
      </rPr>
      <t xml:space="preserve">Zusätzliche Fahrten je Schuljahr: </t>
    </r>
    <r>
      <rPr>
        <sz val="11"/>
        <color theme="1"/>
        <rFont val="Aptos Narrow"/>
        <family val="2"/>
        <scheme val="minor"/>
      </rPr>
      <t xml:space="preserve">
Weiberfastnacht von der Grundschule Standort Lucherberg zur Grundschule, Standort Inden/Altdorf (H+R)</t>
    </r>
  </si>
  <si>
    <t>ca. 6 x Busfahrten im Jahr von der GGS Standort Lucherberg zur GGS Standort Inden/Altdorf zu Gottesdiensten (H+R). Diese Spezialfahrten werden vom Schulsekretariat mindestens 2 Wochen vorher bekanntgegeben.</t>
  </si>
  <si>
    <t>aktuelle Belegung: montags
1 x Hin-und Rückfahrt Goltstein-Schule – Kleinschwimmhalle Siersdorf: ca. 20 – 30 Hauptschüler*innen plus 2 Lehrkräfte pro Schulwoche (siehe Fahrplan: festgelegte Zeit: 9:45 Uhr Hinfahrt, Rückfahrt 11:20 Uhr)</t>
  </si>
  <si>
    <t>Angebotspreis - netto</t>
  </si>
  <si>
    <t>zzgl. 7% MwSt.</t>
  </si>
  <si>
    <t>Angebotspreis - brutto</t>
  </si>
  <si>
    <t>Preis führ Leerfahrt je KM</t>
  </si>
  <si>
    <t>Preis führ Besetztfahrt je KM</t>
  </si>
  <si>
    <t>= vom Bieter auszufüllen</t>
  </si>
  <si>
    <r>
      <t xml:space="preserve">Anzahl </t>
    </r>
    <r>
      <rPr>
        <b/>
        <sz val="14"/>
        <color theme="1"/>
        <rFont val="Calibri"/>
        <family val="2"/>
      </rPr>
      <t xml:space="preserve">Ø </t>
    </r>
    <r>
      <rPr>
        <b/>
        <sz val="14"/>
        <color theme="1"/>
        <rFont val="Aptos Narrow"/>
        <family val="2"/>
        <scheme val="minor"/>
      </rPr>
      <t xml:space="preserve">Beförderungs-
tage / Jahr </t>
    </r>
  </si>
  <si>
    <t>Tagespauschal-
preis - netto</t>
  </si>
  <si>
    <t xml:space="preserve">Mehrvergütung wegen Mehr-
kilometer für die zusätzlichen  Halte-
stellen, zusätzliche Fahrtzeit </t>
  </si>
  <si>
    <t>Preis für den Transport der Schülerschaft mit Anspruch aus den Ortsteilen Frenz und Schophoven/Pier  gemäß Fahrplan (Anlage 04.03_IN01/26) sowie auf Basis der Leistungsbeschreibung (Anlage 04.01_IN01/26)</t>
  </si>
  <si>
    <t>Preis für den Transport der Schülerschaft ohne Anspruch aus den Ortsteilen Lamersdorf und Inden/Altdorf  gemäß Fahrplan (Anlage 04.03_IN01/26) sowie auf Basis der Leistungsbeschreibung (Anlage 04.01_IN01/26)</t>
  </si>
  <si>
    <t>1 x wöchentliche Fahrten pro Schulwoche zum Rurbad Düren über Inden/Altdorf und Inden/Lucherberg - Rurbad Düren  (H+R): ca. 50 Kinder + 3 Begleitperson (aktuell:mittwochs)</t>
  </si>
  <si>
    <t>6 x Sportfahrten Inden/Altdorf - Turnhalle Merödgenerstraße an vier Tagen in der Woche (H+R)</t>
  </si>
  <si>
    <r>
      <rPr>
        <u/>
        <sz val="11"/>
        <color theme="1"/>
        <rFont val="Aptos Narrow"/>
        <family val="2"/>
        <scheme val="minor"/>
      </rPr>
      <t xml:space="preserve">Zusätzliche Fahrten je Schuljahr: </t>
    </r>
    <r>
      <rPr>
        <sz val="11"/>
        <color theme="1"/>
        <rFont val="Aptos Narrow"/>
        <family val="2"/>
        <scheme val="minor"/>
      </rPr>
      <t xml:space="preserve">
Bundesjugendspiele / SuS der beiden Standorte der Grundschulen werden zur Goltstein-Schule transportiert. 1 und 2. Stunde: Erst- und Zweitklässler, 3. und 4. Stunde: Dritt- u. Viertklässler (jeweils H+R)</t>
    </r>
  </si>
  <si>
    <t>2 x Fahrten nach der 3. Stunde (Zeugnisausgabe Sommer und letzter Tag vor den Weihnachtsferien) für die berechtigten Schüler Frenz/Lamersdorf</t>
  </si>
  <si>
    <t>= automatische 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</si>
</sst>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u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center" vertical="center" textRotation="9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/>
    </xf>
    <xf numFmtId="44" fontId="5" fillId="4" borderId="1" xfId="1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 applyProtection="1">
      <alignment horizontal="center" vertical="center"/>
    </xf>
    <xf numFmtId="44" fontId="7" fillId="4" borderId="1" xfId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vertical="center"/>
    </xf>
    <xf numFmtId="44" fontId="2" fillId="4" borderId="1" xfId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44" fontId="0" fillId="2" borderId="1" xfId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44" fontId="0" fillId="0" borderId="2" xfId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0" fontId="5" fillId="0" borderId="0" xfId="1" applyNumberFormat="1" applyFont="1" applyFill="1" applyBorder="1" applyAlignment="1" applyProtection="1">
      <alignment vertical="center"/>
    </xf>
    <xf numFmtId="44" fontId="0" fillId="0" borderId="0" xfId="1" applyFont="1" applyBorder="1" applyAlignment="1" applyProtection="1">
      <alignment vertical="center"/>
    </xf>
    <xf numFmtId="44" fontId="0" fillId="3" borderId="0" xfId="1" applyFont="1" applyFill="1" applyAlignment="1" applyProtection="1">
      <alignment vertical="center"/>
    </xf>
    <xf numFmtId="44" fontId="0" fillId="0" borderId="0" xfId="1" quotePrefix="1" applyFont="1" applyAlignment="1" applyProtection="1">
      <alignment vertical="center"/>
    </xf>
    <xf numFmtId="44" fontId="0" fillId="4" borderId="0" xfId="1" applyFont="1" applyFill="1" applyAlignment="1" applyProtection="1">
      <alignment vertical="center"/>
    </xf>
    <xf numFmtId="44" fontId="0" fillId="0" borderId="0" xfId="1" applyFont="1" applyAlignment="1" applyProtection="1">
      <alignment vertical="center"/>
    </xf>
    <xf numFmtId="44" fontId="5" fillId="3" borderId="1" xfId="1" applyFont="1" applyFill="1" applyBorder="1" applyAlignment="1" applyProtection="1">
      <alignment vertical="center"/>
      <protection locked="0"/>
    </xf>
    <xf numFmtId="44" fontId="7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3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44" fontId="2" fillId="0" borderId="3" xfId="1" applyFont="1" applyFill="1" applyBorder="1" applyAlignment="1" applyProtection="1">
      <alignment vertical="center"/>
    </xf>
    <xf numFmtId="44" fontId="8" fillId="0" borderId="3" xfId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5" fillId="4" borderId="1" xfId="0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CD26-A5BE-408D-B3A6-EA013624B65E}">
  <sheetPr>
    <pageSetUpPr fitToPage="1"/>
  </sheetPr>
  <dimension ref="A1:G21"/>
  <sheetViews>
    <sheetView tabSelected="1" view="pageBreakPreview" zoomScaleNormal="70" zoomScaleSheetLayoutView="100" workbookViewId="0">
      <pane ySplit="1" topLeftCell="A2" activePane="bottomLeft" state="frozen"/>
      <selection pane="bottomLeft" activeCell="E2" sqref="E2"/>
    </sheetView>
  </sheetViews>
  <sheetFormatPr baseColWidth="10" defaultRowHeight="14.7"/>
  <cols>
    <col min="1" max="1" width="4.88671875" style="29" customWidth="1"/>
    <col min="2" max="2" width="18.44140625" style="6" customWidth="1"/>
    <col min="3" max="3" width="42.88671875" style="6" customWidth="1"/>
    <col min="4" max="4" width="18.109375" style="29" customWidth="1"/>
    <col min="5" max="5" width="21.44140625" style="35" customWidth="1"/>
    <col min="6" max="6" width="22.109375" style="35" customWidth="1"/>
    <col min="7" max="7" width="15.33203125" style="6" bestFit="1" customWidth="1"/>
    <col min="8" max="16384" width="11.5546875" style="7"/>
  </cols>
  <sheetData>
    <row r="1" spans="1:7" ht="72">
      <c r="A1" s="1" t="s">
        <v>0</v>
      </c>
      <c r="B1" s="2" t="s">
        <v>1</v>
      </c>
      <c r="C1" s="3" t="s">
        <v>2</v>
      </c>
      <c r="D1" s="4" t="s">
        <v>14</v>
      </c>
      <c r="E1" s="5" t="s">
        <v>15</v>
      </c>
      <c r="F1" s="5" t="s">
        <v>3</v>
      </c>
    </row>
    <row r="2" spans="1:7" ht="73.349999999999994">
      <c r="A2" s="8">
        <v>1</v>
      </c>
      <c r="B2" s="46" t="s">
        <v>4</v>
      </c>
      <c r="C2" s="9" t="s">
        <v>17</v>
      </c>
      <c r="D2" s="10">
        <v>184.5</v>
      </c>
      <c r="E2" s="36">
        <v>0</v>
      </c>
      <c r="F2" s="11">
        <f>D2*E2</f>
        <v>0</v>
      </c>
    </row>
    <row r="3" spans="1:7" ht="76">
      <c r="A3" s="8">
        <v>2</v>
      </c>
      <c r="B3" s="46" t="s">
        <v>4</v>
      </c>
      <c r="C3" s="9" t="s">
        <v>18</v>
      </c>
      <c r="D3" s="10">
        <v>184.5</v>
      </c>
      <c r="E3" s="36">
        <v>0</v>
      </c>
      <c r="F3" s="11">
        <f>D3*E3</f>
        <v>0</v>
      </c>
      <c r="G3" s="45" t="s">
        <v>16</v>
      </c>
    </row>
    <row r="4" spans="1:7" ht="58.7">
      <c r="A4" s="8">
        <v>3</v>
      </c>
      <c r="B4" s="46" t="s">
        <v>4</v>
      </c>
      <c r="C4" s="9" t="s">
        <v>19</v>
      </c>
      <c r="D4" s="10">
        <v>38.5</v>
      </c>
      <c r="E4" s="36">
        <v>0</v>
      </c>
      <c r="F4" s="11">
        <f>D4*E4</f>
        <v>0</v>
      </c>
    </row>
    <row r="5" spans="1:7" ht="50.7">
      <c r="A5" s="13">
        <v>4</v>
      </c>
      <c r="B5" s="46" t="s">
        <v>4</v>
      </c>
      <c r="C5" s="14" t="s">
        <v>20</v>
      </c>
      <c r="D5" s="15">
        <v>189.5</v>
      </c>
      <c r="E5" s="37">
        <v>0</v>
      </c>
      <c r="F5" s="16">
        <f>D5*E5</f>
        <v>0</v>
      </c>
    </row>
    <row r="6" spans="1:7" ht="58.7">
      <c r="A6" s="8">
        <v>5</v>
      </c>
      <c r="B6" s="46" t="s">
        <v>4</v>
      </c>
      <c r="C6" s="9" t="s">
        <v>5</v>
      </c>
      <c r="D6" s="10">
        <v>1</v>
      </c>
      <c r="E6" s="36">
        <v>0</v>
      </c>
      <c r="F6" s="11">
        <f t="shared" ref="F6:F8" si="0">D6*E6</f>
        <v>0</v>
      </c>
    </row>
    <row r="7" spans="1:7" ht="88">
      <c r="A7" s="8">
        <v>6</v>
      </c>
      <c r="B7" s="46" t="s">
        <v>4</v>
      </c>
      <c r="C7" s="9" t="s">
        <v>21</v>
      </c>
      <c r="D7" s="10">
        <v>1</v>
      </c>
      <c r="E7" s="36">
        <v>0</v>
      </c>
      <c r="F7" s="11">
        <f t="shared" si="0"/>
        <v>0</v>
      </c>
    </row>
    <row r="8" spans="1:7" ht="73.349999999999994">
      <c r="A8" s="8">
        <v>7</v>
      </c>
      <c r="B8" s="46" t="s">
        <v>4</v>
      </c>
      <c r="C8" s="9" t="s">
        <v>6</v>
      </c>
      <c r="D8" s="10">
        <v>6</v>
      </c>
      <c r="E8" s="36">
        <v>0</v>
      </c>
      <c r="F8" s="11">
        <f t="shared" si="0"/>
        <v>0</v>
      </c>
    </row>
    <row r="9" spans="1:7" ht="58.7">
      <c r="A9" s="8">
        <v>8</v>
      </c>
      <c r="B9" s="46" t="s">
        <v>4</v>
      </c>
      <c r="C9" s="9" t="s">
        <v>22</v>
      </c>
      <c r="D9" s="10">
        <v>2</v>
      </c>
      <c r="E9" s="36">
        <v>0</v>
      </c>
      <c r="F9" s="11">
        <f t="shared" ref="F9:F10" si="1">D9*E9</f>
        <v>0</v>
      </c>
    </row>
    <row r="10" spans="1:7" ht="88">
      <c r="A10" s="8">
        <v>9</v>
      </c>
      <c r="B10" s="46" t="s">
        <v>4</v>
      </c>
      <c r="C10" s="9" t="s">
        <v>7</v>
      </c>
      <c r="D10" s="10">
        <v>38.75</v>
      </c>
      <c r="E10" s="36">
        <v>0</v>
      </c>
      <c r="F10" s="11">
        <f t="shared" si="1"/>
        <v>0</v>
      </c>
    </row>
    <row r="11" spans="1:7" s="49" customFormat="1" ht="34" customHeight="1">
      <c r="A11" s="47"/>
      <c r="B11" s="17"/>
      <c r="C11" s="17" t="s">
        <v>8</v>
      </c>
      <c r="D11" s="18"/>
      <c r="E11" s="19"/>
      <c r="F11" s="20">
        <f>SUM(F2:F10)</f>
        <v>0</v>
      </c>
      <c r="G11" s="48"/>
    </row>
    <row r="12" spans="1:7" s="49" customFormat="1" ht="34" customHeight="1">
      <c r="A12" s="47"/>
      <c r="B12" s="17"/>
      <c r="C12" s="17" t="s">
        <v>9</v>
      </c>
      <c r="D12" s="18"/>
      <c r="E12" s="19"/>
      <c r="F12" s="20">
        <f>F11*0.07</f>
        <v>0</v>
      </c>
      <c r="G12" s="21"/>
    </row>
    <row r="13" spans="1:7" s="49" customFormat="1" ht="34" customHeight="1">
      <c r="A13" s="50"/>
      <c r="B13" s="22"/>
      <c r="C13" s="22" t="s">
        <v>10</v>
      </c>
      <c r="D13" s="23"/>
      <c r="E13" s="20"/>
      <c r="F13" s="20">
        <f>F11+F12</f>
        <v>0</v>
      </c>
      <c r="G13" s="21"/>
    </row>
    <row r="14" spans="1:7" s="39" customFormat="1" ht="20.7">
      <c r="A14" s="40"/>
      <c r="B14" s="41"/>
      <c r="C14" s="41"/>
      <c r="D14" s="42"/>
      <c r="E14" s="43"/>
      <c r="F14" s="44"/>
      <c r="G14" s="38"/>
    </row>
    <row r="15" spans="1:7" ht="36">
      <c r="A15" s="24"/>
      <c r="B15" s="25"/>
      <c r="C15" s="3" t="s">
        <v>2</v>
      </c>
      <c r="D15" s="24"/>
      <c r="E15" s="5" t="s">
        <v>15</v>
      </c>
      <c r="F15" s="26"/>
      <c r="G15" s="21"/>
    </row>
    <row r="16" spans="1:7" ht="36" customHeight="1">
      <c r="A16" s="8">
        <v>10</v>
      </c>
      <c r="B16" s="27"/>
      <c r="C16" s="27" t="s">
        <v>11</v>
      </c>
      <c r="D16" s="10">
        <v>1</v>
      </c>
      <c r="E16" s="36">
        <v>0</v>
      </c>
      <c r="F16" s="28"/>
    </row>
    <row r="17" spans="1:6" ht="36" customHeight="1">
      <c r="A17" s="8">
        <v>11</v>
      </c>
      <c r="B17" s="27"/>
      <c r="C17" s="27" t="s">
        <v>12</v>
      </c>
      <c r="D17" s="10">
        <v>1</v>
      </c>
      <c r="E17" s="36">
        <v>0</v>
      </c>
      <c r="F17" s="28"/>
    </row>
    <row r="18" spans="1:6" ht="18">
      <c r="C18" s="12"/>
      <c r="E18" s="30"/>
      <c r="F18" s="31"/>
    </row>
    <row r="19" spans="1:6">
      <c r="E19" s="32"/>
      <c r="F19" s="33" t="s">
        <v>13</v>
      </c>
    </row>
    <row r="21" spans="1:6">
      <c r="E21" s="34"/>
      <c r="F21" s="33" t="s">
        <v>23</v>
      </c>
    </row>
  </sheetData>
  <sheetProtection algorithmName="SHA-512" hashValue="KoVttkyVZdDIlsQ3oOKJOxduO32Lx/xI+8JWER3P3YLz2mfpXqavOtWQJx5COUBrj6N0lKy7efxV5hn0zu3fFg==" saltValue="mzcI55AjD/hwZMN6YFPubQ==" spinCount="100000" sheet="1" objects="1" scenarios="1"/>
  <printOptions horizontalCentered="1"/>
  <pageMargins left="0.31496062992125984" right="0.31496062992125984" top="0.78740157480314965" bottom="0.78740157480314965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12.03.2026</vt:lpstr>
      <vt:lpstr>'12.03.2026'!Drucktitel</vt:lpstr>
    </vt:vector>
  </TitlesOfParts>
  <Company>kdvz Rhein-Erft-Rur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Kuck, Andrea</dc:creator>
  <cp:lastModifiedBy>Melanie Schneider</cp:lastModifiedBy>
  <cp:lastPrinted>2026-03-17T17:27:22Z</cp:lastPrinted>
  <dcterms:created xsi:type="dcterms:W3CDTF">2026-02-18T14:04:39Z</dcterms:created>
  <dcterms:modified xsi:type="dcterms:W3CDTF">2026-03-17T17:29:52Z</dcterms:modified>
</cp:coreProperties>
</file>