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W:\01 Vergaben 2025\2025-030-SZE Anmietung von LKW-Arbeitsbühnen und selbstfahrende Arbeitsbühnen\04_Vergabeunterlagen\"/>
    </mc:Choice>
  </mc:AlternateContent>
  <xr:revisionPtr revIDLastSave="0" documentId="13_ncr:1_{BBA36B2A-871A-47E0-B5C7-C635228D6F66}" xr6:coauthVersionLast="47" xr6:coauthVersionMax="47" xr10:uidLastSave="{00000000-0000-0000-0000-000000000000}"/>
  <workbookProtection workbookAlgorithmName="SHA-512" workbookHashValue="3U3S5iILHcdmIyMoswocTmQo4ElPidFEEdYAcBRIa/HdtK9O3Q5Bulr2/lJ3Rb8DMMcNIlQBH2TWIuZIEiIMaQ==" workbookSaltValue="ud2d24v+sLEdwqAl3puIlg==" workbookSpinCount="100000" lockStructure="1"/>
  <bookViews>
    <workbookView xWindow="-28920" yWindow="-495" windowWidth="29040" windowHeight="15720" firstSheet="3" activeTab="10" xr2:uid="{00000000-000D-0000-FFFF-FFFF00000000}"/>
  </bookViews>
  <sheets>
    <sheet name="Startseite" sheetId="1" r:id="rId1"/>
    <sheet name="Ausfüllhilfe" sheetId="42" r:id="rId2"/>
    <sheet name="Titelseite" sheetId="35" r:id="rId3"/>
    <sheet name="Langtext mit Gesamtmenge" sheetId="34" r:id="rId4"/>
    <sheet name="Los1" sheetId="16" r:id="rId5"/>
    <sheet name="Los2" sheetId="17" r:id="rId6"/>
    <sheet name="Los3" sheetId="18" r:id="rId7"/>
    <sheet name="Los4" sheetId="20" r:id="rId8"/>
    <sheet name="Los5" sheetId="21" r:id="rId9"/>
    <sheet name="Los6" sheetId="23" r:id="rId10"/>
    <sheet name="Los7" sheetId="24" r:id="rId11"/>
    <sheet name="Los8" sheetId="25" r:id="rId12"/>
    <sheet name="Los9" sheetId="27" r:id="rId13"/>
    <sheet name="Los10" sheetId="28" r:id="rId14"/>
    <sheet name="Los11" sheetId="29" r:id="rId15"/>
    <sheet name="Los12" sheetId="30" r:id="rId16"/>
    <sheet name="Los13" sheetId="33" r:id="rId17"/>
    <sheet name="Los14" sheetId="36" r:id="rId18"/>
    <sheet name="Los15" sheetId="37" r:id="rId19"/>
    <sheet name="Los16" sheetId="38" r:id="rId20"/>
    <sheet name="Los17" sheetId="39" r:id="rId21"/>
    <sheet name="Los18" sheetId="40" r:id="rId22"/>
    <sheet name="Los19" sheetId="43" r:id="rId23"/>
    <sheet name="Adressen" sheetId="2" r:id="rId24"/>
    <sheet name="Karte" sheetId="44" r:id="rId25"/>
  </sheets>
  <definedNames>
    <definedName name="Dienststellen">#REF!</definedName>
    <definedName name="_xlnm.Print_Titles" localSheetId="23">Adressen!$1:$3</definedName>
    <definedName name="_xlnm.Print_Titles" localSheetId="3">'Langtext mit Gesamtmenge'!$1:$2</definedName>
    <definedName name="_xlnm.Print_Titles" localSheetId="4">'Los1'!$1:$5</definedName>
    <definedName name="_xlnm.Print_Titles" localSheetId="13">'Los10'!$1:$5</definedName>
    <definedName name="_xlnm.Print_Titles" localSheetId="14">'Los11'!$1:$5</definedName>
    <definedName name="_xlnm.Print_Titles" localSheetId="15">'Los12'!$1:$5</definedName>
    <definedName name="_xlnm.Print_Titles" localSheetId="16">'Los13'!$1:$5</definedName>
    <definedName name="_xlnm.Print_Titles" localSheetId="5">'Los2'!$1:$5</definedName>
    <definedName name="_xlnm.Print_Titles" localSheetId="6">'Los3'!$1:$5</definedName>
    <definedName name="_xlnm.Print_Titles" localSheetId="7">'Los4'!$1:$5</definedName>
    <definedName name="_xlnm.Print_Titles" localSheetId="8">'Los5'!$1:$5</definedName>
    <definedName name="_xlnm.Print_Titles" localSheetId="9">'Los6'!$1:$5</definedName>
    <definedName name="_xlnm.Print_Titles" localSheetId="10">'Los7'!$1:$5</definedName>
    <definedName name="_xlnm.Print_Titles" localSheetId="11">'Los8'!$1:$5</definedName>
    <definedName name="_xlnm.Print_Titles" localSheetId="12">'Los9'!$1:$5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43" l="1"/>
  <c r="G9" i="43"/>
  <c r="G10" i="43"/>
  <c r="G11" i="43"/>
  <c r="G13" i="43"/>
  <c r="G14" i="43"/>
  <c r="G15" i="43"/>
  <c r="G16" i="43"/>
  <c r="G18" i="43"/>
  <c r="G19" i="43"/>
  <c r="G20" i="43"/>
  <c r="G21" i="43"/>
  <c r="G23" i="43"/>
  <c r="G24" i="43"/>
  <c r="G25" i="43"/>
  <c r="G26" i="43"/>
  <c r="G28" i="43"/>
  <c r="G29" i="43"/>
  <c r="G30" i="43"/>
  <c r="G31" i="43"/>
  <c r="G33" i="43"/>
  <c r="G34" i="43"/>
  <c r="G35" i="43"/>
  <c r="G36" i="43"/>
  <c r="G38" i="43"/>
  <c r="G39" i="43"/>
  <c r="G40" i="43"/>
  <c r="G41" i="43"/>
  <c r="G43" i="43"/>
  <c r="G44" i="43"/>
  <c r="G45" i="43"/>
  <c r="G46" i="43"/>
  <c r="G48" i="43"/>
  <c r="G49" i="43"/>
  <c r="G50" i="43"/>
  <c r="G51" i="43"/>
  <c r="G53" i="43"/>
  <c r="G54" i="43"/>
  <c r="G55" i="43"/>
  <c r="G56" i="43"/>
  <c r="G58" i="43"/>
  <c r="G59" i="43"/>
  <c r="G60" i="43"/>
  <c r="G61" i="43"/>
  <c r="G63" i="43"/>
  <c r="G64" i="43"/>
  <c r="G65" i="43"/>
  <c r="G66" i="43"/>
  <c r="G68" i="43"/>
  <c r="G69" i="43"/>
  <c r="G70" i="43"/>
  <c r="G71" i="43"/>
  <c r="G73" i="43"/>
  <c r="G74" i="43"/>
  <c r="G75" i="43"/>
  <c r="G76" i="43"/>
  <c r="G78" i="43"/>
  <c r="G79" i="43"/>
  <c r="G80" i="43"/>
  <c r="G81" i="43"/>
  <c r="G83" i="43"/>
  <c r="G84" i="43"/>
  <c r="G85" i="43"/>
  <c r="G86" i="43"/>
  <c r="G88" i="43"/>
  <c r="G89" i="43"/>
  <c r="G90" i="43"/>
  <c r="G91" i="43"/>
  <c r="B81" i="21" l="1"/>
  <c r="B81" i="43"/>
  <c r="B81" i="40"/>
  <c r="B81" i="39"/>
  <c r="B81" i="38"/>
  <c r="B81" i="37"/>
  <c r="B81" i="36"/>
  <c r="B81" i="33"/>
  <c r="B81" i="30"/>
  <c r="B81" i="29"/>
  <c r="B81" i="28"/>
  <c r="B81" i="27"/>
  <c r="B81" i="25"/>
  <c r="B81" i="24"/>
  <c r="B81" i="23"/>
  <c r="B81" i="20"/>
  <c r="B81" i="18"/>
  <c r="B81" i="17"/>
  <c r="B81" i="16"/>
  <c r="A3" i="30" l="1"/>
  <c r="A2" i="30"/>
  <c r="B6" i="29"/>
  <c r="A2" i="28"/>
  <c r="A3" i="28"/>
  <c r="B6" i="28"/>
  <c r="B6" i="27"/>
  <c r="B6" i="25"/>
  <c r="A54" i="2" l="1"/>
  <c r="A50" i="2"/>
  <c r="A47" i="2"/>
  <c r="A39" i="2"/>
  <c r="A35" i="2"/>
  <c r="A29" i="2"/>
  <c r="A25" i="2"/>
  <c r="A21" i="2"/>
  <c r="A14" i="2" l="1"/>
  <c r="A11" i="2"/>
  <c r="A7" i="2"/>
  <c r="A2" i="21" l="1"/>
  <c r="A3" i="21"/>
  <c r="A2" i="17" l="1"/>
  <c r="A3" i="17"/>
  <c r="B6" i="43" l="1"/>
  <c r="A3" i="43"/>
  <c r="E81" i="43"/>
  <c r="E80" i="43"/>
  <c r="D80" i="43"/>
  <c r="E79" i="43"/>
  <c r="D79" i="43"/>
  <c r="E78" i="43"/>
  <c r="D78" i="43"/>
  <c r="B77" i="43"/>
  <c r="E76" i="43"/>
  <c r="E75" i="43"/>
  <c r="D75" i="43"/>
  <c r="E74" i="43"/>
  <c r="D74" i="43"/>
  <c r="E73" i="43"/>
  <c r="D73" i="43"/>
  <c r="B72" i="43"/>
  <c r="E71" i="43"/>
  <c r="E70" i="43"/>
  <c r="D70" i="43"/>
  <c r="E69" i="43"/>
  <c r="D69" i="43"/>
  <c r="E68" i="43"/>
  <c r="D68" i="43"/>
  <c r="B67" i="43"/>
  <c r="E66" i="43"/>
  <c r="E65" i="43"/>
  <c r="D65" i="43"/>
  <c r="E64" i="43"/>
  <c r="D64" i="43"/>
  <c r="E63" i="43"/>
  <c r="D63" i="43"/>
  <c r="B62" i="43"/>
  <c r="E61" i="43"/>
  <c r="E60" i="43"/>
  <c r="D60" i="43"/>
  <c r="E59" i="43"/>
  <c r="D59" i="43"/>
  <c r="E58" i="43"/>
  <c r="D58" i="43"/>
  <c r="B57" i="43"/>
  <c r="E56" i="43"/>
  <c r="E55" i="43"/>
  <c r="D55" i="43"/>
  <c r="E54" i="43"/>
  <c r="D54" i="43"/>
  <c r="E53" i="43"/>
  <c r="D53" i="43"/>
  <c r="B52" i="43"/>
  <c r="E51" i="43"/>
  <c r="E50" i="43"/>
  <c r="D50" i="43"/>
  <c r="E49" i="43"/>
  <c r="D49" i="43"/>
  <c r="E48" i="43"/>
  <c r="D48" i="43"/>
  <c r="B47" i="43"/>
  <c r="E46" i="43"/>
  <c r="E45" i="43"/>
  <c r="D45" i="43"/>
  <c r="E44" i="43"/>
  <c r="D44" i="43"/>
  <c r="E43" i="43"/>
  <c r="D43" i="43"/>
  <c r="B42" i="43"/>
  <c r="E41" i="43"/>
  <c r="E40" i="43"/>
  <c r="D40" i="43"/>
  <c r="E39" i="43"/>
  <c r="D39" i="43"/>
  <c r="E38" i="43"/>
  <c r="D38" i="43"/>
  <c r="B37" i="43"/>
  <c r="E36" i="43"/>
  <c r="E35" i="43"/>
  <c r="D35" i="43"/>
  <c r="E34" i="43"/>
  <c r="D34" i="43"/>
  <c r="E33" i="43"/>
  <c r="D33" i="43"/>
  <c r="B32" i="43"/>
  <c r="E31" i="43"/>
  <c r="E30" i="43"/>
  <c r="D30" i="43"/>
  <c r="E29" i="43"/>
  <c r="D29" i="43"/>
  <c r="E28" i="43"/>
  <c r="D28" i="43"/>
  <c r="B27" i="43"/>
  <c r="E26" i="43"/>
  <c r="E25" i="43"/>
  <c r="D25" i="43"/>
  <c r="E24" i="43"/>
  <c r="D24" i="43"/>
  <c r="E23" i="43"/>
  <c r="D23" i="43"/>
  <c r="B22" i="43"/>
  <c r="E21" i="43"/>
  <c r="E20" i="43"/>
  <c r="D20" i="43"/>
  <c r="E19" i="43"/>
  <c r="D19" i="43"/>
  <c r="E18" i="43"/>
  <c r="D18" i="43"/>
  <c r="B17" i="43"/>
  <c r="E16" i="43"/>
  <c r="E15" i="43"/>
  <c r="D15" i="43"/>
  <c r="E14" i="43"/>
  <c r="D14" i="43"/>
  <c r="E13" i="43"/>
  <c r="D13" i="43"/>
  <c r="B12" i="43"/>
  <c r="E11" i="43"/>
  <c r="E10" i="43"/>
  <c r="D10" i="43"/>
  <c r="E9" i="43"/>
  <c r="D9" i="43"/>
  <c r="E8" i="43"/>
  <c r="D8" i="43"/>
  <c r="B8" i="43"/>
  <c r="A8" i="43"/>
  <c r="B7" i="43"/>
  <c r="A7" i="43"/>
  <c r="A2" i="43"/>
  <c r="G94" i="43" l="1"/>
  <c r="G96" i="43" l="1"/>
  <c r="G100" i="43" s="1"/>
  <c r="A2" i="39"/>
  <c r="A3" i="39"/>
  <c r="A2" i="27" l="1"/>
  <c r="A3" i="27"/>
  <c r="A2" i="20" l="1"/>
  <c r="A3" i="20"/>
  <c r="A2" i="16" l="1"/>
  <c r="A3" i="16"/>
  <c r="A2" i="18" l="1"/>
  <c r="A3" i="18"/>
  <c r="A2" i="25" l="1"/>
  <c r="A3" i="25"/>
  <c r="A2" i="37" l="1"/>
  <c r="A3" i="37"/>
  <c r="A3" i="23" l="1"/>
  <c r="A2" i="23"/>
  <c r="A3" i="38" l="1"/>
  <c r="A2" i="38"/>
  <c r="A3" i="36" l="1"/>
  <c r="A2" i="36"/>
  <c r="A3" i="24" l="1"/>
  <c r="A2" i="24"/>
  <c r="A3" i="33" l="1"/>
  <c r="A2" i="33"/>
  <c r="A3" i="40" l="1"/>
  <c r="A2" i="40"/>
  <c r="A3" i="29" l="1"/>
  <c r="A2" i="29"/>
  <c r="B77" i="40" l="1"/>
  <c r="B72" i="40"/>
  <c r="B67" i="40"/>
  <c r="B62" i="40"/>
  <c r="B57" i="40"/>
  <c r="B52" i="40"/>
  <c r="B47" i="40"/>
  <c r="B42" i="40"/>
  <c r="B37" i="40"/>
  <c r="B32" i="40"/>
  <c r="B27" i="40"/>
  <c r="B22" i="40"/>
  <c r="B17" i="40"/>
  <c r="B12" i="40"/>
  <c r="B8" i="40"/>
  <c r="B7" i="40"/>
  <c r="B77" i="39"/>
  <c r="B72" i="39"/>
  <c r="B67" i="39"/>
  <c r="B62" i="39"/>
  <c r="B57" i="39"/>
  <c r="B52" i="39"/>
  <c r="B47" i="39"/>
  <c r="B42" i="39"/>
  <c r="B37" i="39"/>
  <c r="B32" i="39"/>
  <c r="B27" i="39"/>
  <c r="B22" i="39"/>
  <c r="B17" i="39"/>
  <c r="B12" i="39"/>
  <c r="B8" i="39"/>
  <c r="B7" i="39"/>
  <c r="B77" i="38"/>
  <c r="B72" i="38"/>
  <c r="B67" i="38"/>
  <c r="B62" i="38"/>
  <c r="B57" i="38"/>
  <c r="B52" i="38"/>
  <c r="B47" i="38"/>
  <c r="B42" i="38"/>
  <c r="B37" i="38"/>
  <c r="B32" i="38"/>
  <c r="B27" i="38"/>
  <c r="B22" i="38"/>
  <c r="B17" i="38"/>
  <c r="B12" i="38"/>
  <c r="B8" i="38"/>
  <c r="B7" i="38"/>
  <c r="B77" i="37"/>
  <c r="B72" i="37"/>
  <c r="B67" i="37"/>
  <c r="B62" i="37"/>
  <c r="B57" i="37"/>
  <c r="B52" i="37"/>
  <c r="B47" i="37"/>
  <c r="B42" i="37"/>
  <c r="B37" i="37"/>
  <c r="B32" i="37"/>
  <c r="B27" i="37"/>
  <c r="B22" i="37"/>
  <c r="B17" i="37"/>
  <c r="B12" i="37"/>
  <c r="B8" i="37"/>
  <c r="B7" i="37"/>
  <c r="B77" i="36"/>
  <c r="B72" i="36"/>
  <c r="B67" i="36"/>
  <c r="B62" i="36"/>
  <c r="B57" i="36"/>
  <c r="B52" i="36"/>
  <c r="B47" i="36"/>
  <c r="B42" i="36"/>
  <c r="B37" i="36"/>
  <c r="B32" i="36"/>
  <c r="B27" i="36"/>
  <c r="B22" i="36"/>
  <c r="B17" i="36"/>
  <c r="B12" i="36"/>
  <c r="B8" i="36"/>
  <c r="B7" i="36"/>
  <c r="B77" i="33"/>
  <c r="B72" i="33"/>
  <c r="B67" i="33"/>
  <c r="B62" i="33"/>
  <c r="B57" i="33"/>
  <c r="B52" i="33"/>
  <c r="B47" i="33"/>
  <c r="B42" i="33"/>
  <c r="B37" i="33"/>
  <c r="B32" i="33"/>
  <c r="B27" i="33"/>
  <c r="B22" i="33"/>
  <c r="B17" i="33"/>
  <c r="B12" i="33"/>
  <c r="B8" i="33"/>
  <c r="B7" i="33"/>
  <c r="B77" i="30"/>
  <c r="B72" i="30"/>
  <c r="B67" i="30"/>
  <c r="B62" i="30"/>
  <c r="B57" i="30"/>
  <c r="B52" i="30"/>
  <c r="B47" i="30"/>
  <c r="B42" i="30"/>
  <c r="B37" i="30"/>
  <c r="B32" i="30"/>
  <c r="B27" i="30"/>
  <c r="B22" i="30"/>
  <c r="B17" i="30"/>
  <c r="B12" i="30"/>
  <c r="B8" i="30"/>
  <c r="B7" i="30"/>
  <c r="B77" i="29"/>
  <c r="B72" i="29"/>
  <c r="B67" i="29"/>
  <c r="B62" i="29"/>
  <c r="B57" i="29"/>
  <c r="B52" i="29"/>
  <c r="B47" i="29"/>
  <c r="B42" i="29"/>
  <c r="B37" i="29"/>
  <c r="B32" i="29"/>
  <c r="B27" i="29"/>
  <c r="B22" i="29"/>
  <c r="B17" i="29"/>
  <c r="B12" i="29"/>
  <c r="B8" i="29"/>
  <c r="B7" i="29"/>
  <c r="B77" i="28"/>
  <c r="B72" i="28"/>
  <c r="B67" i="28"/>
  <c r="B62" i="28"/>
  <c r="B57" i="28"/>
  <c r="B52" i="28"/>
  <c r="B47" i="28"/>
  <c r="B42" i="28"/>
  <c r="B37" i="28"/>
  <c r="B32" i="28"/>
  <c r="B27" i="28"/>
  <c r="B22" i="28"/>
  <c r="B17" i="28"/>
  <c r="B12" i="28"/>
  <c r="B8" i="28"/>
  <c r="B7" i="28"/>
  <c r="B77" i="27"/>
  <c r="B72" i="27"/>
  <c r="B67" i="27"/>
  <c r="B62" i="27"/>
  <c r="B57" i="27"/>
  <c r="B52" i="27"/>
  <c r="B47" i="27"/>
  <c r="B42" i="27"/>
  <c r="B37" i="27"/>
  <c r="B32" i="27"/>
  <c r="B27" i="27"/>
  <c r="B22" i="27"/>
  <c r="B17" i="27"/>
  <c r="B12" i="27"/>
  <c r="B8" i="27"/>
  <c r="B7" i="27"/>
  <c r="B77" i="25"/>
  <c r="B72" i="25"/>
  <c r="B67" i="25"/>
  <c r="B62" i="25"/>
  <c r="B57" i="25"/>
  <c r="B52" i="25"/>
  <c r="B47" i="25"/>
  <c r="B42" i="25"/>
  <c r="B37" i="25"/>
  <c r="B32" i="25"/>
  <c r="B27" i="25"/>
  <c r="B22" i="25"/>
  <c r="B17" i="25"/>
  <c r="B12" i="25"/>
  <c r="B8" i="25"/>
  <c r="B7" i="25"/>
  <c r="B77" i="24"/>
  <c r="B72" i="24"/>
  <c r="B67" i="24"/>
  <c r="B62" i="24"/>
  <c r="B57" i="24"/>
  <c r="B52" i="24"/>
  <c r="B47" i="24"/>
  <c r="B42" i="24"/>
  <c r="B37" i="24"/>
  <c r="B32" i="24"/>
  <c r="B27" i="24"/>
  <c r="B22" i="24"/>
  <c r="B17" i="24"/>
  <c r="B12" i="24"/>
  <c r="B8" i="24"/>
  <c r="B7" i="24"/>
  <c r="B77" i="23"/>
  <c r="B72" i="23"/>
  <c r="B67" i="23"/>
  <c r="B62" i="23"/>
  <c r="B57" i="23"/>
  <c r="B52" i="23"/>
  <c r="B47" i="23"/>
  <c r="B42" i="23"/>
  <c r="B37" i="23"/>
  <c r="B32" i="23"/>
  <c r="B27" i="23"/>
  <c r="B22" i="23"/>
  <c r="B17" i="23"/>
  <c r="B12" i="23"/>
  <c r="B8" i="23"/>
  <c r="B7" i="23"/>
  <c r="B77" i="21"/>
  <c r="B72" i="21"/>
  <c r="B67" i="21"/>
  <c r="B62" i="21"/>
  <c r="B57" i="21"/>
  <c r="B52" i="21"/>
  <c r="B47" i="21"/>
  <c r="B42" i="21"/>
  <c r="B37" i="21"/>
  <c r="B32" i="21"/>
  <c r="B27" i="21"/>
  <c r="B22" i="21"/>
  <c r="B17" i="21"/>
  <c r="B12" i="21"/>
  <c r="B8" i="21"/>
  <c r="B7" i="21"/>
  <c r="B77" i="20"/>
  <c r="B72" i="20"/>
  <c r="B67" i="20"/>
  <c r="B62" i="20"/>
  <c r="B57" i="20"/>
  <c r="B52" i="20"/>
  <c r="B47" i="20"/>
  <c r="B42" i="20"/>
  <c r="B37" i="20"/>
  <c r="B32" i="20"/>
  <c r="B27" i="20"/>
  <c r="B22" i="20"/>
  <c r="B17" i="20"/>
  <c r="B12" i="20"/>
  <c r="B8" i="20"/>
  <c r="B7" i="20"/>
  <c r="B77" i="18"/>
  <c r="B72" i="18"/>
  <c r="B67" i="18"/>
  <c r="B62" i="18"/>
  <c r="B57" i="18"/>
  <c r="B52" i="18"/>
  <c r="B47" i="18"/>
  <c r="B42" i="18"/>
  <c r="B37" i="18"/>
  <c r="B32" i="18"/>
  <c r="B27" i="18"/>
  <c r="B22" i="18"/>
  <c r="B17" i="18"/>
  <c r="B12" i="18"/>
  <c r="B8" i="18"/>
  <c r="B7" i="18"/>
  <c r="B77" i="17"/>
  <c r="B72" i="17"/>
  <c r="B67" i="17"/>
  <c r="B62" i="17"/>
  <c r="B57" i="17"/>
  <c r="B52" i="17"/>
  <c r="B47" i="17"/>
  <c r="B42" i="17"/>
  <c r="B37" i="17"/>
  <c r="B32" i="17"/>
  <c r="B27" i="17"/>
  <c r="B22" i="17"/>
  <c r="B17" i="17"/>
  <c r="B12" i="17"/>
  <c r="B8" i="17"/>
  <c r="B7" i="17"/>
  <c r="B77" i="16"/>
  <c r="B72" i="16"/>
  <c r="B67" i="16"/>
  <c r="B62" i="16"/>
  <c r="B57" i="16"/>
  <c r="B52" i="16"/>
  <c r="B47" i="16"/>
  <c r="B42" i="16"/>
  <c r="B37" i="16"/>
  <c r="B32" i="16"/>
  <c r="B27" i="16"/>
  <c r="B22" i="16"/>
  <c r="B17" i="16"/>
  <c r="B12" i="16"/>
  <c r="B8" i="16"/>
  <c r="B7" i="16"/>
  <c r="A8" i="40" l="1"/>
  <c r="A7" i="40"/>
  <c r="A8" i="39"/>
  <c r="A7" i="39"/>
  <c r="A8" i="38"/>
  <c r="A7" i="38"/>
  <c r="A8" i="37"/>
  <c r="A7" i="37"/>
  <c r="A8" i="36"/>
  <c r="A7" i="36"/>
  <c r="A8" i="33"/>
  <c r="A7" i="33"/>
  <c r="A8" i="30"/>
  <c r="A7" i="30"/>
  <c r="A8" i="29"/>
  <c r="A7" i="29"/>
  <c r="A8" i="28"/>
  <c r="A7" i="28"/>
  <c r="A8" i="27"/>
  <c r="A7" i="27"/>
  <c r="A8" i="25"/>
  <c r="A7" i="25"/>
  <c r="A8" i="24"/>
  <c r="A7" i="24"/>
  <c r="A8" i="23"/>
  <c r="A7" i="23"/>
  <c r="A8" i="21"/>
  <c r="A7" i="21"/>
  <c r="A8" i="20"/>
  <c r="A7" i="20"/>
  <c r="A8" i="18"/>
  <c r="A7" i="18"/>
  <c r="A8" i="17"/>
  <c r="A7" i="17"/>
  <c r="A8" i="16"/>
  <c r="A7" i="16"/>
  <c r="B6" i="40"/>
  <c r="B6" i="39"/>
  <c r="B6" i="38"/>
  <c r="B6" i="37"/>
  <c r="B6" i="36"/>
  <c r="B6" i="33"/>
  <c r="E81" i="40"/>
  <c r="E80" i="40"/>
  <c r="D80" i="40"/>
  <c r="E79" i="40"/>
  <c r="D79" i="40"/>
  <c r="E78" i="40"/>
  <c r="D78" i="40"/>
  <c r="E76" i="40"/>
  <c r="E75" i="40"/>
  <c r="D75" i="40"/>
  <c r="E74" i="40"/>
  <c r="D74" i="40"/>
  <c r="E73" i="40"/>
  <c r="D73" i="40"/>
  <c r="E71" i="40"/>
  <c r="E70" i="40"/>
  <c r="D70" i="40"/>
  <c r="E69" i="40"/>
  <c r="D69" i="40"/>
  <c r="E68" i="40"/>
  <c r="D68" i="40"/>
  <c r="E66" i="40"/>
  <c r="E65" i="40"/>
  <c r="D65" i="40"/>
  <c r="E64" i="40"/>
  <c r="D64" i="40"/>
  <c r="E63" i="40"/>
  <c r="D63" i="40"/>
  <c r="E61" i="40"/>
  <c r="E60" i="40"/>
  <c r="D60" i="40"/>
  <c r="E59" i="40"/>
  <c r="D59" i="40"/>
  <c r="E58" i="40"/>
  <c r="D58" i="40"/>
  <c r="E56" i="40"/>
  <c r="E55" i="40"/>
  <c r="D55" i="40"/>
  <c r="E54" i="40"/>
  <c r="D54" i="40"/>
  <c r="E53" i="40"/>
  <c r="D53" i="40"/>
  <c r="E51" i="40"/>
  <c r="E50" i="40"/>
  <c r="D50" i="40"/>
  <c r="E49" i="40"/>
  <c r="D49" i="40"/>
  <c r="E48" i="40"/>
  <c r="D48" i="40"/>
  <c r="E46" i="40"/>
  <c r="E45" i="40"/>
  <c r="D45" i="40"/>
  <c r="E44" i="40"/>
  <c r="D44" i="40"/>
  <c r="E43" i="40"/>
  <c r="D43" i="40"/>
  <c r="E41" i="40"/>
  <c r="E40" i="40"/>
  <c r="D40" i="40"/>
  <c r="E39" i="40"/>
  <c r="D39" i="40"/>
  <c r="E38" i="40"/>
  <c r="D38" i="40"/>
  <c r="E36" i="40"/>
  <c r="E35" i="40"/>
  <c r="D35" i="40"/>
  <c r="E34" i="40"/>
  <c r="D34" i="40"/>
  <c r="E33" i="40"/>
  <c r="D33" i="40"/>
  <c r="E31" i="40"/>
  <c r="E30" i="40"/>
  <c r="D30" i="40"/>
  <c r="E29" i="40"/>
  <c r="D29" i="40"/>
  <c r="E28" i="40"/>
  <c r="D28" i="40"/>
  <c r="E26" i="40"/>
  <c r="E25" i="40"/>
  <c r="D25" i="40"/>
  <c r="E24" i="40"/>
  <c r="D24" i="40"/>
  <c r="E23" i="40"/>
  <c r="D23" i="40"/>
  <c r="E21" i="40"/>
  <c r="E20" i="40"/>
  <c r="D20" i="40"/>
  <c r="E19" i="40"/>
  <c r="D19" i="40"/>
  <c r="E18" i="40"/>
  <c r="D18" i="40"/>
  <c r="E16" i="40"/>
  <c r="E15" i="40"/>
  <c r="D15" i="40"/>
  <c r="E14" i="40"/>
  <c r="D14" i="40"/>
  <c r="E13" i="40"/>
  <c r="D13" i="40"/>
  <c r="E11" i="40"/>
  <c r="E10" i="40"/>
  <c r="D10" i="40"/>
  <c r="E9" i="40"/>
  <c r="D9" i="40"/>
  <c r="E8" i="40"/>
  <c r="D8" i="40"/>
  <c r="E81" i="39"/>
  <c r="E80" i="39"/>
  <c r="D80" i="39"/>
  <c r="E79" i="39"/>
  <c r="D79" i="39"/>
  <c r="E78" i="39"/>
  <c r="D78" i="39"/>
  <c r="E76" i="39"/>
  <c r="E75" i="39"/>
  <c r="D75" i="39"/>
  <c r="E74" i="39"/>
  <c r="D74" i="39"/>
  <c r="E73" i="39"/>
  <c r="D73" i="39"/>
  <c r="E71" i="39"/>
  <c r="E70" i="39"/>
  <c r="D70" i="39"/>
  <c r="E69" i="39"/>
  <c r="D69" i="39"/>
  <c r="E68" i="39"/>
  <c r="D68" i="39"/>
  <c r="E66" i="39"/>
  <c r="E65" i="39"/>
  <c r="D65" i="39"/>
  <c r="E64" i="39"/>
  <c r="D64" i="39"/>
  <c r="E63" i="39"/>
  <c r="D63" i="39"/>
  <c r="E61" i="39"/>
  <c r="E60" i="39"/>
  <c r="D60" i="39"/>
  <c r="E59" i="39"/>
  <c r="D59" i="39"/>
  <c r="E58" i="39"/>
  <c r="D58" i="39"/>
  <c r="E56" i="39"/>
  <c r="E55" i="39"/>
  <c r="D55" i="39"/>
  <c r="E54" i="39"/>
  <c r="D54" i="39"/>
  <c r="E53" i="39"/>
  <c r="D53" i="39"/>
  <c r="E51" i="39"/>
  <c r="E50" i="39"/>
  <c r="D50" i="39"/>
  <c r="E49" i="39"/>
  <c r="D49" i="39"/>
  <c r="E48" i="39"/>
  <c r="D48" i="39"/>
  <c r="E46" i="39"/>
  <c r="E45" i="39"/>
  <c r="D45" i="39"/>
  <c r="E44" i="39"/>
  <c r="D44" i="39"/>
  <c r="E43" i="39"/>
  <c r="D43" i="39"/>
  <c r="E41" i="39"/>
  <c r="E40" i="39"/>
  <c r="D40" i="39"/>
  <c r="E39" i="39"/>
  <c r="D39" i="39"/>
  <c r="E38" i="39"/>
  <c r="D38" i="39"/>
  <c r="E36" i="39"/>
  <c r="E35" i="39"/>
  <c r="D35" i="39"/>
  <c r="E34" i="39"/>
  <c r="D34" i="39"/>
  <c r="E33" i="39"/>
  <c r="D33" i="39"/>
  <c r="E31" i="39"/>
  <c r="E30" i="39"/>
  <c r="D30" i="39"/>
  <c r="E29" i="39"/>
  <c r="D29" i="39"/>
  <c r="E28" i="39"/>
  <c r="D28" i="39"/>
  <c r="E26" i="39"/>
  <c r="E25" i="39"/>
  <c r="D25" i="39"/>
  <c r="E24" i="39"/>
  <c r="D24" i="39"/>
  <c r="E23" i="39"/>
  <c r="D23" i="39"/>
  <c r="E21" i="39"/>
  <c r="E20" i="39"/>
  <c r="D20" i="39"/>
  <c r="E19" i="39"/>
  <c r="D19" i="39"/>
  <c r="E18" i="39"/>
  <c r="D18" i="39"/>
  <c r="E16" i="39"/>
  <c r="E15" i="39"/>
  <c r="D15" i="39"/>
  <c r="E14" i="39"/>
  <c r="D14" i="39"/>
  <c r="E13" i="39"/>
  <c r="D13" i="39"/>
  <c r="E11" i="39"/>
  <c r="E10" i="39"/>
  <c r="D10" i="39"/>
  <c r="E9" i="39"/>
  <c r="D9" i="39"/>
  <c r="E8" i="39"/>
  <c r="D8" i="39"/>
  <c r="E81" i="38"/>
  <c r="E80" i="38"/>
  <c r="D80" i="38"/>
  <c r="E79" i="38"/>
  <c r="D79" i="38"/>
  <c r="E78" i="38"/>
  <c r="D78" i="38"/>
  <c r="E76" i="38"/>
  <c r="E75" i="38"/>
  <c r="D75" i="38"/>
  <c r="E74" i="38"/>
  <c r="D74" i="38"/>
  <c r="E73" i="38"/>
  <c r="D73" i="38"/>
  <c r="E71" i="38"/>
  <c r="E70" i="38"/>
  <c r="D70" i="38"/>
  <c r="E69" i="38"/>
  <c r="D69" i="38"/>
  <c r="E68" i="38"/>
  <c r="D68" i="38"/>
  <c r="E66" i="38"/>
  <c r="E65" i="38"/>
  <c r="D65" i="38"/>
  <c r="E64" i="38"/>
  <c r="D64" i="38"/>
  <c r="E63" i="38"/>
  <c r="D63" i="38"/>
  <c r="E61" i="38"/>
  <c r="E60" i="38"/>
  <c r="D60" i="38"/>
  <c r="E59" i="38"/>
  <c r="D59" i="38"/>
  <c r="E58" i="38"/>
  <c r="D58" i="38"/>
  <c r="E56" i="38"/>
  <c r="E55" i="38"/>
  <c r="D55" i="38"/>
  <c r="E54" i="38"/>
  <c r="D54" i="38"/>
  <c r="E53" i="38"/>
  <c r="D53" i="38"/>
  <c r="E51" i="38"/>
  <c r="E50" i="38"/>
  <c r="D50" i="38"/>
  <c r="E49" i="38"/>
  <c r="D49" i="38"/>
  <c r="E48" i="38"/>
  <c r="D48" i="38"/>
  <c r="E46" i="38"/>
  <c r="E45" i="38"/>
  <c r="D45" i="38"/>
  <c r="E44" i="38"/>
  <c r="D44" i="38"/>
  <c r="E43" i="38"/>
  <c r="D43" i="38"/>
  <c r="E41" i="38"/>
  <c r="E40" i="38"/>
  <c r="D40" i="38"/>
  <c r="E39" i="38"/>
  <c r="D39" i="38"/>
  <c r="E38" i="38"/>
  <c r="D38" i="38"/>
  <c r="E36" i="38"/>
  <c r="E35" i="38"/>
  <c r="D35" i="38"/>
  <c r="E34" i="38"/>
  <c r="D34" i="38"/>
  <c r="E33" i="38"/>
  <c r="D33" i="38"/>
  <c r="E31" i="38"/>
  <c r="E30" i="38"/>
  <c r="D30" i="38"/>
  <c r="E29" i="38"/>
  <c r="D29" i="38"/>
  <c r="E28" i="38"/>
  <c r="D28" i="38"/>
  <c r="E26" i="38"/>
  <c r="E25" i="38"/>
  <c r="D25" i="38"/>
  <c r="E24" i="38"/>
  <c r="D24" i="38"/>
  <c r="E23" i="38"/>
  <c r="D23" i="38"/>
  <c r="E21" i="38"/>
  <c r="E20" i="38"/>
  <c r="D20" i="38"/>
  <c r="E19" i="38"/>
  <c r="D19" i="38"/>
  <c r="E18" i="38"/>
  <c r="D18" i="38"/>
  <c r="E16" i="38"/>
  <c r="E15" i="38"/>
  <c r="D15" i="38"/>
  <c r="E14" i="38"/>
  <c r="D14" i="38"/>
  <c r="E13" i="38"/>
  <c r="D13" i="38"/>
  <c r="E11" i="38"/>
  <c r="E10" i="38"/>
  <c r="D10" i="38"/>
  <c r="E9" i="38"/>
  <c r="D9" i="38"/>
  <c r="E8" i="38"/>
  <c r="D8" i="38"/>
  <c r="E81" i="37"/>
  <c r="E80" i="37"/>
  <c r="D80" i="37"/>
  <c r="E79" i="37"/>
  <c r="D79" i="37"/>
  <c r="E78" i="37"/>
  <c r="D78" i="37"/>
  <c r="E76" i="37"/>
  <c r="E75" i="37"/>
  <c r="D75" i="37"/>
  <c r="E74" i="37"/>
  <c r="D74" i="37"/>
  <c r="E73" i="37"/>
  <c r="D73" i="37"/>
  <c r="E71" i="37"/>
  <c r="E70" i="37"/>
  <c r="D70" i="37"/>
  <c r="E69" i="37"/>
  <c r="D69" i="37"/>
  <c r="E68" i="37"/>
  <c r="D68" i="37"/>
  <c r="E66" i="37"/>
  <c r="E65" i="37"/>
  <c r="D65" i="37"/>
  <c r="E64" i="37"/>
  <c r="D64" i="37"/>
  <c r="E63" i="37"/>
  <c r="D63" i="37"/>
  <c r="E61" i="37"/>
  <c r="E60" i="37"/>
  <c r="D60" i="37"/>
  <c r="E59" i="37"/>
  <c r="D59" i="37"/>
  <c r="E58" i="37"/>
  <c r="D58" i="37"/>
  <c r="E56" i="37"/>
  <c r="E55" i="37"/>
  <c r="D55" i="37"/>
  <c r="E54" i="37"/>
  <c r="D54" i="37"/>
  <c r="E53" i="37"/>
  <c r="D53" i="37"/>
  <c r="E51" i="37"/>
  <c r="E50" i="37"/>
  <c r="D50" i="37"/>
  <c r="E49" i="37"/>
  <c r="D49" i="37"/>
  <c r="E48" i="37"/>
  <c r="D48" i="37"/>
  <c r="E46" i="37"/>
  <c r="E45" i="37"/>
  <c r="D45" i="37"/>
  <c r="E44" i="37"/>
  <c r="D44" i="37"/>
  <c r="E43" i="37"/>
  <c r="D43" i="37"/>
  <c r="E41" i="37"/>
  <c r="E40" i="37"/>
  <c r="D40" i="37"/>
  <c r="E39" i="37"/>
  <c r="D39" i="37"/>
  <c r="E38" i="37"/>
  <c r="D38" i="37"/>
  <c r="E36" i="37"/>
  <c r="E35" i="37"/>
  <c r="D35" i="37"/>
  <c r="E34" i="37"/>
  <c r="D34" i="37"/>
  <c r="E33" i="37"/>
  <c r="D33" i="37"/>
  <c r="E31" i="37"/>
  <c r="E30" i="37"/>
  <c r="D30" i="37"/>
  <c r="E29" i="37"/>
  <c r="D29" i="37"/>
  <c r="E28" i="37"/>
  <c r="D28" i="37"/>
  <c r="E26" i="37"/>
  <c r="E25" i="37"/>
  <c r="D25" i="37"/>
  <c r="E24" i="37"/>
  <c r="D24" i="37"/>
  <c r="E23" i="37"/>
  <c r="D23" i="37"/>
  <c r="E21" i="37"/>
  <c r="E20" i="37"/>
  <c r="D20" i="37"/>
  <c r="E19" i="37"/>
  <c r="D19" i="37"/>
  <c r="E18" i="37"/>
  <c r="D18" i="37"/>
  <c r="E16" i="37"/>
  <c r="E15" i="37"/>
  <c r="D15" i="37"/>
  <c r="E14" i="37"/>
  <c r="D14" i="37"/>
  <c r="E13" i="37"/>
  <c r="D13" i="37"/>
  <c r="E11" i="37"/>
  <c r="E10" i="37"/>
  <c r="D10" i="37"/>
  <c r="E9" i="37"/>
  <c r="D9" i="37"/>
  <c r="E8" i="37"/>
  <c r="D8" i="37"/>
  <c r="E81" i="36"/>
  <c r="E80" i="36"/>
  <c r="D80" i="36"/>
  <c r="E79" i="36"/>
  <c r="D79" i="36"/>
  <c r="E78" i="36"/>
  <c r="D78" i="36"/>
  <c r="E76" i="36"/>
  <c r="E75" i="36"/>
  <c r="D75" i="36"/>
  <c r="E74" i="36"/>
  <c r="D74" i="36"/>
  <c r="E73" i="36"/>
  <c r="D73" i="36"/>
  <c r="E71" i="36"/>
  <c r="E70" i="36"/>
  <c r="D70" i="36"/>
  <c r="E69" i="36"/>
  <c r="D69" i="36"/>
  <c r="E68" i="36"/>
  <c r="D68" i="36"/>
  <c r="E66" i="36"/>
  <c r="E65" i="36"/>
  <c r="D65" i="36"/>
  <c r="E64" i="36"/>
  <c r="D64" i="36"/>
  <c r="E63" i="36"/>
  <c r="D63" i="36"/>
  <c r="E61" i="36"/>
  <c r="E60" i="36"/>
  <c r="D60" i="36"/>
  <c r="E59" i="36"/>
  <c r="D59" i="36"/>
  <c r="E58" i="36"/>
  <c r="D58" i="36"/>
  <c r="E56" i="36"/>
  <c r="E55" i="36"/>
  <c r="D55" i="36"/>
  <c r="E54" i="36"/>
  <c r="D54" i="36"/>
  <c r="E53" i="36"/>
  <c r="D53" i="36"/>
  <c r="E51" i="36"/>
  <c r="E50" i="36"/>
  <c r="D50" i="36"/>
  <c r="E49" i="36"/>
  <c r="D49" i="36"/>
  <c r="E48" i="36"/>
  <c r="D48" i="36"/>
  <c r="E46" i="36"/>
  <c r="E45" i="36"/>
  <c r="D45" i="36"/>
  <c r="E44" i="36"/>
  <c r="D44" i="36"/>
  <c r="E43" i="36"/>
  <c r="D43" i="36"/>
  <c r="E41" i="36"/>
  <c r="E40" i="36"/>
  <c r="D40" i="36"/>
  <c r="E39" i="36"/>
  <c r="D39" i="36"/>
  <c r="E38" i="36"/>
  <c r="D38" i="36"/>
  <c r="E36" i="36"/>
  <c r="E35" i="36"/>
  <c r="D35" i="36"/>
  <c r="E34" i="36"/>
  <c r="D34" i="36"/>
  <c r="E33" i="36"/>
  <c r="D33" i="36"/>
  <c r="E31" i="36"/>
  <c r="E30" i="36"/>
  <c r="D30" i="36"/>
  <c r="E29" i="36"/>
  <c r="D29" i="36"/>
  <c r="E28" i="36"/>
  <c r="D28" i="36"/>
  <c r="E26" i="36"/>
  <c r="E25" i="36"/>
  <c r="D25" i="36"/>
  <c r="E24" i="36"/>
  <c r="D24" i="36"/>
  <c r="E23" i="36"/>
  <c r="D23" i="36"/>
  <c r="E21" i="36"/>
  <c r="E20" i="36"/>
  <c r="D20" i="36"/>
  <c r="E19" i="36"/>
  <c r="D19" i="36"/>
  <c r="E18" i="36"/>
  <c r="D18" i="36"/>
  <c r="E16" i="36"/>
  <c r="E15" i="36"/>
  <c r="D15" i="36"/>
  <c r="E14" i="36"/>
  <c r="D14" i="36"/>
  <c r="E13" i="36"/>
  <c r="D13" i="36"/>
  <c r="E11" i="36"/>
  <c r="E10" i="36"/>
  <c r="D10" i="36"/>
  <c r="E9" i="36"/>
  <c r="D9" i="36"/>
  <c r="E8" i="36"/>
  <c r="D8" i="36"/>
  <c r="E81" i="33"/>
  <c r="E80" i="33"/>
  <c r="D80" i="33"/>
  <c r="E79" i="33"/>
  <c r="D79" i="33"/>
  <c r="E78" i="33"/>
  <c r="D78" i="33"/>
  <c r="E76" i="33"/>
  <c r="E75" i="33"/>
  <c r="D75" i="33"/>
  <c r="E74" i="33"/>
  <c r="D74" i="33"/>
  <c r="E73" i="33"/>
  <c r="D73" i="33"/>
  <c r="E71" i="33"/>
  <c r="E70" i="33"/>
  <c r="D70" i="33"/>
  <c r="E69" i="33"/>
  <c r="D69" i="33"/>
  <c r="E68" i="33"/>
  <c r="D68" i="33"/>
  <c r="E66" i="33"/>
  <c r="E65" i="33"/>
  <c r="D65" i="33"/>
  <c r="E64" i="33"/>
  <c r="D64" i="33"/>
  <c r="E63" i="33"/>
  <c r="D63" i="33"/>
  <c r="E61" i="33"/>
  <c r="E60" i="33"/>
  <c r="D60" i="33"/>
  <c r="E59" i="33"/>
  <c r="D59" i="33"/>
  <c r="E58" i="33"/>
  <c r="D58" i="33"/>
  <c r="E56" i="33"/>
  <c r="E55" i="33"/>
  <c r="D55" i="33"/>
  <c r="E54" i="33"/>
  <c r="D54" i="33"/>
  <c r="E53" i="33"/>
  <c r="D53" i="33"/>
  <c r="E51" i="33"/>
  <c r="E50" i="33"/>
  <c r="D50" i="33"/>
  <c r="E49" i="33"/>
  <c r="D49" i="33"/>
  <c r="E48" i="33"/>
  <c r="D48" i="33"/>
  <c r="E46" i="33"/>
  <c r="E45" i="33"/>
  <c r="D45" i="33"/>
  <c r="E44" i="33"/>
  <c r="D44" i="33"/>
  <c r="E43" i="33"/>
  <c r="D43" i="33"/>
  <c r="E41" i="33"/>
  <c r="E40" i="33"/>
  <c r="D40" i="33"/>
  <c r="E39" i="33"/>
  <c r="D39" i="33"/>
  <c r="E38" i="33"/>
  <c r="D38" i="33"/>
  <c r="E36" i="33"/>
  <c r="E35" i="33"/>
  <c r="D35" i="33"/>
  <c r="E34" i="33"/>
  <c r="D34" i="33"/>
  <c r="E33" i="33"/>
  <c r="D33" i="33"/>
  <c r="E31" i="33"/>
  <c r="E30" i="33"/>
  <c r="D30" i="33"/>
  <c r="E29" i="33"/>
  <c r="D29" i="33"/>
  <c r="E28" i="33"/>
  <c r="D28" i="33"/>
  <c r="E26" i="33"/>
  <c r="E25" i="33"/>
  <c r="D25" i="33"/>
  <c r="E24" i="33"/>
  <c r="D24" i="33"/>
  <c r="E23" i="33"/>
  <c r="D23" i="33"/>
  <c r="E21" i="33"/>
  <c r="E20" i="33"/>
  <c r="D20" i="33"/>
  <c r="E19" i="33"/>
  <c r="D19" i="33"/>
  <c r="E18" i="33"/>
  <c r="D18" i="33"/>
  <c r="E16" i="33"/>
  <c r="E15" i="33"/>
  <c r="D15" i="33"/>
  <c r="E14" i="33"/>
  <c r="D14" i="33"/>
  <c r="E13" i="33"/>
  <c r="D13" i="33"/>
  <c r="E11" i="33"/>
  <c r="E10" i="33"/>
  <c r="D10" i="33"/>
  <c r="E9" i="33"/>
  <c r="D9" i="33"/>
  <c r="E8" i="33"/>
  <c r="D8" i="33"/>
  <c r="E81" i="30"/>
  <c r="E80" i="30"/>
  <c r="D80" i="30"/>
  <c r="E79" i="30"/>
  <c r="D79" i="30"/>
  <c r="E78" i="30"/>
  <c r="D78" i="30"/>
  <c r="E76" i="30"/>
  <c r="E75" i="30"/>
  <c r="D75" i="30"/>
  <c r="E74" i="30"/>
  <c r="D74" i="30"/>
  <c r="E73" i="30"/>
  <c r="D73" i="30"/>
  <c r="E71" i="30"/>
  <c r="E70" i="30"/>
  <c r="D70" i="30"/>
  <c r="E69" i="30"/>
  <c r="D69" i="30"/>
  <c r="E68" i="30"/>
  <c r="D68" i="30"/>
  <c r="E66" i="30"/>
  <c r="E65" i="30"/>
  <c r="D65" i="30"/>
  <c r="E64" i="30"/>
  <c r="D64" i="30"/>
  <c r="E63" i="30"/>
  <c r="D63" i="30"/>
  <c r="E61" i="30"/>
  <c r="E60" i="30"/>
  <c r="D60" i="30"/>
  <c r="E59" i="30"/>
  <c r="D59" i="30"/>
  <c r="E58" i="30"/>
  <c r="D58" i="30"/>
  <c r="E56" i="30"/>
  <c r="E55" i="30"/>
  <c r="D55" i="30"/>
  <c r="E54" i="30"/>
  <c r="D54" i="30"/>
  <c r="E53" i="30"/>
  <c r="D53" i="30"/>
  <c r="E51" i="30"/>
  <c r="E50" i="30"/>
  <c r="D50" i="30"/>
  <c r="E49" i="30"/>
  <c r="D49" i="30"/>
  <c r="E48" i="30"/>
  <c r="D48" i="30"/>
  <c r="E46" i="30"/>
  <c r="E45" i="30"/>
  <c r="D45" i="30"/>
  <c r="E44" i="30"/>
  <c r="D44" i="30"/>
  <c r="E43" i="30"/>
  <c r="D43" i="30"/>
  <c r="E41" i="30"/>
  <c r="E40" i="30"/>
  <c r="D40" i="30"/>
  <c r="E39" i="30"/>
  <c r="D39" i="30"/>
  <c r="E38" i="30"/>
  <c r="D38" i="30"/>
  <c r="E36" i="30"/>
  <c r="E35" i="30"/>
  <c r="D35" i="30"/>
  <c r="E34" i="30"/>
  <c r="D34" i="30"/>
  <c r="E33" i="30"/>
  <c r="D33" i="30"/>
  <c r="E31" i="30"/>
  <c r="E30" i="30"/>
  <c r="D30" i="30"/>
  <c r="E29" i="30"/>
  <c r="D29" i="30"/>
  <c r="E28" i="30"/>
  <c r="D28" i="30"/>
  <c r="E26" i="30"/>
  <c r="E25" i="30"/>
  <c r="D25" i="30"/>
  <c r="E24" i="30"/>
  <c r="D24" i="30"/>
  <c r="E23" i="30"/>
  <c r="D23" i="30"/>
  <c r="E21" i="30"/>
  <c r="E20" i="30"/>
  <c r="D20" i="30"/>
  <c r="E19" i="30"/>
  <c r="D19" i="30"/>
  <c r="E18" i="30"/>
  <c r="D18" i="30"/>
  <c r="E16" i="30"/>
  <c r="E15" i="30"/>
  <c r="D15" i="30"/>
  <c r="E14" i="30"/>
  <c r="D14" i="30"/>
  <c r="E13" i="30"/>
  <c r="D13" i="30"/>
  <c r="E11" i="30"/>
  <c r="E10" i="30"/>
  <c r="D10" i="30"/>
  <c r="E9" i="30"/>
  <c r="D9" i="30"/>
  <c r="E8" i="30"/>
  <c r="D8" i="30"/>
  <c r="E81" i="29"/>
  <c r="E80" i="29"/>
  <c r="D80" i="29"/>
  <c r="E79" i="29"/>
  <c r="D79" i="29"/>
  <c r="E78" i="29"/>
  <c r="D78" i="29"/>
  <c r="E76" i="29"/>
  <c r="E75" i="29"/>
  <c r="D75" i="29"/>
  <c r="E74" i="29"/>
  <c r="D74" i="29"/>
  <c r="E73" i="29"/>
  <c r="D73" i="29"/>
  <c r="E71" i="29"/>
  <c r="E70" i="29"/>
  <c r="D70" i="29"/>
  <c r="E69" i="29"/>
  <c r="D69" i="29"/>
  <c r="E68" i="29"/>
  <c r="D68" i="29"/>
  <c r="E66" i="29"/>
  <c r="E65" i="29"/>
  <c r="D65" i="29"/>
  <c r="E64" i="29"/>
  <c r="D64" i="29"/>
  <c r="E63" i="29"/>
  <c r="D63" i="29"/>
  <c r="E61" i="29"/>
  <c r="E60" i="29"/>
  <c r="D60" i="29"/>
  <c r="E59" i="29"/>
  <c r="D59" i="29"/>
  <c r="E58" i="29"/>
  <c r="D58" i="29"/>
  <c r="E56" i="29"/>
  <c r="E55" i="29"/>
  <c r="D55" i="29"/>
  <c r="E54" i="29"/>
  <c r="D54" i="29"/>
  <c r="E53" i="29"/>
  <c r="D53" i="29"/>
  <c r="E51" i="29"/>
  <c r="E50" i="29"/>
  <c r="D50" i="29"/>
  <c r="E49" i="29"/>
  <c r="D49" i="29"/>
  <c r="E48" i="29"/>
  <c r="D48" i="29"/>
  <c r="E46" i="29"/>
  <c r="E45" i="29"/>
  <c r="D45" i="29"/>
  <c r="E44" i="29"/>
  <c r="D44" i="29"/>
  <c r="E43" i="29"/>
  <c r="D43" i="29"/>
  <c r="E41" i="29"/>
  <c r="E40" i="29"/>
  <c r="D40" i="29"/>
  <c r="E39" i="29"/>
  <c r="D39" i="29"/>
  <c r="E38" i="29"/>
  <c r="D38" i="29"/>
  <c r="E36" i="29"/>
  <c r="E35" i="29"/>
  <c r="D35" i="29"/>
  <c r="E34" i="29"/>
  <c r="D34" i="29"/>
  <c r="E33" i="29"/>
  <c r="D33" i="29"/>
  <c r="E31" i="29"/>
  <c r="E30" i="29"/>
  <c r="D30" i="29"/>
  <c r="E29" i="29"/>
  <c r="D29" i="29"/>
  <c r="E28" i="29"/>
  <c r="D28" i="29"/>
  <c r="E26" i="29"/>
  <c r="E25" i="29"/>
  <c r="D25" i="29"/>
  <c r="E24" i="29"/>
  <c r="D24" i="29"/>
  <c r="E23" i="29"/>
  <c r="D23" i="29"/>
  <c r="E21" i="29"/>
  <c r="E20" i="29"/>
  <c r="D20" i="29"/>
  <c r="E19" i="29"/>
  <c r="D19" i="29"/>
  <c r="E18" i="29"/>
  <c r="D18" i="29"/>
  <c r="E16" i="29"/>
  <c r="E15" i="29"/>
  <c r="D15" i="29"/>
  <c r="E14" i="29"/>
  <c r="D14" i="29"/>
  <c r="E13" i="29"/>
  <c r="D13" i="29"/>
  <c r="E11" i="29"/>
  <c r="E10" i="29"/>
  <c r="D10" i="29"/>
  <c r="E9" i="29"/>
  <c r="D9" i="29"/>
  <c r="E8" i="29"/>
  <c r="D8" i="29"/>
  <c r="E81" i="28"/>
  <c r="E80" i="28"/>
  <c r="D80" i="28"/>
  <c r="E79" i="28"/>
  <c r="D79" i="28"/>
  <c r="E78" i="28"/>
  <c r="D78" i="28"/>
  <c r="E76" i="28"/>
  <c r="E75" i="28"/>
  <c r="D75" i="28"/>
  <c r="E74" i="28"/>
  <c r="D74" i="28"/>
  <c r="E73" i="28"/>
  <c r="D73" i="28"/>
  <c r="E71" i="28"/>
  <c r="E70" i="28"/>
  <c r="D70" i="28"/>
  <c r="E69" i="28"/>
  <c r="D69" i="28"/>
  <c r="E68" i="28"/>
  <c r="D68" i="28"/>
  <c r="E66" i="28"/>
  <c r="E65" i="28"/>
  <c r="D65" i="28"/>
  <c r="E64" i="28"/>
  <c r="D64" i="28"/>
  <c r="E63" i="28"/>
  <c r="D63" i="28"/>
  <c r="E61" i="28"/>
  <c r="E60" i="28"/>
  <c r="D60" i="28"/>
  <c r="E59" i="28"/>
  <c r="D59" i="28"/>
  <c r="E58" i="28"/>
  <c r="D58" i="28"/>
  <c r="E56" i="28"/>
  <c r="E55" i="28"/>
  <c r="D55" i="28"/>
  <c r="E54" i="28"/>
  <c r="D54" i="28"/>
  <c r="E53" i="28"/>
  <c r="D53" i="28"/>
  <c r="E51" i="28"/>
  <c r="E50" i="28"/>
  <c r="D50" i="28"/>
  <c r="E49" i="28"/>
  <c r="D49" i="28"/>
  <c r="E48" i="28"/>
  <c r="D48" i="28"/>
  <c r="E46" i="28"/>
  <c r="E45" i="28"/>
  <c r="D45" i="28"/>
  <c r="E44" i="28"/>
  <c r="D44" i="28"/>
  <c r="E43" i="28"/>
  <c r="D43" i="28"/>
  <c r="E41" i="28"/>
  <c r="E40" i="28"/>
  <c r="D40" i="28"/>
  <c r="E39" i="28"/>
  <c r="D39" i="28"/>
  <c r="E38" i="28"/>
  <c r="D38" i="28"/>
  <c r="E36" i="28"/>
  <c r="E35" i="28"/>
  <c r="D35" i="28"/>
  <c r="E34" i="28"/>
  <c r="D34" i="28"/>
  <c r="E33" i="28"/>
  <c r="D33" i="28"/>
  <c r="E31" i="28"/>
  <c r="E30" i="28"/>
  <c r="D30" i="28"/>
  <c r="E29" i="28"/>
  <c r="D29" i="28"/>
  <c r="E28" i="28"/>
  <c r="D28" i="28"/>
  <c r="E26" i="28"/>
  <c r="E25" i="28"/>
  <c r="D25" i="28"/>
  <c r="E24" i="28"/>
  <c r="D24" i="28"/>
  <c r="E23" i="28"/>
  <c r="D23" i="28"/>
  <c r="E21" i="28"/>
  <c r="E20" i="28"/>
  <c r="D20" i="28"/>
  <c r="E19" i="28"/>
  <c r="D19" i="28"/>
  <c r="E18" i="28"/>
  <c r="D18" i="28"/>
  <c r="E16" i="28"/>
  <c r="E15" i="28"/>
  <c r="D15" i="28"/>
  <c r="E14" i="28"/>
  <c r="D14" i="28"/>
  <c r="E13" i="28"/>
  <c r="D13" i="28"/>
  <c r="E11" i="28"/>
  <c r="E10" i="28"/>
  <c r="D10" i="28"/>
  <c r="E9" i="28"/>
  <c r="D9" i="28"/>
  <c r="E8" i="28"/>
  <c r="D8" i="28"/>
  <c r="E81" i="27"/>
  <c r="E80" i="27"/>
  <c r="D80" i="27"/>
  <c r="E79" i="27"/>
  <c r="D79" i="27"/>
  <c r="E78" i="27"/>
  <c r="D78" i="27"/>
  <c r="E76" i="27"/>
  <c r="E75" i="27"/>
  <c r="D75" i="27"/>
  <c r="E74" i="27"/>
  <c r="D74" i="27"/>
  <c r="E73" i="27"/>
  <c r="D73" i="27"/>
  <c r="E71" i="27"/>
  <c r="E70" i="27"/>
  <c r="D70" i="27"/>
  <c r="E69" i="27"/>
  <c r="D69" i="27"/>
  <c r="E68" i="27"/>
  <c r="D68" i="27"/>
  <c r="E66" i="27"/>
  <c r="E65" i="27"/>
  <c r="D65" i="27"/>
  <c r="E64" i="27"/>
  <c r="D64" i="27"/>
  <c r="E63" i="27"/>
  <c r="D63" i="27"/>
  <c r="E61" i="27"/>
  <c r="E60" i="27"/>
  <c r="D60" i="27"/>
  <c r="E59" i="27"/>
  <c r="D59" i="27"/>
  <c r="E58" i="27"/>
  <c r="D58" i="27"/>
  <c r="E56" i="27"/>
  <c r="E55" i="27"/>
  <c r="D55" i="27"/>
  <c r="E54" i="27"/>
  <c r="D54" i="27"/>
  <c r="E53" i="27"/>
  <c r="D53" i="27"/>
  <c r="E51" i="27"/>
  <c r="E50" i="27"/>
  <c r="D50" i="27"/>
  <c r="E49" i="27"/>
  <c r="D49" i="27"/>
  <c r="E48" i="27"/>
  <c r="D48" i="27"/>
  <c r="E46" i="27"/>
  <c r="E45" i="27"/>
  <c r="D45" i="27"/>
  <c r="E44" i="27"/>
  <c r="D44" i="27"/>
  <c r="E43" i="27"/>
  <c r="D43" i="27"/>
  <c r="E41" i="27"/>
  <c r="E40" i="27"/>
  <c r="D40" i="27"/>
  <c r="E39" i="27"/>
  <c r="D39" i="27"/>
  <c r="E38" i="27"/>
  <c r="D38" i="27"/>
  <c r="E36" i="27"/>
  <c r="E35" i="27"/>
  <c r="D35" i="27"/>
  <c r="E34" i="27"/>
  <c r="D34" i="27"/>
  <c r="E33" i="27"/>
  <c r="D33" i="27"/>
  <c r="E31" i="27"/>
  <c r="E30" i="27"/>
  <c r="D30" i="27"/>
  <c r="E29" i="27"/>
  <c r="D29" i="27"/>
  <c r="E28" i="27"/>
  <c r="D28" i="27"/>
  <c r="E26" i="27"/>
  <c r="E25" i="27"/>
  <c r="D25" i="27"/>
  <c r="E24" i="27"/>
  <c r="D24" i="27"/>
  <c r="E23" i="27"/>
  <c r="D23" i="27"/>
  <c r="E21" i="27"/>
  <c r="E20" i="27"/>
  <c r="D20" i="27"/>
  <c r="E19" i="27"/>
  <c r="D19" i="27"/>
  <c r="E18" i="27"/>
  <c r="D18" i="27"/>
  <c r="E16" i="27"/>
  <c r="E15" i="27"/>
  <c r="D15" i="27"/>
  <c r="E14" i="27"/>
  <c r="D14" i="27"/>
  <c r="E13" i="27"/>
  <c r="D13" i="27"/>
  <c r="E11" i="27"/>
  <c r="E10" i="27"/>
  <c r="D10" i="27"/>
  <c r="E9" i="27"/>
  <c r="D9" i="27"/>
  <c r="E8" i="27"/>
  <c r="D8" i="27"/>
  <c r="E81" i="25"/>
  <c r="E80" i="25"/>
  <c r="D80" i="25"/>
  <c r="E79" i="25"/>
  <c r="D79" i="25"/>
  <c r="E78" i="25"/>
  <c r="D78" i="25"/>
  <c r="E76" i="25"/>
  <c r="E75" i="25"/>
  <c r="D75" i="25"/>
  <c r="E74" i="25"/>
  <c r="D74" i="25"/>
  <c r="E73" i="25"/>
  <c r="D73" i="25"/>
  <c r="E71" i="25"/>
  <c r="E70" i="25"/>
  <c r="D70" i="25"/>
  <c r="E69" i="25"/>
  <c r="D69" i="25"/>
  <c r="E68" i="25"/>
  <c r="D68" i="25"/>
  <c r="E66" i="25"/>
  <c r="E65" i="25"/>
  <c r="D65" i="25"/>
  <c r="E64" i="25"/>
  <c r="D64" i="25"/>
  <c r="E63" i="25"/>
  <c r="D63" i="25"/>
  <c r="E61" i="25"/>
  <c r="E60" i="25"/>
  <c r="D60" i="25"/>
  <c r="E59" i="25"/>
  <c r="D59" i="25"/>
  <c r="E58" i="25"/>
  <c r="D58" i="25"/>
  <c r="E56" i="25"/>
  <c r="E55" i="25"/>
  <c r="D55" i="25"/>
  <c r="E54" i="25"/>
  <c r="D54" i="25"/>
  <c r="E53" i="25"/>
  <c r="D53" i="25"/>
  <c r="E51" i="25"/>
  <c r="E50" i="25"/>
  <c r="D50" i="25"/>
  <c r="E49" i="25"/>
  <c r="D49" i="25"/>
  <c r="E48" i="25"/>
  <c r="D48" i="25"/>
  <c r="E46" i="25"/>
  <c r="E45" i="25"/>
  <c r="D45" i="25"/>
  <c r="E44" i="25"/>
  <c r="D44" i="25"/>
  <c r="E43" i="25"/>
  <c r="D43" i="25"/>
  <c r="E41" i="25"/>
  <c r="E40" i="25"/>
  <c r="D40" i="25"/>
  <c r="E39" i="25"/>
  <c r="D39" i="25"/>
  <c r="E38" i="25"/>
  <c r="D38" i="25"/>
  <c r="E36" i="25"/>
  <c r="E35" i="25"/>
  <c r="D35" i="25"/>
  <c r="E34" i="25"/>
  <c r="D34" i="25"/>
  <c r="E33" i="25"/>
  <c r="D33" i="25"/>
  <c r="E31" i="25"/>
  <c r="E30" i="25"/>
  <c r="D30" i="25"/>
  <c r="E29" i="25"/>
  <c r="D29" i="25"/>
  <c r="E28" i="25"/>
  <c r="D28" i="25"/>
  <c r="E26" i="25"/>
  <c r="E25" i="25"/>
  <c r="D25" i="25"/>
  <c r="E24" i="25"/>
  <c r="D24" i="25"/>
  <c r="E23" i="25"/>
  <c r="D23" i="25"/>
  <c r="E21" i="25"/>
  <c r="E20" i="25"/>
  <c r="D20" i="25"/>
  <c r="E19" i="25"/>
  <c r="D19" i="25"/>
  <c r="E18" i="25"/>
  <c r="D18" i="25"/>
  <c r="E16" i="25"/>
  <c r="E15" i="25"/>
  <c r="D15" i="25"/>
  <c r="E14" i="25"/>
  <c r="D14" i="25"/>
  <c r="E13" i="25"/>
  <c r="D13" i="25"/>
  <c r="E11" i="25"/>
  <c r="E10" i="25"/>
  <c r="D10" i="25"/>
  <c r="E9" i="25"/>
  <c r="D9" i="25"/>
  <c r="E8" i="25"/>
  <c r="D8" i="25"/>
  <c r="E81" i="24"/>
  <c r="E80" i="24"/>
  <c r="D80" i="24"/>
  <c r="E79" i="24"/>
  <c r="D79" i="24"/>
  <c r="E78" i="24"/>
  <c r="D78" i="24"/>
  <c r="E76" i="24"/>
  <c r="E75" i="24"/>
  <c r="D75" i="24"/>
  <c r="E74" i="24"/>
  <c r="D74" i="24"/>
  <c r="E73" i="24"/>
  <c r="D73" i="24"/>
  <c r="E71" i="24"/>
  <c r="E70" i="24"/>
  <c r="D70" i="24"/>
  <c r="E69" i="24"/>
  <c r="D69" i="24"/>
  <c r="E68" i="24"/>
  <c r="D68" i="24"/>
  <c r="E66" i="24"/>
  <c r="E65" i="24"/>
  <c r="D65" i="24"/>
  <c r="E64" i="24"/>
  <c r="D64" i="24"/>
  <c r="E63" i="24"/>
  <c r="D63" i="24"/>
  <c r="E61" i="24"/>
  <c r="E60" i="24"/>
  <c r="D60" i="24"/>
  <c r="E59" i="24"/>
  <c r="D59" i="24"/>
  <c r="E58" i="24"/>
  <c r="D58" i="24"/>
  <c r="E56" i="24"/>
  <c r="E55" i="24"/>
  <c r="D55" i="24"/>
  <c r="E54" i="24"/>
  <c r="D54" i="24"/>
  <c r="E53" i="24"/>
  <c r="D53" i="24"/>
  <c r="E51" i="24"/>
  <c r="E50" i="24"/>
  <c r="D50" i="24"/>
  <c r="E49" i="24"/>
  <c r="D49" i="24"/>
  <c r="E48" i="24"/>
  <c r="D48" i="24"/>
  <c r="E46" i="24"/>
  <c r="E45" i="24"/>
  <c r="D45" i="24"/>
  <c r="E44" i="24"/>
  <c r="D44" i="24"/>
  <c r="E43" i="24"/>
  <c r="D43" i="24"/>
  <c r="E41" i="24"/>
  <c r="E40" i="24"/>
  <c r="D40" i="24"/>
  <c r="E39" i="24"/>
  <c r="D39" i="24"/>
  <c r="E38" i="24"/>
  <c r="D38" i="24"/>
  <c r="E36" i="24"/>
  <c r="E35" i="24"/>
  <c r="D35" i="24"/>
  <c r="E34" i="24"/>
  <c r="D34" i="24"/>
  <c r="E33" i="24"/>
  <c r="D33" i="24"/>
  <c r="E31" i="24"/>
  <c r="E30" i="24"/>
  <c r="D30" i="24"/>
  <c r="E29" i="24"/>
  <c r="D29" i="24"/>
  <c r="E28" i="24"/>
  <c r="D28" i="24"/>
  <c r="E26" i="24"/>
  <c r="E25" i="24"/>
  <c r="D25" i="24"/>
  <c r="E24" i="24"/>
  <c r="D24" i="24"/>
  <c r="E23" i="24"/>
  <c r="D23" i="24"/>
  <c r="E21" i="24"/>
  <c r="E20" i="24"/>
  <c r="D20" i="24"/>
  <c r="E19" i="24"/>
  <c r="D19" i="24"/>
  <c r="E18" i="24"/>
  <c r="D18" i="24"/>
  <c r="E16" i="24"/>
  <c r="E15" i="24"/>
  <c r="D15" i="24"/>
  <c r="E14" i="24"/>
  <c r="D14" i="24"/>
  <c r="E13" i="24"/>
  <c r="D13" i="24"/>
  <c r="E11" i="24"/>
  <c r="E10" i="24"/>
  <c r="D10" i="24"/>
  <c r="E9" i="24"/>
  <c r="D9" i="24"/>
  <c r="E8" i="24"/>
  <c r="D8" i="24"/>
  <c r="E81" i="23"/>
  <c r="E80" i="23"/>
  <c r="D80" i="23"/>
  <c r="E79" i="23"/>
  <c r="D79" i="23"/>
  <c r="E78" i="23"/>
  <c r="D78" i="23"/>
  <c r="E76" i="23"/>
  <c r="E75" i="23"/>
  <c r="D75" i="23"/>
  <c r="E74" i="23"/>
  <c r="D74" i="23"/>
  <c r="E73" i="23"/>
  <c r="D73" i="23"/>
  <c r="E71" i="23"/>
  <c r="E70" i="23"/>
  <c r="D70" i="23"/>
  <c r="E69" i="23"/>
  <c r="D69" i="23"/>
  <c r="E68" i="23"/>
  <c r="D68" i="23"/>
  <c r="E66" i="23"/>
  <c r="E65" i="23"/>
  <c r="D65" i="23"/>
  <c r="E64" i="23"/>
  <c r="D64" i="23"/>
  <c r="E63" i="23"/>
  <c r="D63" i="23"/>
  <c r="E61" i="23"/>
  <c r="E60" i="23"/>
  <c r="D60" i="23"/>
  <c r="E59" i="23"/>
  <c r="D59" i="23"/>
  <c r="E58" i="23"/>
  <c r="D58" i="23"/>
  <c r="E56" i="23"/>
  <c r="E55" i="23"/>
  <c r="D55" i="23"/>
  <c r="E54" i="23"/>
  <c r="D54" i="23"/>
  <c r="E53" i="23"/>
  <c r="D53" i="23"/>
  <c r="E51" i="23"/>
  <c r="E50" i="23"/>
  <c r="D50" i="23"/>
  <c r="E49" i="23"/>
  <c r="D49" i="23"/>
  <c r="E48" i="23"/>
  <c r="D48" i="23"/>
  <c r="E46" i="23"/>
  <c r="E45" i="23"/>
  <c r="D45" i="23"/>
  <c r="E44" i="23"/>
  <c r="D44" i="23"/>
  <c r="E43" i="23"/>
  <c r="D43" i="23"/>
  <c r="E41" i="23"/>
  <c r="E40" i="23"/>
  <c r="D40" i="23"/>
  <c r="E39" i="23"/>
  <c r="D39" i="23"/>
  <c r="E38" i="23"/>
  <c r="D38" i="23"/>
  <c r="E36" i="23"/>
  <c r="E35" i="23"/>
  <c r="D35" i="23"/>
  <c r="E34" i="23"/>
  <c r="D34" i="23"/>
  <c r="E33" i="23"/>
  <c r="D33" i="23"/>
  <c r="E31" i="23"/>
  <c r="E30" i="23"/>
  <c r="D30" i="23"/>
  <c r="E29" i="23"/>
  <c r="D29" i="23"/>
  <c r="E28" i="23"/>
  <c r="D28" i="23"/>
  <c r="E26" i="23"/>
  <c r="E25" i="23"/>
  <c r="D25" i="23"/>
  <c r="E24" i="23"/>
  <c r="D24" i="23"/>
  <c r="E23" i="23"/>
  <c r="D23" i="23"/>
  <c r="E21" i="23"/>
  <c r="E20" i="23"/>
  <c r="D20" i="23"/>
  <c r="E19" i="23"/>
  <c r="D19" i="23"/>
  <c r="E18" i="23"/>
  <c r="D18" i="23"/>
  <c r="E16" i="23"/>
  <c r="E15" i="23"/>
  <c r="D15" i="23"/>
  <c r="E14" i="23"/>
  <c r="D14" i="23"/>
  <c r="E13" i="23"/>
  <c r="D13" i="23"/>
  <c r="E11" i="23"/>
  <c r="E10" i="23"/>
  <c r="D10" i="23"/>
  <c r="E9" i="23"/>
  <c r="D9" i="23"/>
  <c r="E8" i="23"/>
  <c r="D8" i="23"/>
  <c r="E81" i="21"/>
  <c r="E80" i="21"/>
  <c r="D80" i="21"/>
  <c r="E79" i="21"/>
  <c r="D79" i="21"/>
  <c r="E78" i="21"/>
  <c r="D78" i="21"/>
  <c r="E76" i="21"/>
  <c r="E75" i="21"/>
  <c r="D75" i="21"/>
  <c r="E74" i="21"/>
  <c r="D74" i="21"/>
  <c r="E73" i="21"/>
  <c r="D73" i="21"/>
  <c r="E71" i="21"/>
  <c r="E70" i="21"/>
  <c r="D70" i="21"/>
  <c r="E69" i="21"/>
  <c r="D69" i="21"/>
  <c r="E68" i="21"/>
  <c r="D68" i="21"/>
  <c r="E66" i="21"/>
  <c r="E65" i="21"/>
  <c r="D65" i="21"/>
  <c r="E64" i="21"/>
  <c r="D64" i="21"/>
  <c r="E63" i="21"/>
  <c r="D63" i="21"/>
  <c r="E61" i="21"/>
  <c r="E60" i="21"/>
  <c r="D60" i="21"/>
  <c r="E59" i="21"/>
  <c r="D59" i="21"/>
  <c r="E58" i="21"/>
  <c r="D58" i="21"/>
  <c r="E56" i="21"/>
  <c r="E55" i="21"/>
  <c r="D55" i="21"/>
  <c r="E54" i="21"/>
  <c r="D54" i="21"/>
  <c r="E53" i="21"/>
  <c r="D53" i="21"/>
  <c r="E51" i="21"/>
  <c r="E50" i="21"/>
  <c r="D50" i="21"/>
  <c r="E49" i="21"/>
  <c r="D49" i="21"/>
  <c r="E48" i="21"/>
  <c r="D48" i="21"/>
  <c r="E46" i="21"/>
  <c r="E45" i="21"/>
  <c r="D45" i="21"/>
  <c r="E44" i="21"/>
  <c r="D44" i="21"/>
  <c r="E43" i="21"/>
  <c r="D43" i="21"/>
  <c r="E41" i="21"/>
  <c r="E40" i="21"/>
  <c r="D40" i="21"/>
  <c r="E39" i="21"/>
  <c r="D39" i="21"/>
  <c r="E38" i="21"/>
  <c r="D38" i="21"/>
  <c r="E36" i="21"/>
  <c r="E35" i="21"/>
  <c r="D35" i="21"/>
  <c r="E34" i="21"/>
  <c r="D34" i="21"/>
  <c r="E33" i="21"/>
  <c r="D33" i="21"/>
  <c r="E31" i="21"/>
  <c r="E30" i="21"/>
  <c r="D30" i="21"/>
  <c r="E29" i="21"/>
  <c r="D29" i="21"/>
  <c r="E28" i="21"/>
  <c r="D28" i="21"/>
  <c r="E26" i="21"/>
  <c r="E25" i="21"/>
  <c r="D25" i="21"/>
  <c r="E24" i="21"/>
  <c r="D24" i="21"/>
  <c r="E23" i="21"/>
  <c r="D23" i="21"/>
  <c r="E21" i="21"/>
  <c r="E20" i="21"/>
  <c r="D20" i="21"/>
  <c r="E19" i="21"/>
  <c r="D19" i="21"/>
  <c r="E18" i="21"/>
  <c r="D18" i="21"/>
  <c r="E16" i="21"/>
  <c r="E15" i="21"/>
  <c r="D15" i="21"/>
  <c r="E14" i="21"/>
  <c r="D14" i="21"/>
  <c r="E13" i="21"/>
  <c r="D13" i="21"/>
  <c r="E11" i="21"/>
  <c r="E10" i="21"/>
  <c r="D10" i="21"/>
  <c r="E9" i="21"/>
  <c r="D9" i="21"/>
  <c r="E8" i="21"/>
  <c r="D8" i="21"/>
  <c r="E81" i="20"/>
  <c r="E80" i="20"/>
  <c r="D80" i="20"/>
  <c r="E79" i="20"/>
  <c r="D79" i="20"/>
  <c r="E78" i="20"/>
  <c r="D78" i="20"/>
  <c r="E76" i="20"/>
  <c r="E75" i="20"/>
  <c r="D75" i="20"/>
  <c r="E74" i="20"/>
  <c r="D74" i="20"/>
  <c r="E73" i="20"/>
  <c r="D73" i="20"/>
  <c r="E71" i="20"/>
  <c r="E70" i="20"/>
  <c r="D70" i="20"/>
  <c r="E69" i="20"/>
  <c r="D69" i="20"/>
  <c r="E68" i="20"/>
  <c r="D68" i="20"/>
  <c r="E66" i="20"/>
  <c r="E65" i="20"/>
  <c r="D65" i="20"/>
  <c r="E64" i="20"/>
  <c r="D64" i="20"/>
  <c r="E63" i="20"/>
  <c r="D63" i="20"/>
  <c r="E61" i="20"/>
  <c r="E60" i="20"/>
  <c r="D60" i="20"/>
  <c r="E59" i="20"/>
  <c r="D59" i="20"/>
  <c r="E58" i="20"/>
  <c r="D58" i="20"/>
  <c r="E56" i="20"/>
  <c r="E55" i="20"/>
  <c r="D55" i="20"/>
  <c r="E54" i="20"/>
  <c r="D54" i="20"/>
  <c r="E53" i="20"/>
  <c r="D53" i="20"/>
  <c r="E51" i="20"/>
  <c r="E50" i="20"/>
  <c r="D50" i="20"/>
  <c r="E49" i="20"/>
  <c r="D49" i="20"/>
  <c r="E48" i="20"/>
  <c r="D48" i="20"/>
  <c r="E46" i="20"/>
  <c r="E45" i="20"/>
  <c r="D45" i="20"/>
  <c r="E44" i="20"/>
  <c r="D44" i="20"/>
  <c r="E43" i="20"/>
  <c r="D43" i="20"/>
  <c r="E41" i="20"/>
  <c r="E40" i="20"/>
  <c r="D40" i="20"/>
  <c r="E39" i="20"/>
  <c r="D39" i="20"/>
  <c r="E38" i="20"/>
  <c r="D38" i="20"/>
  <c r="E36" i="20"/>
  <c r="E35" i="20"/>
  <c r="D35" i="20"/>
  <c r="E34" i="20"/>
  <c r="D34" i="20"/>
  <c r="E33" i="20"/>
  <c r="D33" i="20"/>
  <c r="E31" i="20"/>
  <c r="E30" i="20"/>
  <c r="D30" i="20"/>
  <c r="E29" i="20"/>
  <c r="D29" i="20"/>
  <c r="E28" i="20"/>
  <c r="D28" i="20"/>
  <c r="E26" i="20"/>
  <c r="E25" i="20"/>
  <c r="D25" i="20"/>
  <c r="E24" i="20"/>
  <c r="D24" i="20"/>
  <c r="E23" i="20"/>
  <c r="D23" i="20"/>
  <c r="E21" i="20"/>
  <c r="E20" i="20"/>
  <c r="D20" i="20"/>
  <c r="E19" i="20"/>
  <c r="D19" i="20"/>
  <c r="E18" i="20"/>
  <c r="D18" i="20"/>
  <c r="E16" i="20"/>
  <c r="E15" i="20"/>
  <c r="D15" i="20"/>
  <c r="E14" i="20"/>
  <c r="D14" i="20"/>
  <c r="E13" i="20"/>
  <c r="D13" i="20"/>
  <c r="E11" i="20"/>
  <c r="E10" i="20"/>
  <c r="D10" i="20"/>
  <c r="E9" i="20"/>
  <c r="D9" i="20"/>
  <c r="E8" i="20"/>
  <c r="D8" i="20"/>
  <c r="E81" i="18"/>
  <c r="E80" i="18"/>
  <c r="D80" i="18"/>
  <c r="E79" i="18"/>
  <c r="D79" i="18"/>
  <c r="E78" i="18"/>
  <c r="D78" i="18"/>
  <c r="E76" i="18"/>
  <c r="E75" i="18"/>
  <c r="D75" i="18"/>
  <c r="E74" i="18"/>
  <c r="D74" i="18"/>
  <c r="E73" i="18"/>
  <c r="D73" i="18"/>
  <c r="E71" i="18"/>
  <c r="E70" i="18"/>
  <c r="D70" i="18"/>
  <c r="E69" i="18"/>
  <c r="D69" i="18"/>
  <c r="E68" i="18"/>
  <c r="D68" i="18"/>
  <c r="E66" i="18"/>
  <c r="E65" i="18"/>
  <c r="D65" i="18"/>
  <c r="E64" i="18"/>
  <c r="D64" i="18"/>
  <c r="E63" i="18"/>
  <c r="D63" i="18"/>
  <c r="E61" i="18"/>
  <c r="E60" i="18"/>
  <c r="D60" i="18"/>
  <c r="E59" i="18"/>
  <c r="D59" i="18"/>
  <c r="E58" i="18"/>
  <c r="D58" i="18"/>
  <c r="E56" i="18"/>
  <c r="E55" i="18"/>
  <c r="D55" i="18"/>
  <c r="E54" i="18"/>
  <c r="D54" i="18"/>
  <c r="E53" i="18"/>
  <c r="D53" i="18"/>
  <c r="E51" i="18"/>
  <c r="E50" i="18"/>
  <c r="D50" i="18"/>
  <c r="E49" i="18"/>
  <c r="D49" i="18"/>
  <c r="E48" i="18"/>
  <c r="D48" i="18"/>
  <c r="E46" i="18"/>
  <c r="E45" i="18"/>
  <c r="D45" i="18"/>
  <c r="E44" i="18"/>
  <c r="D44" i="18"/>
  <c r="E43" i="18"/>
  <c r="D43" i="18"/>
  <c r="E41" i="18"/>
  <c r="E40" i="18"/>
  <c r="D40" i="18"/>
  <c r="E39" i="18"/>
  <c r="D39" i="18"/>
  <c r="E38" i="18"/>
  <c r="D38" i="18"/>
  <c r="E36" i="18"/>
  <c r="E35" i="18"/>
  <c r="D35" i="18"/>
  <c r="E34" i="18"/>
  <c r="D34" i="18"/>
  <c r="E33" i="18"/>
  <c r="D33" i="18"/>
  <c r="E31" i="18"/>
  <c r="E30" i="18"/>
  <c r="D30" i="18"/>
  <c r="E29" i="18"/>
  <c r="D29" i="18"/>
  <c r="E28" i="18"/>
  <c r="D28" i="18"/>
  <c r="E26" i="18"/>
  <c r="E25" i="18"/>
  <c r="D25" i="18"/>
  <c r="E24" i="18"/>
  <c r="D24" i="18"/>
  <c r="E23" i="18"/>
  <c r="D23" i="18"/>
  <c r="E21" i="18"/>
  <c r="E20" i="18"/>
  <c r="D20" i="18"/>
  <c r="E19" i="18"/>
  <c r="D19" i="18"/>
  <c r="E18" i="18"/>
  <c r="D18" i="18"/>
  <c r="E16" i="18"/>
  <c r="E15" i="18"/>
  <c r="D15" i="18"/>
  <c r="E14" i="18"/>
  <c r="D14" i="18"/>
  <c r="E13" i="18"/>
  <c r="D13" i="18"/>
  <c r="E11" i="18"/>
  <c r="E10" i="18"/>
  <c r="D10" i="18"/>
  <c r="E9" i="18"/>
  <c r="D9" i="18"/>
  <c r="E8" i="18"/>
  <c r="D8" i="18"/>
  <c r="E81" i="17"/>
  <c r="E80" i="17"/>
  <c r="D80" i="17"/>
  <c r="E79" i="17"/>
  <c r="D79" i="17"/>
  <c r="E78" i="17"/>
  <c r="D78" i="17"/>
  <c r="E76" i="17"/>
  <c r="E75" i="17"/>
  <c r="D75" i="17"/>
  <c r="E74" i="17"/>
  <c r="D74" i="17"/>
  <c r="E73" i="17"/>
  <c r="D73" i="17"/>
  <c r="E71" i="17"/>
  <c r="E70" i="17"/>
  <c r="D70" i="17"/>
  <c r="E69" i="17"/>
  <c r="D69" i="17"/>
  <c r="E68" i="17"/>
  <c r="D68" i="17"/>
  <c r="E66" i="17"/>
  <c r="E65" i="17"/>
  <c r="D65" i="17"/>
  <c r="E64" i="17"/>
  <c r="D64" i="17"/>
  <c r="E63" i="17"/>
  <c r="D63" i="17"/>
  <c r="E61" i="17"/>
  <c r="E60" i="17"/>
  <c r="D60" i="17"/>
  <c r="E59" i="17"/>
  <c r="D59" i="17"/>
  <c r="E58" i="17"/>
  <c r="D58" i="17"/>
  <c r="E56" i="17"/>
  <c r="E55" i="17"/>
  <c r="D55" i="17"/>
  <c r="E54" i="17"/>
  <c r="D54" i="17"/>
  <c r="E53" i="17"/>
  <c r="D53" i="17"/>
  <c r="E51" i="17"/>
  <c r="E50" i="17"/>
  <c r="D50" i="17"/>
  <c r="E49" i="17"/>
  <c r="D49" i="17"/>
  <c r="E48" i="17"/>
  <c r="D48" i="17"/>
  <c r="E46" i="17"/>
  <c r="E45" i="17"/>
  <c r="D45" i="17"/>
  <c r="E44" i="17"/>
  <c r="D44" i="17"/>
  <c r="E43" i="17"/>
  <c r="D43" i="17"/>
  <c r="E41" i="17"/>
  <c r="E40" i="17"/>
  <c r="D40" i="17"/>
  <c r="E39" i="17"/>
  <c r="D39" i="17"/>
  <c r="E38" i="17"/>
  <c r="D38" i="17"/>
  <c r="E36" i="17"/>
  <c r="E35" i="17"/>
  <c r="D35" i="17"/>
  <c r="E34" i="17"/>
  <c r="D34" i="17"/>
  <c r="E33" i="17"/>
  <c r="D33" i="17"/>
  <c r="E31" i="17"/>
  <c r="E30" i="17"/>
  <c r="D30" i="17"/>
  <c r="E29" i="17"/>
  <c r="D29" i="17"/>
  <c r="E28" i="17"/>
  <c r="D28" i="17"/>
  <c r="E26" i="17"/>
  <c r="E25" i="17"/>
  <c r="D25" i="17"/>
  <c r="E24" i="17"/>
  <c r="D24" i="17"/>
  <c r="E23" i="17"/>
  <c r="D23" i="17"/>
  <c r="E21" i="17"/>
  <c r="E20" i="17"/>
  <c r="D20" i="17"/>
  <c r="E19" i="17"/>
  <c r="D19" i="17"/>
  <c r="E18" i="17"/>
  <c r="D18" i="17"/>
  <c r="E16" i="17"/>
  <c r="E15" i="17"/>
  <c r="D15" i="17"/>
  <c r="E14" i="17"/>
  <c r="D14" i="17"/>
  <c r="E13" i="17"/>
  <c r="D13" i="17"/>
  <c r="E11" i="17"/>
  <c r="E10" i="17"/>
  <c r="D10" i="17"/>
  <c r="E9" i="17"/>
  <c r="D9" i="17"/>
  <c r="E8" i="17"/>
  <c r="D8" i="17"/>
  <c r="E81" i="16"/>
  <c r="E80" i="16"/>
  <c r="D80" i="16"/>
  <c r="E79" i="16"/>
  <c r="D79" i="16"/>
  <c r="E78" i="16"/>
  <c r="D78" i="16"/>
  <c r="E76" i="16"/>
  <c r="E75" i="16"/>
  <c r="D75" i="16"/>
  <c r="E74" i="16"/>
  <c r="D74" i="16"/>
  <c r="E73" i="16"/>
  <c r="D73" i="16"/>
  <c r="E71" i="16"/>
  <c r="E70" i="16"/>
  <c r="D70" i="16"/>
  <c r="E69" i="16"/>
  <c r="D69" i="16"/>
  <c r="E68" i="16"/>
  <c r="D68" i="16"/>
  <c r="E66" i="16"/>
  <c r="E65" i="16"/>
  <c r="D65" i="16"/>
  <c r="E64" i="16"/>
  <c r="D64" i="16"/>
  <c r="E63" i="16"/>
  <c r="D63" i="16"/>
  <c r="E61" i="16"/>
  <c r="E60" i="16"/>
  <c r="D60" i="16"/>
  <c r="E59" i="16"/>
  <c r="D59" i="16"/>
  <c r="E58" i="16"/>
  <c r="D58" i="16"/>
  <c r="E56" i="16"/>
  <c r="E55" i="16"/>
  <c r="D55" i="16"/>
  <c r="E54" i="16"/>
  <c r="D54" i="16"/>
  <c r="E53" i="16"/>
  <c r="D53" i="16"/>
  <c r="E51" i="16"/>
  <c r="E50" i="16"/>
  <c r="D50" i="16"/>
  <c r="E49" i="16"/>
  <c r="D49" i="16"/>
  <c r="E48" i="16"/>
  <c r="D48" i="16"/>
  <c r="E46" i="16"/>
  <c r="E45" i="16"/>
  <c r="D45" i="16"/>
  <c r="E44" i="16"/>
  <c r="D44" i="16"/>
  <c r="E43" i="16"/>
  <c r="D43" i="16"/>
  <c r="E41" i="16"/>
  <c r="E40" i="16"/>
  <c r="D40" i="16"/>
  <c r="E39" i="16"/>
  <c r="D39" i="16"/>
  <c r="E38" i="16"/>
  <c r="D38" i="16"/>
  <c r="E36" i="16"/>
  <c r="E35" i="16"/>
  <c r="D35" i="16"/>
  <c r="E34" i="16"/>
  <c r="D34" i="16"/>
  <c r="E33" i="16"/>
  <c r="D33" i="16"/>
  <c r="E31" i="16"/>
  <c r="E30" i="16"/>
  <c r="D30" i="16"/>
  <c r="E29" i="16"/>
  <c r="D29" i="16"/>
  <c r="E28" i="16"/>
  <c r="D28" i="16"/>
  <c r="E26" i="16"/>
  <c r="E25" i="16"/>
  <c r="D25" i="16"/>
  <c r="E24" i="16"/>
  <c r="D24" i="16"/>
  <c r="E23" i="16"/>
  <c r="D23" i="16"/>
  <c r="G21" i="16"/>
  <c r="E21" i="16"/>
  <c r="G20" i="16"/>
  <c r="E20" i="16"/>
  <c r="D20" i="16"/>
  <c r="G19" i="16"/>
  <c r="E19" i="16"/>
  <c r="D19" i="16"/>
  <c r="G18" i="16"/>
  <c r="E18" i="16"/>
  <c r="D18" i="16"/>
  <c r="G16" i="16"/>
  <c r="E16" i="16"/>
  <c r="G15" i="16"/>
  <c r="E15" i="16"/>
  <c r="D15" i="16"/>
  <c r="G14" i="16"/>
  <c r="E14" i="16"/>
  <c r="D14" i="16"/>
  <c r="G13" i="16"/>
  <c r="E13" i="16"/>
  <c r="D13" i="16"/>
  <c r="G11" i="16"/>
  <c r="E11" i="16"/>
  <c r="G10" i="16"/>
  <c r="E10" i="16"/>
  <c r="D10" i="16"/>
  <c r="G9" i="16"/>
  <c r="E9" i="16"/>
  <c r="D9" i="16"/>
  <c r="G8" i="16"/>
  <c r="E8" i="16"/>
  <c r="D8" i="16"/>
  <c r="A7" i="34"/>
  <c r="G93" i="28" l="1"/>
  <c r="G94" i="40"/>
  <c r="G94" i="39"/>
  <c r="G96" i="39" s="1"/>
  <c r="G100" i="39" s="1"/>
  <c r="G94" i="38"/>
  <c r="G94" i="37"/>
  <c r="G94" i="36"/>
  <c r="G93" i="33"/>
  <c r="G94" i="30"/>
  <c r="G96" i="30" s="1"/>
  <c r="G100" i="30" s="1"/>
  <c r="G94" i="29"/>
  <c r="G93" i="27"/>
  <c r="G95" i="27" s="1"/>
  <c r="G99" i="27" s="1"/>
  <c r="G93" i="25"/>
  <c r="G93" i="24"/>
  <c r="G93" i="23"/>
  <c r="G93" i="21"/>
  <c r="G93" i="20"/>
  <c r="G94" i="18"/>
  <c r="G93" i="17"/>
  <c r="G95" i="17" s="1"/>
  <c r="G99" i="17" s="1"/>
  <c r="G93" i="16"/>
  <c r="A13" i="43"/>
  <c r="A12" i="43"/>
  <c r="B13" i="43"/>
  <c r="A11" i="34"/>
  <c r="B13" i="37"/>
  <c r="B13" i="38"/>
  <c r="B13" i="39"/>
  <c r="B13" i="30"/>
  <c r="B13" i="40"/>
  <c r="B13" i="33"/>
  <c r="B13" i="36"/>
  <c r="B13" i="27"/>
  <c r="B13" i="29"/>
  <c r="B13" i="28"/>
  <c r="B13" i="24"/>
  <c r="B13" i="23"/>
  <c r="B13" i="18"/>
  <c r="B13" i="20"/>
  <c r="B13" i="21"/>
  <c r="B13" i="16"/>
  <c r="B13" i="25"/>
  <c r="B13" i="17"/>
  <c r="A13" i="40"/>
  <c r="A12" i="39"/>
  <c r="A13" i="36"/>
  <c r="A12" i="33"/>
  <c r="A12" i="40"/>
  <c r="A13" i="37"/>
  <c r="A12" i="36"/>
  <c r="A13" i="29"/>
  <c r="A13" i="38"/>
  <c r="A12" i="37"/>
  <c r="A13" i="30"/>
  <c r="A12" i="29"/>
  <c r="A12" i="25"/>
  <c r="A13" i="39"/>
  <c r="A13" i="33"/>
  <c r="A12" i="27"/>
  <c r="A13" i="23"/>
  <c r="A13" i="18"/>
  <c r="A12" i="17"/>
  <c r="A13" i="25"/>
  <c r="A12" i="23"/>
  <c r="A13" i="20"/>
  <c r="A12" i="18"/>
  <c r="A12" i="38"/>
  <c r="A12" i="30"/>
  <c r="A13" i="28"/>
  <c r="A13" i="24"/>
  <c r="A13" i="21"/>
  <c r="A12" i="20"/>
  <c r="A13" i="16"/>
  <c r="A12" i="24"/>
  <c r="A12" i="16"/>
  <c r="A12" i="21"/>
  <c r="A13" i="27"/>
  <c r="A12" i="28"/>
  <c r="A13" i="17"/>
  <c r="G96" i="29" l="1"/>
  <c r="G100" i="29" s="1"/>
  <c r="G95" i="28"/>
  <c r="G99" i="28" s="1"/>
  <c r="G96" i="18"/>
  <c r="G100" i="18" s="1"/>
  <c r="G95" i="24"/>
  <c r="G99" i="24" s="1"/>
  <c r="G95" i="33"/>
  <c r="G99" i="33" s="1"/>
  <c r="G96" i="36"/>
  <c r="G100" i="36" s="1"/>
  <c r="G96" i="40"/>
  <c r="G100" i="40" s="1"/>
  <c r="G96" i="37"/>
  <c r="G100" i="37" s="1"/>
  <c r="G95" i="25"/>
  <c r="G99" i="25" s="1"/>
  <c r="G95" i="16"/>
  <c r="G96" i="38"/>
  <c r="G100" i="38" s="1"/>
  <c r="G97" i="23"/>
  <c r="G95" i="20"/>
  <c r="G99" i="20" s="1"/>
  <c r="G95" i="21"/>
  <c r="G99" i="21" s="1"/>
  <c r="G99" i="16"/>
  <c r="A17" i="43"/>
  <c r="A18" i="43"/>
  <c r="B18" i="43"/>
  <c r="A15" i="34"/>
  <c r="B18" i="38"/>
  <c r="B18" i="39"/>
  <c r="B18" i="40"/>
  <c r="B18" i="33"/>
  <c r="B18" i="36"/>
  <c r="B18" i="29"/>
  <c r="B18" i="27"/>
  <c r="B18" i="30"/>
  <c r="B18" i="28"/>
  <c r="B18" i="24"/>
  <c r="B18" i="37"/>
  <c r="B18" i="25"/>
  <c r="B18" i="20"/>
  <c r="B18" i="21"/>
  <c r="B18" i="16"/>
  <c r="B18" i="17"/>
  <c r="B18" i="18"/>
  <c r="B18" i="23"/>
  <c r="A17" i="40"/>
  <c r="A18" i="37"/>
  <c r="A17" i="36"/>
  <c r="A18" i="29"/>
  <c r="A18" i="38"/>
  <c r="A17" i="37"/>
  <c r="A18" i="30"/>
  <c r="A17" i="29"/>
  <c r="A18" i="39"/>
  <c r="A17" i="38"/>
  <c r="A18" i="33"/>
  <c r="A17" i="30"/>
  <c r="A18" i="27"/>
  <c r="A17" i="27"/>
  <c r="A17" i="23"/>
  <c r="A18" i="20"/>
  <c r="A17" i="18"/>
  <c r="A18" i="25"/>
  <c r="A18" i="21"/>
  <c r="A17" i="20"/>
  <c r="A18" i="16"/>
  <c r="A18" i="40"/>
  <c r="A18" i="36"/>
  <c r="A18" i="28"/>
  <c r="A17" i="25"/>
  <c r="A18" i="24"/>
  <c r="A17" i="21"/>
  <c r="A18" i="17"/>
  <c r="A17" i="16"/>
  <c r="A17" i="28"/>
  <c r="A17" i="39"/>
  <c r="A17" i="24"/>
  <c r="A18" i="23"/>
  <c r="A18" i="18"/>
  <c r="A17" i="33"/>
  <c r="A17" i="17"/>
  <c r="B6" i="24"/>
  <c r="B23" i="43" l="1"/>
  <c r="A23" i="43"/>
  <c r="A22" i="43"/>
  <c r="A19" i="34"/>
  <c r="B23" i="39"/>
  <c r="B23" i="40"/>
  <c r="B23" i="37"/>
  <c r="B23" i="36"/>
  <c r="B23" i="29"/>
  <c r="B23" i="38"/>
  <c r="B23" i="30"/>
  <c r="B23" i="33"/>
  <c r="B23" i="28"/>
  <c r="B23" i="25"/>
  <c r="B23" i="21"/>
  <c r="B23" i="16"/>
  <c r="B23" i="27"/>
  <c r="B23" i="17"/>
  <c r="B23" i="23"/>
  <c r="B23" i="18"/>
  <c r="B23" i="24"/>
  <c r="B23" i="20"/>
  <c r="A23" i="38"/>
  <c r="A22" i="37"/>
  <c r="A23" i="30"/>
  <c r="A22" i="29"/>
  <c r="A23" i="39"/>
  <c r="A22" i="38"/>
  <c r="A23" i="33"/>
  <c r="A22" i="30"/>
  <c r="A23" i="40"/>
  <c r="A22" i="39"/>
  <c r="A23" i="36"/>
  <c r="A22" i="33"/>
  <c r="A23" i="28"/>
  <c r="A22" i="27"/>
  <c r="A23" i="24"/>
  <c r="A23" i="37"/>
  <c r="A23" i="29"/>
  <c r="A23" i="27"/>
  <c r="A23" i="21"/>
  <c r="A22" i="20"/>
  <c r="A23" i="16"/>
  <c r="A22" i="40"/>
  <c r="A22" i="36"/>
  <c r="A23" i="25"/>
  <c r="A22" i="21"/>
  <c r="A23" i="17"/>
  <c r="A22" i="16"/>
  <c r="A22" i="25"/>
  <c r="A23" i="23"/>
  <c r="A23" i="18"/>
  <c r="A22" i="17"/>
  <c r="A23" i="20"/>
  <c r="A22" i="24"/>
  <c r="A22" i="23"/>
  <c r="A22" i="18"/>
  <c r="A22" i="28"/>
  <c r="B6" i="30"/>
  <c r="B6" i="23"/>
  <c r="B6" i="21"/>
  <c r="B6" i="20"/>
  <c r="B6" i="18"/>
  <c r="B6" i="17"/>
  <c r="B6" i="16"/>
  <c r="A27" i="43" l="1"/>
  <c r="A28" i="43"/>
  <c r="B28" i="43"/>
  <c r="A23" i="34"/>
  <c r="B28" i="40"/>
  <c r="B28" i="36"/>
  <c r="B28" i="37"/>
  <c r="B28" i="38"/>
  <c r="B28" i="29"/>
  <c r="B28" i="30"/>
  <c r="B28" i="39"/>
  <c r="B28" i="33"/>
  <c r="B28" i="25"/>
  <c r="B28" i="27"/>
  <c r="B28" i="24"/>
  <c r="B28" i="17"/>
  <c r="B28" i="28"/>
  <c r="B28" i="23"/>
  <c r="B28" i="18"/>
  <c r="B28" i="20"/>
  <c r="B28" i="16"/>
  <c r="B28" i="21"/>
  <c r="A28" i="39"/>
  <c r="A27" i="38"/>
  <c r="A28" i="33"/>
  <c r="A27" i="30"/>
  <c r="A28" i="40"/>
  <c r="A27" i="39"/>
  <c r="A28" i="36"/>
  <c r="A27" i="33"/>
  <c r="A28" i="28"/>
  <c r="A27" i="40"/>
  <c r="A28" i="37"/>
  <c r="A27" i="36"/>
  <c r="A28" i="29"/>
  <c r="A27" i="28"/>
  <c r="A28" i="25"/>
  <c r="A27" i="24"/>
  <c r="A28" i="27"/>
  <c r="A27" i="21"/>
  <c r="A28" i="17"/>
  <c r="A27" i="16"/>
  <c r="A27" i="27"/>
  <c r="A28" i="23"/>
  <c r="A28" i="18"/>
  <c r="A27" i="17"/>
  <c r="A28" i="38"/>
  <c r="A28" i="30"/>
  <c r="A27" i="25"/>
  <c r="A27" i="23"/>
  <c r="A28" i="20"/>
  <c r="A27" i="18"/>
  <c r="A28" i="24"/>
  <c r="A27" i="29"/>
  <c r="A28" i="21"/>
  <c r="A28" i="16"/>
  <c r="A27" i="37"/>
  <c r="A27" i="20"/>
  <c r="A20" i="34"/>
  <c r="A12" i="34"/>
  <c r="A16" i="34"/>
  <c r="A8" i="34"/>
  <c r="B24" i="43" l="1"/>
  <c r="A24" i="43"/>
  <c r="B29" i="43"/>
  <c r="A29" i="43"/>
  <c r="B14" i="43"/>
  <c r="A14" i="43"/>
  <c r="B33" i="43"/>
  <c r="A33" i="43"/>
  <c r="A32" i="43"/>
  <c r="B19" i="43"/>
  <c r="A19" i="43"/>
  <c r="A13" i="34"/>
  <c r="B19" i="39"/>
  <c r="B19" i="40"/>
  <c r="B19" i="37"/>
  <c r="B19" i="38"/>
  <c r="B19" i="36"/>
  <c r="B19" i="29"/>
  <c r="B19" i="30"/>
  <c r="B19" i="28"/>
  <c r="B19" i="25"/>
  <c r="B19" i="33"/>
  <c r="B19" i="21"/>
  <c r="B19" i="16"/>
  <c r="B19" i="17"/>
  <c r="B19" i="24"/>
  <c r="B19" i="23"/>
  <c r="B19" i="18"/>
  <c r="B19" i="27"/>
  <c r="B19" i="20"/>
  <c r="A19" i="38"/>
  <c r="A19" i="30"/>
  <c r="A19" i="39"/>
  <c r="A19" i="33"/>
  <c r="A19" i="40"/>
  <c r="A19" i="36"/>
  <c r="A19" i="28"/>
  <c r="A19" i="24"/>
  <c r="A19" i="25"/>
  <c r="A19" i="21"/>
  <c r="A19" i="16"/>
  <c r="A19" i="37"/>
  <c r="A19" i="29"/>
  <c r="A19" i="17"/>
  <c r="A19" i="23"/>
  <c r="A19" i="18"/>
  <c r="A19" i="27"/>
  <c r="A19" i="20"/>
  <c r="A21" i="34"/>
  <c r="B29" i="37"/>
  <c r="B29" i="38"/>
  <c r="B29" i="39"/>
  <c r="B29" i="30"/>
  <c r="B29" i="33"/>
  <c r="B29" i="36"/>
  <c r="B29" i="29"/>
  <c r="B29" i="27"/>
  <c r="B29" i="28"/>
  <c r="B29" i="24"/>
  <c r="B29" i="23"/>
  <c r="B29" i="18"/>
  <c r="B29" i="25"/>
  <c r="B29" i="20"/>
  <c r="B29" i="21"/>
  <c r="B29" i="16"/>
  <c r="B29" i="40"/>
  <c r="B29" i="17"/>
  <c r="A29" i="40"/>
  <c r="A29" i="36"/>
  <c r="A29" i="37"/>
  <c r="A29" i="29"/>
  <c r="A29" i="38"/>
  <c r="A29" i="30"/>
  <c r="A29" i="39"/>
  <c r="A29" i="33"/>
  <c r="A29" i="28"/>
  <c r="A29" i="23"/>
  <c r="A29" i="18"/>
  <c r="A29" i="25"/>
  <c r="A29" i="20"/>
  <c r="A29" i="24"/>
  <c r="A29" i="21"/>
  <c r="A29" i="16"/>
  <c r="A29" i="17"/>
  <c r="A29" i="27"/>
  <c r="A9" i="34"/>
  <c r="B14" i="38"/>
  <c r="B14" i="39"/>
  <c r="B14" i="40"/>
  <c r="B14" i="33"/>
  <c r="B14" i="37"/>
  <c r="B14" i="36"/>
  <c r="B14" i="29"/>
  <c r="B14" i="27"/>
  <c r="B14" i="28"/>
  <c r="B14" i="24"/>
  <c r="B14" i="25"/>
  <c r="B14" i="20"/>
  <c r="B14" i="21"/>
  <c r="B14" i="16"/>
  <c r="B14" i="17"/>
  <c r="B14" i="18"/>
  <c r="B14" i="30"/>
  <c r="B14" i="23"/>
  <c r="A14" i="37"/>
  <c r="A14" i="29"/>
  <c r="A14" i="38"/>
  <c r="A14" i="30"/>
  <c r="A14" i="39"/>
  <c r="A14" i="33"/>
  <c r="A14" i="27"/>
  <c r="A14" i="25"/>
  <c r="A14" i="20"/>
  <c r="A14" i="28"/>
  <c r="A14" i="24"/>
  <c r="A14" i="21"/>
  <c r="A14" i="16"/>
  <c r="A14" i="17"/>
  <c r="A14" i="36"/>
  <c r="A14" i="40"/>
  <c r="A14" i="23"/>
  <c r="A14" i="18"/>
  <c r="A17" i="34"/>
  <c r="B24" i="40"/>
  <c r="B24" i="37"/>
  <c r="B24" i="38"/>
  <c r="B24" i="39"/>
  <c r="B24" i="29"/>
  <c r="B24" i="30"/>
  <c r="B24" i="33"/>
  <c r="B24" i="25"/>
  <c r="B24" i="36"/>
  <c r="B24" i="27"/>
  <c r="B24" i="17"/>
  <c r="B24" i="23"/>
  <c r="B24" i="18"/>
  <c r="B24" i="24"/>
  <c r="B24" i="20"/>
  <c r="B24" i="16"/>
  <c r="B24" i="21"/>
  <c r="B24" i="28"/>
  <c r="A24" i="39"/>
  <c r="A24" i="33"/>
  <c r="A24" i="40"/>
  <c r="A24" i="36"/>
  <c r="A24" i="28"/>
  <c r="A24" i="37"/>
  <c r="A24" i="29"/>
  <c r="A24" i="25"/>
  <c r="A24" i="17"/>
  <c r="A24" i="23"/>
  <c r="A24" i="18"/>
  <c r="A24" i="24"/>
  <c r="A24" i="20"/>
  <c r="A24" i="38"/>
  <c r="A24" i="30"/>
  <c r="A24" i="27"/>
  <c r="A24" i="21"/>
  <c r="A24" i="16"/>
  <c r="A27" i="34"/>
  <c r="B33" i="37"/>
  <c r="B33" i="38"/>
  <c r="B33" i="39"/>
  <c r="B33" i="30"/>
  <c r="B33" i="40"/>
  <c r="B33" i="33"/>
  <c r="B33" i="28"/>
  <c r="B33" i="27"/>
  <c r="B33" i="36"/>
  <c r="B33" i="29"/>
  <c r="B33" i="24"/>
  <c r="B33" i="23"/>
  <c r="B33" i="18"/>
  <c r="B33" i="20"/>
  <c r="B33" i="21"/>
  <c r="B33" i="16"/>
  <c r="B33" i="17"/>
  <c r="B33" i="25"/>
  <c r="A33" i="40"/>
  <c r="A32" i="39"/>
  <c r="A33" i="36"/>
  <c r="A32" i="33"/>
  <c r="A32" i="40"/>
  <c r="A33" i="37"/>
  <c r="A32" i="36"/>
  <c r="A33" i="29"/>
  <c r="A32" i="28"/>
  <c r="A33" i="38"/>
  <c r="A32" i="37"/>
  <c r="A33" i="30"/>
  <c r="A32" i="29"/>
  <c r="A32" i="25"/>
  <c r="A33" i="27"/>
  <c r="A32" i="24"/>
  <c r="A33" i="23"/>
  <c r="A33" i="18"/>
  <c r="A32" i="17"/>
  <c r="A32" i="38"/>
  <c r="A32" i="30"/>
  <c r="A32" i="27"/>
  <c r="A32" i="23"/>
  <c r="A33" i="20"/>
  <c r="A32" i="18"/>
  <c r="A33" i="28"/>
  <c r="A33" i="25"/>
  <c r="A33" i="21"/>
  <c r="A32" i="20"/>
  <c r="A33" i="16"/>
  <c r="A33" i="39"/>
  <c r="A32" i="21"/>
  <c r="A32" i="16"/>
  <c r="A33" i="33"/>
  <c r="A33" i="24"/>
  <c r="A33" i="17"/>
  <c r="A24" i="34"/>
  <c r="A4" i="34"/>
  <c r="B20" i="43" l="1"/>
  <c r="A20" i="43"/>
  <c r="B9" i="43"/>
  <c r="A9" i="43"/>
  <c r="B34" i="43"/>
  <c r="A34" i="43"/>
  <c r="B30" i="43"/>
  <c r="A30" i="43"/>
  <c r="B38" i="43"/>
  <c r="A37" i="43"/>
  <c r="A38" i="43"/>
  <c r="B15" i="43"/>
  <c r="A15" i="43"/>
  <c r="A25" i="43"/>
  <c r="B25" i="43"/>
  <c r="A22" i="34"/>
  <c r="B30" i="38"/>
  <c r="B30" i="39"/>
  <c r="B30" i="40"/>
  <c r="B30" i="33"/>
  <c r="B30" i="36"/>
  <c r="B30" i="29"/>
  <c r="B30" i="27"/>
  <c r="B30" i="30"/>
  <c r="B30" i="28"/>
  <c r="B30" i="24"/>
  <c r="B30" i="25"/>
  <c r="B30" i="20"/>
  <c r="B30" i="37"/>
  <c r="B30" i="21"/>
  <c r="B30" i="16"/>
  <c r="B30" i="17"/>
  <c r="B30" i="18"/>
  <c r="B30" i="23"/>
  <c r="A30" i="37"/>
  <c r="A30" i="29"/>
  <c r="A30" i="38"/>
  <c r="A30" i="30"/>
  <c r="A30" i="39"/>
  <c r="A30" i="33"/>
  <c r="A30" i="27"/>
  <c r="A30" i="25"/>
  <c r="A30" i="20"/>
  <c r="A30" i="24"/>
  <c r="A30" i="21"/>
  <c r="A30" i="16"/>
  <c r="A30" i="17"/>
  <c r="A30" i="40"/>
  <c r="A30" i="28"/>
  <c r="A30" i="36"/>
  <c r="A30" i="23"/>
  <c r="A30" i="18"/>
  <c r="A10" i="34"/>
  <c r="B15" i="39"/>
  <c r="B15" i="40"/>
  <c r="B15" i="37"/>
  <c r="B15" i="36"/>
  <c r="B15" i="29"/>
  <c r="B15" i="38"/>
  <c r="B15" i="30"/>
  <c r="B15" i="33"/>
  <c r="B15" i="28"/>
  <c r="B15" i="25"/>
  <c r="B15" i="21"/>
  <c r="B15" i="16"/>
  <c r="B15" i="27"/>
  <c r="B15" i="24"/>
  <c r="B15" i="17"/>
  <c r="B15" i="23"/>
  <c r="B15" i="18"/>
  <c r="B15" i="20"/>
  <c r="A15" i="38"/>
  <c r="A15" i="30"/>
  <c r="A15" i="39"/>
  <c r="A15" i="33"/>
  <c r="A15" i="40"/>
  <c r="A15" i="36"/>
  <c r="A15" i="28"/>
  <c r="A15" i="24"/>
  <c r="A15" i="21"/>
  <c r="A15" i="16"/>
  <c r="A15" i="17"/>
  <c r="A15" i="37"/>
  <c r="A15" i="29"/>
  <c r="A15" i="27"/>
  <c r="A15" i="23"/>
  <c r="A15" i="18"/>
  <c r="A15" i="25"/>
  <c r="A15" i="20"/>
  <c r="A5" i="34"/>
  <c r="B9" i="37"/>
  <c r="B9" i="38"/>
  <c r="B9" i="39"/>
  <c r="B9" i="30"/>
  <c r="B9" i="33"/>
  <c r="B9" i="36"/>
  <c r="B9" i="29"/>
  <c r="B9" i="40"/>
  <c r="B9" i="27"/>
  <c r="B9" i="28"/>
  <c r="B9" i="24"/>
  <c r="B9" i="23"/>
  <c r="B9" i="18"/>
  <c r="B9" i="25"/>
  <c r="B9" i="20"/>
  <c r="B9" i="21"/>
  <c r="B9" i="16"/>
  <c r="B9" i="17"/>
  <c r="A9" i="40"/>
  <c r="A9" i="36"/>
  <c r="A9" i="37"/>
  <c r="A9" i="29"/>
  <c r="A9" i="38"/>
  <c r="A9" i="30"/>
  <c r="A9" i="25"/>
  <c r="A9" i="23"/>
  <c r="A9" i="18"/>
  <c r="A9" i="39"/>
  <c r="A9" i="33"/>
  <c r="A9" i="28"/>
  <c r="A9" i="24"/>
  <c r="A9" i="20"/>
  <c r="A9" i="27"/>
  <c r="A9" i="21"/>
  <c r="A9" i="16"/>
  <c r="A9" i="17"/>
  <c r="A18" i="34"/>
  <c r="B25" i="37"/>
  <c r="B25" i="38"/>
  <c r="B25" i="39"/>
  <c r="B25" i="30"/>
  <c r="B25" i="40"/>
  <c r="B25" i="33"/>
  <c r="B25" i="36"/>
  <c r="B25" i="27"/>
  <c r="B25" i="29"/>
  <c r="B25" i="28"/>
  <c r="B25" i="24"/>
  <c r="B25" i="23"/>
  <c r="B25" i="18"/>
  <c r="B25" i="20"/>
  <c r="B25" i="21"/>
  <c r="B25" i="16"/>
  <c r="B25" i="17"/>
  <c r="B25" i="25"/>
  <c r="A25" i="40"/>
  <c r="A25" i="36"/>
  <c r="A25" i="37"/>
  <c r="A25" i="29"/>
  <c r="A25" i="38"/>
  <c r="A25" i="30"/>
  <c r="A25" i="25"/>
  <c r="A25" i="23"/>
  <c r="A25" i="18"/>
  <c r="A25" i="39"/>
  <c r="A25" i="33"/>
  <c r="A25" i="24"/>
  <c r="A25" i="20"/>
  <c r="A25" i="28"/>
  <c r="A25" i="27"/>
  <c r="A25" i="21"/>
  <c r="A25" i="16"/>
  <c r="A25" i="17"/>
  <c r="A25" i="34"/>
  <c r="B34" i="38"/>
  <c r="B34" i="39"/>
  <c r="B34" i="40"/>
  <c r="B34" i="36"/>
  <c r="B34" i="33"/>
  <c r="B34" i="37"/>
  <c r="B34" i="29"/>
  <c r="B34" i="27"/>
  <c r="B34" i="24"/>
  <c r="B34" i="28"/>
  <c r="B34" i="25"/>
  <c r="B34" i="20"/>
  <c r="B34" i="30"/>
  <c r="B34" i="21"/>
  <c r="B34" i="16"/>
  <c r="B34" i="17"/>
  <c r="B34" i="18"/>
  <c r="B34" i="23"/>
  <c r="A34" i="37"/>
  <c r="A34" i="29"/>
  <c r="A34" i="38"/>
  <c r="A34" i="30"/>
  <c r="A34" i="39"/>
  <c r="A34" i="33"/>
  <c r="A34" i="27"/>
  <c r="A34" i="20"/>
  <c r="A34" i="28"/>
  <c r="A34" i="25"/>
  <c r="A34" i="21"/>
  <c r="A34" i="16"/>
  <c r="A34" i="40"/>
  <c r="A34" i="36"/>
  <c r="A34" i="24"/>
  <c r="A34" i="17"/>
  <c r="A34" i="23"/>
  <c r="A34" i="18"/>
  <c r="A31" i="34"/>
  <c r="B38" i="38"/>
  <c r="B38" i="39"/>
  <c r="B38" i="40"/>
  <c r="B38" i="36"/>
  <c r="B38" i="33"/>
  <c r="B38" i="29"/>
  <c r="B38" i="37"/>
  <c r="B38" i="27"/>
  <c r="B38" i="30"/>
  <c r="B38" i="24"/>
  <c r="B38" i="28"/>
  <c r="B38" i="25"/>
  <c r="B38" i="20"/>
  <c r="B38" i="21"/>
  <c r="B38" i="16"/>
  <c r="B38" i="17"/>
  <c r="B38" i="18"/>
  <c r="B38" i="23"/>
  <c r="A37" i="40"/>
  <c r="A38" i="37"/>
  <c r="A37" i="36"/>
  <c r="A38" i="29"/>
  <c r="A38" i="38"/>
  <c r="A37" i="37"/>
  <c r="A38" i="30"/>
  <c r="A37" i="29"/>
  <c r="A38" i="39"/>
  <c r="A37" i="38"/>
  <c r="A38" i="33"/>
  <c r="A37" i="30"/>
  <c r="A38" i="27"/>
  <c r="A37" i="28"/>
  <c r="A37" i="24"/>
  <c r="A37" i="23"/>
  <c r="A38" i="20"/>
  <c r="A37" i="18"/>
  <c r="A38" i="40"/>
  <c r="A38" i="36"/>
  <c r="A37" i="27"/>
  <c r="A38" i="21"/>
  <c r="A37" i="20"/>
  <c r="A38" i="16"/>
  <c r="A37" i="39"/>
  <c r="A37" i="33"/>
  <c r="A38" i="25"/>
  <c r="A37" i="21"/>
  <c r="A38" i="17"/>
  <c r="A37" i="16"/>
  <c r="A38" i="28"/>
  <c r="A38" i="23"/>
  <c r="A38" i="18"/>
  <c r="A37" i="25"/>
  <c r="A38" i="24"/>
  <c r="A37" i="17"/>
  <c r="A28" i="34"/>
  <c r="A14" i="34"/>
  <c r="B20" i="40"/>
  <c r="B20" i="37"/>
  <c r="B20" i="38"/>
  <c r="B20" i="29"/>
  <c r="B20" i="30"/>
  <c r="B20" i="39"/>
  <c r="B20" i="33"/>
  <c r="B20" i="36"/>
  <c r="B20" i="25"/>
  <c r="B20" i="27"/>
  <c r="B20" i="17"/>
  <c r="B20" i="28"/>
  <c r="B20" i="24"/>
  <c r="B20" i="23"/>
  <c r="B20" i="18"/>
  <c r="B20" i="20"/>
  <c r="B20" i="21"/>
  <c r="B20" i="16"/>
  <c r="A20" i="39"/>
  <c r="A20" i="33"/>
  <c r="A20" i="40"/>
  <c r="A20" i="36"/>
  <c r="A20" i="37"/>
  <c r="A20" i="29"/>
  <c r="A20" i="25"/>
  <c r="A20" i="38"/>
  <c r="A20" i="30"/>
  <c r="A20" i="17"/>
  <c r="A20" i="28"/>
  <c r="A20" i="24"/>
  <c r="A20" i="23"/>
  <c r="A20" i="18"/>
  <c r="A20" i="27"/>
  <c r="A20" i="20"/>
  <c r="A20" i="21"/>
  <c r="A20" i="16"/>
  <c r="A42" i="43" l="1"/>
  <c r="B43" i="43"/>
  <c r="A43" i="43"/>
  <c r="B26" i="17"/>
  <c r="B26" i="43"/>
  <c r="A26" i="43"/>
  <c r="A10" i="43"/>
  <c r="B10" i="43"/>
  <c r="A39" i="43"/>
  <c r="B39" i="43"/>
  <c r="A21" i="43"/>
  <c r="B21" i="43"/>
  <c r="B16" i="43"/>
  <c r="A16" i="43"/>
  <c r="B31" i="43"/>
  <c r="A31" i="43"/>
  <c r="B35" i="16"/>
  <c r="B35" i="43"/>
  <c r="A35" i="43"/>
  <c r="A29" i="34"/>
  <c r="B39" i="39"/>
  <c r="B39" i="40"/>
  <c r="B39" i="37"/>
  <c r="B39" i="38"/>
  <c r="B39" i="36"/>
  <c r="B39" i="29"/>
  <c r="B39" i="30"/>
  <c r="B39" i="24"/>
  <c r="B39" i="28"/>
  <c r="B39" i="25"/>
  <c r="B39" i="33"/>
  <c r="B39" i="21"/>
  <c r="B39" i="16"/>
  <c r="B39" i="17"/>
  <c r="B39" i="23"/>
  <c r="B39" i="18"/>
  <c r="B39" i="20"/>
  <c r="B39" i="27"/>
  <c r="A39" i="38"/>
  <c r="A39" i="30"/>
  <c r="A39" i="39"/>
  <c r="A39" i="33"/>
  <c r="A39" i="40"/>
  <c r="A39" i="36"/>
  <c r="A39" i="28"/>
  <c r="A39" i="24"/>
  <c r="A39" i="37"/>
  <c r="A39" i="29"/>
  <c r="A39" i="27"/>
  <c r="A39" i="21"/>
  <c r="A39" i="16"/>
  <c r="A39" i="25"/>
  <c r="A39" i="17"/>
  <c r="A39" i="23"/>
  <c r="A39" i="18"/>
  <c r="A39" i="20"/>
  <c r="B16" i="40"/>
  <c r="B16" i="37"/>
  <c r="B16" i="38"/>
  <c r="B16" i="39"/>
  <c r="B16" i="29"/>
  <c r="B16" i="30"/>
  <c r="B16" i="33"/>
  <c r="B16" i="25"/>
  <c r="B16" i="36"/>
  <c r="B16" i="27"/>
  <c r="B16" i="24"/>
  <c r="B16" i="17"/>
  <c r="B16" i="23"/>
  <c r="B16" i="18"/>
  <c r="B16" i="20"/>
  <c r="B16" i="16"/>
  <c r="B16" i="21"/>
  <c r="B16" i="28"/>
  <c r="A16" i="39"/>
  <c r="A16" i="33"/>
  <c r="A16" i="40"/>
  <c r="A16" i="36"/>
  <c r="A16" i="37"/>
  <c r="A16" i="29"/>
  <c r="A16" i="25"/>
  <c r="A16" i="28"/>
  <c r="A16" i="24"/>
  <c r="A16" i="17"/>
  <c r="A16" i="38"/>
  <c r="A16" i="30"/>
  <c r="A16" i="27"/>
  <c r="A16" i="23"/>
  <c r="A16" i="18"/>
  <c r="A16" i="20"/>
  <c r="A16" i="21"/>
  <c r="A16" i="16"/>
  <c r="A6" i="34"/>
  <c r="B10" i="38"/>
  <c r="B10" i="39"/>
  <c r="B10" i="40"/>
  <c r="B10" i="33"/>
  <c r="B10" i="36"/>
  <c r="B10" i="29"/>
  <c r="B10" i="27"/>
  <c r="B10" i="37"/>
  <c r="B10" i="30"/>
  <c r="B10" i="28"/>
  <c r="B10" i="24"/>
  <c r="B10" i="25"/>
  <c r="B10" i="20"/>
  <c r="B10" i="21"/>
  <c r="B10" i="16"/>
  <c r="B10" i="17"/>
  <c r="B10" i="18"/>
  <c r="B10" i="23"/>
  <c r="A10" i="37"/>
  <c r="A10" i="29"/>
  <c r="A10" i="38"/>
  <c r="A10" i="30"/>
  <c r="A10" i="39"/>
  <c r="A10" i="33"/>
  <c r="A10" i="27"/>
  <c r="A10" i="40"/>
  <c r="A10" i="36"/>
  <c r="A10" i="28"/>
  <c r="A10" i="24"/>
  <c r="A10" i="20"/>
  <c r="A10" i="21"/>
  <c r="A10" i="16"/>
  <c r="A10" i="17"/>
  <c r="A10" i="23"/>
  <c r="A10" i="18"/>
  <c r="A10" i="25"/>
  <c r="A35" i="34"/>
  <c r="B43" i="39"/>
  <c r="B43" i="40"/>
  <c r="B43" i="37"/>
  <c r="B43" i="36"/>
  <c r="B43" i="29"/>
  <c r="B43" i="38"/>
  <c r="B43" i="30"/>
  <c r="B43" i="33"/>
  <c r="B43" i="24"/>
  <c r="B43" i="25"/>
  <c r="B43" i="28"/>
  <c r="B43" i="21"/>
  <c r="B43" i="16"/>
  <c r="B43" i="27"/>
  <c r="B43" i="17"/>
  <c r="B43" i="23"/>
  <c r="B43" i="18"/>
  <c r="B43" i="20"/>
  <c r="A43" i="38"/>
  <c r="A42" i="37"/>
  <c r="A43" i="30"/>
  <c r="A42" i="29"/>
  <c r="A43" i="39"/>
  <c r="A42" i="38"/>
  <c r="A43" i="33"/>
  <c r="A42" i="30"/>
  <c r="A43" i="40"/>
  <c r="A42" i="39"/>
  <c r="A43" i="36"/>
  <c r="A42" i="33"/>
  <c r="A43" i="28"/>
  <c r="A42" i="27"/>
  <c r="A43" i="24"/>
  <c r="A42" i="40"/>
  <c r="A42" i="36"/>
  <c r="A42" i="24"/>
  <c r="A43" i="21"/>
  <c r="A42" i="20"/>
  <c r="A43" i="16"/>
  <c r="A42" i="28"/>
  <c r="A43" i="27"/>
  <c r="A42" i="21"/>
  <c r="A43" i="17"/>
  <c r="A42" i="16"/>
  <c r="A43" i="25"/>
  <c r="A43" i="23"/>
  <c r="A43" i="18"/>
  <c r="A42" i="17"/>
  <c r="A43" i="29"/>
  <c r="A42" i="23"/>
  <c r="A42" i="18"/>
  <c r="A42" i="25"/>
  <c r="A43" i="37"/>
  <c r="A43" i="20"/>
  <c r="A32" i="34"/>
  <c r="B26" i="38"/>
  <c r="B26" i="39"/>
  <c r="B26" i="40"/>
  <c r="B26" i="33"/>
  <c r="B26" i="37"/>
  <c r="B26" i="36"/>
  <c r="B26" i="29"/>
  <c r="B26" i="27"/>
  <c r="B26" i="28"/>
  <c r="B26" i="24"/>
  <c r="B26" i="25"/>
  <c r="B26" i="30"/>
  <c r="B26" i="20"/>
  <c r="B26" i="21"/>
  <c r="B26" i="16"/>
  <c r="B26" i="18"/>
  <c r="B26" i="23"/>
  <c r="A26" i="37"/>
  <c r="A26" i="29"/>
  <c r="A26" i="38"/>
  <c r="A26" i="30"/>
  <c r="A26" i="39"/>
  <c r="A26" i="33"/>
  <c r="A26" i="27"/>
  <c r="A26" i="40"/>
  <c r="A26" i="36"/>
  <c r="A26" i="24"/>
  <c r="A26" i="20"/>
  <c r="A26" i="28"/>
  <c r="A26" i="21"/>
  <c r="A26" i="16"/>
  <c r="A26" i="17"/>
  <c r="A26" i="25"/>
  <c r="A26" i="23"/>
  <c r="A26" i="18"/>
  <c r="B21" i="37"/>
  <c r="B21" i="38"/>
  <c r="B21" i="39"/>
  <c r="B21" i="30"/>
  <c r="B21" i="33"/>
  <c r="B21" i="36"/>
  <c r="B21" i="29"/>
  <c r="B21" i="27"/>
  <c r="B21" i="40"/>
  <c r="B21" i="28"/>
  <c r="B21" i="24"/>
  <c r="B21" i="23"/>
  <c r="B21" i="18"/>
  <c r="B21" i="25"/>
  <c r="B21" i="20"/>
  <c r="B21" i="21"/>
  <c r="B21" i="16"/>
  <c r="B21" i="17"/>
  <c r="A21" i="40"/>
  <c r="A21" i="36"/>
  <c r="A21" i="37"/>
  <c r="A21" i="29"/>
  <c r="A21" i="38"/>
  <c r="A21" i="30"/>
  <c r="A21" i="28"/>
  <c r="A21" i="24"/>
  <c r="A21" i="23"/>
  <c r="A21" i="18"/>
  <c r="A21" i="27"/>
  <c r="A21" i="20"/>
  <c r="A21" i="39"/>
  <c r="A21" i="33"/>
  <c r="A21" i="21"/>
  <c r="A21" i="16"/>
  <c r="A21" i="25"/>
  <c r="A21" i="17"/>
  <c r="A26" i="34"/>
  <c r="B35" i="39"/>
  <c r="B35" i="40"/>
  <c r="B35" i="37"/>
  <c r="B35" i="29"/>
  <c r="B35" i="38"/>
  <c r="B35" i="36"/>
  <c r="B35" i="30"/>
  <c r="B35" i="33"/>
  <c r="B35" i="24"/>
  <c r="B35" i="28"/>
  <c r="B35" i="25"/>
  <c r="B35" i="21"/>
  <c r="B35" i="27"/>
  <c r="B35" i="17"/>
  <c r="B35" i="23"/>
  <c r="B35" i="18"/>
  <c r="B35" i="20"/>
  <c r="A35" i="38"/>
  <c r="A35" i="30"/>
  <c r="A35" i="39"/>
  <c r="A35" i="33"/>
  <c r="A35" i="40"/>
  <c r="A35" i="36"/>
  <c r="A35" i="28"/>
  <c r="A35" i="24"/>
  <c r="A35" i="25"/>
  <c r="A35" i="21"/>
  <c r="A35" i="16"/>
  <c r="A35" i="37"/>
  <c r="A35" i="29"/>
  <c r="A35" i="17"/>
  <c r="A35" i="23"/>
  <c r="A35" i="18"/>
  <c r="A35" i="27"/>
  <c r="A35" i="20"/>
  <c r="B31" i="39"/>
  <c r="B31" i="40"/>
  <c r="B31" i="37"/>
  <c r="B31" i="38"/>
  <c r="B31" i="36"/>
  <c r="B31" i="29"/>
  <c r="B31" i="30"/>
  <c r="B31" i="28"/>
  <c r="B31" i="24"/>
  <c r="B31" i="25"/>
  <c r="B31" i="33"/>
  <c r="B31" i="21"/>
  <c r="B31" i="16"/>
  <c r="B31" i="17"/>
  <c r="B31" i="23"/>
  <c r="B31" i="18"/>
  <c r="B31" i="27"/>
  <c r="B31" i="20"/>
  <c r="A31" i="38"/>
  <c r="A31" i="30"/>
  <c r="A31" i="39"/>
  <c r="A31" i="33"/>
  <c r="A31" i="40"/>
  <c r="A31" i="36"/>
  <c r="A31" i="28"/>
  <c r="A31" i="24"/>
  <c r="A31" i="21"/>
  <c r="A31" i="16"/>
  <c r="A31" i="17"/>
  <c r="A31" i="37"/>
  <c r="A31" i="29"/>
  <c r="A31" i="27"/>
  <c r="A31" i="23"/>
  <c r="A31" i="18"/>
  <c r="A31" i="20"/>
  <c r="A31" i="25"/>
  <c r="A99" i="2"/>
  <c r="B40" i="43" l="1"/>
  <c r="A40" i="43"/>
  <c r="B36" i="43"/>
  <c r="A36" i="43"/>
  <c r="B44" i="43"/>
  <c r="A44" i="43"/>
  <c r="B11" i="43"/>
  <c r="A11" i="43"/>
  <c r="B48" i="43"/>
  <c r="A48" i="43"/>
  <c r="A47" i="43"/>
  <c r="B36" i="40"/>
  <c r="B36" i="36"/>
  <c r="B36" i="37"/>
  <c r="B36" i="38"/>
  <c r="B36" i="39"/>
  <c r="B36" i="29"/>
  <c r="B36" i="30"/>
  <c r="B36" i="33"/>
  <c r="B36" i="28"/>
  <c r="B36" i="25"/>
  <c r="B36" i="27"/>
  <c r="B36" i="17"/>
  <c r="B36" i="23"/>
  <c r="B36" i="18"/>
  <c r="B36" i="24"/>
  <c r="B36" i="20"/>
  <c r="B36" i="16"/>
  <c r="B36" i="21"/>
  <c r="A36" i="39"/>
  <c r="A36" i="33"/>
  <c r="A36" i="40"/>
  <c r="A36" i="36"/>
  <c r="A36" i="28"/>
  <c r="A36" i="37"/>
  <c r="A36" i="29"/>
  <c r="A36" i="25"/>
  <c r="A36" i="38"/>
  <c r="A36" i="30"/>
  <c r="A36" i="17"/>
  <c r="A36" i="24"/>
  <c r="A36" i="23"/>
  <c r="A36" i="18"/>
  <c r="A36" i="27"/>
  <c r="A36" i="20"/>
  <c r="A36" i="21"/>
  <c r="A36" i="16"/>
  <c r="B11" i="39"/>
  <c r="B11" i="40"/>
  <c r="B11" i="37"/>
  <c r="B11" i="38"/>
  <c r="B11" i="36"/>
  <c r="B11" i="29"/>
  <c r="B11" i="30"/>
  <c r="B11" i="28"/>
  <c r="B11" i="25"/>
  <c r="B11" i="33"/>
  <c r="B11" i="21"/>
  <c r="B11" i="16"/>
  <c r="B11" i="17"/>
  <c r="B11" i="23"/>
  <c r="B11" i="18"/>
  <c r="B11" i="24"/>
  <c r="B11" i="20"/>
  <c r="B11" i="27"/>
  <c r="A11" i="38"/>
  <c r="A11" i="30"/>
  <c r="A11" i="39"/>
  <c r="A11" i="33"/>
  <c r="A11" i="40"/>
  <c r="A11" i="36"/>
  <c r="A11" i="28"/>
  <c r="A11" i="24"/>
  <c r="A11" i="21"/>
  <c r="A11" i="16"/>
  <c r="A11" i="27"/>
  <c r="A11" i="17"/>
  <c r="A11" i="25"/>
  <c r="A11" i="23"/>
  <c r="A11" i="18"/>
  <c r="A11" i="37"/>
  <c r="A11" i="29"/>
  <c r="A11" i="20"/>
  <c r="A33" i="34"/>
  <c r="B44" i="40"/>
  <c r="B44" i="36"/>
  <c r="B44" i="37"/>
  <c r="B44" i="38"/>
  <c r="B44" i="39"/>
  <c r="B44" i="29"/>
  <c r="B44" i="30"/>
  <c r="B44" i="33"/>
  <c r="B44" i="25"/>
  <c r="B44" i="28"/>
  <c r="B44" i="27"/>
  <c r="B44" i="17"/>
  <c r="B44" i="23"/>
  <c r="B44" i="18"/>
  <c r="B44" i="24"/>
  <c r="B44" i="20"/>
  <c r="B44" i="16"/>
  <c r="B44" i="21"/>
  <c r="A44" i="39"/>
  <c r="A44" i="33"/>
  <c r="A44" i="40"/>
  <c r="A44" i="36"/>
  <c r="A44" i="28"/>
  <c r="A44" i="37"/>
  <c r="A44" i="29"/>
  <c r="A44" i="25"/>
  <c r="A44" i="27"/>
  <c r="A44" i="17"/>
  <c r="A44" i="23"/>
  <c r="A44" i="18"/>
  <c r="A44" i="38"/>
  <c r="A44" i="30"/>
  <c r="A44" i="20"/>
  <c r="A44" i="24"/>
  <c r="A44" i="21"/>
  <c r="A44" i="16"/>
  <c r="A39" i="34"/>
  <c r="B48" i="40"/>
  <c r="B48" i="36"/>
  <c r="B48" i="37"/>
  <c r="B48" i="38"/>
  <c r="B48" i="29"/>
  <c r="B48" i="30"/>
  <c r="B48" i="39"/>
  <c r="B48" i="33"/>
  <c r="B48" i="25"/>
  <c r="B48" i="27"/>
  <c r="B48" i="23"/>
  <c r="B48" i="28"/>
  <c r="B48" i="24"/>
  <c r="B48" i="17"/>
  <c r="B48" i="18"/>
  <c r="B48" i="20"/>
  <c r="B48" i="21"/>
  <c r="B48" i="16"/>
  <c r="A48" i="39"/>
  <c r="A47" i="38"/>
  <c r="A48" i="33"/>
  <c r="A47" i="30"/>
  <c r="A48" i="40"/>
  <c r="A47" i="39"/>
  <c r="A48" i="36"/>
  <c r="A47" i="33"/>
  <c r="A48" i="28"/>
  <c r="A47" i="40"/>
  <c r="A48" i="37"/>
  <c r="A47" i="36"/>
  <c r="A48" i="29"/>
  <c r="A47" i="28"/>
  <c r="A48" i="25"/>
  <c r="A47" i="24"/>
  <c r="A48" i="24"/>
  <c r="A47" i="21"/>
  <c r="A48" i="17"/>
  <c r="A47" i="16"/>
  <c r="A48" i="38"/>
  <c r="A48" i="30"/>
  <c r="A48" i="27"/>
  <c r="A48" i="23"/>
  <c r="A48" i="18"/>
  <c r="A47" i="17"/>
  <c r="A47" i="37"/>
  <c r="A47" i="29"/>
  <c r="A47" i="27"/>
  <c r="A47" i="23"/>
  <c r="A48" i="20"/>
  <c r="A47" i="18"/>
  <c r="A47" i="25"/>
  <c r="A48" i="21"/>
  <c r="A48" i="16"/>
  <c r="A47" i="20"/>
  <c r="A36" i="34"/>
  <c r="A30" i="34"/>
  <c r="B40" i="40"/>
  <c r="B40" i="36"/>
  <c r="B40" i="37"/>
  <c r="B40" i="38"/>
  <c r="B40" i="29"/>
  <c r="B40" i="30"/>
  <c r="B40" i="39"/>
  <c r="B40" i="33"/>
  <c r="B40" i="28"/>
  <c r="B40" i="25"/>
  <c r="B40" i="27"/>
  <c r="B40" i="24"/>
  <c r="B40" i="17"/>
  <c r="B40" i="23"/>
  <c r="B40" i="18"/>
  <c r="B40" i="20"/>
  <c r="B40" i="16"/>
  <c r="B40" i="21"/>
  <c r="A40" i="39"/>
  <c r="A40" i="33"/>
  <c r="A40" i="40"/>
  <c r="A40" i="36"/>
  <c r="A40" i="28"/>
  <c r="A40" i="37"/>
  <c r="A40" i="29"/>
  <c r="A40" i="25"/>
  <c r="A40" i="17"/>
  <c r="A40" i="23"/>
  <c r="A40" i="18"/>
  <c r="A40" i="24"/>
  <c r="A40" i="20"/>
  <c r="A40" i="27"/>
  <c r="A40" i="30"/>
  <c r="A40" i="38"/>
  <c r="A40" i="21"/>
  <c r="A40" i="16"/>
  <c r="B45" i="43" l="1"/>
  <c r="A45" i="43"/>
  <c r="B41" i="43"/>
  <c r="A41" i="43"/>
  <c r="A52" i="43"/>
  <c r="B53" i="43"/>
  <c r="A53" i="43"/>
  <c r="A49" i="43"/>
  <c r="B49" i="43"/>
  <c r="B53" i="37"/>
  <c r="B53" i="38"/>
  <c r="B53" i="39"/>
  <c r="B53" i="36"/>
  <c r="B53" i="30"/>
  <c r="B53" i="40"/>
  <c r="B53" i="33"/>
  <c r="B53" i="28"/>
  <c r="B53" i="27"/>
  <c r="B53" i="29"/>
  <c r="B53" i="24"/>
  <c r="B53" i="18"/>
  <c r="B53" i="23"/>
  <c r="B53" i="20"/>
  <c r="B53" i="21"/>
  <c r="B53" i="16"/>
  <c r="B53" i="25"/>
  <c r="B53" i="17"/>
  <c r="A53" i="40"/>
  <c r="A52" i="39"/>
  <c r="A53" i="36"/>
  <c r="A52" i="33"/>
  <c r="A53" i="28"/>
  <c r="A52" i="40"/>
  <c r="A53" i="37"/>
  <c r="A52" i="36"/>
  <c r="A53" i="29"/>
  <c r="A52" i="28"/>
  <c r="A53" i="38"/>
  <c r="A52" i="37"/>
  <c r="A53" i="30"/>
  <c r="A52" i="29"/>
  <c r="A52" i="25"/>
  <c r="A52" i="38"/>
  <c r="A52" i="30"/>
  <c r="A53" i="24"/>
  <c r="A53" i="23"/>
  <c r="A53" i="18"/>
  <c r="A52" i="17"/>
  <c r="A53" i="27"/>
  <c r="A52" i="24"/>
  <c r="A52" i="23"/>
  <c r="A53" i="20"/>
  <c r="A52" i="18"/>
  <c r="A53" i="39"/>
  <c r="A53" i="33"/>
  <c r="A52" i="27"/>
  <c r="A53" i="21"/>
  <c r="A52" i="20"/>
  <c r="A53" i="16"/>
  <c r="A52" i="21"/>
  <c r="A52" i="16"/>
  <c r="A43" i="34"/>
  <c r="A53" i="17"/>
  <c r="A53" i="25"/>
  <c r="A40" i="34"/>
  <c r="A37" i="34"/>
  <c r="B49" i="37"/>
  <c r="B49" i="38"/>
  <c r="B49" i="39"/>
  <c r="B49" i="30"/>
  <c r="B49" i="33"/>
  <c r="B49" i="36"/>
  <c r="B49" i="28"/>
  <c r="B49" i="29"/>
  <c r="B49" i="40"/>
  <c r="B49" i="27"/>
  <c r="B49" i="24"/>
  <c r="B49" i="18"/>
  <c r="B49" i="25"/>
  <c r="B49" i="23"/>
  <c r="B49" i="20"/>
  <c r="B49" i="21"/>
  <c r="B49" i="16"/>
  <c r="B49" i="17"/>
  <c r="A49" i="40"/>
  <c r="A49" i="36"/>
  <c r="A49" i="28"/>
  <c r="A49" i="37"/>
  <c r="A49" i="29"/>
  <c r="A49" i="38"/>
  <c r="A49" i="30"/>
  <c r="A49" i="27"/>
  <c r="A49" i="23"/>
  <c r="A49" i="18"/>
  <c r="A49" i="20"/>
  <c r="A49" i="25"/>
  <c r="A49" i="21"/>
  <c r="A49" i="16"/>
  <c r="A49" i="24"/>
  <c r="A49" i="33"/>
  <c r="A49" i="39"/>
  <c r="A49" i="17"/>
  <c r="B41" i="37"/>
  <c r="B41" i="38"/>
  <c r="B41" i="39"/>
  <c r="B41" i="30"/>
  <c r="B41" i="33"/>
  <c r="B41" i="28"/>
  <c r="B41" i="40"/>
  <c r="B41" i="36"/>
  <c r="B41" i="29"/>
  <c r="B41" i="27"/>
  <c r="B41" i="24"/>
  <c r="B41" i="23"/>
  <c r="B41" i="18"/>
  <c r="B41" i="25"/>
  <c r="B41" i="20"/>
  <c r="B41" i="21"/>
  <c r="B41" i="16"/>
  <c r="B41" i="17"/>
  <c r="A41" i="40"/>
  <c r="A41" i="36"/>
  <c r="A41" i="37"/>
  <c r="A41" i="29"/>
  <c r="A41" i="38"/>
  <c r="A41" i="30"/>
  <c r="A41" i="25"/>
  <c r="A41" i="23"/>
  <c r="A41" i="18"/>
  <c r="A41" i="39"/>
  <c r="A41" i="33"/>
  <c r="A41" i="24"/>
  <c r="A41" i="20"/>
  <c r="A41" i="28"/>
  <c r="A41" i="27"/>
  <c r="A41" i="21"/>
  <c r="A41" i="16"/>
  <c r="A41" i="17"/>
  <c r="A34" i="34"/>
  <c r="B45" i="37"/>
  <c r="B45" i="38"/>
  <c r="B45" i="39"/>
  <c r="B45" i="36"/>
  <c r="B45" i="30"/>
  <c r="B45" i="40"/>
  <c r="B45" i="33"/>
  <c r="B45" i="28"/>
  <c r="B45" i="27"/>
  <c r="B45" i="29"/>
  <c r="B45" i="24"/>
  <c r="B45" i="23"/>
  <c r="B45" i="18"/>
  <c r="B45" i="20"/>
  <c r="B45" i="21"/>
  <c r="B45" i="16"/>
  <c r="B45" i="25"/>
  <c r="B45" i="17"/>
  <c r="A45" i="40"/>
  <c r="A45" i="36"/>
  <c r="A45" i="37"/>
  <c r="A45" i="29"/>
  <c r="A45" i="38"/>
  <c r="A45" i="30"/>
  <c r="A45" i="39"/>
  <c r="A45" i="33"/>
  <c r="A45" i="28"/>
  <c r="A45" i="23"/>
  <c r="A45" i="18"/>
  <c r="A45" i="25"/>
  <c r="A45" i="20"/>
  <c r="A45" i="24"/>
  <c r="A45" i="21"/>
  <c r="A45" i="16"/>
  <c r="A45" i="17"/>
  <c r="A45" i="27"/>
  <c r="A46" i="43" l="1"/>
  <c r="B46" i="43"/>
  <c r="A50" i="43"/>
  <c r="B50" i="43"/>
  <c r="A58" i="43"/>
  <c r="A57" i="43"/>
  <c r="B58" i="43"/>
  <c r="A54" i="43"/>
  <c r="B54" i="43"/>
  <c r="B46" i="38"/>
  <c r="B46" i="39"/>
  <c r="B46" i="40"/>
  <c r="B46" i="36"/>
  <c r="B46" i="33"/>
  <c r="B46" i="37"/>
  <c r="B46" i="28"/>
  <c r="B46" i="29"/>
  <c r="B46" i="27"/>
  <c r="B46" i="24"/>
  <c r="B46" i="25"/>
  <c r="B46" i="20"/>
  <c r="B46" i="21"/>
  <c r="B46" i="16"/>
  <c r="B46" i="30"/>
  <c r="B46" i="17"/>
  <c r="B46" i="18"/>
  <c r="B46" i="23"/>
  <c r="A46" i="37"/>
  <c r="A46" i="29"/>
  <c r="A46" i="38"/>
  <c r="A46" i="30"/>
  <c r="A46" i="39"/>
  <c r="A46" i="33"/>
  <c r="A46" i="27"/>
  <c r="A46" i="25"/>
  <c r="A46" i="20"/>
  <c r="A46" i="24"/>
  <c r="A46" i="21"/>
  <c r="A46" i="16"/>
  <c r="A46" i="17"/>
  <c r="A46" i="40"/>
  <c r="A46" i="28"/>
  <c r="A46" i="36"/>
  <c r="A46" i="23"/>
  <c r="A46" i="18"/>
  <c r="B58" i="38"/>
  <c r="B58" i="39"/>
  <c r="B58" i="40"/>
  <c r="B58" i="36"/>
  <c r="B58" i="33"/>
  <c r="B58" i="28"/>
  <c r="B58" i="29"/>
  <c r="B58" i="27"/>
  <c r="B58" i="30"/>
  <c r="B58" i="24"/>
  <c r="B58" i="37"/>
  <c r="B58" i="25"/>
  <c r="B58" i="20"/>
  <c r="B58" i="23"/>
  <c r="B58" i="21"/>
  <c r="B58" i="16"/>
  <c r="B58" i="17"/>
  <c r="B58" i="18"/>
  <c r="A57" i="40"/>
  <c r="A58" i="37"/>
  <c r="A57" i="36"/>
  <c r="A58" i="29"/>
  <c r="A57" i="28"/>
  <c r="A58" i="38"/>
  <c r="A57" i="37"/>
  <c r="A58" i="30"/>
  <c r="A57" i="29"/>
  <c r="A58" i="39"/>
  <c r="A57" i="38"/>
  <c r="A58" i="33"/>
  <c r="A57" i="30"/>
  <c r="A58" i="27"/>
  <c r="A58" i="40"/>
  <c r="A58" i="36"/>
  <c r="A58" i="28"/>
  <c r="A57" i="25"/>
  <c r="A58" i="24"/>
  <c r="A57" i="23"/>
  <c r="A58" i="20"/>
  <c r="A57" i="18"/>
  <c r="A57" i="39"/>
  <c r="A57" i="33"/>
  <c r="A57" i="24"/>
  <c r="A58" i="21"/>
  <c r="A57" i="20"/>
  <c r="A58" i="16"/>
  <c r="A57" i="27"/>
  <c r="A57" i="21"/>
  <c r="A58" i="17"/>
  <c r="A57" i="16"/>
  <c r="A58" i="23"/>
  <c r="A58" i="18"/>
  <c r="A57" i="17"/>
  <c r="A58" i="25"/>
  <c r="A47" i="34"/>
  <c r="A44" i="34"/>
  <c r="A38" i="34"/>
  <c r="B50" i="38"/>
  <c r="B50" i="39"/>
  <c r="B50" i="40"/>
  <c r="B50" i="36"/>
  <c r="B50" i="33"/>
  <c r="B50" i="28"/>
  <c r="B50" i="29"/>
  <c r="B50" i="27"/>
  <c r="B50" i="37"/>
  <c r="B50" i="30"/>
  <c r="B50" i="24"/>
  <c r="B50" i="25"/>
  <c r="B50" i="23"/>
  <c r="B50" i="20"/>
  <c r="B50" i="21"/>
  <c r="B50" i="16"/>
  <c r="B50" i="17"/>
  <c r="B50" i="18"/>
  <c r="A50" i="37"/>
  <c r="A50" i="29"/>
  <c r="A50" i="38"/>
  <c r="A50" i="30"/>
  <c r="A50" i="39"/>
  <c r="A50" i="33"/>
  <c r="A50" i="27"/>
  <c r="A50" i="20"/>
  <c r="A50" i="25"/>
  <c r="A50" i="21"/>
  <c r="A50" i="16"/>
  <c r="A50" i="40"/>
  <c r="A50" i="36"/>
  <c r="A50" i="28"/>
  <c r="A50" i="24"/>
  <c r="A50" i="17"/>
  <c r="A50" i="23"/>
  <c r="A50" i="18"/>
  <c r="A41" i="34"/>
  <c r="B54" i="38"/>
  <c r="B54" i="39"/>
  <c r="B54" i="40"/>
  <c r="B54" i="36"/>
  <c r="B54" i="33"/>
  <c r="B54" i="37"/>
  <c r="B54" i="28"/>
  <c r="B54" i="29"/>
  <c r="B54" i="27"/>
  <c r="B54" i="24"/>
  <c r="B54" i="25"/>
  <c r="B54" i="23"/>
  <c r="B54" i="20"/>
  <c r="B54" i="21"/>
  <c r="B54" i="16"/>
  <c r="B54" i="17"/>
  <c r="B54" i="30"/>
  <c r="B54" i="18"/>
  <c r="A54" i="37"/>
  <c r="A54" i="29"/>
  <c r="A54" i="38"/>
  <c r="A54" i="30"/>
  <c r="A54" i="39"/>
  <c r="A54" i="33"/>
  <c r="A54" i="27"/>
  <c r="A54" i="20"/>
  <c r="A54" i="40"/>
  <c r="A54" i="36"/>
  <c r="A54" i="28"/>
  <c r="A54" i="21"/>
  <c r="A54" i="16"/>
  <c r="A54" i="25"/>
  <c r="A54" i="17"/>
  <c r="A54" i="23"/>
  <c r="A54" i="18"/>
  <c r="A54" i="24"/>
  <c r="B63" i="43" l="1"/>
  <c r="A63" i="43"/>
  <c r="A62" i="43"/>
  <c r="B59" i="43"/>
  <c r="A59" i="43"/>
  <c r="B55" i="43"/>
  <c r="A55" i="43"/>
  <c r="B51" i="43"/>
  <c r="A51" i="43"/>
  <c r="A42" i="34"/>
  <c r="B55" i="39"/>
  <c r="B55" i="40"/>
  <c r="B55" i="36"/>
  <c r="B55" i="37"/>
  <c r="B55" i="28"/>
  <c r="B55" i="29"/>
  <c r="B55" i="38"/>
  <c r="B55" i="30"/>
  <c r="B55" i="33"/>
  <c r="B55" i="24"/>
  <c r="B55" i="25"/>
  <c r="B55" i="21"/>
  <c r="B55" i="16"/>
  <c r="B55" i="27"/>
  <c r="B55" i="17"/>
  <c r="B55" i="18"/>
  <c r="B55" i="23"/>
  <c r="B55" i="20"/>
  <c r="A55" i="38"/>
  <c r="A55" i="30"/>
  <c r="A55" i="39"/>
  <c r="A55" i="33"/>
  <c r="A55" i="40"/>
  <c r="A55" i="36"/>
  <c r="A55" i="28"/>
  <c r="A55" i="24"/>
  <c r="A55" i="37"/>
  <c r="A55" i="29"/>
  <c r="A55" i="27"/>
  <c r="A55" i="21"/>
  <c r="A55" i="16"/>
  <c r="A55" i="25"/>
  <c r="A55" i="17"/>
  <c r="A55" i="23"/>
  <c r="A55" i="18"/>
  <c r="A55" i="20"/>
  <c r="A45" i="34"/>
  <c r="B59" i="39"/>
  <c r="B59" i="40"/>
  <c r="B59" i="36"/>
  <c r="B59" i="37"/>
  <c r="B59" i="38"/>
  <c r="B59" i="28"/>
  <c r="B59" i="29"/>
  <c r="B59" i="30"/>
  <c r="B59" i="24"/>
  <c r="B59" i="25"/>
  <c r="B59" i="33"/>
  <c r="B59" i="23"/>
  <c r="B59" i="21"/>
  <c r="B59" i="16"/>
  <c r="B59" i="17"/>
  <c r="B59" i="18"/>
  <c r="B59" i="27"/>
  <c r="B59" i="20"/>
  <c r="A59" i="38"/>
  <c r="A59" i="30"/>
  <c r="A59" i="39"/>
  <c r="A59" i="33"/>
  <c r="A59" i="40"/>
  <c r="A59" i="36"/>
  <c r="A59" i="28"/>
  <c r="A59" i="24"/>
  <c r="A59" i="21"/>
  <c r="A59" i="16"/>
  <c r="A59" i="27"/>
  <c r="A59" i="17"/>
  <c r="A59" i="25"/>
  <c r="A59" i="23"/>
  <c r="A59" i="18"/>
  <c r="A59" i="37"/>
  <c r="A59" i="29"/>
  <c r="A59" i="20"/>
  <c r="A51" i="34"/>
  <c r="B63" i="39"/>
  <c r="B63" i="40"/>
  <c r="B63" i="36"/>
  <c r="B63" i="37"/>
  <c r="B63" i="28"/>
  <c r="B63" i="29"/>
  <c r="B63" i="38"/>
  <c r="B63" i="30"/>
  <c r="B63" i="33"/>
  <c r="B63" i="24"/>
  <c r="B63" i="25"/>
  <c r="B63" i="21"/>
  <c r="B63" i="16"/>
  <c r="B63" i="27"/>
  <c r="B63" i="23"/>
  <c r="B63" i="17"/>
  <c r="B63" i="18"/>
  <c r="B63" i="20"/>
  <c r="A63" i="38"/>
  <c r="A62" i="37"/>
  <c r="A63" i="30"/>
  <c r="A62" i="29"/>
  <c r="A63" i="39"/>
  <c r="A62" i="38"/>
  <c r="A63" i="33"/>
  <c r="A62" i="30"/>
  <c r="A63" i="40"/>
  <c r="A62" i="39"/>
  <c r="A63" i="36"/>
  <c r="A62" i="33"/>
  <c r="A63" i="28"/>
  <c r="A62" i="27"/>
  <c r="A63" i="24"/>
  <c r="A62" i="25"/>
  <c r="A63" i="21"/>
  <c r="A62" i="20"/>
  <c r="A63" i="16"/>
  <c r="A62" i="24"/>
  <c r="A62" i="21"/>
  <c r="A63" i="17"/>
  <c r="A62" i="16"/>
  <c r="A63" i="37"/>
  <c r="A63" i="29"/>
  <c r="A63" i="27"/>
  <c r="A63" i="23"/>
  <c r="A63" i="18"/>
  <c r="A62" i="17"/>
  <c r="A62" i="36"/>
  <c r="A63" i="25"/>
  <c r="A63" i="20"/>
  <c r="A62" i="40"/>
  <c r="A62" i="28"/>
  <c r="A62" i="23"/>
  <c r="A62" i="18"/>
  <c r="A48" i="34"/>
  <c r="B51" i="39"/>
  <c r="B51" i="40"/>
  <c r="B51" i="36"/>
  <c r="B51" i="37"/>
  <c r="B51" i="38"/>
  <c r="B51" i="28"/>
  <c r="B51" i="29"/>
  <c r="B51" i="30"/>
  <c r="B51" i="24"/>
  <c r="B51" i="25"/>
  <c r="B51" i="33"/>
  <c r="B51" i="21"/>
  <c r="B51" i="16"/>
  <c r="B51" i="17"/>
  <c r="B51" i="18"/>
  <c r="B51" i="23"/>
  <c r="B51" i="20"/>
  <c r="B51" i="27"/>
  <c r="A51" i="38"/>
  <c r="A51" i="30"/>
  <c r="A51" i="39"/>
  <c r="A51" i="33"/>
  <c r="A51" i="40"/>
  <c r="A51" i="36"/>
  <c r="A51" i="28"/>
  <c r="A51" i="24"/>
  <c r="A51" i="25"/>
  <c r="A51" i="21"/>
  <c r="A51" i="16"/>
  <c r="A51" i="37"/>
  <c r="A51" i="29"/>
  <c r="A51" i="17"/>
  <c r="A51" i="23"/>
  <c r="A51" i="18"/>
  <c r="A51" i="20"/>
  <c r="A51" i="27"/>
  <c r="A67" i="43" l="1"/>
  <c r="B68" i="43"/>
  <c r="A68" i="43"/>
  <c r="A64" i="43"/>
  <c r="B64" i="43"/>
  <c r="B56" i="43"/>
  <c r="A56" i="43"/>
  <c r="B60" i="43"/>
  <c r="A60" i="43"/>
  <c r="A46" i="34"/>
  <c r="B60" i="40"/>
  <c r="B60" i="36"/>
  <c r="B60" i="37"/>
  <c r="B60" i="38"/>
  <c r="B60" i="29"/>
  <c r="B60" i="30"/>
  <c r="B60" i="39"/>
  <c r="B60" i="33"/>
  <c r="B60" i="25"/>
  <c r="B60" i="27"/>
  <c r="B60" i="23"/>
  <c r="B60" i="24"/>
  <c r="B60" i="17"/>
  <c r="B60" i="28"/>
  <c r="B60" i="18"/>
  <c r="B60" i="20"/>
  <c r="B60" i="16"/>
  <c r="B60" i="21"/>
  <c r="A60" i="39"/>
  <c r="A60" i="33"/>
  <c r="A60" i="40"/>
  <c r="A60" i="36"/>
  <c r="A60" i="28"/>
  <c r="A60" i="37"/>
  <c r="A60" i="29"/>
  <c r="A60" i="25"/>
  <c r="A60" i="27"/>
  <c r="A60" i="17"/>
  <c r="A60" i="23"/>
  <c r="A60" i="18"/>
  <c r="A60" i="38"/>
  <c r="A60" i="30"/>
  <c r="A60" i="20"/>
  <c r="A60" i="24"/>
  <c r="A60" i="21"/>
  <c r="A60" i="16"/>
  <c r="A49" i="34"/>
  <c r="B64" i="40"/>
  <c r="B64" i="36"/>
  <c r="B64" i="37"/>
  <c r="B64" i="38"/>
  <c r="B64" i="39"/>
  <c r="B64" i="29"/>
  <c r="B64" i="30"/>
  <c r="B64" i="33"/>
  <c r="B64" i="25"/>
  <c r="B64" i="28"/>
  <c r="B64" i="27"/>
  <c r="B64" i="23"/>
  <c r="B64" i="17"/>
  <c r="B64" i="18"/>
  <c r="B64" i="24"/>
  <c r="B64" i="20"/>
  <c r="B64" i="16"/>
  <c r="B64" i="21"/>
  <c r="A64" i="39"/>
  <c r="A64" i="33"/>
  <c r="A64" i="40"/>
  <c r="A64" i="36"/>
  <c r="A64" i="28"/>
  <c r="A64" i="37"/>
  <c r="A64" i="29"/>
  <c r="A64" i="25"/>
  <c r="A64" i="24"/>
  <c r="A64" i="17"/>
  <c r="A64" i="38"/>
  <c r="A64" i="30"/>
  <c r="A64" i="27"/>
  <c r="A64" i="23"/>
  <c r="A64" i="18"/>
  <c r="A64" i="20"/>
  <c r="A64" i="21"/>
  <c r="A64" i="16"/>
  <c r="A55" i="34"/>
  <c r="B68" i="40"/>
  <c r="B68" i="36"/>
  <c r="B68" i="37"/>
  <c r="B68" i="38"/>
  <c r="B68" i="29"/>
  <c r="B68" i="30"/>
  <c r="B68" i="39"/>
  <c r="B68" i="33"/>
  <c r="B68" i="25"/>
  <c r="B68" i="27"/>
  <c r="B68" i="23"/>
  <c r="B68" i="24"/>
  <c r="B68" i="17"/>
  <c r="B68" i="18"/>
  <c r="B68" i="28"/>
  <c r="B68" i="20"/>
  <c r="B68" i="16"/>
  <c r="B68" i="21"/>
  <c r="A68" i="39"/>
  <c r="A67" i="38"/>
  <c r="A68" i="33"/>
  <c r="A67" i="30"/>
  <c r="A68" i="40"/>
  <c r="A67" i="39"/>
  <c r="A68" i="36"/>
  <c r="A67" i="33"/>
  <c r="A68" i="28"/>
  <c r="A67" i="40"/>
  <c r="A68" i="37"/>
  <c r="A67" i="36"/>
  <c r="A68" i="29"/>
  <c r="A67" i="28"/>
  <c r="A68" i="25"/>
  <c r="A67" i="24"/>
  <c r="A68" i="38"/>
  <c r="A68" i="30"/>
  <c r="A67" i="25"/>
  <c r="A67" i="21"/>
  <c r="A68" i="17"/>
  <c r="A67" i="16"/>
  <c r="A67" i="37"/>
  <c r="A67" i="29"/>
  <c r="A68" i="24"/>
  <c r="A68" i="23"/>
  <c r="A68" i="18"/>
  <c r="A67" i="17"/>
  <c r="A68" i="27"/>
  <c r="A67" i="23"/>
  <c r="A68" i="20"/>
  <c r="A67" i="18"/>
  <c r="A68" i="21"/>
  <c r="A68" i="16"/>
  <c r="A67" i="20"/>
  <c r="A67" i="27"/>
  <c r="A52" i="34"/>
  <c r="B56" i="40"/>
  <c r="B56" i="36"/>
  <c r="B56" i="37"/>
  <c r="B56" i="38"/>
  <c r="B56" i="39"/>
  <c r="B56" i="29"/>
  <c r="B56" i="30"/>
  <c r="B56" i="33"/>
  <c r="B56" i="25"/>
  <c r="B56" i="28"/>
  <c r="B56" i="27"/>
  <c r="B56" i="23"/>
  <c r="B56" i="17"/>
  <c r="B56" i="18"/>
  <c r="B56" i="24"/>
  <c r="B56" i="20"/>
  <c r="B56" i="16"/>
  <c r="B56" i="21"/>
  <c r="A56" i="39"/>
  <c r="A56" i="33"/>
  <c r="A56" i="40"/>
  <c r="A56" i="36"/>
  <c r="A56" i="28"/>
  <c r="A56" i="37"/>
  <c r="A56" i="29"/>
  <c r="A56" i="25"/>
  <c r="A56" i="17"/>
  <c r="A56" i="23"/>
  <c r="A56" i="18"/>
  <c r="A56" i="24"/>
  <c r="A56" i="20"/>
  <c r="A56" i="30"/>
  <c r="A56" i="27"/>
  <c r="A56" i="38"/>
  <c r="A56" i="21"/>
  <c r="A56" i="16"/>
  <c r="B73" i="43" l="1"/>
  <c r="A73" i="43"/>
  <c r="A72" i="43"/>
  <c r="B69" i="43"/>
  <c r="A69" i="43"/>
  <c r="B65" i="43"/>
  <c r="A65" i="43"/>
  <c r="B61" i="43"/>
  <c r="A61" i="43"/>
  <c r="A50" i="34"/>
  <c r="B65" i="37"/>
  <c r="B65" i="38"/>
  <c r="B65" i="39"/>
  <c r="B65" i="36"/>
  <c r="B65" i="30"/>
  <c r="B65" i="40"/>
  <c r="B65" i="33"/>
  <c r="B65" i="28"/>
  <c r="B65" i="27"/>
  <c r="B65" i="29"/>
  <c r="B65" i="24"/>
  <c r="B65" i="23"/>
  <c r="B65" i="18"/>
  <c r="B65" i="20"/>
  <c r="B65" i="21"/>
  <c r="B65" i="16"/>
  <c r="B65" i="17"/>
  <c r="B65" i="25"/>
  <c r="A65" i="40"/>
  <c r="A65" i="36"/>
  <c r="A65" i="28"/>
  <c r="A65" i="37"/>
  <c r="A65" i="29"/>
  <c r="A65" i="38"/>
  <c r="A65" i="30"/>
  <c r="A65" i="27"/>
  <c r="A65" i="23"/>
  <c r="A65" i="18"/>
  <c r="A65" i="20"/>
  <c r="A65" i="25"/>
  <c r="A65" i="21"/>
  <c r="A65" i="16"/>
  <c r="A65" i="33"/>
  <c r="A65" i="24"/>
  <c r="A65" i="39"/>
  <c r="A65" i="17"/>
  <c r="A53" i="34"/>
  <c r="B69" i="37"/>
  <c r="B69" i="38"/>
  <c r="B69" i="39"/>
  <c r="B69" i="30"/>
  <c r="B69" i="33"/>
  <c r="B69" i="36"/>
  <c r="B69" i="28"/>
  <c r="B69" i="29"/>
  <c r="B69" i="27"/>
  <c r="B69" i="23"/>
  <c r="B69" i="24"/>
  <c r="B69" i="18"/>
  <c r="B69" i="25"/>
  <c r="B69" i="20"/>
  <c r="B69" i="40"/>
  <c r="B69" i="21"/>
  <c r="B69" i="16"/>
  <c r="B69" i="17"/>
  <c r="A69" i="40"/>
  <c r="A69" i="36"/>
  <c r="A69" i="28"/>
  <c r="A69" i="37"/>
  <c r="A69" i="29"/>
  <c r="A69" i="38"/>
  <c r="A69" i="30"/>
  <c r="A69" i="24"/>
  <c r="A69" i="23"/>
  <c r="A69" i="18"/>
  <c r="A69" i="27"/>
  <c r="A69" i="20"/>
  <c r="A69" i="39"/>
  <c r="A69" i="33"/>
  <c r="A69" i="21"/>
  <c r="A69" i="16"/>
  <c r="A69" i="25"/>
  <c r="A69" i="17"/>
  <c r="A59" i="34"/>
  <c r="B78" i="43" s="1"/>
  <c r="B73" i="37"/>
  <c r="B73" i="38"/>
  <c r="B73" i="39"/>
  <c r="B73" i="36"/>
  <c r="B73" i="30"/>
  <c r="B73" i="40"/>
  <c r="B73" i="33"/>
  <c r="B73" i="28"/>
  <c r="B73" i="27"/>
  <c r="B73" i="23"/>
  <c r="B73" i="29"/>
  <c r="B73" i="24"/>
  <c r="B73" i="18"/>
  <c r="B73" i="20"/>
  <c r="B73" i="21"/>
  <c r="B73" i="16"/>
  <c r="B73" i="17"/>
  <c r="B73" i="25"/>
  <c r="A73" i="40"/>
  <c r="A72" i="39"/>
  <c r="A73" i="36"/>
  <c r="A72" i="33"/>
  <c r="A73" i="28"/>
  <c r="A72" i="40"/>
  <c r="A73" i="37"/>
  <c r="A72" i="36"/>
  <c r="A73" i="29"/>
  <c r="A72" i="28"/>
  <c r="A73" i="38"/>
  <c r="A72" i="37"/>
  <c r="A73" i="30"/>
  <c r="A72" i="29"/>
  <c r="A72" i="25"/>
  <c r="A73" i="25"/>
  <c r="A73" i="23"/>
  <c r="A73" i="18"/>
  <c r="A72" i="17"/>
  <c r="A73" i="39"/>
  <c r="A73" i="33"/>
  <c r="A73" i="24"/>
  <c r="A72" i="23"/>
  <c r="A73" i="20"/>
  <c r="A72" i="18"/>
  <c r="A73" i="27"/>
  <c r="A72" i="24"/>
  <c r="A73" i="21"/>
  <c r="A72" i="20"/>
  <c r="A73" i="16"/>
  <c r="A72" i="38"/>
  <c r="A73" i="17"/>
  <c r="A72" i="27"/>
  <c r="A72" i="30"/>
  <c r="A72" i="21"/>
  <c r="A72" i="16"/>
  <c r="A56" i="34"/>
  <c r="B61" i="37"/>
  <c r="B61" i="38"/>
  <c r="B61" i="39"/>
  <c r="B61" i="30"/>
  <c r="B61" i="33"/>
  <c r="B61" i="36"/>
  <c r="B61" i="28"/>
  <c r="B61" i="29"/>
  <c r="B61" i="27"/>
  <c r="B61" i="40"/>
  <c r="B61" i="24"/>
  <c r="B61" i="18"/>
  <c r="B61" i="25"/>
  <c r="B61" i="20"/>
  <c r="B61" i="21"/>
  <c r="B61" i="16"/>
  <c r="B61" i="23"/>
  <c r="B61" i="17"/>
  <c r="A61" i="40"/>
  <c r="A61" i="36"/>
  <c r="A61" i="28"/>
  <c r="A61" i="37"/>
  <c r="A61" i="29"/>
  <c r="A61" i="38"/>
  <c r="A61" i="30"/>
  <c r="A61" i="39"/>
  <c r="A61" i="33"/>
  <c r="A61" i="23"/>
  <c r="A61" i="18"/>
  <c r="A61" i="25"/>
  <c r="A61" i="20"/>
  <c r="A61" i="24"/>
  <c r="A61" i="21"/>
  <c r="A61" i="16"/>
  <c r="A61" i="27"/>
  <c r="A61" i="17"/>
  <c r="B74" i="43" l="1"/>
  <c r="A74" i="43"/>
  <c r="B70" i="43"/>
  <c r="A70" i="43"/>
  <c r="B66" i="43"/>
  <c r="A66" i="43"/>
  <c r="A57" i="34"/>
  <c r="B74" i="38"/>
  <c r="B74" i="39"/>
  <c r="B74" i="40"/>
  <c r="B74" i="36"/>
  <c r="B74" i="33"/>
  <c r="B74" i="37"/>
  <c r="B74" i="28"/>
  <c r="B74" i="29"/>
  <c r="B74" i="27"/>
  <c r="B74" i="24"/>
  <c r="B74" i="25"/>
  <c r="B74" i="20"/>
  <c r="B74" i="30"/>
  <c r="B74" i="21"/>
  <c r="B74" i="16"/>
  <c r="B74" i="23"/>
  <c r="B74" i="17"/>
  <c r="B74" i="18"/>
  <c r="A74" i="37"/>
  <c r="A74" i="29"/>
  <c r="A74" i="38"/>
  <c r="A74" i="30"/>
  <c r="A74" i="39"/>
  <c r="A74" i="33"/>
  <c r="A74" i="27"/>
  <c r="A74" i="40"/>
  <c r="A74" i="36"/>
  <c r="A74" i="28"/>
  <c r="A74" i="24"/>
  <c r="A74" i="20"/>
  <c r="A74" i="21"/>
  <c r="A74" i="16"/>
  <c r="A74" i="17"/>
  <c r="A74" i="23"/>
  <c r="A74" i="18"/>
  <c r="A74" i="25"/>
  <c r="A60" i="34"/>
  <c r="B78" i="38"/>
  <c r="B78" i="39"/>
  <c r="B78" i="40"/>
  <c r="B78" i="36"/>
  <c r="B78" i="33"/>
  <c r="B78" i="28"/>
  <c r="B78" i="29"/>
  <c r="B78" i="37"/>
  <c r="B78" i="27"/>
  <c r="B78" i="30"/>
  <c r="B78" i="24"/>
  <c r="B78" i="25"/>
  <c r="B78" i="20"/>
  <c r="B78" i="21"/>
  <c r="B78" i="16"/>
  <c r="B78" i="17"/>
  <c r="B78" i="18"/>
  <c r="B78" i="23"/>
  <c r="A54" i="34"/>
  <c r="B70" i="38"/>
  <c r="B70" i="39"/>
  <c r="B70" i="40"/>
  <c r="B70" i="36"/>
  <c r="B70" i="33"/>
  <c r="B70" i="28"/>
  <c r="B70" i="29"/>
  <c r="B70" i="27"/>
  <c r="B70" i="30"/>
  <c r="B70" i="24"/>
  <c r="B70" i="25"/>
  <c r="B70" i="37"/>
  <c r="B70" i="20"/>
  <c r="B70" i="23"/>
  <c r="B70" i="21"/>
  <c r="B70" i="16"/>
  <c r="B70" i="17"/>
  <c r="B70" i="18"/>
  <c r="A70" i="37"/>
  <c r="A70" i="29"/>
  <c r="A70" i="38"/>
  <c r="A70" i="30"/>
  <c r="A70" i="39"/>
  <c r="A70" i="33"/>
  <c r="A70" i="27"/>
  <c r="A70" i="20"/>
  <c r="A70" i="40"/>
  <c r="A70" i="36"/>
  <c r="A70" i="28"/>
  <c r="A70" i="21"/>
  <c r="A70" i="16"/>
  <c r="A70" i="25"/>
  <c r="A70" i="17"/>
  <c r="A70" i="24"/>
  <c r="A70" i="23"/>
  <c r="A70" i="18"/>
  <c r="B66" i="38"/>
  <c r="B66" i="39"/>
  <c r="B66" i="40"/>
  <c r="B66" i="36"/>
  <c r="B66" i="33"/>
  <c r="B66" i="37"/>
  <c r="B66" i="28"/>
  <c r="B66" i="29"/>
  <c r="B66" i="27"/>
  <c r="B66" i="24"/>
  <c r="B66" i="25"/>
  <c r="B66" i="30"/>
  <c r="B66" i="20"/>
  <c r="B66" i="21"/>
  <c r="B66" i="16"/>
  <c r="B66" i="17"/>
  <c r="B66" i="18"/>
  <c r="B66" i="23"/>
  <c r="A66" i="37"/>
  <c r="A66" i="29"/>
  <c r="A66" i="38"/>
  <c r="A66" i="30"/>
  <c r="A66" i="39"/>
  <c r="A66" i="33"/>
  <c r="A66" i="27"/>
  <c r="A66" i="20"/>
  <c r="A66" i="25"/>
  <c r="A66" i="21"/>
  <c r="A66" i="16"/>
  <c r="A66" i="40"/>
  <c r="A66" i="36"/>
  <c r="A66" i="28"/>
  <c r="A66" i="24"/>
  <c r="A66" i="17"/>
  <c r="A66" i="23"/>
  <c r="A66" i="18"/>
  <c r="B71" i="43" l="1"/>
  <c r="A71" i="43"/>
  <c r="A75" i="43"/>
  <c r="B75" i="43"/>
  <c r="B79" i="43"/>
  <c r="A77" i="43"/>
  <c r="A61" i="34"/>
  <c r="B80" i="23" s="1"/>
  <c r="B79" i="39"/>
  <c r="B79" i="40"/>
  <c r="B79" i="36"/>
  <c r="B79" i="37"/>
  <c r="B79" i="38"/>
  <c r="B79" i="28"/>
  <c r="B79" i="29"/>
  <c r="B79" i="30"/>
  <c r="B79" i="24"/>
  <c r="B79" i="25"/>
  <c r="B79" i="33"/>
  <c r="B79" i="21"/>
  <c r="B79" i="16"/>
  <c r="B79" i="17"/>
  <c r="B79" i="23"/>
  <c r="B79" i="18"/>
  <c r="B79" i="20"/>
  <c r="B79" i="27"/>
  <c r="A77" i="40"/>
  <c r="A77" i="36"/>
  <c r="A77" i="28"/>
  <c r="A77" i="37"/>
  <c r="A77" i="29"/>
  <c r="A77" i="38"/>
  <c r="A77" i="30"/>
  <c r="A77" i="39"/>
  <c r="A77" i="33"/>
  <c r="A77" i="23"/>
  <c r="A77" i="18"/>
  <c r="A77" i="25"/>
  <c r="A77" i="20"/>
  <c r="A77" i="24"/>
  <c r="A77" i="21"/>
  <c r="A77" i="16"/>
  <c r="A77" i="17"/>
  <c r="A77" i="27"/>
  <c r="B71" i="39"/>
  <c r="B71" i="40"/>
  <c r="B71" i="36"/>
  <c r="B71" i="37"/>
  <c r="B71" i="38"/>
  <c r="B71" i="28"/>
  <c r="B71" i="29"/>
  <c r="B71" i="30"/>
  <c r="B71" i="24"/>
  <c r="B71" i="25"/>
  <c r="B71" i="33"/>
  <c r="B71" i="23"/>
  <c r="B71" i="21"/>
  <c r="B71" i="16"/>
  <c r="B71" i="17"/>
  <c r="B71" i="18"/>
  <c r="B71" i="27"/>
  <c r="B71" i="20"/>
  <c r="A71" i="38"/>
  <c r="A71" i="30"/>
  <c r="A71" i="39"/>
  <c r="A71" i="33"/>
  <c r="A71" i="40"/>
  <c r="A71" i="36"/>
  <c r="A71" i="28"/>
  <c r="A71" i="24"/>
  <c r="A71" i="37"/>
  <c r="A71" i="29"/>
  <c r="A71" i="27"/>
  <c r="A71" i="21"/>
  <c r="A71" i="16"/>
  <c r="A71" i="25"/>
  <c r="A71" i="17"/>
  <c r="A71" i="23"/>
  <c r="A71" i="18"/>
  <c r="A71" i="20"/>
  <c r="A58" i="34"/>
  <c r="B75" i="39"/>
  <c r="B75" i="40"/>
  <c r="B75" i="36"/>
  <c r="B75" i="37"/>
  <c r="B75" i="28"/>
  <c r="B75" i="29"/>
  <c r="B75" i="38"/>
  <c r="B75" i="30"/>
  <c r="B75" i="33"/>
  <c r="B75" i="24"/>
  <c r="B75" i="25"/>
  <c r="B75" i="21"/>
  <c r="B75" i="16"/>
  <c r="B75" i="27"/>
  <c r="B75" i="23"/>
  <c r="B75" i="17"/>
  <c r="B75" i="18"/>
  <c r="B75" i="20"/>
  <c r="A75" i="38"/>
  <c r="A75" i="30"/>
  <c r="A75" i="39"/>
  <c r="A75" i="33"/>
  <c r="A75" i="40"/>
  <c r="A75" i="36"/>
  <c r="A75" i="28"/>
  <c r="A75" i="24"/>
  <c r="A75" i="21"/>
  <c r="A75" i="16"/>
  <c r="A75" i="27"/>
  <c r="A75" i="17"/>
  <c r="A75" i="25"/>
  <c r="A75" i="23"/>
  <c r="A75" i="18"/>
  <c r="A75" i="37"/>
  <c r="A75" i="29"/>
  <c r="A75" i="20"/>
  <c r="B76" i="43" l="1"/>
  <c r="A76" i="43"/>
  <c r="B80" i="43"/>
  <c r="B76" i="40"/>
  <c r="B76" i="36"/>
  <c r="B76" i="37"/>
  <c r="B76" i="38"/>
  <c r="B76" i="39"/>
  <c r="B76" i="29"/>
  <c r="B76" i="30"/>
  <c r="B76" i="33"/>
  <c r="B76" i="25"/>
  <c r="B76" i="28"/>
  <c r="B76" i="27"/>
  <c r="B76" i="23"/>
  <c r="B76" i="17"/>
  <c r="B76" i="18"/>
  <c r="B76" i="24"/>
  <c r="B76" i="20"/>
  <c r="B76" i="16"/>
  <c r="B76" i="21"/>
  <c r="A76" i="39"/>
  <c r="A76" i="33"/>
  <c r="A76" i="40"/>
  <c r="A76" i="36"/>
  <c r="A76" i="28"/>
  <c r="A76" i="37"/>
  <c r="A76" i="29"/>
  <c r="A76" i="25"/>
  <c r="A76" i="27"/>
  <c r="A76" i="17"/>
  <c r="A76" i="23"/>
  <c r="A76" i="18"/>
  <c r="A76" i="38"/>
  <c r="A76" i="30"/>
  <c r="A76" i="20"/>
  <c r="A76" i="21"/>
  <c r="A76" i="16"/>
  <c r="A76" i="24"/>
  <c r="B80" i="40"/>
  <c r="B80" i="36"/>
  <c r="B80" i="37"/>
  <c r="B80" i="38"/>
  <c r="B80" i="29"/>
  <c r="B80" i="30"/>
  <c r="B80" i="39"/>
  <c r="B80" i="33"/>
  <c r="B80" i="25"/>
  <c r="B80" i="27"/>
  <c r="B80" i="24"/>
  <c r="B80" i="17"/>
  <c r="B80" i="18"/>
  <c r="B80" i="20"/>
  <c r="B80" i="16"/>
  <c r="B80" i="28"/>
  <c r="B80" i="21"/>
</calcChain>
</file>

<file path=xl/sharedStrings.xml><?xml version="1.0" encoding="utf-8"?>
<sst xmlns="http://schemas.openxmlformats.org/spreadsheetml/2006/main" count="1775" uniqueCount="733">
  <si>
    <t>Diese Excel-Datei enthält mehrere Tabellenblätter, die im Rahmen Ihrer Ange-botserstellung zu nutzen und auszufüllen sind.</t>
  </si>
  <si>
    <t>www.strassen.nrw.de</t>
  </si>
  <si>
    <t>M</t>
  </si>
  <si>
    <t>Name Standort</t>
  </si>
  <si>
    <t>SAP-
Werk</t>
  </si>
  <si>
    <t>EK-Region</t>
  </si>
  <si>
    <t>Strasse</t>
  </si>
  <si>
    <t>PLZ</t>
  </si>
  <si>
    <t>Ort</t>
  </si>
  <si>
    <t>Vorwahl</t>
  </si>
  <si>
    <t>Anschluß</t>
  </si>
  <si>
    <t>Duwa</t>
  </si>
  <si>
    <t>Fax Duwa</t>
  </si>
  <si>
    <t>Ost</t>
  </si>
  <si>
    <t>Lüdenscheid</t>
  </si>
  <si>
    <t>02351</t>
  </si>
  <si>
    <t>Münster</t>
  </si>
  <si>
    <t>West</t>
  </si>
  <si>
    <t>Mönchengladbach</t>
  </si>
  <si>
    <t>02161</t>
  </si>
  <si>
    <t>Weilerswist</t>
  </si>
  <si>
    <t>Regionalniederlassung Münsterland</t>
  </si>
  <si>
    <t>Wahrkamp 30</t>
  </si>
  <si>
    <t>Coesfeld</t>
  </si>
  <si>
    <t>02541</t>
  </si>
  <si>
    <t>SM Münster</t>
  </si>
  <si>
    <t>Dyckburgstraße 36c</t>
  </si>
  <si>
    <t>0251</t>
  </si>
  <si>
    <t>SM Beckum</t>
  </si>
  <si>
    <t>Vorhelmer Straße 450</t>
  </si>
  <si>
    <t>Beckum</t>
  </si>
  <si>
    <t>02521</t>
  </si>
  <si>
    <t>SM Lüdinghausen</t>
  </si>
  <si>
    <t>Ascheberger Straße 41</t>
  </si>
  <si>
    <t>Lüdinghausen</t>
  </si>
  <si>
    <t>02591</t>
  </si>
  <si>
    <t>SM Steinfurt</t>
  </si>
  <si>
    <t>Blocktor 46</t>
  </si>
  <si>
    <t>Steinfurt</t>
  </si>
  <si>
    <t>02551</t>
  </si>
  <si>
    <t>SM Westerkappeln</t>
  </si>
  <si>
    <t>Osnabrücker Straße 70</t>
  </si>
  <si>
    <t>Westerkappeln</t>
  </si>
  <si>
    <t>05404</t>
  </si>
  <si>
    <t>SM Legden</t>
  </si>
  <si>
    <t>Neue Mühle 1</t>
  </si>
  <si>
    <t>Legden</t>
  </si>
  <si>
    <t>02566</t>
  </si>
  <si>
    <t>SM Rhede</t>
  </si>
  <si>
    <t>Krommerter Weg 21</t>
  </si>
  <si>
    <t>Rhede</t>
  </si>
  <si>
    <t>02872</t>
  </si>
  <si>
    <t>Regionalniederlassung Niederrhein</t>
  </si>
  <si>
    <t>Breitenbachstraße 90</t>
  </si>
  <si>
    <t>Aussenstelle Wesel</t>
  </si>
  <si>
    <t>Schillstraße 46</t>
  </si>
  <si>
    <t>Wesel</t>
  </si>
  <si>
    <t>0281</t>
  </si>
  <si>
    <t>SM Geldern</t>
  </si>
  <si>
    <t>Kapellener Straße 4 - 6</t>
  </si>
  <si>
    <t>Geldern</t>
  </si>
  <si>
    <t>02831</t>
  </si>
  <si>
    <t>SM Kleve</t>
  </si>
  <si>
    <t>Am Forsthaus 10</t>
  </si>
  <si>
    <t>Kleve</t>
  </si>
  <si>
    <t>02821</t>
  </si>
  <si>
    <t>SM Voerde</t>
  </si>
  <si>
    <t>Stegerweg 1</t>
  </si>
  <si>
    <t>Voerde</t>
  </si>
  <si>
    <t>02855</t>
  </si>
  <si>
    <t>SM Heinsberg</t>
  </si>
  <si>
    <t>Industriestraße. 4</t>
  </si>
  <si>
    <t>Heinsberg</t>
  </si>
  <si>
    <t>02452</t>
  </si>
  <si>
    <t>SM Moers</t>
  </si>
  <si>
    <t>Drennesweg 8</t>
  </si>
  <si>
    <t>Moers</t>
  </si>
  <si>
    <t>02841</t>
  </si>
  <si>
    <t>SM Nettetal (Stützpunkt)</t>
  </si>
  <si>
    <t>Dülkener Straße 7</t>
  </si>
  <si>
    <t>Nettetal</t>
  </si>
  <si>
    <t>02153</t>
  </si>
  <si>
    <t>SM Meerbusch</t>
  </si>
  <si>
    <t>Kaarster Straße 108</t>
  </si>
  <si>
    <t>Meerbusch</t>
  </si>
  <si>
    <t>02159</t>
  </si>
  <si>
    <t>SM Velbert</t>
  </si>
  <si>
    <t>Nevigeser Straße 156 - 158</t>
  </si>
  <si>
    <t>Velbert</t>
  </si>
  <si>
    <t>02053</t>
  </si>
  <si>
    <t>SM Grevenbroich (Stützpunkt)</t>
  </si>
  <si>
    <t>An der Untermühle 35</t>
  </si>
  <si>
    <t>Grevenbroich</t>
  </si>
  <si>
    <t>02181</t>
  </si>
  <si>
    <t>Regionalniederlassung Ostwestfalen-Lippe</t>
  </si>
  <si>
    <t>Stapenhorststraße 119</t>
  </si>
  <si>
    <t>Bielefeld</t>
  </si>
  <si>
    <t>0521</t>
  </si>
  <si>
    <t>SM Löhne</t>
  </si>
  <si>
    <t>Am Gut 5</t>
  </si>
  <si>
    <t>Löhne</t>
  </si>
  <si>
    <t>05732</t>
  </si>
  <si>
    <t>SM Espelkamp</t>
  </si>
  <si>
    <t>Neuer Weg 14</t>
  </si>
  <si>
    <t>Espelkamp</t>
  </si>
  <si>
    <t>05772</t>
  </si>
  <si>
    <t>SM Minden</t>
  </si>
  <si>
    <t>Königstraße 231</t>
  </si>
  <si>
    <t>Minden</t>
  </si>
  <si>
    <t>0571</t>
  </si>
  <si>
    <t>SM Lemgo</t>
  </si>
  <si>
    <t>Residenzstraße 42</t>
  </si>
  <si>
    <t>Lemgo</t>
  </si>
  <si>
    <t>05261</t>
  </si>
  <si>
    <t>SM Halle</t>
  </si>
  <si>
    <t>Bielefelder Straße 87</t>
  </si>
  <si>
    <t>Halle</t>
  </si>
  <si>
    <t>05201</t>
  </si>
  <si>
    <t>SM Wiedenbrück</t>
  </si>
  <si>
    <t>Bielefelder Straße 163</t>
  </si>
  <si>
    <t>Rheda-Wiedenbrück</t>
  </si>
  <si>
    <t>05242</t>
  </si>
  <si>
    <t>SM Schieder</t>
  </si>
  <si>
    <t>Detmolder Straße 7</t>
  </si>
  <si>
    <t>Schieder-Schwalenberg</t>
  </si>
  <si>
    <t>05282</t>
  </si>
  <si>
    <t>Regionalniederlassung Rhein-Berg</t>
  </si>
  <si>
    <t>Albertstraße 22</t>
  </si>
  <si>
    <t>Gummersbach</t>
  </si>
  <si>
    <t>02261</t>
  </si>
  <si>
    <t>SM Burscheid</t>
  </si>
  <si>
    <t>Hilgener Straße 2 - 4</t>
  </si>
  <si>
    <t>Burscheid</t>
  </si>
  <si>
    <t>02174</t>
  </si>
  <si>
    <t>SM Solingen (Stützpunkt)</t>
  </si>
  <si>
    <t>Landwehr 29</t>
  </si>
  <si>
    <t>Solingen</t>
  </si>
  <si>
    <t>0212</t>
  </si>
  <si>
    <t>SM Wiehl</t>
  </si>
  <si>
    <t>Am Verkehrskreuz 10</t>
  </si>
  <si>
    <t xml:space="preserve"> Wiehl</t>
  </si>
  <si>
    <t>SM Waldbröl</t>
  </si>
  <si>
    <t>Eisenstraße 1</t>
  </si>
  <si>
    <t>Waldbröl</t>
  </si>
  <si>
    <t>02291</t>
  </si>
  <si>
    <t>SM Wipperfürth</t>
  </si>
  <si>
    <t>Klingsiepen 4</t>
  </si>
  <si>
    <t>Wipperfürth</t>
  </si>
  <si>
    <t>02267</t>
  </si>
  <si>
    <t>SM Eitorf</t>
  </si>
  <si>
    <t>Halfterer Straße 22</t>
  </si>
  <si>
    <t>Eitorf</t>
  </si>
  <si>
    <t>02243</t>
  </si>
  <si>
    <t>SM Lohmar</t>
  </si>
  <si>
    <t>Königsberger Straße 10</t>
  </si>
  <si>
    <t>Lohmar</t>
  </si>
  <si>
    <t>02246</t>
  </si>
  <si>
    <t>Regionalniederlassung Ruhr</t>
  </si>
  <si>
    <t>Mitte</t>
  </si>
  <si>
    <t>Harpener Hellweg 1</t>
  </si>
  <si>
    <t>Bochum</t>
  </si>
  <si>
    <t>0234</t>
  </si>
  <si>
    <t>SM Marl</t>
  </si>
  <si>
    <t>Halterner Straße 255</t>
  </si>
  <si>
    <t>Marl</t>
  </si>
  <si>
    <t>02365</t>
  </si>
  <si>
    <t>SM Unna</t>
  </si>
  <si>
    <t>Hammer Straße 13</t>
  </si>
  <si>
    <t>Unna</t>
  </si>
  <si>
    <t>02383</t>
  </si>
  <si>
    <t>Brennaborstraße 68</t>
  </si>
  <si>
    <t>Dortmund</t>
  </si>
  <si>
    <t>0231</t>
  </si>
  <si>
    <t>Regionalniederlassung Sauerland-Hochstift</t>
  </si>
  <si>
    <t>Lanfertsweg 2</t>
  </si>
  <si>
    <t>Meschede</t>
  </si>
  <si>
    <t>0291</t>
  </si>
  <si>
    <t>SM Brilon</t>
  </si>
  <si>
    <t>Im Kissen 15</t>
  </si>
  <si>
    <t>Brilon</t>
  </si>
  <si>
    <t>02961</t>
  </si>
  <si>
    <t>SM Winterberg</t>
  </si>
  <si>
    <t>Haarfelder Straße 50</t>
  </si>
  <si>
    <t>Winterberg</t>
  </si>
  <si>
    <t>02981</t>
  </si>
  <si>
    <t>SM Meschede</t>
  </si>
  <si>
    <t>Am Steinbach 4</t>
  </si>
  <si>
    <t>SM Arnsberg</t>
  </si>
  <si>
    <t>Rönkhauser Straße 68</t>
  </si>
  <si>
    <t>Arnsberg</t>
  </si>
  <si>
    <t>-</t>
  </si>
  <si>
    <t>SM Erwitte</t>
  </si>
  <si>
    <t>Hellweg 65</t>
  </si>
  <si>
    <t>Erwitte</t>
  </si>
  <si>
    <t>02943</t>
  </si>
  <si>
    <t>SM Salzkotten</t>
  </si>
  <si>
    <t>Bauhofstraße10</t>
  </si>
  <si>
    <t>Salzkotten</t>
  </si>
  <si>
    <t>05258</t>
  </si>
  <si>
    <t>SM Brakel</t>
  </si>
  <si>
    <t>Driburger Straße 27</t>
  </si>
  <si>
    <t>Brakel</t>
  </si>
  <si>
    <t>05272</t>
  </si>
  <si>
    <t>SM Peckelsheim</t>
  </si>
  <si>
    <t>Eissener Straße 7</t>
  </si>
  <si>
    <t>Willebadessen</t>
  </si>
  <si>
    <t>05644</t>
  </si>
  <si>
    <t>Regionalniederlassung Südwestfalen</t>
  </si>
  <si>
    <t>Untere Industriestr. 20</t>
  </si>
  <si>
    <t>Netphen</t>
  </si>
  <si>
    <t>0271</t>
  </si>
  <si>
    <t>SM Herscheid</t>
  </si>
  <si>
    <t>Valberter Straße 15</t>
  </si>
  <si>
    <t>Herscheid</t>
  </si>
  <si>
    <t>02357</t>
  </si>
  <si>
    <t>SM Iserlohn</t>
  </si>
  <si>
    <t>Dortmunder Straße 220</t>
  </si>
  <si>
    <t>Iserlohn</t>
  </si>
  <si>
    <t>02371</t>
  </si>
  <si>
    <t>SM Schwelm</t>
  </si>
  <si>
    <t>Gevelsberger Straße 114</t>
  </si>
  <si>
    <t>Schwelm</t>
  </si>
  <si>
    <t>02339</t>
  </si>
  <si>
    <t xml:space="preserve">SM Lüdenscheid (Stützpunkt) </t>
  </si>
  <si>
    <t>Herscheider Landstraße 165</t>
  </si>
  <si>
    <t>SM Kreuztal</t>
  </si>
  <si>
    <t>Hagener Straße 141</t>
  </si>
  <si>
    <t>Kreuztal</t>
  </si>
  <si>
    <t>02732</t>
  </si>
  <si>
    <t>SM Erndtebrück</t>
  </si>
  <si>
    <t>Hauptstraße 22</t>
  </si>
  <si>
    <t>Erndtebrück</t>
  </si>
  <si>
    <t>02753</t>
  </si>
  <si>
    <t>SM Lennestadt</t>
  </si>
  <si>
    <t>Bonzeler Straße 2 - 4</t>
  </si>
  <si>
    <t>Lennestadt</t>
  </si>
  <si>
    <t>02721</t>
  </si>
  <si>
    <t>SM Wilnsdorf</t>
  </si>
  <si>
    <t>Bauhofstraße 3</t>
  </si>
  <si>
    <t>Wilnsdorf</t>
  </si>
  <si>
    <t>02739</t>
  </si>
  <si>
    <t>Regionalniederlassung Ville-Eifel</t>
  </si>
  <si>
    <t>Jülicher Ring 101 - 103</t>
  </si>
  <si>
    <t>Euskirchen</t>
  </si>
  <si>
    <t>02251</t>
  </si>
  <si>
    <t>SM Jülich</t>
  </si>
  <si>
    <t>Aachener Landstraße 2</t>
  </si>
  <si>
    <t>Jülich</t>
  </si>
  <si>
    <t>02461</t>
  </si>
  <si>
    <t>SM Aachen</t>
  </si>
  <si>
    <t>Verlautenheidener  Straße 40</t>
  </si>
  <si>
    <t>Aachen</t>
  </si>
  <si>
    <t>02405</t>
  </si>
  <si>
    <t>SM Simmerath</t>
  </si>
  <si>
    <t>Völlesbruchstraße. 1</t>
  </si>
  <si>
    <t>Simmerath</t>
  </si>
  <si>
    <t>02473</t>
  </si>
  <si>
    <t>SM Rheinbach</t>
  </si>
  <si>
    <t>Aachener Straße 44</t>
  </si>
  <si>
    <t>Rheinbach</t>
  </si>
  <si>
    <t>02226</t>
  </si>
  <si>
    <t>SM Bergheim</t>
  </si>
  <si>
    <t>Lechenicher Straße 35</t>
  </si>
  <si>
    <t xml:space="preserve"> Bergheim</t>
  </si>
  <si>
    <t>02271</t>
  </si>
  <si>
    <t xml:space="preserve">SM Weilerswist (Stützpunkt) </t>
  </si>
  <si>
    <t>Elsiger Weg</t>
  </si>
  <si>
    <t>SM Schleiden</t>
  </si>
  <si>
    <t>Kölner Straße. 38</t>
  </si>
  <si>
    <t>Schleiden</t>
  </si>
  <si>
    <t>02444</t>
  </si>
  <si>
    <t>SM Blankenheim</t>
  </si>
  <si>
    <t>Nürburgstraße 2</t>
  </si>
  <si>
    <t>Blankenheim</t>
  </si>
  <si>
    <t>02449</t>
  </si>
  <si>
    <t>Preisblatt</t>
  </si>
  <si>
    <t>OZ</t>
  </si>
  <si>
    <t>Leistungstext</t>
  </si>
  <si>
    <t>Menge / Häufigkeit</t>
  </si>
  <si>
    <t>Abruftage</t>
  </si>
  <si>
    <t>Einheit</t>
  </si>
  <si>
    <t>Tagespreis in EUR (exkl. Mwst.)</t>
  </si>
  <si>
    <t>Gesamtsumme in EUR (exkl. Mwst.) Menge x Tagespreis</t>
  </si>
  <si>
    <t>1-4</t>
  </si>
  <si>
    <t>5-19</t>
  </si>
  <si>
    <t>Angebotssumme netto</t>
  </si>
  <si>
    <t>zzgl. 19 % Mwst.</t>
  </si>
  <si>
    <t>Angebotssumme (brutto)</t>
  </si>
  <si>
    <t>Vorstehendes Angebot wird uneingeschränkt zu den Ausschreibungsbedingungen des  Landesbetriebes Straßenbau.NRW abgegeben. Wir erklären ausdrücklich, dass unsere Allgemeinen Geschäftsbedingungen nur insoweit gelten, wie sie nicht von den Ausschreibungsbedingungen abweichen.</t>
  </si>
  <si>
    <t>Ort, Datum</t>
  </si>
  <si>
    <t>Firmenstempel / Unterschrift</t>
  </si>
  <si>
    <t>Anmietung selbstfahrende Teleskoparbeitsbühne 30 m</t>
  </si>
  <si>
    <t>Anmietung selbstfahrende Teleskoparbeitsbühne 30 m mit Kettenantrieb und Transportfahrzeug</t>
  </si>
  <si>
    <t>Anmietung selbstfahrende Teleskoparbeitsbühne 22 m</t>
  </si>
  <si>
    <t>Skonto =</t>
  </si>
  <si>
    <t>abzgl. Nachlass (ohne Bedingungen) %</t>
  </si>
  <si>
    <t>Material-Nr.</t>
  </si>
  <si>
    <t>Kurztext</t>
  </si>
  <si>
    <t>Leistungsbeschreibung, Langtext</t>
  </si>
  <si>
    <t>POS</t>
  </si>
  <si>
    <t>Gesamtmenge über alle Lose</t>
  </si>
  <si>
    <t>Los 1</t>
  </si>
  <si>
    <t>zu den Adressen</t>
  </si>
  <si>
    <t>Los 2</t>
  </si>
  <si>
    <t>Los 3</t>
  </si>
  <si>
    <t>Los 4</t>
  </si>
  <si>
    <t>SM Nettetal</t>
  </si>
  <si>
    <t>SM Grevenbroich</t>
  </si>
  <si>
    <t>Los 5</t>
  </si>
  <si>
    <t>Los 6</t>
  </si>
  <si>
    <t>SM Solingen</t>
  </si>
  <si>
    <t>Los 7</t>
  </si>
  <si>
    <t>Los 8</t>
  </si>
  <si>
    <t>Los 9</t>
  </si>
  <si>
    <t xml:space="preserve">SM Kreuztal </t>
  </si>
  <si>
    <t>SM Lüdenscheid</t>
  </si>
  <si>
    <t>Los 10</t>
  </si>
  <si>
    <t xml:space="preserve">SM Weilerswist </t>
  </si>
  <si>
    <t>Zu den Langtexten mit den Gesamt-Plandaten</t>
  </si>
  <si>
    <t>Darstellung Dienststellen auf Landkarte</t>
  </si>
  <si>
    <t>Los 11</t>
  </si>
  <si>
    <t>Los 12</t>
  </si>
  <si>
    <t>Los 13</t>
  </si>
  <si>
    <t>Los 14</t>
  </si>
  <si>
    <t>Los 15</t>
  </si>
  <si>
    <t>Los 16</t>
  </si>
  <si>
    <t>Los 17</t>
  </si>
  <si>
    <t>Los 18</t>
  </si>
  <si>
    <t>Los 19</t>
  </si>
  <si>
    <t>Anmietung Hubsteiger 10 m (Lkw-Arbeitsbühne)</t>
  </si>
  <si>
    <t>über 20</t>
  </si>
  <si>
    <t>Tage</t>
  </si>
  <si>
    <t>Stück</t>
  </si>
  <si>
    <t>Anmietung Hubsteiger 15 m (Lkw-Arbeitsbühne)</t>
  </si>
  <si>
    <t>Anlieferung und Abholung Hubsteiger 10 m (Lkw-Arbeitsbühne)</t>
  </si>
  <si>
    <t>Anlieferung und Abholung Hubsteiger 15 m (Lkw-Arbeitsbühne)</t>
  </si>
  <si>
    <t>Anmietung Hubsteiger 20 m (Lkw-Arbeitsbühne)</t>
  </si>
  <si>
    <t>Anlieferung und Abholung Hubsteiger 20 m (Lkw-Arbeitsbühne)</t>
  </si>
  <si>
    <t>Anmietung Hubsteiger 18 m (Lkw-Arbeitsbühne)</t>
  </si>
  <si>
    <t>Anlieferung und Abholung Hubsteiger 18 m (Lkw-Arbeitsbühne)</t>
  </si>
  <si>
    <t>Anmietung Hubsteiger 22 m (Lkw-Arbeitsbühne)</t>
  </si>
  <si>
    <t>Anlieferung und Abholung Hubsteiger 22 m (Lkw-Arbeitsbühne)</t>
  </si>
  <si>
    <t>Anmietung Hubsteiger 27 m (Lkw-Arbeitsbühne)</t>
  </si>
  <si>
    <t>Anlieferung und Abholung Hubsteiger 27 m (Lkw-Arbeitsbühne)</t>
  </si>
  <si>
    <t>Kurze Information zum Langtext und den Preisblättern</t>
  </si>
  <si>
    <r>
      <t xml:space="preserve">Diese Tabellenblätter sind über entsprechende </t>
    </r>
    <r>
      <rPr>
        <b/>
        <u/>
        <sz val="10"/>
        <color rgb="FF0000FF"/>
        <rFont val="Arial"/>
        <family val="2"/>
      </rPr>
      <t>Links</t>
    </r>
    <r>
      <rPr>
        <sz val="10"/>
        <rFont val="Arial"/>
        <family val="2"/>
      </rPr>
      <t xml:space="preserve"> ansteuerbar. Durch anklicken </t>
    </r>
  </si>
  <si>
    <r>
      <t xml:space="preserve">des </t>
    </r>
    <r>
      <rPr>
        <b/>
        <u/>
        <sz val="10"/>
        <color rgb="FF00B050"/>
        <rFont val="Arial"/>
        <family val="2"/>
      </rPr>
      <t>Links</t>
    </r>
    <r>
      <rPr>
        <sz val="10"/>
        <rFont val="Arial"/>
        <family val="2"/>
      </rPr>
      <t xml:space="preserve"> kommen Sie auf Ihre gewünschte Seite.</t>
    </r>
  </si>
  <si>
    <t xml:space="preserve">Eintragungen sind nur in den </t>
  </si>
  <si>
    <r>
      <rPr>
        <b/>
        <i/>
        <sz val="10"/>
        <rFont val="Arial"/>
        <family val="2"/>
      </rPr>
      <t>gelb unterlegten</t>
    </r>
    <r>
      <rPr>
        <sz val="10"/>
        <rFont val="Arial"/>
        <family val="2"/>
      </rPr>
      <t xml:space="preserve"> </t>
    </r>
    <r>
      <rPr>
        <b/>
        <i/>
        <sz val="10"/>
        <rFont val="Arial"/>
        <family val="2"/>
      </rPr>
      <t>Zellen</t>
    </r>
    <r>
      <rPr>
        <sz val="10"/>
        <rFont val="Arial"/>
        <family val="2"/>
      </rPr>
      <t xml:space="preserve"> der Preisblätter möglich und zulässig.</t>
    </r>
  </si>
  <si>
    <t xml:space="preserve">Die Summe aus Einzelpreis x Menge wird, ebenso wie die Gesamtsumme, automatisch </t>
  </si>
  <si>
    <t>berechnet.</t>
  </si>
  <si>
    <t>Preise, die nur nachrichtlich anzugeben sind, werden nicht in den Angebotsendpreis eingerechnet und sind nicht Bestandteil der Wertung.</t>
  </si>
  <si>
    <r>
      <t xml:space="preserve">Nach Vervollständigung der fehlenden Angaben in den entsprechenden Preiblättern durch den Bieter, sind diese mit den anderen Angebotsunterlagen </t>
    </r>
    <r>
      <rPr>
        <sz val="11"/>
        <color theme="1"/>
        <rFont val="Calibri"/>
        <family val="2"/>
        <scheme val="minor"/>
      </rPr>
      <t>bis zur Angebotsfrist auf der Vergabeplattform hochzuladen und somit einzureichen. Änderungen in den Unterlagen sind nicht zugelassen.</t>
    </r>
  </si>
  <si>
    <t>Grundlage für die Abrechnung und für die rechnerische Überprüfung der Angebote ist der Einzelpreis.</t>
  </si>
  <si>
    <t>…und jetzt zum Langtext und den Preisblättern!</t>
  </si>
  <si>
    <t>&gt;&gt;&gt; hier klicken &lt;&lt;&lt;</t>
  </si>
  <si>
    <t>Anmietung Hubsteiger 30 m (Lkw-Arbeitsbühne)</t>
  </si>
  <si>
    <t>Anlieferung und Abholung Hubsteiger 30 m (Lkw-Arbeitsbühne)</t>
  </si>
  <si>
    <t>Anmietung Hubsteiger 33 m (Lkw-Arbeitsbühne)</t>
  </si>
  <si>
    <t>Anlieferung und Abholung Hubsteiger 33 m (Lkw-Arbeitsbühne)</t>
  </si>
  <si>
    <t>Anmietung Hubsteiger 35 m (Lkw-Arbeitsbühne)</t>
  </si>
  <si>
    <t>Anlieferung und Abholung Hubsteiger 35 m (Lkw-Arbeitsbühne)</t>
  </si>
  <si>
    <t>Anmietung Hubsteiger 40 m (Lkw-Arbeitsbühne)</t>
  </si>
  <si>
    <t>Anlieferung und Abholung Hubsteiger 40 m (Lkw-Arbeitsbühne)</t>
  </si>
  <si>
    <t>Anmietung selbstfahrende Teleskoparbeitsbühne 17 m</t>
  </si>
  <si>
    <t>Anlieferung und Abholung selbstfahrende Teleskoparbeitsbühne 17 m</t>
  </si>
  <si>
    <t>Anlieferung und Abholung selbstfahrende Teleskoparbeitsbühne 22 m</t>
  </si>
  <si>
    <t>Anlieferung und Abholung selbstfahrende Teleskoparbeitsbühne 30 m</t>
  </si>
  <si>
    <t>Anlieferung und Abholung selbstfahrende Teleskoparbeitsbühne 30 m mit Kettenantrieb und Transportfahrzeug</t>
  </si>
  <si>
    <t>Anlieferung und Abholung selbstfahrende Teleskoparbeitsbühne 15,5 m</t>
  </si>
  <si>
    <r>
      <t xml:space="preserve">Anmietung Hubsteiger 10 m (Lkw-Arbeitsbühne)
</t>
    </r>
    <r>
      <rPr>
        <sz val="10"/>
        <rFont val="Arial"/>
        <family val="2"/>
      </rPr>
      <t>Technische Ausstattung: wie POS 00.01</t>
    </r>
  </si>
  <si>
    <r>
      <t xml:space="preserve">Anmietung Hubsteiger 15 m (Lkw-Arbeitsbühne)
</t>
    </r>
    <r>
      <rPr>
        <sz val="10"/>
        <rFont val="Arial"/>
        <family val="2"/>
      </rPr>
      <t>Technische Ausstattung: wie POS 01.01</t>
    </r>
  </si>
  <si>
    <r>
      <t xml:space="preserve">Anmietung Hubsteiger 15 m (Lkw-Arbeitsbühne)
</t>
    </r>
    <r>
      <rPr>
        <sz val="10"/>
        <rFont val="Arial"/>
        <family val="2"/>
      </rPr>
      <t xml:space="preserve">
Technische Ausstattung: wie POS 01.01</t>
    </r>
  </si>
  <si>
    <r>
      <t xml:space="preserve">Anmietung Hubsteiger 18 m (Lkw-Arbeitsbühne)
</t>
    </r>
    <r>
      <rPr>
        <sz val="10"/>
        <rFont val="Arial"/>
        <family val="2"/>
      </rPr>
      <t>Technische Ausstattung: wie POS 02.01</t>
    </r>
  </si>
  <si>
    <r>
      <t xml:space="preserve">Anmietung Hubsteiger 18 m (Lkw-Arbeitsbühne)
</t>
    </r>
    <r>
      <rPr>
        <sz val="10"/>
        <rFont val="Arial"/>
        <family val="2"/>
      </rPr>
      <t xml:space="preserve">
Technische Ausstattung: wie POS 02.01</t>
    </r>
  </si>
  <si>
    <r>
      <t xml:space="preserve">Anmietung Hubsteiger 20 m (Lkw-Arbeitsbühne)
</t>
    </r>
    <r>
      <rPr>
        <sz val="10"/>
        <rFont val="Arial"/>
        <family val="2"/>
      </rPr>
      <t>Technische Ausstattung: wie POS 03.01</t>
    </r>
  </si>
  <si>
    <r>
      <t xml:space="preserve">Anmietung Hubsteiger 22 m (Lkw-Arbeitsbühne)
</t>
    </r>
    <r>
      <rPr>
        <sz val="10"/>
        <rFont val="Arial"/>
        <family val="2"/>
      </rPr>
      <t>Technische Ausstattung: wie POS 04.01</t>
    </r>
  </si>
  <si>
    <r>
      <t xml:space="preserve">Anmietung Hubsteiger 27 m (Lkw-Arbeitsbühne)
</t>
    </r>
    <r>
      <rPr>
        <sz val="10"/>
        <rFont val="Arial"/>
        <family val="2"/>
      </rPr>
      <t>Technische Ausstattung: wie POS 05.01</t>
    </r>
  </si>
  <si>
    <r>
      <t xml:space="preserve">Anmietung Hubsteiger 30 m (Lkw-Arbeitsbühne)
</t>
    </r>
    <r>
      <rPr>
        <sz val="10"/>
        <rFont val="Arial"/>
        <family val="2"/>
      </rPr>
      <t>Technische Ausstattung: wie POS 06.01</t>
    </r>
  </si>
  <si>
    <r>
      <t xml:space="preserve">Anmietung Hubsteiger 33 m (Lkw-Arbeitsbühne)
</t>
    </r>
    <r>
      <rPr>
        <sz val="10"/>
        <rFont val="Arial"/>
        <family val="2"/>
      </rPr>
      <t>Technische Ausstattung: wie POS 07.01</t>
    </r>
  </si>
  <si>
    <r>
      <t xml:space="preserve">Anmietung Hubsteiger 35 m (Lkw-Arbeitsbühne)
</t>
    </r>
    <r>
      <rPr>
        <sz val="10"/>
        <rFont val="Arial"/>
        <family val="2"/>
      </rPr>
      <t>Technische Ausstattung: wie POS 08.01</t>
    </r>
  </si>
  <si>
    <r>
      <t xml:space="preserve">Anmietung Hubsteiger 40 m (Lkw-Arbeitsbühne)
</t>
    </r>
    <r>
      <rPr>
        <sz val="10"/>
        <rFont val="Arial"/>
        <family val="2"/>
      </rPr>
      <t>Technische Ausstattung: wie POS 09.01</t>
    </r>
  </si>
  <si>
    <r>
      <t xml:space="preserve">Anmietung selbstfahrende Teleskoparbeitsbühne 17 m
</t>
    </r>
    <r>
      <rPr>
        <sz val="10"/>
        <rFont val="Arial"/>
        <family val="2"/>
      </rPr>
      <t>Technische Ausstattung: wie POS 11.01</t>
    </r>
  </si>
  <si>
    <r>
      <t xml:space="preserve">Anmietung selbstfahrende Teleskoparbeitsbühne 22 m
</t>
    </r>
    <r>
      <rPr>
        <sz val="10"/>
        <rFont val="Arial"/>
        <family val="2"/>
      </rPr>
      <t>Technische Ausstattung: wie POS 12.01</t>
    </r>
  </si>
  <si>
    <r>
      <t xml:space="preserve">Anmietung selbstfahrende Teleskoparbeitsbühne 30 m
</t>
    </r>
    <r>
      <rPr>
        <sz val="10"/>
        <rFont val="Arial"/>
        <family val="2"/>
      </rPr>
      <t>Technische Ausstattung: wie POS 13.01</t>
    </r>
  </si>
  <si>
    <r>
      <t xml:space="preserve">Anmietung selbstfahrende Teleskoparbeitsbühne 30 m mit Kettenantrieb und Transportfahrzeug
</t>
    </r>
    <r>
      <rPr>
        <sz val="10"/>
        <rFont val="Arial"/>
        <family val="2"/>
      </rPr>
      <t>Technische Ausstattung: wie POS 14.01</t>
    </r>
  </si>
  <si>
    <r>
      <t xml:space="preserve">Anlieferung und Abholung
</t>
    </r>
    <r>
      <rPr>
        <sz val="10"/>
        <rFont val="Arial"/>
        <family val="2"/>
      </rPr>
      <t>Anlieferung und Abholung des Gerätes aus POS 00.01 bis 00.03,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</si>
  <si>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01.01 bis 01.03,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</si>
  <si>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02.01 bis 02.03,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</si>
  <si>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03.01 bis 03.03,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</si>
  <si>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04.01 bis 04.03,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</si>
  <si>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05.01 bis 05.03,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</si>
  <si>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06.01 bis 06.03,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</si>
  <si>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07.01 bis 07.03,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</si>
  <si>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08.01 bis 08.03,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</si>
  <si>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09.01 bis 09.03,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</si>
  <si>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10.01 bis 10.03,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</si>
  <si>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11.01 bis 11.03,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</si>
  <si>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12.01 bis 12.03,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</si>
  <si>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13.01 bis 13.03,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</si>
  <si>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Anlieferung und Abholung
</t>
    </r>
    <r>
      <rPr>
        <sz val="10"/>
        <rFont val="Arial"/>
        <family val="2"/>
      </rPr>
      <t>Anlieferung und Abholung des Gerätes aus POS 14.01 bis 14.03,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</si>
  <si>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t>Anmietung von Lkw-Arbeitsbühnen (Hubsteiger) und selbstfahrende Arbeitsbühnen</t>
  </si>
  <si>
    <t>?</t>
  </si>
  <si>
    <t>Hier vorab noch eine kleine Ausfüllhilfe, damit Sie Ihr Angebot auch korrekt abbilden können.</t>
  </si>
  <si>
    <t>Ausfüllhilfe zum Ausfüllen der Preisblätter</t>
  </si>
  <si>
    <t>In den gelben Zellen sind die Preise anzugeben.</t>
  </si>
  <si>
    <t>Es sind nur die Zellen mit Preisen zu versehen, wo auch eine Menge vorgegeben ist.</t>
  </si>
  <si>
    <t>Mengen mit Wert 1.</t>
  </si>
  <si>
    <t>Die angegebene Mengeneinheit ist bei den Hubarbeitsbühnen immer in Tagen angegeben. Bei der Anlieferung und Abholung immer in Stück. Warum aber steht dann im unten aufgeführten Beispiel bei über 20 Tagen dann der Wert 1? Bedingt durch "unplanbare Vorkommnisse" kann es erforderlich sein, eine Hubarbeitsbühne für eine längere Zeit anzumieten, als vorher geplant. Daher dient die 1 als "Platzhalter" für diese Position.</t>
  </si>
  <si>
    <r>
      <t xml:space="preserve">An dieser Stelle möchten wir darauf hinweisen, dass alle angegebenen Preise rechtlich bindend sind. Daher überprüfen Sie vor Abschluss noch einmal genau die Preise. </t>
    </r>
    <r>
      <rPr>
        <sz val="11"/>
        <color rgb="FFFF0000"/>
        <rFont val="Calibri"/>
        <family val="2"/>
        <scheme val="minor"/>
      </rPr>
      <t>Nicht "schlüssige" Preise können zum Ausschluss des Angebotes führen!</t>
    </r>
  </si>
  <si>
    <r>
      <t xml:space="preserve">Positionen ohne Mengenangaben sind </t>
    </r>
    <r>
      <rPr>
        <sz val="11"/>
        <color rgb="FFFF0000"/>
        <rFont val="Calibri"/>
        <family val="2"/>
        <scheme val="minor"/>
      </rPr>
      <t>nicht</t>
    </r>
    <r>
      <rPr>
        <sz val="11"/>
        <color theme="1"/>
        <rFont val="Calibri"/>
        <family val="2"/>
        <scheme val="minor"/>
      </rPr>
      <t xml:space="preserve"> mit Preisen zu versehen.</t>
    </r>
  </si>
  <si>
    <t>SM Dortmund</t>
  </si>
  <si>
    <t>Los</t>
  </si>
  <si>
    <t>entfällt</t>
  </si>
  <si>
    <t>Übersichtskarte des Ladesbetriebes Straßenbau Nordrhein-Westfalen</t>
  </si>
  <si>
    <t>- E N D E Karte -</t>
  </si>
  <si>
    <t>Anmietung selbstfahrende Teleskoparbeitsbühne 15,5 m</t>
  </si>
  <si>
    <r>
      <t xml:space="preserve">Anmietung selbstfahrende Teleskoparbeitsbühne 15,5 m
</t>
    </r>
    <r>
      <rPr>
        <sz val="10"/>
        <rFont val="Arial"/>
        <family val="2"/>
      </rPr>
      <t>Technische Ausstattung: wie POS 10.01</t>
    </r>
  </si>
  <si>
    <t>Struktur der Meistereien</t>
  </si>
  <si>
    <t>2025-030-SZE
Anmietung von Hubsteiger und Hubarbeitsbühnen</t>
  </si>
  <si>
    <t>Vergabenummer 2025-030-SZE</t>
  </si>
  <si>
    <t>Die Preisblätter wurden analog der Bezirke der Straßenmeistereien angelegt. Einige Meistereien verfügen über eine eigene Lkw-Hubarbeitsbühne und benötigen daher keinen Vertrag zur Anmietung. Aufgrund des demografischen Wandels kann es aber vorkommen, dass vorhandene Bestands-Hubsteiger nicht ersetzt werden. In dem Fall würden diese Meistereien in zukünftige Ausschreibungen ggf. berücksichtigt werden.</t>
  </si>
  <si>
    <t>14.04.</t>
  </si>
  <si>
    <t xml:space="preserve">Anlieferung und Abholung Scherenarbeitsbühne Elektro, Arbeitshöhe: 10 m, Traglast: 250 Kg </t>
  </si>
  <si>
    <r>
      <t xml:space="preserve">Anmietung Hubsteiger 15 m (Lkw-Arbeitsbühne)
</t>
    </r>
    <r>
      <rPr>
        <sz val="10"/>
        <rFont val="Arial"/>
        <family val="2"/>
      </rPr>
      <t>Technische Ausstattung:
Arbeitshöhe 15 m,
mind. seitliche Reichweite 7 m,
mind. Korbnutzlast 200 kg,
variable, horizontale-vertikale Abstützung,
drehbarer Arbeitskorb,
zulässiges Gesamtgewicht maximal 3,5 to.,
Führerscheinklasse ab: alt: 3, neu: 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</si>
  <si>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18 m (Lkw-Arbeitsbühne)
</t>
    </r>
    <r>
      <rPr>
        <sz val="10"/>
        <rFont val="Arial"/>
        <family val="2"/>
      </rPr>
      <t>Technische Ausstattung:
Arbeitshöhe 18 m,
mind. seitliche Reichweite 10 m,
mind. Korbnutzlast 200 kg,
variable, horizontale-vertikale Abstützung,
drehbarer Arbeitskorb,
zulässiges Gesamtgewicht maximal 7,5 to.,
Führerscheinklasse ab: alt: 3, neu: C1,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</si>
  <si>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20 m (Lkw-Arbeitsbühne)
</t>
    </r>
    <r>
      <rPr>
        <sz val="10"/>
        <rFont val="Arial"/>
        <family val="2"/>
      </rPr>
      <t>Technische Ausstattung:
Arbeitshöhe 20 m,
mind. seitliche Reichweite 10 m bei 100 kg Tragkraft,
mind. Korbnutzlast 200 kg,
variable, horizontale-vertikale Abstützung,
drehbarer Arbeitskorb,
zulässiges Gesamtgewicht maximal 3,5 to.,
Führerscheinklasse ab: alt: 3, neu: 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</si>
  <si>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22 m
</t>
    </r>
    <r>
      <rPr>
        <sz val="10"/>
        <rFont val="Arial"/>
        <family val="2"/>
      </rPr>
      <t>Technische Ausstattung:
max. Gesamtgewicht 7,5 t,
Arbeitshöhe 22 m,
mind. seitliche Reichweite 15 m bei 100 kg Tragkraft,
mind. Korbnutzlast 230 kg,
230 V-Anschluss im Korb,
variable, horizontale-vertikale Abstützung,
drehbarer Arbeitskorb,
zulässiges Gesamtgewicht maximal 7,5 to.,
Führerscheinklasse ab: alt: 3, neu: C1,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</si>
  <si>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27 m
</t>
    </r>
    <r>
      <rPr>
        <sz val="10"/>
        <rFont val="Arial"/>
        <family val="2"/>
      </rPr>
      <t>Technische Ausstattung:
max. Gesamtgewicht 7,5 t,
Arbeitshöhe 27 m,
mind. seitliche Reichweite 17 m bei 100 kg Tragkraft,
mind. Korbnutzlast 260 kg,
230 V-Anschluss im Korb,
variable, horizontale-vertikale Abstützung,
drehbarer Arbeitskorb,
zulässiges Gesamtgewicht maximal 7,5 to.,
Führerscheinklasse ab: alt: 3, neu: C1,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</si>
  <si>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30 m
</t>
    </r>
    <r>
      <rPr>
        <sz val="10"/>
        <rFont val="Arial"/>
        <family val="2"/>
      </rPr>
      <t>Technische Ausstattung:
Arbeitshöhe 30 m,
mind. seitliche Reichweite 17 m bei 100 kg Tragkraft,
mind. Korbnutzlast 300 kg,
230 V-Anschluss im Korb,
variable, horizontale-vertikale Abstützung,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</si>
  <si>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33 m
</t>
    </r>
    <r>
      <rPr>
        <sz val="10"/>
        <rFont val="Arial"/>
        <family val="2"/>
      </rPr>
      <t>Technische Ausstattung:
max. Gesamtgewicht 7,5 t,
Arbeitshöhe 33 m,
mind. seitliche Reichweite 19 m bei 100 kg Tragkraft,
mind. Korbnutzlast 300 kg,
230 V-Anschluss im Korb,
variable, horizontale-vertikale Abstützung,
drehbarer Arbeitskorb,
Führerscheinklasse ab: alt: 3, neu: C1,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</si>
  <si>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40 m
</t>
    </r>
    <r>
      <rPr>
        <sz val="10"/>
        <rFont val="Arial"/>
        <family val="2"/>
      </rPr>
      <t>Technische Ausstattung:
Arbeitshöhe 40 m,
mind. seitliche Reichweite 21 m bei 100 kg Tragkraft,
mind. Korbnutzlast 300 kg,
230 V-Anschluss im Korb,
variable, horizontale-vertikale Abstützung,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</si>
  <si>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selbstfahrende Teleskoparbeitsbühne 15,5 m
</t>
    </r>
    <r>
      <rPr>
        <sz val="10"/>
        <rFont val="Arial"/>
        <family val="2"/>
      </rPr>
      <t>Technische Ausstattung:
max. Gesamtgewicht 8 t,
Arbeitshöhe 15,5 m,
mind. seitliche Reichweite 9 m,
mind. Korbnutzlast 200 kg,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</si>
  <si>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selbstfahrende Teleskoparbeitsbühne 17 m
</t>
    </r>
    <r>
      <rPr>
        <sz val="10"/>
        <rFont val="Arial"/>
        <family val="2"/>
      </rPr>
      <t>Technische Ausstattung:
max. Gesamtgewicht 8 t,
Arbeitshöhe 17 m,
mind. seitliche Reichweite 9 m,
mind. Korbnutzlast 200 kg,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</si>
  <si>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selbstfahrende Teleskoparbeitsbühne 22 m
</t>
    </r>
    <r>
      <rPr>
        <sz val="10"/>
        <rFont val="Arial"/>
        <family val="2"/>
      </rPr>
      <t>Technische Ausstattung:
max. Gesamtgewicht 8 t,
Arbeitshöhe 22 m,
mind. seitliche Reichweite 15 m,
mind. Korbnutzlast 200 kg,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</si>
  <si>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selbstfahrende Teleskoparbeitsbühne 30 m
</t>
    </r>
    <r>
      <rPr>
        <sz val="10"/>
        <rFont val="Arial"/>
        <family val="2"/>
      </rPr>
      <t>Technische Ausstattung:
Arbeitshöhe 30 m,
mind. seitliche Reichweite 20 m,
mind. Korbnutzlast 200 kg,
drehbarer Arbeitskorb,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</si>
  <si>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selbstfahrende Teleskoparbeitsbühne 30 m mit Kettenantrieb und Transportfahrzeug
</t>
    </r>
    <r>
      <rPr>
        <sz val="10"/>
        <rFont val="Arial"/>
        <family val="2"/>
      </rPr>
      <t>Technische Ausstattung:
Arbeitshöhe 30 m,
mind. seitliche Reichweite 20 m,
mind. Korbnutzlast 200 kg,
drehbarer Arbeitskorb, 
Max. Gesamtgewicht 7,5 t.,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</si>
  <si>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Hubsteiger 10 m (Lkw-Arbeitsbühne)
</t>
    </r>
    <r>
      <rPr>
        <sz val="10"/>
        <rFont val="Arial"/>
        <family val="2"/>
      </rPr>
      <t>Technische Ausstattung:
Arbeitshöhe 10 m,
mind. seitliche Reichweite 7 m,
mind. Korbnutzlast 150 kg,
variable, horizontale-vertikale Abstützung,
drehbarer Arbeitskorb,
zulässiges Gesamtgewicht maximal 3,5 to.,
Führerscheinklasse ab: alt: 3, neu: B,
einschl. unbegrenzter Kilometer,
einschl. Haftpflicht- und Vollkaskoversicherung,
Sicherheitskennzeichnung nach StVO und Richtlinien zur Sicherung von Arbeitsstellen (RSA),
Anschlag zur Befestigung Rückhaltesystem                                             
gem. Richtlinien an der Korbbrüstung muss vorhanden sein</t>
    </r>
  </si>
  <si>
    <r>
      <t xml:space="preserve">Anmietung Scherenarbeitsbühne Elektro, Arbeitshöhe: 15 m, Traglast: 250 Kg                                                                                 </t>
    </r>
    <r>
      <rPr>
        <sz val="10"/>
        <rFont val="Arial"/>
        <family val="2"/>
      </rPr>
      <t xml:space="preserve">Technische Ausstattung:                                                                                                                </t>
    </r>
    <r>
      <rPr>
        <b/>
        <sz val="10"/>
        <rFont val="Arial"/>
        <family val="2"/>
      </rPr>
      <t xml:space="preserve"> </t>
    </r>
    <r>
      <rPr>
        <sz val="10"/>
        <rFont val="Arial"/>
        <family val="2"/>
      </rPr>
      <t>Arbeitshöhe 5,90m,                                                                                                           Plattformverlängerung 0,60m,                                                                                                  Antriebsart Elektro,                                                                                                                           Tragkraft 240,00 Kg,                                                                                                                          Plattformhöhe 3,60m,                                                                                                                      Fahren in Höhe bis 3,60m,                                                                                                               max. Plattformgröße 1,29 x 0,70m,                                                                                            Transporthöhe 1,67m,                                                                                                                 Transportlänge 1,44m,                                                                                                                Transportbreite 0,76m,                                                                                                             Gesamtgewicht 950 Kg,                                                                                                                          zul.Personenzahl 2</t>
    </r>
  </si>
  <si>
    <t xml:space="preserve">Anmietung Scherenarbeitsbühne Elektro, Arbeitshöhe: 15 m, Traglast: 250 Kg </t>
  </si>
  <si>
    <t>15.01.</t>
  </si>
  <si>
    <t>15.02.</t>
  </si>
  <si>
    <t>15.03.</t>
  </si>
  <si>
    <t>15.04.</t>
  </si>
  <si>
    <t>16.01.</t>
  </si>
  <si>
    <t>16.02.</t>
  </si>
  <si>
    <t>16.03.</t>
  </si>
  <si>
    <t>16.04.</t>
  </si>
  <si>
    <t xml:space="preserve">Anmietung Gelenk-Teleskop-Arbeitsbühne Elektro o.Diesel, Arbeitshöhe: 20,46 m, Traglast: 230 Kg </t>
  </si>
  <si>
    <r>
      <t xml:space="preserve">Anmietung Gelenk-Teleskop-Arbeitsbühne Elektro o.Diesel, Arbeitshöhe;20,46 m, Traglast 230 Kg </t>
    </r>
    <r>
      <rPr>
        <sz val="10"/>
        <rFont val="Arial"/>
        <family val="2"/>
      </rPr>
      <t>Technische Ausstattung:                                                                                                                  Arbeitshöhe 20,46m,                                                                                                                                      max. seitliche Reichweite 12,75m,                                                                                                                                                      Antriebsart Elektro o. Diesel,                                                                                                     Tragkraft 230,00Kg,                                                                                                                Plattformhöhe 18,46m,                                                                                                                 Fahren in Höhe bis 18,46m,                                                                                                  Knickpunkthöhe 8,09m,                                                                                                     Arbeitskörbgröße 0,91x2,44m,                                                                                              Korbdrehung Ja,                                                                                                                       Korbarm Ja,                                                                                                                  Schwenkbereich 360°,                                                                                                           Transporthöhe 2,57m,                                                                                                            Transportlänge 8,82m,                                                                                                  Transportbreite/Arbeistbreite 2,49m,                                                                                        Gesamtgewicht 10.660Kg,                                                                                                               Allrad Ja,                                                                                                                                    Steigfähigkeit 45%,                                                                                                                    zul.Personenzahl 2,</t>
    </r>
  </si>
  <si>
    <r>
      <t xml:space="preserve">Anmietung Scherenarbeitsbühne Elektro, Arbeitshöhe: 15 m, Traglast: 250 Kg                            </t>
    </r>
    <r>
      <rPr>
        <sz val="10"/>
        <rFont val="Arial"/>
        <family val="2"/>
      </rPr>
      <t>Technische Ausstattung: wie POS 15.01.</t>
    </r>
  </si>
  <si>
    <r>
      <t xml:space="preserve">Anmietung Scherenarbeitsbühne Elektro, Arbeitshöhe: 15 m, Traglast: 250 Kg                              </t>
    </r>
    <r>
      <rPr>
        <sz val="10"/>
        <rFont val="Arial"/>
        <family val="2"/>
      </rPr>
      <t>Technische Ausstattung: wie POS 15.01.</t>
    </r>
  </si>
  <si>
    <r>
      <rPr>
        <b/>
        <sz val="10"/>
        <rFont val="Arial"/>
        <family val="2"/>
      </rPr>
      <t>Anlieferung und Abholung</t>
    </r>
    <r>
      <rPr>
        <sz val="10"/>
        <rFont val="Arial"/>
        <family val="2"/>
      </rPr>
      <t xml:space="preserve">
Anlieferung und Abholung des Gerätes aus POS 15.01 bis 15.03,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</si>
  <si>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t xml:space="preserve">Anlieferung und Abholung Gelenk-Teleskop-Arbeitsbühne Elektro o. Diesel, Arbeitshöhe: 20,46 m, Traglast: 230 Kg </t>
  </si>
  <si>
    <r>
      <rPr>
        <b/>
        <sz val="10"/>
        <rFont val="Arial"/>
        <family val="2"/>
      </rPr>
      <t>Anlieferung und Abholung</t>
    </r>
    <r>
      <rPr>
        <sz val="10"/>
        <rFont val="Arial"/>
        <family val="2"/>
      </rPr>
      <t xml:space="preserve">
Anlieferung und Abholung des Gerätes aus POS 16.01 bis 16.03, incl. umfangreicher Einweisung auf das Gerät,
Das Fahrzeug ist vollgetankt an dem abgesprochenen Tag bis 07.00 Uhr an die vereinbarte Lieferadresse nach Abruf und in Absprache mit der jeweiligen Meisterei zu übergeben.
Zur Abholung wird das Fahrzeug, zum abgesprochenem Tag, vollgetankt von der Meisterei an dem ursprünglichen Anlieferungsort bereitgestellt.
Alle weiteren Kosten, die zur Anlieferung und Abholung entstehen, werden nicht gesondert vergütet.</t>
    </r>
  </si>
  <si>
    <r>
      <t xml:space="preserve">Anmietung Gelenk-Teleskop-Arbeitsbühne Elektro o.Diesel, Arbeitshöhe;20,46 m, Traglast 230 Kg </t>
    </r>
    <r>
      <rPr>
        <sz val="10"/>
        <rFont val="Arial"/>
        <family val="2"/>
      </rPr>
      <t>Technische Ausstattung: wie POS 16.01</t>
    </r>
  </si>
  <si>
    <r>
      <t xml:space="preserve">Anmietung Gelenk-Teleskop-Arbeitsbühne Elektro o.Diesel, Arbeitshöhe;20,46 m, Traglast 230 Kg </t>
    </r>
    <r>
      <rPr>
        <sz val="10"/>
        <rFont val="Arial"/>
        <family val="2"/>
      </rPr>
      <t xml:space="preserve">Technische Ausstattung: wie POS 16.01 </t>
    </r>
  </si>
  <si>
    <t>01.14.03</t>
  </si>
  <si>
    <t>02.14.03</t>
  </si>
  <si>
    <t>03.14.03</t>
  </si>
  <si>
    <t>04.14.03</t>
  </si>
  <si>
    <t>04.14.04</t>
  </si>
  <si>
    <t>03.14.04</t>
  </si>
  <si>
    <t>02.14.04</t>
  </si>
  <si>
    <t>01.14.04</t>
  </si>
  <si>
    <t>05.14.04</t>
  </si>
  <si>
    <t>06.14.04</t>
  </si>
  <si>
    <t>07.14.04</t>
  </si>
  <si>
    <t>08.14.04</t>
  </si>
  <si>
    <t>09.14.04</t>
  </si>
  <si>
    <t>10.14.04</t>
  </si>
  <si>
    <t>11.14.04</t>
  </si>
  <si>
    <t>12.14.04</t>
  </si>
  <si>
    <t>13.14.04</t>
  </si>
  <si>
    <t>14.14.04</t>
  </si>
  <si>
    <t>15.14.04</t>
  </si>
  <si>
    <t>16.14.04</t>
  </si>
  <si>
    <t>17.14.04</t>
  </si>
  <si>
    <t>18.14.04</t>
  </si>
  <si>
    <t>19.14.04</t>
  </si>
  <si>
    <t>01.16</t>
  </si>
  <si>
    <t>01.16.02</t>
  </si>
  <si>
    <t>01.16.03</t>
  </si>
  <si>
    <t>01.16.04</t>
  </si>
  <si>
    <t>01.16.01</t>
  </si>
  <si>
    <t>01.15</t>
  </si>
  <si>
    <t>01.15.01</t>
  </si>
  <si>
    <t>01.15.02</t>
  </si>
  <si>
    <t>01.15.03</t>
  </si>
  <si>
    <t>01.15.04</t>
  </si>
  <si>
    <t xml:space="preserve">1-4 </t>
  </si>
  <si>
    <t>01.14.01</t>
  </si>
  <si>
    <t>01.14.02</t>
  </si>
  <si>
    <t>Anmietung Scherenarbeitsbühne Elektro, Arbeitshöhe: 15 m, Traglast: 250 Kg Technische Ausstattung: wie POS 01501</t>
  </si>
  <si>
    <t>Anmietung Scherenarbeitsbühne Elektro, Arbeitshöhe: 15 m, Traglast: 250 Kg Technische Ausstattung: wie POS 01502</t>
  </si>
  <si>
    <t>Anmietung Scherenarbeitsbühne Elektro, Arbeitshöhe: 15 m, Traglast: 250 Kg Technische Ausstattung: wie POS 01503</t>
  </si>
  <si>
    <t>Anlieferung und Abholung Scherenarbeitsbühne Elektro, Arbeitshöhe: 15 m, Traglast: 250 Kg Technische Ausstattung: wie POS 01504</t>
  </si>
  <si>
    <t xml:space="preserve">Anmietung Gelenk-Teleskop-Arbeitsbühne Elektro o.Diesel, Arbeitshöhe;20,46 m, Traglast 230 Kg Technische Ausstattung: wie POS 01601 </t>
  </si>
  <si>
    <t>Anmietung Gelenk-Teleskop-Arbeitsbühne Elektro o.Diesel, Arbeitshöhe;20,46 m, Traglast 230 Kg Technische Ausstattung: wie POS 01602</t>
  </si>
  <si>
    <t>Anmietung Gelenk-Teleskop-Arbeitsbühne Elektro o.Diesel, Arbeitshöhe;20,46 m, Traglast 230 Kg Technische Ausstattung: wie POS 01603</t>
  </si>
  <si>
    <t>Anlieferung und Abholung Gelenk-Teleskop-Arbeitsbühne Elektro o.Diesel, Arbeitshöhe;20,46 m, Traglast 230 Kg Technische Ausstattung: wie POS 01604</t>
  </si>
  <si>
    <t>02.14.01</t>
  </si>
  <si>
    <t>02.14.02</t>
  </si>
  <si>
    <t>04.14.01</t>
  </si>
  <si>
    <t>04.14.02</t>
  </si>
  <si>
    <t>05.14.01</t>
  </si>
  <si>
    <t>05.14.02</t>
  </si>
  <si>
    <t>05.14.03</t>
  </si>
  <si>
    <t>06.14.01</t>
  </si>
  <si>
    <t>06.14.02</t>
  </si>
  <si>
    <t>06.14.03</t>
  </si>
  <si>
    <t>07.14.01</t>
  </si>
  <si>
    <t>07.14.02</t>
  </si>
  <si>
    <t>07.14.03</t>
  </si>
  <si>
    <t>08.14.01</t>
  </si>
  <si>
    <t>08.14.02</t>
  </si>
  <si>
    <t>08.14.03</t>
  </si>
  <si>
    <t>08.15</t>
  </si>
  <si>
    <t>08.15.01</t>
  </si>
  <si>
    <t>08.15.02</t>
  </si>
  <si>
    <t>08.15.03</t>
  </si>
  <si>
    <t>08.15.04</t>
  </si>
  <si>
    <t>08.16</t>
  </si>
  <si>
    <t>08.16.01</t>
  </si>
  <si>
    <t>08.16.02</t>
  </si>
  <si>
    <t>08.16.03</t>
  </si>
  <si>
    <t>08.16.04</t>
  </si>
  <si>
    <t>02.15</t>
  </si>
  <si>
    <t>02.15.01</t>
  </si>
  <si>
    <t>02.15.02</t>
  </si>
  <si>
    <t>02.15.03</t>
  </si>
  <si>
    <t>02.15.04</t>
  </si>
  <si>
    <t>02.16</t>
  </si>
  <si>
    <t>02.16.01</t>
  </si>
  <si>
    <t>02.16.02</t>
  </si>
  <si>
    <t>02.16.03</t>
  </si>
  <si>
    <t>02.16.04</t>
  </si>
  <si>
    <t>03.14.01</t>
  </si>
  <si>
    <t>03.14.02</t>
  </si>
  <si>
    <t>03.15</t>
  </si>
  <si>
    <t>03.15.01</t>
  </si>
  <si>
    <t>03.15.02</t>
  </si>
  <si>
    <t>03.15.03</t>
  </si>
  <si>
    <t>03.15.04</t>
  </si>
  <si>
    <t>03.16</t>
  </si>
  <si>
    <t>03.16.01</t>
  </si>
  <si>
    <t>03.16.02</t>
  </si>
  <si>
    <t>03.16.03</t>
  </si>
  <si>
    <t>03.16.04</t>
  </si>
  <si>
    <t>04.15</t>
  </si>
  <si>
    <t>04.15.01</t>
  </si>
  <si>
    <t>04.15.02</t>
  </si>
  <si>
    <t>04.15.03</t>
  </si>
  <si>
    <t>04.15.04</t>
  </si>
  <si>
    <t>04.16</t>
  </si>
  <si>
    <t>04.16.01</t>
  </si>
  <si>
    <t>04.16.02</t>
  </si>
  <si>
    <t>04.16.03</t>
  </si>
  <si>
    <t>04.16.04</t>
  </si>
  <si>
    <t>05.15</t>
  </si>
  <si>
    <t>05.15.01</t>
  </si>
  <si>
    <t>05.15.02</t>
  </si>
  <si>
    <t>05.15.03</t>
  </si>
  <si>
    <t>05.15.04</t>
  </si>
  <si>
    <t>05.16</t>
  </si>
  <si>
    <t>05.16.01</t>
  </si>
  <si>
    <t>05.16.02</t>
  </si>
  <si>
    <t>05.16.03</t>
  </si>
  <si>
    <t>05.16.04</t>
  </si>
  <si>
    <t>06.15</t>
  </si>
  <si>
    <t>06.15.01</t>
  </si>
  <si>
    <t>06.15.02</t>
  </si>
  <si>
    <t>06.15.03</t>
  </si>
  <si>
    <t>06.15.04</t>
  </si>
  <si>
    <t>06.16</t>
  </si>
  <si>
    <t>06.16.01</t>
  </si>
  <si>
    <t>06.16.02</t>
  </si>
  <si>
    <t>06.16.03</t>
  </si>
  <si>
    <t>06.16.04</t>
  </si>
  <si>
    <t>07.15</t>
  </si>
  <si>
    <t>07.15.01</t>
  </si>
  <si>
    <t>07.15.02</t>
  </si>
  <si>
    <t>07.15.03</t>
  </si>
  <si>
    <t>07.15.04</t>
  </si>
  <si>
    <t>07.16</t>
  </si>
  <si>
    <t>07.16.01</t>
  </si>
  <si>
    <t>07.16.02</t>
  </si>
  <si>
    <t>07.16.03</t>
  </si>
  <si>
    <t>07.16.04</t>
  </si>
  <si>
    <t>09.15</t>
  </si>
  <si>
    <t>09.15.01</t>
  </si>
  <si>
    <t>09.15.02</t>
  </si>
  <si>
    <t>09.15.03</t>
  </si>
  <si>
    <t>09.15.04</t>
  </si>
  <si>
    <t>09.16</t>
  </si>
  <si>
    <t>09.16.01</t>
  </si>
  <si>
    <t>09.16.02</t>
  </si>
  <si>
    <t>09.16.03</t>
  </si>
  <si>
    <t>09.16.04</t>
  </si>
  <si>
    <t>09.14.01</t>
  </si>
  <si>
    <t>09.14.02</t>
  </si>
  <si>
    <t>09.14.03</t>
  </si>
  <si>
    <t>10.14.01</t>
  </si>
  <si>
    <t>10.14.02</t>
  </si>
  <si>
    <t>10.14.03</t>
  </si>
  <si>
    <t>10.15</t>
  </si>
  <si>
    <t>10.15.01</t>
  </si>
  <si>
    <t>10.15.02</t>
  </si>
  <si>
    <t>10.15.03</t>
  </si>
  <si>
    <t>10.15.04</t>
  </si>
  <si>
    <t>10.16</t>
  </si>
  <si>
    <t>10.16.01</t>
  </si>
  <si>
    <t>10.16.02</t>
  </si>
  <si>
    <t>10.16.03</t>
  </si>
  <si>
    <t>10.16.04</t>
  </si>
  <si>
    <t>11.14.01</t>
  </si>
  <si>
    <t>11.14.02</t>
  </si>
  <si>
    <t>11.14.03</t>
  </si>
  <si>
    <t>11.15</t>
  </si>
  <si>
    <t>11.15.01</t>
  </si>
  <si>
    <t>11.15.02</t>
  </si>
  <si>
    <t>11.15.03</t>
  </si>
  <si>
    <t>11.15.04</t>
  </si>
  <si>
    <t>11.16</t>
  </si>
  <si>
    <t>11.16.01</t>
  </si>
  <si>
    <t>11.16.02</t>
  </si>
  <si>
    <t>11.16.03</t>
  </si>
  <si>
    <t>11.16.04</t>
  </si>
  <si>
    <t>12.15</t>
  </si>
  <si>
    <t>12.15.01</t>
  </si>
  <si>
    <t>12.15.02</t>
  </si>
  <si>
    <t>12.15.03</t>
  </si>
  <si>
    <t>12.15.04</t>
  </si>
  <si>
    <t>12.16</t>
  </si>
  <si>
    <t>12.16.01</t>
  </si>
  <si>
    <t>12.16.02</t>
  </si>
  <si>
    <t>12.16.03</t>
  </si>
  <si>
    <t>12.16.04</t>
  </si>
  <si>
    <t>12.14.01</t>
  </si>
  <si>
    <t>12.14.02</t>
  </si>
  <si>
    <t>12.14.03</t>
  </si>
  <si>
    <t>13.15</t>
  </si>
  <si>
    <t>13.15.01</t>
  </si>
  <si>
    <t>13.15.02</t>
  </si>
  <si>
    <t>13.15.03</t>
  </si>
  <si>
    <t>13.15.04</t>
  </si>
  <si>
    <t>13.16</t>
  </si>
  <si>
    <t>13.16.01</t>
  </si>
  <si>
    <t>13.16.02</t>
  </si>
  <si>
    <t>13.16.03</t>
  </si>
  <si>
    <t>13.16.04</t>
  </si>
  <si>
    <t>13.14.01</t>
  </si>
  <si>
    <t>13.14.02</t>
  </si>
  <si>
    <t>13.14.03</t>
  </si>
  <si>
    <t>14.15</t>
  </si>
  <si>
    <t>14.15.01</t>
  </si>
  <si>
    <t>14.15.02</t>
  </si>
  <si>
    <t>14.15.03</t>
  </si>
  <si>
    <t>14.15.04</t>
  </si>
  <si>
    <t>14.16</t>
  </si>
  <si>
    <t>14.16.01</t>
  </si>
  <si>
    <t>14.16.02</t>
  </si>
  <si>
    <t>14.16.03</t>
  </si>
  <si>
    <t>14.16.04</t>
  </si>
  <si>
    <t>14.14.01</t>
  </si>
  <si>
    <t>14.14.02</t>
  </si>
  <si>
    <t>14.14.03</t>
  </si>
  <si>
    <t>15.16</t>
  </si>
  <si>
    <t>15.16.01</t>
  </si>
  <si>
    <t>15.16.02</t>
  </si>
  <si>
    <t>15.16.03</t>
  </si>
  <si>
    <t>15.16.04</t>
  </si>
  <si>
    <t>15.15</t>
  </si>
  <si>
    <t>15.15.01</t>
  </si>
  <si>
    <t>15.15.02</t>
  </si>
  <si>
    <t>15.15.03</t>
  </si>
  <si>
    <t>15.15.04</t>
  </si>
  <si>
    <t>15.14.01</t>
  </si>
  <si>
    <t>15.14.02</t>
  </si>
  <si>
    <t>15.14.03</t>
  </si>
  <si>
    <t>16.14.01</t>
  </si>
  <si>
    <t>16.14.02</t>
  </si>
  <si>
    <t>16.14.03</t>
  </si>
  <si>
    <t>16.15</t>
  </si>
  <si>
    <t>16.15.01</t>
  </si>
  <si>
    <t>16.15.02</t>
  </si>
  <si>
    <t>16.15.03</t>
  </si>
  <si>
    <t>16.15.04</t>
  </si>
  <si>
    <t>16.16</t>
  </si>
  <si>
    <t>16.16.01</t>
  </si>
  <si>
    <t>16.16.02</t>
  </si>
  <si>
    <t>16.16.03</t>
  </si>
  <si>
    <t>16.16.04</t>
  </si>
  <si>
    <t>17.14.01</t>
  </si>
  <si>
    <t>17.14.02</t>
  </si>
  <si>
    <t>17.14.03</t>
  </si>
  <si>
    <t>17.15</t>
  </si>
  <si>
    <t>17.15.01</t>
  </si>
  <si>
    <t>17.15.02</t>
  </si>
  <si>
    <t>17.15.03</t>
  </si>
  <si>
    <t>17.15.04</t>
  </si>
  <si>
    <t>17.16</t>
  </si>
  <si>
    <t>17.16.01</t>
  </si>
  <si>
    <t>17.16.02</t>
  </si>
  <si>
    <t>17.16.03</t>
  </si>
  <si>
    <t>17.16.04</t>
  </si>
  <si>
    <t>18.14.01</t>
  </si>
  <si>
    <t>18.14.02</t>
  </si>
  <si>
    <t>18.14.03</t>
  </si>
  <si>
    <t>18.15</t>
  </si>
  <si>
    <t>18.15.01</t>
  </si>
  <si>
    <t>18.15.02</t>
  </si>
  <si>
    <t>18.15.03</t>
  </si>
  <si>
    <t>18.15.04</t>
  </si>
  <si>
    <t>18.16</t>
  </si>
  <si>
    <t>18.16.01</t>
  </si>
  <si>
    <t>18.16.02</t>
  </si>
  <si>
    <t>18.16.03</t>
  </si>
  <si>
    <t>18.16.04</t>
  </si>
  <si>
    <t>19.14.01</t>
  </si>
  <si>
    <t>19.14.02</t>
  </si>
  <si>
    <t>19.14.03</t>
  </si>
  <si>
    <t>19.15</t>
  </si>
  <si>
    <t>19.15.01</t>
  </si>
  <si>
    <t>19.15.02</t>
  </si>
  <si>
    <t>19.15.03</t>
  </si>
  <si>
    <t>19.15.04</t>
  </si>
  <si>
    <t>19.16</t>
  </si>
  <si>
    <t>19.16.01</t>
  </si>
  <si>
    <t>19.16.02</t>
  </si>
  <si>
    <t>19.16.03</t>
  </si>
  <si>
    <t>19.16.04</t>
  </si>
  <si>
    <t>zu den 19 Losen aufgeteilt nach Regionen und den dazugehörigen Meistereien: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</si>
</sst>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1]_-;\-* #,##0.00\ [$€-1]_-;_-* &quot;-&quot;??\ [$€-1]_-"/>
    <numFmt numFmtId="165" formatCode="#,##0.00_ ;\-#,##0.00\ "/>
    <numFmt numFmtId="166" formatCode="00&quot;.&quot;00"/>
    <numFmt numFmtId="167" formatCode="00&quot;.&quot;"/>
    <numFmt numFmtId="168" formatCode="&quot;01.&quot;00&quot;.&quot;00"/>
    <numFmt numFmtId="169" formatCode="00&quot;.&quot;00&quot;.&quot;00"/>
  </numFmts>
  <fonts count="63" x14ac:knownFonts="1">
    <font>
      <sz val="11"/>
      <color theme="1"/>
      <name val="Calibri"/>
      <family val="2"/>
      <scheme val="minor"/>
    </font>
    <font>
      <b/>
      <sz val="16"/>
      <name val="Arial"/>
      <family val="2"/>
    </font>
    <font>
      <b/>
      <sz val="20"/>
      <name val="Arial"/>
      <family val="2"/>
    </font>
    <font>
      <b/>
      <sz val="12"/>
      <name val="Arial"/>
      <family val="2"/>
    </font>
    <font>
      <sz val="10"/>
      <name val="Arial"/>
      <family val="2"/>
    </font>
    <font>
      <sz val="12"/>
      <name val="Arial"/>
      <family val="2"/>
    </font>
    <font>
      <b/>
      <sz val="20"/>
      <color indexed="8"/>
      <name val="Arial"/>
      <family val="2"/>
    </font>
    <font>
      <u/>
      <sz val="10"/>
      <color indexed="12"/>
      <name val="MS Sans Serif"/>
    </font>
    <font>
      <b/>
      <u/>
      <sz val="10"/>
      <color indexed="8"/>
      <name val="Arial"/>
      <family val="2"/>
    </font>
    <font>
      <b/>
      <sz val="12"/>
      <color indexed="8"/>
      <name val="Arial"/>
      <family val="2"/>
    </font>
    <font>
      <b/>
      <sz val="12"/>
      <color indexed="10"/>
      <name val="Arial"/>
      <family val="2"/>
    </font>
    <font>
      <b/>
      <sz val="10"/>
      <name val="Arial"/>
      <family val="2"/>
    </font>
    <font>
      <sz val="11"/>
      <color theme="1"/>
      <name val="Calibri"/>
      <family val="2"/>
      <scheme val="minor"/>
    </font>
    <font>
      <sz val="11"/>
      <color rgb="FFFF0000"/>
      <name val="Calibri"/>
      <family val="2"/>
      <scheme val="minor"/>
    </font>
    <font>
      <b/>
      <sz val="14"/>
      <name val="Arial"/>
      <family val="2"/>
    </font>
    <font>
      <sz val="14"/>
      <name val="Arial"/>
      <family val="2"/>
    </font>
    <font>
      <sz val="11"/>
      <name val="Arial"/>
      <family val="2"/>
    </font>
    <font>
      <b/>
      <sz val="11"/>
      <name val="Arial"/>
      <family val="2"/>
    </font>
    <font>
      <sz val="10"/>
      <color indexed="10"/>
      <name val="Arial"/>
      <family val="2"/>
    </font>
    <font>
      <sz val="10"/>
      <name val="Arial"/>
      <family val="2"/>
    </font>
    <font>
      <b/>
      <sz val="8"/>
      <name val="Arial"/>
      <family val="2"/>
    </font>
    <font>
      <b/>
      <sz val="10"/>
      <color rgb="FFFF0000"/>
      <name val="Arial"/>
      <family val="2"/>
    </font>
    <font>
      <sz val="10"/>
      <color rgb="FFFF0000"/>
      <name val="Arial"/>
      <family val="2"/>
    </font>
    <font>
      <sz val="11"/>
      <name val="Calibri"/>
      <family val="2"/>
      <scheme val="minor"/>
    </font>
    <font>
      <b/>
      <sz val="11"/>
      <color theme="1"/>
      <name val="Calibri"/>
      <family val="2"/>
      <scheme val="minor"/>
    </font>
    <font>
      <b/>
      <sz val="14"/>
      <color theme="1"/>
      <name val="Calibri"/>
      <family val="2"/>
      <scheme val="minor"/>
    </font>
    <font>
      <b/>
      <sz val="11"/>
      <color rgb="FF000000"/>
      <name val="Calibri"/>
      <family val="2"/>
    </font>
    <font>
      <b/>
      <u/>
      <sz val="14"/>
      <color theme="1"/>
      <name val="Calibri"/>
      <family val="2"/>
      <scheme val="minor"/>
    </font>
    <font>
      <b/>
      <sz val="12"/>
      <color theme="1"/>
      <name val="Calibri"/>
      <family val="2"/>
      <scheme val="minor"/>
    </font>
    <font>
      <b/>
      <u/>
      <sz val="12"/>
      <color theme="10"/>
      <name val="Calibri"/>
      <family val="2"/>
      <scheme val="minor"/>
    </font>
    <font>
      <b/>
      <u/>
      <sz val="12"/>
      <color rgb="FF00B050"/>
      <name val="Calibri"/>
      <family val="2"/>
      <scheme val="minor"/>
    </font>
    <font>
      <b/>
      <sz val="11"/>
      <name val="Calibri"/>
      <family val="2"/>
      <scheme val="minor"/>
    </font>
    <font>
      <b/>
      <u/>
      <sz val="11"/>
      <color theme="10"/>
      <name val="Calibri"/>
      <family val="2"/>
      <scheme val="minor"/>
    </font>
    <font>
      <b/>
      <sz val="11"/>
      <color rgb="FF000000"/>
      <name val="Calibri"/>
      <family val="2"/>
      <scheme val="minor"/>
    </font>
    <font>
      <b/>
      <u/>
      <sz val="12"/>
      <color rgb="FF0000FF"/>
      <name val="Calibri"/>
      <family val="2"/>
      <scheme val="minor"/>
    </font>
    <font>
      <b/>
      <u/>
      <sz val="12"/>
      <color rgb="FFA40000"/>
      <name val="Calibri"/>
      <family val="2"/>
      <scheme val="minor"/>
    </font>
    <font>
      <b/>
      <sz val="11"/>
      <color rgb="FFA40000"/>
      <name val="Calibri"/>
      <family val="2"/>
      <scheme val="minor"/>
    </font>
    <font>
      <sz val="12"/>
      <color theme="1"/>
      <name val="Calibri"/>
      <family val="2"/>
      <scheme val="minor"/>
    </font>
    <font>
      <b/>
      <u/>
      <sz val="16"/>
      <color theme="1"/>
      <name val="Calibri"/>
      <family val="2"/>
      <scheme val="minor"/>
    </font>
    <font>
      <u/>
      <sz val="16"/>
      <color theme="1"/>
      <name val="Calibri"/>
      <family val="2"/>
      <scheme val="minor"/>
    </font>
    <font>
      <b/>
      <u/>
      <sz val="12"/>
      <color rgb="FF0563C1"/>
      <name val="Calibri"/>
      <family val="2"/>
      <scheme val="minor"/>
    </font>
    <font>
      <b/>
      <sz val="12"/>
      <color rgb="FF0563C1"/>
      <name val="Calibri"/>
      <family val="2"/>
      <scheme val="minor"/>
    </font>
    <font>
      <b/>
      <u/>
      <sz val="20"/>
      <name val="Arial"/>
      <family val="2"/>
    </font>
    <font>
      <u/>
      <sz val="11"/>
      <color theme="1"/>
      <name val="Calibri"/>
      <family val="2"/>
      <scheme val="minor"/>
    </font>
    <font>
      <b/>
      <u/>
      <sz val="10"/>
      <color rgb="FF0000FF"/>
      <name val="Arial"/>
      <family val="2"/>
    </font>
    <font>
      <b/>
      <u/>
      <sz val="10"/>
      <color rgb="FF00B050"/>
      <name val="Arial"/>
      <family val="2"/>
    </font>
    <font>
      <b/>
      <i/>
      <sz val="10"/>
      <name val="Arial"/>
      <family val="2"/>
    </font>
    <font>
      <b/>
      <u/>
      <sz val="16"/>
      <color theme="10"/>
      <name val="Calibri"/>
      <family val="2"/>
      <scheme val="minor"/>
    </font>
    <font>
      <b/>
      <u/>
      <sz val="12"/>
      <color rgb="FF00A887"/>
      <name val="Calibri"/>
      <family val="2"/>
      <scheme val="minor"/>
    </font>
    <font>
      <sz val="16"/>
      <name val="Arial"/>
      <family val="2"/>
    </font>
    <font>
      <sz val="16"/>
      <color rgb="FFFF0000"/>
      <name val="Calibri"/>
      <family val="2"/>
      <scheme val="minor"/>
    </font>
    <font>
      <b/>
      <sz val="16"/>
      <color rgb="FFFF0000"/>
      <name val="Calibri"/>
      <family val="2"/>
      <scheme val="minor"/>
    </font>
    <font>
      <b/>
      <u/>
      <sz val="10"/>
      <color rgb="FF00B050"/>
      <name val="MS Sans Serif"/>
    </font>
    <font>
      <b/>
      <u/>
      <sz val="11"/>
      <color theme="1"/>
      <name val="Calibri"/>
      <family val="2"/>
      <scheme val="minor"/>
    </font>
    <font>
      <b/>
      <strike/>
      <sz val="11"/>
      <name val="Calibri"/>
      <family val="2"/>
      <scheme val="minor"/>
    </font>
    <font>
      <b/>
      <sz val="11"/>
      <color rgb="FFFF0000"/>
      <name val="Calibri"/>
      <family val="2"/>
      <scheme val="minor"/>
    </font>
    <font>
      <sz val="11"/>
      <color theme="1"/>
      <name val="Arial"/>
      <family val="2"/>
    </font>
    <font>
      <b/>
      <sz val="14"/>
      <color rgb="FFFF0000"/>
      <name val="Arial"/>
      <family val="2"/>
    </font>
    <font>
      <b/>
      <sz val="11"/>
      <color theme="1"/>
      <name val="Arial"/>
      <family val="2"/>
    </font>
    <font>
      <b/>
      <sz val="10"/>
      <color theme="1"/>
      <name val="Arial"/>
      <family val="2"/>
    </font>
    <font>
      <sz val="8"/>
      <name val="Calibri"/>
      <family val="2"/>
      <scheme val="minor"/>
    </font>
    <font>
      <b/>
      <strike/>
      <sz val="11"/>
      <color rgb="FF000000"/>
      <name val="Calibri"/>
      <family val="2"/>
      <scheme val="minor"/>
    </font>
    <font>
      <b/>
      <strike/>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theme="0" tint="-0.249977111117893"/>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C0C0C0"/>
        <bgColor rgb="FFC0C0C0"/>
      </patternFill>
    </fill>
  </fills>
  <borders count="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6">
    <xf numFmtId="0" fontId="0" fillId="0" borderId="0"/>
    <xf numFmtId="0" fontId="7" fillId="0" borderId="0" applyNumberFormat="0" applyFill="0" applyBorder="0" applyAlignment="0" applyProtection="0"/>
    <xf numFmtId="44" fontId="12" fillId="0" borderId="0" applyFont="0" applyFill="0" applyBorder="0" applyAlignment="0" applyProtection="0"/>
    <xf numFmtId="0" fontId="19" fillId="0" borderId="0"/>
    <xf numFmtId="44" fontId="19" fillId="0" borderId="0" applyFont="0" applyFill="0" applyBorder="0" applyAlignment="0" applyProtection="0"/>
    <xf numFmtId="0" fontId="56" fillId="0" borderId="0"/>
  </cellStyleXfs>
  <cellXfs count="353">
    <xf numFmtId="0" fontId="0" fillId="0" borderId="0" xfId="0"/>
    <xf numFmtId="0" fontId="0" fillId="0" borderId="0" xfId="0" applyFill="1"/>
    <xf numFmtId="0" fontId="2"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0" fillId="0" borderId="0" xfId="0" applyFill="1" applyAlignment="1"/>
    <xf numFmtId="0" fontId="4" fillId="0" borderId="0" xfId="0" applyFont="1" applyFill="1"/>
    <xf numFmtId="0" fontId="5"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quotePrefix="1" applyNumberFormat="1" applyFont="1" applyFill="1" applyAlignment="1">
      <alignment vertical="center" wrapText="1"/>
    </xf>
    <xf numFmtId="0" fontId="5" fillId="0" borderId="0" xfId="0" quotePrefix="1" applyNumberFormat="1" applyFont="1" applyFill="1" applyAlignment="1">
      <alignment horizontal="center" vertical="center" wrapText="1"/>
    </xf>
    <xf numFmtId="0" fontId="16" fillId="0" borderId="0" xfId="0" applyFont="1" applyProtection="1"/>
    <xf numFmtId="0" fontId="16" fillId="3" borderId="0" xfId="0" applyFont="1" applyFill="1" applyBorder="1" applyProtection="1"/>
    <xf numFmtId="49" fontId="16" fillId="3" borderId="0" xfId="0" applyNumberFormat="1" applyFont="1" applyFill="1" applyBorder="1" applyProtection="1"/>
    <xf numFmtId="164" fontId="16" fillId="3" borderId="1" xfId="0" applyNumberFormat="1" applyFont="1" applyFill="1" applyBorder="1" applyProtection="1"/>
    <xf numFmtId="0" fontId="11" fillId="0" borderId="2" xfId="0" applyFont="1" applyBorder="1" applyAlignment="1" applyProtection="1">
      <alignment horizontal="center" vertical="center"/>
    </xf>
    <xf numFmtId="0" fontId="11" fillId="0" borderId="3"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0" fontId="4" fillId="0" borderId="0" xfId="0" applyFont="1" applyAlignment="1" applyProtection="1">
      <alignment vertical="center"/>
    </xf>
    <xf numFmtId="0" fontId="11" fillId="0" borderId="2" xfId="0" applyFont="1" applyFill="1" applyBorder="1" applyAlignment="1" applyProtection="1">
      <alignment horizontal="center" vertical="center"/>
    </xf>
    <xf numFmtId="0" fontId="11" fillId="0" borderId="2" xfId="0" applyFont="1" applyFill="1" applyBorder="1" applyAlignment="1" applyProtection="1">
      <alignment vertical="center" wrapText="1"/>
    </xf>
    <xf numFmtId="0" fontId="0" fillId="0" borderId="2" xfId="0"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164" fontId="11" fillId="0" borderId="2" xfId="0" applyNumberFormat="1" applyFont="1" applyFill="1" applyBorder="1" applyAlignment="1" applyProtection="1">
      <alignment horizontal="center" vertical="center"/>
    </xf>
    <xf numFmtId="0" fontId="0" fillId="0" borderId="0" xfId="0" applyBorder="1" applyAlignment="1" applyProtection="1">
      <alignment vertical="center"/>
    </xf>
    <xf numFmtId="0" fontId="4" fillId="0" borderId="0" xfId="0" applyFont="1" applyBorder="1" applyAlignment="1" applyProtection="1">
      <alignment horizontal="center"/>
    </xf>
    <xf numFmtId="0" fontId="11" fillId="0" borderId="0" xfId="0" applyFont="1" applyBorder="1" applyAlignment="1" applyProtection="1">
      <alignment horizontal="center" vertical="center"/>
    </xf>
    <xf numFmtId="0" fontId="0" fillId="0" borderId="0" xfId="0" applyBorder="1" applyAlignment="1" applyProtection="1">
      <alignment horizontal="center" vertical="center"/>
    </xf>
    <xf numFmtId="49" fontId="0" fillId="0" borderId="0" xfId="0" applyNumberFormat="1" applyBorder="1" applyAlignment="1" applyProtection="1">
      <alignment wrapText="1"/>
    </xf>
    <xf numFmtId="164" fontId="11" fillId="0" borderId="0" xfId="0" applyNumberFormat="1" applyFont="1" applyBorder="1" applyAlignment="1" applyProtection="1">
      <alignment horizontal="center" vertical="center"/>
    </xf>
    <xf numFmtId="0" fontId="0" fillId="0" borderId="0" xfId="0" applyBorder="1" applyAlignment="1" applyProtection="1">
      <alignment vertical="center"/>
      <protection locked="0"/>
    </xf>
    <xf numFmtId="0" fontId="0" fillId="0" borderId="0" xfId="0" applyAlignment="1" applyProtection="1">
      <alignment horizontal="left" vertical="top"/>
    </xf>
    <xf numFmtId="0" fontId="0" fillId="0" borderId="0" xfId="0" applyAlignment="1" applyProtection="1">
      <alignment horizontal="left" vertical="top"/>
      <protection locked="0"/>
    </xf>
    <xf numFmtId="0" fontId="0" fillId="0" borderId="0" xfId="0" applyBorder="1" applyProtection="1"/>
    <xf numFmtId="0" fontId="0" fillId="0" borderId="0" xfId="0" applyBorder="1" applyAlignment="1" applyProtection="1">
      <alignment horizontal="center"/>
    </xf>
    <xf numFmtId="49" fontId="11" fillId="0" borderId="0" xfId="0" applyNumberFormat="1" applyFont="1" applyBorder="1" applyAlignment="1" applyProtection="1">
      <alignment horizontal="center"/>
    </xf>
    <xf numFmtId="0" fontId="0" fillId="0" borderId="0" xfId="0" applyFill="1" applyBorder="1" applyAlignment="1" applyProtection="1">
      <alignment horizontal="center"/>
    </xf>
    <xf numFmtId="0" fontId="0" fillId="0" borderId="4" xfId="0" applyBorder="1" applyAlignment="1" applyProtection="1">
      <alignment horizontal="center"/>
    </xf>
    <xf numFmtId="0" fontId="0" fillId="0" borderId="0" xfId="0" applyBorder="1" applyProtection="1">
      <protection locked="0"/>
    </xf>
    <xf numFmtId="0" fontId="0" fillId="0" borderId="0" xfId="0" applyProtection="1">
      <protection locked="0"/>
    </xf>
    <xf numFmtId="0" fontId="18" fillId="0" borderId="0" xfId="0" applyFont="1" applyBorder="1" applyAlignment="1" applyProtection="1">
      <alignment horizontal="left" vertical="center"/>
    </xf>
    <xf numFmtId="164" fontId="11" fillId="0" borderId="0" xfId="0" applyNumberFormat="1" applyFont="1" applyFill="1" applyBorder="1" applyAlignment="1" applyProtection="1">
      <alignment horizontal="left" vertical="center"/>
    </xf>
    <xf numFmtId="0" fontId="0" fillId="0" borderId="0" xfId="0" applyAlignment="1" applyProtection="1">
      <alignment horizontal="left" vertical="center"/>
      <protection locked="0"/>
    </xf>
    <xf numFmtId="0" fontId="11" fillId="0" borderId="0" xfId="0" applyFont="1" applyBorder="1" applyAlignment="1" applyProtection="1">
      <alignment vertical="center"/>
    </xf>
    <xf numFmtId="44" fontId="0" fillId="0" borderId="0" xfId="0" applyNumberFormat="1" applyBorder="1" applyAlignment="1" applyProtection="1">
      <alignment vertical="center"/>
    </xf>
    <xf numFmtId="0" fontId="11" fillId="0" borderId="0" xfId="0" applyFont="1" applyBorder="1" applyAlignment="1" applyProtection="1">
      <alignment horizontal="right" vertical="center"/>
    </xf>
    <xf numFmtId="0" fontId="0" fillId="0" borderId="0" xfId="0" applyFill="1"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horizontal="left" vertical="center"/>
      <protection locked="0"/>
    </xf>
    <xf numFmtId="0" fontId="4" fillId="0" borderId="0" xfId="0" applyFont="1" applyBorder="1" applyAlignment="1" applyProtection="1">
      <alignment vertical="center"/>
    </xf>
    <xf numFmtId="0" fontId="11" fillId="0" borderId="0" xfId="0" applyNumberFormat="1" applyFont="1" applyFill="1" applyBorder="1" applyAlignment="1" applyProtection="1">
      <alignment horizontal="center" vertical="center"/>
    </xf>
    <xf numFmtId="165" fontId="11" fillId="0" borderId="0" xfId="2" applyNumberFormat="1" applyFont="1" applyBorder="1" applyAlignment="1" applyProtection="1">
      <alignment horizontal="center" vertical="center"/>
    </xf>
    <xf numFmtId="0" fontId="20" fillId="0" borderId="0" xfId="0" applyFont="1" applyBorder="1" applyAlignment="1" applyProtection="1">
      <alignment horizontal="center" vertical="center"/>
    </xf>
    <xf numFmtId="0" fontId="0" fillId="0" borderId="5" xfId="0" applyBorder="1" applyProtection="1"/>
    <xf numFmtId="49" fontId="0" fillId="0" borderId="0" xfId="0" applyNumberFormat="1" applyProtection="1"/>
    <xf numFmtId="0" fontId="16" fillId="0" borderId="5" xfId="0" applyFont="1" applyBorder="1" applyProtection="1"/>
    <xf numFmtId="164" fontId="16" fillId="0" borderId="5" xfId="0" applyNumberFormat="1" applyFont="1" applyBorder="1" applyProtection="1"/>
    <xf numFmtId="0" fontId="16" fillId="0" borderId="0" xfId="0" applyFont="1" applyProtection="1">
      <protection locked="0"/>
    </xf>
    <xf numFmtId="49" fontId="0" fillId="0" borderId="0" xfId="0" applyNumberFormat="1" applyBorder="1" applyAlignment="1" applyProtection="1">
      <alignment vertical="center"/>
    </xf>
    <xf numFmtId="0" fontId="0" fillId="0" borderId="0" xfId="0" applyProtection="1"/>
    <xf numFmtId="164" fontId="16" fillId="0" borderId="0" xfId="0" applyNumberFormat="1" applyFont="1" applyProtection="1"/>
    <xf numFmtId="49" fontId="16" fillId="0" borderId="0" xfId="0" applyNumberFormat="1" applyFont="1" applyProtection="1"/>
    <xf numFmtId="0" fontId="21" fillId="0" borderId="2" xfId="0" applyFont="1" applyFill="1" applyBorder="1" applyAlignment="1" applyProtection="1">
      <alignment horizontal="center" vertical="center"/>
    </xf>
    <xf numFmtId="0" fontId="13" fillId="0" borderId="2" xfId="0" applyFont="1" applyBorder="1" applyAlignment="1" applyProtection="1">
      <alignment horizontal="center" vertical="center"/>
    </xf>
    <xf numFmtId="49" fontId="22" fillId="0" borderId="2" xfId="0" applyNumberFormat="1" applyFont="1" applyFill="1" applyBorder="1" applyAlignment="1" applyProtection="1">
      <alignment horizontal="center" vertical="center"/>
    </xf>
    <xf numFmtId="0" fontId="4" fillId="0" borderId="2" xfId="0" applyFont="1" applyFill="1" applyBorder="1" applyAlignment="1" applyProtection="1">
      <alignment vertical="center" wrapText="1"/>
    </xf>
    <xf numFmtId="0" fontId="0" fillId="0" borderId="0" xfId="0" applyBorder="1" applyAlignment="1" applyProtection="1">
      <alignment vertical="center"/>
    </xf>
    <xf numFmtId="0" fontId="23" fillId="0" borderId="2" xfId="0" applyFont="1" applyBorder="1" applyAlignment="1" applyProtection="1">
      <alignment horizontal="center" vertical="center"/>
    </xf>
    <xf numFmtId="0" fontId="11" fillId="0" borderId="0" xfId="0" applyFont="1" applyBorder="1" applyAlignment="1" applyProtection="1">
      <alignment horizontal="center" vertical="center" wrapText="1"/>
    </xf>
    <xf numFmtId="0" fontId="0" fillId="0" borderId="0" xfId="0" applyBorder="1" applyAlignment="1" applyProtection="1">
      <alignment vertical="center"/>
    </xf>
    <xf numFmtId="0" fontId="0" fillId="9" borderId="0" xfId="0" applyFill="1" applyBorder="1" applyAlignment="1" applyProtection="1">
      <alignment vertical="center"/>
    </xf>
    <xf numFmtId="164" fontId="11" fillId="9" borderId="2" xfId="0" applyNumberFormat="1" applyFont="1" applyFill="1" applyBorder="1" applyAlignment="1" applyProtection="1">
      <alignment horizontal="left" vertical="top"/>
    </xf>
    <xf numFmtId="164" fontId="11" fillId="9" borderId="2" xfId="0" applyNumberFormat="1" applyFont="1" applyFill="1" applyBorder="1" applyAlignment="1" applyProtection="1">
      <alignment horizontal="left" vertical="center"/>
    </xf>
    <xf numFmtId="0" fontId="24" fillId="0" borderId="0" xfId="0" applyFont="1" applyBorder="1" applyAlignment="1" applyProtection="1">
      <alignment horizontal="left" vertical="center"/>
    </xf>
    <xf numFmtId="10" fontId="0" fillId="10" borderId="2" xfId="0" applyNumberFormat="1" applyFill="1" applyBorder="1" applyAlignment="1" applyProtection="1">
      <alignment horizontal="left" vertical="center"/>
    </xf>
    <xf numFmtId="0" fontId="0" fillId="10" borderId="0" xfId="0" applyFill="1" applyBorder="1" applyAlignment="1" applyProtection="1">
      <alignment vertical="center"/>
    </xf>
    <xf numFmtId="10" fontId="11" fillId="10" borderId="2" xfId="0" applyNumberFormat="1" applyFont="1" applyFill="1" applyBorder="1" applyAlignment="1" applyProtection="1">
      <alignment horizontal="right" vertical="center" wrapText="1"/>
    </xf>
    <xf numFmtId="0" fontId="11" fillId="0" borderId="2" xfId="0" applyFont="1" applyFill="1" applyBorder="1" applyAlignment="1" applyProtection="1">
      <alignment vertical="top" wrapText="1"/>
    </xf>
    <xf numFmtId="0" fontId="0" fillId="0" borderId="2" xfId="0" applyBorder="1"/>
    <xf numFmtId="0" fontId="24" fillId="0" borderId="2" xfId="0" applyFont="1" applyBorder="1" applyAlignment="1">
      <alignment vertical="center" wrapText="1"/>
    </xf>
    <xf numFmtId="17" fontId="24" fillId="0" borderId="2" xfId="0" quotePrefix="1" applyNumberFormat="1" applyFont="1" applyBorder="1" applyAlignment="1">
      <alignment horizontal="center" vertical="center"/>
    </xf>
    <xf numFmtId="0" fontId="26" fillId="11" borderId="8" xfId="0" applyFont="1" applyFill="1" applyBorder="1" applyAlignment="1" applyProtection="1">
      <alignment horizontal="center" vertical="center" wrapText="1"/>
    </xf>
    <xf numFmtId="0" fontId="26" fillId="11" borderId="9" xfId="0" applyFont="1" applyFill="1" applyBorder="1" applyAlignment="1" applyProtection="1">
      <alignment horizontal="center" vertical="center" wrapText="1"/>
    </xf>
    <xf numFmtId="0" fontId="26" fillId="11" borderId="10" xfId="0" applyFont="1" applyFill="1" applyBorder="1" applyAlignment="1" applyProtection="1">
      <alignment horizontal="center" vertical="center" wrapText="1"/>
    </xf>
    <xf numFmtId="0" fontId="0" fillId="0" borderId="12" xfId="0" applyBorder="1"/>
    <xf numFmtId="0" fontId="0" fillId="0" borderId="14" xfId="0" applyBorder="1"/>
    <xf numFmtId="0" fontId="24" fillId="0" borderId="14" xfId="0" applyFont="1" applyBorder="1" applyAlignment="1">
      <alignment vertical="center" wrapText="1"/>
    </xf>
    <xf numFmtId="0" fontId="11" fillId="0" borderId="14" xfId="0" applyFont="1" applyFill="1" applyBorder="1" applyAlignment="1" applyProtection="1">
      <alignment vertical="center" wrapText="1"/>
    </xf>
    <xf numFmtId="0" fontId="24" fillId="0" borderId="14" xfId="0" applyFont="1" applyBorder="1" applyAlignment="1">
      <alignment horizontal="center" vertical="center"/>
    </xf>
    <xf numFmtId="0" fontId="0" fillId="0" borderId="15" xfId="0" applyBorder="1"/>
    <xf numFmtId="0" fontId="0" fillId="0" borderId="3" xfId="0" applyBorder="1"/>
    <xf numFmtId="0" fontId="24" fillId="0" borderId="3" xfId="0" applyFont="1" applyBorder="1" applyAlignment="1">
      <alignment vertical="center" wrapText="1"/>
    </xf>
    <xf numFmtId="0" fontId="11" fillId="0" borderId="3" xfId="0" applyFont="1" applyFill="1" applyBorder="1" applyAlignment="1" applyProtection="1">
      <alignment vertical="center" wrapText="1"/>
    </xf>
    <xf numFmtId="17" fontId="24" fillId="0" borderId="3" xfId="0" quotePrefix="1" applyNumberFormat="1" applyFont="1" applyBorder="1" applyAlignment="1">
      <alignment horizontal="center" vertical="center"/>
    </xf>
    <xf numFmtId="0" fontId="0" fillId="0" borderId="17" xfId="0" applyBorder="1"/>
    <xf numFmtId="0" fontId="11" fillId="0" borderId="2"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24" fillId="0" borderId="18" xfId="0" applyFont="1" applyBorder="1" applyAlignment="1">
      <alignment vertical="center" wrapText="1"/>
    </xf>
    <xf numFmtId="0" fontId="24" fillId="0" borderId="3" xfId="0" applyFont="1" applyBorder="1" applyAlignment="1">
      <alignment horizontal="center" vertical="center"/>
    </xf>
    <xf numFmtId="0" fontId="0" fillId="0" borderId="20" xfId="0" applyBorder="1"/>
    <xf numFmtId="0" fontId="24" fillId="0" borderId="21" xfId="0" applyFont="1" applyBorder="1" applyAlignment="1">
      <alignment vertical="center" wrapText="1"/>
    </xf>
    <xf numFmtId="0" fontId="11" fillId="0" borderId="21" xfId="0" applyFont="1" applyFill="1" applyBorder="1" applyAlignment="1" applyProtection="1">
      <alignment vertical="top" wrapText="1"/>
    </xf>
    <xf numFmtId="0" fontId="11" fillId="0" borderId="21" xfId="0" applyFont="1" applyFill="1" applyBorder="1" applyAlignment="1" applyProtection="1">
      <alignment horizontal="center" vertical="center" wrapText="1"/>
    </xf>
    <xf numFmtId="49" fontId="11" fillId="0" borderId="21" xfId="0" applyNumberFormat="1" applyFont="1" applyFill="1" applyBorder="1" applyAlignment="1" applyProtection="1">
      <alignment horizontal="center" vertical="center"/>
    </xf>
    <xf numFmtId="0" fontId="0" fillId="0" borderId="22" xfId="0" applyBorder="1"/>
    <xf numFmtId="0" fontId="25" fillId="0" borderId="0" xfId="0" applyFont="1" applyAlignment="1">
      <alignment horizontal="center" vertical="top"/>
    </xf>
    <xf numFmtId="0" fontId="11" fillId="0" borderId="0" xfId="0" applyFont="1" applyBorder="1" applyAlignment="1" applyProtection="1">
      <alignment horizontal="center" vertical="center" wrapText="1"/>
    </xf>
    <xf numFmtId="0" fontId="0" fillId="0" borderId="0" xfId="0" applyBorder="1" applyAlignment="1" applyProtection="1">
      <alignment vertical="center"/>
    </xf>
    <xf numFmtId="0" fontId="0" fillId="0" borderId="0" xfId="0" applyBorder="1" applyAlignment="1" applyProtection="1">
      <alignment horizontal="left" vertical="center"/>
    </xf>
    <xf numFmtId="0" fontId="5" fillId="0" borderId="6" xfId="0" applyFont="1" applyFill="1" applyBorder="1" applyAlignment="1">
      <alignment horizontal="center" vertical="center" wrapText="1"/>
    </xf>
    <xf numFmtId="0" fontId="3" fillId="0" borderId="4" xfId="0" applyNumberFormat="1" applyFont="1" applyFill="1" applyBorder="1" applyAlignment="1">
      <alignment vertical="center" wrapText="1"/>
    </xf>
    <xf numFmtId="0" fontId="3" fillId="5" borderId="4" xfId="0" applyNumberFormat="1" applyFont="1" applyFill="1" applyBorder="1" applyAlignment="1">
      <alignment horizontal="center" vertical="center" wrapText="1"/>
    </xf>
    <xf numFmtId="0" fontId="3" fillId="0" borderId="4" xfId="0" quotePrefix="1" applyNumberFormat="1" applyFont="1" applyFill="1" applyBorder="1" applyAlignment="1">
      <alignment vertical="center" wrapText="1"/>
    </xf>
    <xf numFmtId="0" fontId="3" fillId="0" borderId="7" xfId="0" quotePrefix="1" applyNumberFormat="1" applyFont="1" applyFill="1" applyBorder="1" applyAlignment="1">
      <alignment vertical="center" wrapText="1"/>
    </xf>
    <xf numFmtId="0" fontId="3" fillId="0" borderId="4" xfId="0" quotePrefix="1"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5" xfId="0" quotePrefix="1" applyNumberFormat="1" applyFont="1" applyFill="1" applyBorder="1" applyAlignment="1">
      <alignment vertical="center" wrapText="1"/>
    </xf>
    <xf numFmtId="0" fontId="3" fillId="0" borderId="5" xfId="0" quotePrefix="1" applyNumberFormat="1" applyFont="1" applyFill="1" applyBorder="1" applyAlignment="1">
      <alignment horizontal="center" vertical="center" wrapText="1"/>
    </xf>
    <xf numFmtId="0" fontId="3" fillId="5" borderId="5" xfId="0" applyNumberFormat="1" applyFont="1" applyFill="1" applyBorder="1" applyAlignment="1">
      <alignment horizontal="center" vertical="center" wrapText="1"/>
    </xf>
    <xf numFmtId="0" fontId="3" fillId="0" borderId="25" xfId="0" quotePrefix="1" applyNumberFormat="1" applyFont="1" applyFill="1" applyBorder="1" applyAlignment="1">
      <alignment vertical="center" wrapText="1"/>
    </xf>
    <xf numFmtId="0" fontId="5" fillId="0" borderId="26" xfId="0" applyFont="1" applyFill="1" applyBorder="1" applyAlignment="1">
      <alignment horizontal="center" vertical="center" wrapText="1"/>
    </xf>
    <xf numFmtId="0" fontId="3" fillId="0" borderId="27" xfId="0" applyNumberFormat="1" applyFont="1" applyFill="1" applyBorder="1" applyAlignment="1">
      <alignment vertical="center" wrapText="1"/>
    </xf>
    <xf numFmtId="0" fontId="5" fillId="0" borderId="27" xfId="0" applyNumberFormat="1" applyFont="1" applyFill="1" applyBorder="1" applyAlignment="1">
      <alignment horizontal="center" vertical="center" wrapText="1"/>
    </xf>
    <xf numFmtId="0" fontId="5" fillId="5" borderId="27" xfId="0" applyNumberFormat="1" applyFont="1" applyFill="1" applyBorder="1" applyAlignment="1">
      <alignment horizontal="center" vertical="center" wrapText="1"/>
    </xf>
    <xf numFmtId="0" fontId="5" fillId="0" borderId="27" xfId="0" quotePrefix="1" applyNumberFormat="1" applyFont="1" applyFill="1" applyBorder="1" applyAlignment="1">
      <alignment vertical="center" wrapText="1"/>
    </xf>
    <xf numFmtId="0" fontId="5" fillId="0" borderId="28" xfId="0" quotePrefix="1" applyNumberFormat="1" applyFont="1" applyFill="1" applyBorder="1" applyAlignment="1">
      <alignment vertical="center" wrapText="1"/>
    </xf>
    <xf numFmtId="0" fontId="3" fillId="6" borderId="4" xfId="0" applyNumberFormat="1"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25" xfId="0" applyFont="1" applyFill="1" applyBorder="1" applyAlignment="1">
      <alignment vertical="center" wrapText="1"/>
    </xf>
    <xf numFmtId="0" fontId="5" fillId="2" borderId="29" xfId="0" applyFont="1" applyFill="1" applyBorder="1" applyAlignment="1">
      <alignment horizontal="center" vertical="center" wrapText="1"/>
    </xf>
    <xf numFmtId="0" fontId="5" fillId="2" borderId="0" xfId="0" applyFont="1" applyFill="1" applyBorder="1" applyAlignment="1">
      <alignment vertical="center" wrapText="1"/>
    </xf>
    <xf numFmtId="0" fontId="5" fillId="2" borderId="1" xfId="0" applyFont="1" applyFill="1" applyBorder="1" applyAlignment="1">
      <alignment vertical="center" wrapText="1"/>
    </xf>
    <xf numFmtId="0" fontId="3" fillId="2" borderId="29" xfId="0"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0" xfId="0" quotePrefix="1"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0" xfId="0" quotePrefix="1"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0" xfId="0" quotePrefix="1" applyNumberFormat="1" applyFont="1" applyFill="1" applyBorder="1" applyAlignment="1">
      <alignment vertical="center" wrapText="1"/>
    </xf>
    <xf numFmtId="0" fontId="3" fillId="0" borderId="0" xfId="0" quotePrefix="1" applyNumberFormat="1" applyFont="1" applyFill="1" applyBorder="1" applyAlignment="1">
      <alignment horizontal="center" vertical="center" wrapText="1"/>
    </xf>
    <xf numFmtId="0" fontId="3" fillId="0" borderId="1" xfId="0" quotePrefix="1" applyNumberFormat="1" applyFont="1" applyFill="1" applyBorder="1" applyAlignment="1">
      <alignment vertical="center" wrapText="1"/>
    </xf>
    <xf numFmtId="0" fontId="5" fillId="0" borderId="29" xfId="0" applyFont="1" applyFill="1" applyBorder="1" applyAlignment="1">
      <alignment horizontal="center" vertical="center" wrapText="1"/>
    </xf>
    <xf numFmtId="0" fontId="3"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0" fontId="5" fillId="0" borderId="0" xfId="0" quotePrefix="1" applyNumberFormat="1" applyFont="1" applyFill="1" applyBorder="1" applyAlignment="1">
      <alignment vertical="center" wrapText="1"/>
    </xf>
    <xf numFmtId="0" fontId="5" fillId="0" borderId="1" xfId="0" quotePrefix="1"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0" xfId="0" quotePrefix="1"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5" fillId="5" borderId="0" xfId="0" applyNumberFormat="1" applyFont="1" applyFill="1" applyBorder="1" applyAlignment="1">
      <alignment horizontal="center" vertical="center" wrapText="1"/>
    </xf>
    <xf numFmtId="0" fontId="5" fillId="0" borderId="29" xfId="0" applyFont="1" applyFill="1" applyBorder="1" applyAlignment="1">
      <alignment vertical="center" wrapText="1"/>
    </xf>
    <xf numFmtId="49"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0" xfId="0" quotePrefix="1" applyFont="1" applyFill="1" applyBorder="1" applyAlignment="1">
      <alignment vertical="center" wrapText="1"/>
    </xf>
    <xf numFmtId="0" fontId="5" fillId="0" borderId="0" xfId="0" applyFont="1" applyFill="1" applyBorder="1" applyAlignment="1">
      <alignment horizontal="center" vertical="center" wrapText="1"/>
    </xf>
    <xf numFmtId="0" fontId="5" fillId="6" borderId="0"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3" fillId="5" borderId="0" xfId="0" applyNumberFormat="1" applyFont="1" applyFill="1" applyBorder="1" applyAlignment="1">
      <alignment horizontal="center" vertical="center" wrapText="1"/>
    </xf>
    <xf numFmtId="0" fontId="5" fillId="0" borderId="27" xfId="0" applyFont="1" applyFill="1" applyBorder="1" applyAlignment="1">
      <alignment vertical="center" wrapText="1"/>
    </xf>
    <xf numFmtId="0" fontId="5" fillId="0" borderId="28" xfId="0" applyFont="1" applyFill="1" applyBorder="1" applyAlignment="1">
      <alignment vertical="center" wrapText="1"/>
    </xf>
    <xf numFmtId="166" fontId="24" fillId="0" borderId="11" xfId="0" applyNumberFormat="1" applyFont="1" applyBorder="1" applyAlignment="1">
      <alignment horizontal="center" vertical="center"/>
    </xf>
    <xf numFmtId="166" fontId="24" fillId="0" borderId="16" xfId="0" applyNumberFormat="1" applyFont="1" applyBorder="1" applyAlignment="1">
      <alignment horizontal="center" vertical="center"/>
    </xf>
    <xf numFmtId="166" fontId="24" fillId="0" borderId="19" xfId="0" applyNumberFormat="1" applyFont="1" applyBorder="1" applyAlignment="1">
      <alignment horizontal="center" vertical="center"/>
    </xf>
    <xf numFmtId="166" fontId="24" fillId="0" borderId="13" xfId="0" applyNumberFormat="1" applyFont="1" applyBorder="1" applyAlignment="1">
      <alignment horizontal="center" vertical="center"/>
    </xf>
    <xf numFmtId="49" fontId="11" fillId="0" borderId="2" xfId="0" quotePrefix="1" applyNumberFormat="1" applyFont="1" applyFill="1" applyBorder="1" applyAlignment="1" applyProtection="1">
      <alignment horizontal="center" vertical="center"/>
    </xf>
    <xf numFmtId="0" fontId="11" fillId="0" borderId="21" xfId="0" applyFont="1" applyFill="1" applyBorder="1" applyAlignment="1" applyProtection="1">
      <alignment vertical="center" wrapText="1"/>
    </xf>
    <xf numFmtId="0" fontId="0" fillId="0" borderId="21" xfId="0" applyBorder="1" applyAlignment="1" applyProtection="1">
      <alignment horizontal="center" vertical="center"/>
    </xf>
    <xf numFmtId="49" fontId="4" fillId="0" borderId="21" xfId="0" applyNumberFormat="1"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164" fontId="11" fillId="0" borderId="21" xfId="0" applyNumberFormat="1" applyFont="1" applyFill="1" applyBorder="1" applyAlignment="1" applyProtection="1">
      <alignment horizontal="center" vertical="center"/>
    </xf>
    <xf numFmtId="0" fontId="4" fillId="9" borderId="22" xfId="0" applyFont="1" applyFill="1" applyBorder="1" applyAlignment="1" applyProtection="1">
      <alignment horizontal="center" vertical="center"/>
    </xf>
    <xf numFmtId="164" fontId="11" fillId="9" borderId="12" xfId="0" applyNumberFormat="1" applyFont="1" applyFill="1" applyBorder="1" applyAlignment="1" applyProtection="1">
      <alignment horizontal="center" vertical="center"/>
    </xf>
    <xf numFmtId="0" fontId="0" fillId="0" borderId="14" xfId="0" applyBorder="1" applyAlignment="1" applyProtection="1">
      <alignment horizontal="center" vertical="center"/>
    </xf>
    <xf numFmtId="49" fontId="4" fillId="0" borderId="14" xfId="0" applyNumberFormat="1" applyFont="1" applyFill="1" applyBorder="1" applyAlignment="1" applyProtection="1">
      <alignment horizontal="center"/>
    </xf>
    <xf numFmtId="164" fontId="11" fillId="9" borderId="15" xfId="0" applyNumberFormat="1"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xf>
    <xf numFmtId="0" fontId="4" fillId="0" borderId="14" xfId="0" applyFont="1" applyFill="1" applyBorder="1" applyAlignment="1" applyProtection="1">
      <alignment vertical="center" wrapText="1"/>
    </xf>
    <xf numFmtId="168" fontId="4" fillId="0" borderId="2" xfId="0" applyNumberFormat="1" applyFont="1" applyFill="1" applyBorder="1" applyAlignment="1" applyProtection="1">
      <alignment horizontal="center" vertical="center"/>
    </xf>
    <xf numFmtId="168" fontId="4" fillId="0" borderId="14" xfId="0" applyNumberFormat="1" applyFont="1" applyFill="1" applyBorder="1" applyAlignment="1" applyProtection="1">
      <alignment horizontal="center" vertical="center"/>
    </xf>
    <xf numFmtId="167" fontId="11" fillId="0" borderId="3" xfId="0" applyNumberFormat="1" applyFont="1" applyFill="1" applyBorder="1" applyAlignment="1" applyProtection="1">
      <alignment horizontal="center" vertical="center"/>
    </xf>
    <xf numFmtId="169" fontId="11" fillId="0" borderId="11" xfId="0" applyNumberFormat="1" applyFont="1" applyFill="1" applyBorder="1" applyAlignment="1" applyProtection="1">
      <alignment horizontal="center" vertical="center"/>
    </xf>
    <xf numFmtId="169" fontId="11" fillId="0" borderId="30" xfId="0" applyNumberFormat="1" applyFont="1" applyFill="1" applyBorder="1" applyAlignment="1" applyProtection="1">
      <alignment horizontal="center" vertical="center"/>
    </xf>
    <xf numFmtId="166" fontId="11" fillId="0" borderId="8" xfId="0" applyNumberFormat="1" applyFont="1" applyFill="1" applyBorder="1" applyAlignment="1" applyProtection="1">
      <alignment horizontal="center" vertical="center"/>
    </xf>
    <xf numFmtId="164" fontId="11" fillId="8" borderId="2" xfId="0" applyNumberFormat="1" applyFont="1" applyFill="1" applyBorder="1" applyAlignment="1" applyProtection="1">
      <alignment horizontal="center" vertical="center"/>
      <protection locked="0"/>
    </xf>
    <xf numFmtId="164" fontId="11" fillId="8" borderId="14" xfId="0" applyNumberFormat="1" applyFont="1" applyFill="1" applyBorder="1" applyAlignment="1" applyProtection="1">
      <alignment horizontal="center" vertical="center"/>
      <protection locked="0"/>
    </xf>
    <xf numFmtId="10" fontId="0" fillId="10" borderId="2" xfId="0" applyNumberFormat="1" applyFill="1" applyBorder="1" applyAlignment="1" applyProtection="1">
      <alignment horizontal="left" vertical="center"/>
      <protection locked="0"/>
    </xf>
    <xf numFmtId="10" fontId="11" fillId="10" borderId="2" xfId="0" applyNumberFormat="1" applyFont="1" applyFill="1" applyBorder="1" applyAlignment="1" applyProtection="1">
      <alignment horizontal="right" vertical="center" wrapText="1"/>
      <protection locked="0"/>
    </xf>
    <xf numFmtId="0" fontId="0" fillId="10" borderId="0" xfId="0" applyFill="1" applyBorder="1" applyAlignment="1" applyProtection="1">
      <alignment vertical="center"/>
      <protection locked="0"/>
    </xf>
    <xf numFmtId="0" fontId="0" fillId="0" borderId="0" xfId="0" applyBorder="1" applyAlignment="1" applyProtection="1">
      <alignment vertical="center"/>
    </xf>
    <xf numFmtId="0" fontId="4" fillId="0" borderId="0" xfId="0" applyFont="1" applyFill="1" applyAlignment="1">
      <alignment horizontal="center" wrapText="1"/>
    </xf>
    <xf numFmtId="0" fontId="0" fillId="0" borderId="0" xfId="0" applyFill="1" applyAlignment="1">
      <alignment horizontal="center" wrapText="1"/>
    </xf>
    <xf numFmtId="49" fontId="4" fillId="0" borderId="32" xfId="0" applyNumberFormat="1" applyFont="1" applyFill="1" applyBorder="1" applyAlignment="1" applyProtection="1">
      <alignment horizontal="center" vertical="center"/>
    </xf>
    <xf numFmtId="0" fontId="0" fillId="0" borderId="4" xfId="0" applyBorder="1" applyProtection="1">
      <protection locked="0"/>
    </xf>
    <xf numFmtId="0" fontId="30" fillId="0" borderId="7" xfId="1" applyFont="1" applyFill="1" applyBorder="1" applyAlignment="1" applyProtection="1">
      <alignment horizontal="right"/>
      <protection locked="0"/>
    </xf>
    <xf numFmtId="0" fontId="40" fillId="0" borderId="0" xfId="1" applyFont="1" applyProtection="1">
      <protection locked="0"/>
    </xf>
    <xf numFmtId="0" fontId="28" fillId="0" borderId="4" xfId="0" applyFont="1" applyBorder="1" applyProtection="1">
      <protection locked="0"/>
    </xf>
    <xf numFmtId="0" fontId="37" fillId="0" borderId="4" xfId="0" applyFont="1" applyBorder="1" applyProtection="1">
      <protection locked="0"/>
    </xf>
    <xf numFmtId="0" fontId="24" fillId="0" borderId="0" xfId="0" applyFont="1" applyProtection="1"/>
    <xf numFmtId="0" fontId="28" fillId="0" borderId="4" xfId="0" applyFont="1" applyBorder="1" applyProtection="1"/>
    <xf numFmtId="0" fontId="28" fillId="0" borderId="4" xfId="0" applyFont="1" applyBorder="1" applyAlignment="1" applyProtection="1">
      <alignment horizontal="left"/>
    </xf>
    <xf numFmtId="0" fontId="40" fillId="0" borderId="0" xfId="1" applyFont="1" applyProtection="1"/>
    <xf numFmtId="0" fontId="31" fillId="0" borderId="0" xfId="1" applyFont="1" applyProtection="1"/>
    <xf numFmtId="0" fontId="31" fillId="0" borderId="0" xfId="0" applyFont="1" applyProtection="1"/>
    <xf numFmtId="0" fontId="31" fillId="0" borderId="0" xfId="1" applyFont="1" applyFill="1" applyAlignment="1" applyProtection="1">
      <alignment horizontal="left"/>
    </xf>
    <xf numFmtId="0" fontId="32" fillId="0" borderId="0" xfId="1" applyFont="1" applyProtection="1"/>
    <xf numFmtId="0" fontId="40" fillId="0" borderId="6" xfId="1" applyFont="1" applyBorder="1" applyProtection="1"/>
    <xf numFmtId="0" fontId="23" fillId="0" borderId="0" xfId="0" applyFont="1" applyProtection="1"/>
    <xf numFmtId="0" fontId="41" fillId="0" borderId="0" xfId="0" applyFont="1" applyProtection="1"/>
    <xf numFmtId="0" fontId="31" fillId="0" borderId="0" xfId="0" applyFont="1" applyAlignment="1" applyProtection="1">
      <alignment horizontal="right"/>
    </xf>
    <xf numFmtId="0" fontId="40" fillId="0" borderId="6" xfId="1" applyFont="1" applyFill="1" applyBorder="1" applyProtection="1"/>
    <xf numFmtId="0" fontId="12" fillId="0" borderId="0" xfId="0" applyFont="1" applyProtection="1"/>
    <xf numFmtId="0" fontId="28" fillId="0" borderId="4" xfId="1" applyFont="1" applyFill="1" applyBorder="1" applyProtection="1"/>
    <xf numFmtId="0" fontId="29" fillId="0" borderId="4" xfId="1" applyFont="1" applyFill="1" applyBorder="1" applyProtection="1"/>
    <xf numFmtId="0" fontId="28" fillId="0" borderId="4" xfId="1" applyFont="1" applyFill="1" applyBorder="1" applyAlignment="1" applyProtection="1">
      <alignment horizontal="left"/>
    </xf>
    <xf numFmtId="0" fontId="33" fillId="0" borderId="0" xfId="0" applyFont="1" applyProtection="1"/>
    <xf numFmtId="0" fontId="24" fillId="0" borderId="0" xfId="0" applyFont="1" applyAlignment="1" applyProtection="1">
      <alignment horizontal="right"/>
    </xf>
    <xf numFmtId="0" fontId="33" fillId="0" borderId="0" xfId="0" applyFont="1" applyAlignment="1" applyProtection="1">
      <alignment horizontal="right"/>
    </xf>
    <xf numFmtId="0" fontId="34" fillId="0" borderId="4" xfId="1" applyFont="1" applyFill="1" applyBorder="1" applyProtection="1"/>
    <xf numFmtId="0" fontId="4" fillId="0" borderId="32" xfId="0" applyFont="1" applyFill="1" applyBorder="1" applyAlignment="1" applyProtection="1">
      <alignment horizontal="center" vertical="center"/>
    </xf>
    <xf numFmtId="164" fontId="11" fillId="0" borderId="33" xfId="0" applyNumberFormat="1" applyFont="1" applyFill="1" applyBorder="1" applyAlignment="1" applyProtection="1">
      <alignment horizontal="center" vertical="center"/>
    </xf>
    <xf numFmtId="49" fontId="49" fillId="0" borderId="32" xfId="0" applyNumberFormat="1" applyFont="1" applyFill="1" applyBorder="1" applyAlignment="1" applyProtection="1">
      <alignment horizontal="center" vertical="center"/>
    </xf>
    <xf numFmtId="0" fontId="49" fillId="0" borderId="32" xfId="0" applyFont="1" applyFill="1" applyBorder="1" applyAlignment="1" applyProtection="1">
      <alignment horizontal="center" vertical="center"/>
    </xf>
    <xf numFmtId="164" fontId="1" fillId="0" borderId="33" xfId="0" applyNumberFormat="1" applyFont="1" applyFill="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4" xfId="0" applyFont="1" applyBorder="1" applyAlignment="1" applyProtection="1">
      <alignment horizontal="center" vertical="center"/>
    </xf>
    <xf numFmtId="0" fontId="51" fillId="0" borderId="2" xfId="0" applyFont="1" applyBorder="1" applyAlignment="1" applyProtection="1">
      <alignment horizontal="center" vertical="center"/>
    </xf>
    <xf numFmtId="0" fontId="51" fillId="0" borderId="14" xfId="0" applyFont="1" applyBorder="1" applyAlignment="1" applyProtection="1">
      <alignment horizontal="center" vertical="center"/>
    </xf>
    <xf numFmtId="0" fontId="51" fillId="0" borderId="21" xfId="0" applyFont="1" applyBorder="1" applyAlignment="1" applyProtection="1">
      <alignment horizontal="center" vertical="center"/>
    </xf>
    <xf numFmtId="0" fontId="51" fillId="0" borderId="31" xfId="0" applyFont="1" applyBorder="1" applyAlignment="1" applyProtection="1">
      <alignment horizontal="left" vertical="center"/>
    </xf>
    <xf numFmtId="0" fontId="24" fillId="0" borderId="0" xfId="0" applyFont="1"/>
    <xf numFmtId="0" fontId="11" fillId="0" borderId="0" xfId="0" applyFont="1" applyBorder="1" applyAlignment="1" applyProtection="1">
      <alignment horizontal="center" vertical="center" wrapText="1"/>
    </xf>
    <xf numFmtId="0" fontId="0" fillId="0" borderId="0" xfId="0" applyBorder="1" applyAlignment="1" applyProtection="1">
      <alignment vertical="center"/>
    </xf>
    <xf numFmtId="0" fontId="0" fillId="0" borderId="0" xfId="0" applyBorder="1" applyAlignment="1" applyProtection="1">
      <alignment horizontal="left" vertical="center"/>
    </xf>
    <xf numFmtId="0" fontId="5" fillId="0" borderId="27" xfId="0" applyNumberFormat="1" applyFont="1" applyFill="1" applyBorder="1" applyAlignment="1">
      <alignment vertical="center" wrapText="1"/>
    </xf>
    <xf numFmtId="0" fontId="54" fillId="0" borderId="0" xfId="1" applyFont="1" applyProtection="1"/>
    <xf numFmtId="0" fontId="54" fillId="0" borderId="0" xfId="0" applyFont="1" applyProtection="1"/>
    <xf numFmtId="0" fontId="55" fillId="0" borderId="0" xfId="1" applyFont="1" applyProtection="1">
      <protection locked="0"/>
    </xf>
    <xf numFmtId="0" fontId="56" fillId="0" borderId="0" xfId="5"/>
    <xf numFmtId="49" fontId="24" fillId="0" borderId="3" xfId="0" quotePrefix="1" applyNumberFormat="1" applyFont="1" applyBorder="1" applyAlignment="1">
      <alignment horizontal="center" vertical="center"/>
    </xf>
    <xf numFmtId="49" fontId="24" fillId="0" borderId="14" xfId="0" applyNumberFormat="1" applyFont="1" applyBorder="1" applyAlignment="1">
      <alignment horizontal="center" vertical="center"/>
    </xf>
    <xf numFmtId="0" fontId="11" fillId="0" borderId="14" xfId="0" applyFont="1" applyFill="1" applyBorder="1" applyAlignment="1" applyProtection="1">
      <alignment vertical="top" wrapText="1"/>
    </xf>
    <xf numFmtId="0" fontId="4" fillId="0" borderId="14" xfId="0" applyFont="1" applyFill="1" applyBorder="1" applyAlignment="1" applyProtection="1">
      <alignment vertical="top" wrapText="1"/>
    </xf>
    <xf numFmtId="49" fontId="0" fillId="0" borderId="14" xfId="0" applyNumberFormat="1" applyFont="1" applyBorder="1" applyAlignment="1">
      <alignment horizontal="center" vertical="center"/>
    </xf>
    <xf numFmtId="0" fontId="0" fillId="0" borderId="15" xfId="0" applyFont="1" applyBorder="1"/>
    <xf numFmtId="0" fontId="24" fillId="0" borderId="14" xfId="0" applyFont="1" applyBorder="1"/>
    <xf numFmtId="0" fontId="0" fillId="0" borderId="0" xfId="0" applyBorder="1" applyAlignment="1" applyProtection="1">
      <alignment vertical="center"/>
    </xf>
    <xf numFmtId="0" fontId="0" fillId="0" borderId="0" xfId="0" applyBorder="1" applyAlignment="1" applyProtection="1">
      <alignment horizontal="left" vertical="center"/>
    </xf>
    <xf numFmtId="169" fontId="11"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51" fillId="0" borderId="0" xfId="0" applyFont="1" applyBorder="1" applyAlignment="1" applyProtection="1">
      <alignment horizontal="center" vertical="center"/>
    </xf>
    <xf numFmtId="4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vertical="center"/>
    </xf>
    <xf numFmtId="164" fontId="11" fillId="8" borderId="0" xfId="0" applyNumberFormat="1" applyFont="1" applyFill="1" applyBorder="1" applyAlignment="1" applyProtection="1">
      <alignment horizontal="center" vertical="center"/>
      <protection locked="0"/>
    </xf>
    <xf numFmtId="164" fontId="11" fillId="9" borderId="0" xfId="0" applyNumberFormat="1" applyFont="1" applyFill="1" applyBorder="1" applyAlignment="1" applyProtection="1">
      <alignment horizontal="center" vertical="center"/>
    </xf>
    <xf numFmtId="168" fontId="4" fillId="0" borderId="9" xfId="0" applyNumberFormat="1" applyFont="1" applyFill="1" applyBorder="1" applyAlignment="1" applyProtection="1">
      <alignment horizontal="center" vertical="center"/>
    </xf>
    <xf numFmtId="164" fontId="11" fillId="9" borderId="22" xfId="0" applyNumberFormat="1" applyFont="1" applyFill="1" applyBorder="1" applyAlignment="1" applyProtection="1">
      <alignment horizontal="center" vertical="center"/>
    </xf>
    <xf numFmtId="164" fontId="11" fillId="8" borderId="32" xfId="0" applyNumberFormat="1" applyFont="1" applyFill="1" applyBorder="1" applyAlignment="1" applyProtection="1">
      <alignment horizontal="center" vertical="center"/>
      <protection locked="0"/>
    </xf>
    <xf numFmtId="168" fontId="4" fillId="0" borderId="21" xfId="0" applyNumberFormat="1" applyFont="1" applyFill="1" applyBorder="1" applyAlignment="1" applyProtection="1">
      <alignment horizontal="center" vertical="center"/>
    </xf>
    <xf numFmtId="169" fontId="11" fillId="0" borderId="18" xfId="0" applyNumberFormat="1" applyFont="1" applyFill="1" applyBorder="1" applyAlignment="1" applyProtection="1">
      <alignment horizontal="center" vertical="center"/>
    </xf>
    <xf numFmtId="49" fontId="4" fillId="0" borderId="29"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vertical="center"/>
    </xf>
    <xf numFmtId="49" fontId="59" fillId="0" borderId="35" xfId="0" applyNumberFormat="1" applyFont="1" applyBorder="1" applyAlignment="1">
      <alignment horizontal="center" vertical="center"/>
    </xf>
    <xf numFmtId="49" fontId="4" fillId="0" borderId="21" xfId="0" applyNumberFormat="1" applyFont="1" applyFill="1" applyBorder="1" applyAlignment="1" applyProtection="1">
      <alignment horizontal="center"/>
    </xf>
    <xf numFmtId="0" fontId="4" fillId="0" borderId="36" xfId="0" applyFont="1" applyFill="1" applyBorder="1" applyAlignment="1" applyProtection="1">
      <alignment vertical="top" wrapText="1"/>
    </xf>
    <xf numFmtId="0" fontId="4" fillId="0" borderId="2" xfId="0" applyFont="1" applyFill="1" applyBorder="1" applyAlignment="1" applyProtection="1">
      <alignment vertical="top" wrapText="1"/>
    </xf>
    <xf numFmtId="164" fontId="11" fillId="9" borderId="37" xfId="0" applyNumberFormat="1" applyFont="1" applyFill="1" applyBorder="1" applyAlignment="1" applyProtection="1">
      <alignment horizontal="center" vertical="center"/>
    </xf>
    <xf numFmtId="0" fontId="4" fillId="0" borderId="34" xfId="0" applyFont="1" applyFill="1" applyBorder="1" applyAlignment="1" applyProtection="1">
      <alignment vertical="top" wrapText="1"/>
    </xf>
    <xf numFmtId="49" fontId="11" fillId="0" borderId="29" xfId="0" applyNumberFormat="1" applyFont="1" applyFill="1" applyBorder="1" applyAlignment="1" applyProtection="1">
      <alignment horizontal="center" vertical="center"/>
    </xf>
    <xf numFmtId="169" fontId="11" fillId="0" borderId="14" xfId="0" applyNumberFormat="1" applyFont="1" applyFill="1" applyBorder="1" applyAlignment="1" applyProtection="1">
      <alignment horizontal="center" vertical="center"/>
    </xf>
    <xf numFmtId="0" fontId="51" fillId="0" borderId="29" xfId="0" applyFont="1" applyBorder="1" applyAlignment="1" applyProtection="1">
      <alignment horizontal="center" vertical="center"/>
    </xf>
    <xf numFmtId="168" fontId="4" fillId="0" borderId="3" xfId="0" applyNumberFormat="1" applyFont="1" applyFill="1" applyBorder="1" applyAlignment="1" applyProtection="1">
      <alignment horizontal="center" vertical="center"/>
    </xf>
    <xf numFmtId="164" fontId="11" fillId="9" borderId="38" xfId="0" applyNumberFormat="1" applyFont="1" applyFill="1" applyBorder="1" applyAlignment="1" applyProtection="1">
      <alignment horizontal="center" vertical="center"/>
    </xf>
    <xf numFmtId="0" fontId="4" fillId="0" borderId="36"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0" fillId="0" borderId="20" xfId="0" applyBorder="1" applyAlignment="1" applyProtection="1">
      <alignment horizontal="center" vertical="center"/>
    </xf>
    <xf numFmtId="49" fontId="11" fillId="0" borderId="3" xfId="0" applyNumberFormat="1" applyFont="1" applyFill="1" applyBorder="1" applyAlignment="1" applyProtection="1">
      <alignment horizontal="center" vertical="center"/>
    </xf>
    <xf numFmtId="0" fontId="11" fillId="0" borderId="20" xfId="0" applyFont="1" applyBorder="1" applyAlignment="1" applyProtection="1">
      <alignment horizontal="center" vertical="center"/>
    </xf>
    <xf numFmtId="0" fontId="0" fillId="0" borderId="20" xfId="0" applyBorder="1" applyAlignment="1" applyProtection="1">
      <alignment vertical="center"/>
    </xf>
    <xf numFmtId="0" fontId="11" fillId="0" borderId="20" xfId="0" applyNumberFormat="1" applyFont="1" applyFill="1" applyBorder="1" applyAlignment="1" applyProtection="1">
      <alignment horizontal="center" vertical="center"/>
    </xf>
    <xf numFmtId="49" fontId="11" fillId="0" borderId="14"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xf>
    <xf numFmtId="164" fontId="11" fillId="9" borderId="32" xfId="0" applyNumberFormat="1" applyFont="1" applyFill="1" applyBorder="1" applyAlignment="1" applyProtection="1">
      <alignment horizontal="center" vertical="center"/>
      <protection locked="0"/>
    </xf>
    <xf numFmtId="164" fontId="11" fillId="9" borderId="0" xfId="0" applyNumberFormat="1" applyFont="1" applyFill="1" applyBorder="1" applyAlignment="1" applyProtection="1">
      <alignment horizontal="center" vertical="center"/>
      <protection locked="0"/>
    </xf>
    <xf numFmtId="164" fontId="11" fillId="9" borderId="32" xfId="0" applyNumberFormat="1" applyFont="1" applyFill="1" applyBorder="1" applyAlignment="1" applyProtection="1">
      <alignment horizontal="center" vertical="center"/>
    </xf>
    <xf numFmtId="169" fontId="11" fillId="0" borderId="34" xfId="0" applyNumberFormat="1" applyFont="1" applyFill="1" applyBorder="1" applyAlignment="1" applyProtection="1">
      <alignment horizontal="center" vertical="center"/>
    </xf>
    <xf numFmtId="0" fontId="50" fillId="0" borderId="0" xfId="0" applyFont="1" applyBorder="1" applyAlignment="1" applyProtection="1">
      <alignment horizontal="center" vertical="center"/>
    </xf>
    <xf numFmtId="0" fontId="61" fillId="0" borderId="0" xfId="0" applyFont="1" applyProtection="1"/>
    <xf numFmtId="0" fontId="62" fillId="0" borderId="0" xfId="0" applyFont="1" applyProtection="1"/>
    <xf numFmtId="0" fontId="4"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horizontal="center"/>
    </xf>
    <xf numFmtId="0" fontId="47" fillId="0" borderId="0" xfId="1" applyFont="1" applyFill="1" applyAlignment="1" applyProtection="1">
      <alignment horizontal="center"/>
      <protection locked="0"/>
    </xf>
    <xf numFmtId="0" fontId="42" fillId="0" borderId="0" xfId="0" applyFont="1" applyFill="1" applyBorder="1" applyAlignment="1" applyProtection="1">
      <alignment horizontal="center" vertical="center" wrapText="1"/>
    </xf>
    <xf numFmtId="0" fontId="43" fillId="0" borderId="0" xfId="0" applyFont="1" applyAlignment="1">
      <alignment horizontal="center" wrapText="1"/>
    </xf>
    <xf numFmtId="0" fontId="3" fillId="0" borderId="0" xfId="0" applyFont="1" applyFill="1" applyAlignment="1">
      <alignment horizontal="center" wrapText="1"/>
    </xf>
    <xf numFmtId="0" fontId="0" fillId="0" borderId="0" xfId="0" applyFill="1" applyAlignment="1">
      <alignment horizontal="center" vertical="top" wrapText="1"/>
    </xf>
    <xf numFmtId="0" fontId="0" fillId="0" borderId="0" xfId="0" applyAlignment="1">
      <alignment horizontal="center" vertical="top" wrapText="1"/>
    </xf>
    <xf numFmtId="0" fontId="4" fillId="0" borderId="0" xfId="0" applyFont="1" applyFill="1" applyAlignment="1">
      <alignment horizontal="center" vertical="top" wrapText="1"/>
    </xf>
    <xf numFmtId="0" fontId="4" fillId="0" borderId="0" xfId="0" applyFont="1" applyFill="1" applyAlignment="1">
      <alignment horizontal="center" wrapText="1"/>
    </xf>
    <xf numFmtId="0" fontId="0" fillId="0" borderId="0" xfId="0" applyFill="1" applyAlignment="1">
      <alignment horizontal="center" wrapText="1"/>
    </xf>
    <xf numFmtId="0" fontId="52" fillId="0" borderId="0" xfId="1" applyFont="1" applyFill="1" applyAlignment="1" applyProtection="1">
      <alignment horizontal="center" wrapText="1"/>
      <protection locked="0"/>
    </xf>
    <xf numFmtId="0" fontId="52" fillId="0" borderId="0" xfId="1" applyFont="1" applyAlignment="1" applyProtection="1">
      <alignment horizontal="center" wrapText="1"/>
      <protection locked="0"/>
    </xf>
    <xf numFmtId="0" fontId="53" fillId="0" borderId="0" xfId="0" applyFont="1" applyAlignment="1">
      <alignment horizontal="center"/>
    </xf>
    <xf numFmtId="0" fontId="38" fillId="0" borderId="0" xfId="0" applyFont="1" applyAlignment="1">
      <alignment horizontal="center"/>
    </xf>
    <xf numFmtId="0" fontId="0" fillId="0" borderId="0" xfId="0" applyAlignment="1">
      <alignment vertical="top" wrapText="1"/>
    </xf>
    <xf numFmtId="0" fontId="0" fillId="0" borderId="6" xfId="0" applyBorder="1" applyAlignment="1" applyProtection="1">
      <alignment horizontal="center" vertical="center"/>
    </xf>
    <xf numFmtId="0" fontId="0" fillId="0" borderId="4" xfId="0" applyBorder="1" applyAlignment="1" applyProtection="1">
      <alignment horizontal="center" vertical="center"/>
    </xf>
    <xf numFmtId="0" fontId="0" fillId="0" borderId="7" xfId="0" applyBorder="1" applyAlignment="1" applyProtection="1"/>
    <xf numFmtId="0" fontId="27" fillId="0" borderId="0" xfId="0" applyFont="1" applyAlignment="1" applyProtection="1">
      <alignment horizontal="center"/>
    </xf>
    <xf numFmtId="0" fontId="0" fillId="0" borderId="0" xfId="0" applyAlignment="1" applyProtection="1"/>
    <xf numFmtId="0" fontId="38" fillId="0" borderId="0" xfId="0" applyFont="1" applyAlignment="1" applyProtection="1">
      <alignment horizontal="center" vertical="center" wrapText="1"/>
    </xf>
    <xf numFmtId="0" fontId="39" fillId="0" borderId="0" xfId="0" applyFont="1" applyAlignment="1" applyProtection="1">
      <alignment wrapText="1"/>
    </xf>
    <xf numFmtId="0" fontId="35" fillId="0" borderId="6" xfId="1" applyFont="1" applyFill="1" applyBorder="1" applyAlignment="1" applyProtection="1">
      <alignment horizontal="center"/>
      <protection locked="0"/>
    </xf>
    <xf numFmtId="0" fontId="36" fillId="0" borderId="4" xfId="0" applyFont="1" applyBorder="1" applyAlignment="1" applyProtection="1">
      <alignment horizontal="center"/>
      <protection locked="0"/>
    </xf>
    <xf numFmtId="0" fontId="36" fillId="0" borderId="7" xfId="0" applyFont="1" applyBorder="1" applyAlignment="1" applyProtection="1">
      <alignment horizontal="center"/>
      <protection locked="0"/>
    </xf>
    <xf numFmtId="0" fontId="48" fillId="0" borderId="6" xfId="1" applyFont="1" applyFill="1" applyBorder="1" applyAlignment="1" applyProtection="1">
      <alignment horizontal="center"/>
      <protection locked="0"/>
    </xf>
    <xf numFmtId="0" fontId="48" fillId="0" borderId="4" xfId="1" applyFont="1" applyFill="1" applyBorder="1" applyAlignment="1" applyProtection="1">
      <alignment horizontal="center"/>
      <protection locked="0"/>
    </xf>
    <xf numFmtId="0" fontId="48" fillId="0" borderId="7" xfId="1" applyFont="1" applyFill="1" applyBorder="1" applyAlignment="1" applyProtection="1">
      <alignment horizontal="center"/>
      <protection locked="0"/>
    </xf>
    <xf numFmtId="0" fontId="25" fillId="0" borderId="23" xfId="0" applyFont="1" applyBorder="1" applyAlignment="1">
      <alignment horizontal="center" vertical="top" wrapText="1"/>
    </xf>
    <xf numFmtId="0" fontId="0" fillId="0" borderId="23" xfId="0" applyBorder="1" applyAlignment="1">
      <alignment horizontal="center" vertical="top"/>
    </xf>
    <xf numFmtId="0" fontId="14" fillId="2" borderId="0" xfId="0" applyFont="1" applyFill="1" applyBorder="1" applyAlignment="1" applyProtection="1">
      <alignment horizontal="center" wrapText="1"/>
    </xf>
    <xf numFmtId="0" fontId="15" fillId="0" borderId="0" xfId="0" applyFont="1" applyBorder="1" applyAlignment="1" applyProtection="1">
      <alignment horizontal="center"/>
    </xf>
    <xf numFmtId="0" fontId="0" fillId="7" borderId="1" xfId="0" applyFill="1" applyBorder="1" applyAlignment="1" applyProtection="1"/>
    <xf numFmtId="0" fontId="3" fillId="7"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top" wrapText="1"/>
    </xf>
    <xf numFmtId="0" fontId="0" fillId="0" borderId="0" xfId="0" applyAlignment="1">
      <alignment horizontal="center" vertical="top"/>
    </xf>
    <xf numFmtId="0" fontId="0" fillId="0" borderId="0" xfId="0" applyBorder="1" applyAlignment="1" applyProtection="1">
      <alignment vertical="center"/>
    </xf>
    <xf numFmtId="49" fontId="11" fillId="0" borderId="0" xfId="0" applyNumberFormat="1" applyFont="1" applyAlignment="1" applyProtection="1">
      <alignment horizontal="left" vertical="center" wrapText="1"/>
    </xf>
    <xf numFmtId="49" fontId="11" fillId="0" borderId="1" xfId="0" applyNumberFormat="1" applyFont="1" applyBorder="1" applyAlignment="1" applyProtection="1">
      <alignment horizontal="left" vertical="center" wrapText="1"/>
    </xf>
    <xf numFmtId="0" fontId="11" fillId="0" borderId="0" xfId="0" applyFont="1" applyAlignment="1" applyProtection="1">
      <alignment horizontal="left" vertical="center" wrapText="1"/>
    </xf>
    <xf numFmtId="0" fontId="0" fillId="0" borderId="0" xfId="0" applyAlignment="1" applyProtection="1">
      <alignment horizontal="left" vertical="center"/>
    </xf>
    <xf numFmtId="0" fontId="11" fillId="0" borderId="0" xfId="0" applyFont="1" applyBorder="1" applyAlignment="1" applyProtection="1">
      <alignment horizontal="left" vertical="center" wrapText="1"/>
    </xf>
    <xf numFmtId="0" fontId="0" fillId="0" borderId="0" xfId="0" applyBorder="1" applyAlignment="1" applyProtection="1">
      <alignment horizontal="left" vertical="center"/>
    </xf>
    <xf numFmtId="0" fontId="0" fillId="0" borderId="1" xfId="0" applyBorder="1" applyAlignment="1">
      <alignment horizontal="left" vertical="center"/>
    </xf>
    <xf numFmtId="0" fontId="11" fillId="0" borderId="0" xfId="0" applyFont="1" applyBorder="1" applyAlignment="1" applyProtection="1">
      <alignment horizontal="center" vertical="center" wrapText="1"/>
    </xf>
    <xf numFmtId="0" fontId="11" fillId="0" borderId="0" xfId="0" applyFont="1" applyAlignment="1" applyProtection="1">
      <alignment vertical="center" wrapText="1"/>
    </xf>
    <xf numFmtId="0" fontId="0" fillId="0" borderId="1" xfId="0" applyBorder="1" applyAlignment="1">
      <alignment horizontal="left"/>
    </xf>
    <xf numFmtId="0" fontId="6" fillId="2" borderId="5" xfId="0" applyFont="1" applyFill="1" applyBorder="1" applyAlignment="1">
      <alignment horizontal="center" vertical="center" wrapText="1"/>
    </xf>
    <xf numFmtId="0" fontId="8" fillId="2" borderId="0" xfId="1"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57" fillId="0" borderId="0" xfId="5" applyFont="1" applyAlignment="1">
      <alignment horizontal="center" vertical="center"/>
    </xf>
    <xf numFmtId="0" fontId="58" fillId="0" borderId="0" xfId="5" quotePrefix="1" applyFont="1" applyAlignment="1">
      <alignment horizontal="center"/>
    </xf>
    <xf numFmtId="0" fontId="58" fillId="0" borderId="0" xfId="5" applyFont="1" applyAlignment="1">
      <alignment horizontal="center"/>
    </xf>
  </cellXfs>
  <cellStyles count="6">
    <cellStyle name="Link" xfId="1" builtinId="8"/>
    <cellStyle name="Standard" xfId="0" builtinId="0"/>
    <cellStyle name="Standard 2" xfId="3" xr:uid="{00000000-0005-0000-0000-000002000000}"/>
    <cellStyle name="Standard 3" xfId="5" xr:uid="{00000000-0005-0000-0000-000003000000}"/>
    <cellStyle name="Währung" xfId="2" builtinId="4"/>
    <cellStyle name="Währung 2" xfId="4" xr:uid="{00000000-0005-0000-0000-000005000000}"/>
  </cellStyles>
  <dxfs count="0"/>
  <tableStyles count="0" defaultTableStyle="TableStyleMedium2" defaultPivotStyle="PivotStyleLight16"/>
  <colors>
    <mruColors>
      <color rgb="FF00B050"/>
      <color rgb="FF0563C1"/>
      <color rgb="FF0133BF"/>
      <color rgb="FF00A887"/>
      <color rgb="FF007446"/>
      <color rgb="FF00A878"/>
      <color rgb="FF00A864"/>
      <color rgb="FF679E2A"/>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strassen.nrw.de"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2.xml.rels><?xml version="1.0" encoding="UTF-8" standalone="yes"?>
<Relationships xmlns="http://schemas.openxmlformats.org/package/2006/relationships"><Relationship Id="rId3" Type="http://schemas.openxmlformats.org/officeDocument/2006/relationships/hyperlink" Target="#Startseite!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2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2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2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Titelseite!A1"/></Relationships>
</file>

<file path=xl/drawings/_rels/drawing24.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https://www.strassen.nrw.de/de/" TargetMode="External"/><Relationship Id="rId1" Type="http://schemas.openxmlformats.org/officeDocument/2006/relationships/image" Target="../media/image18.png"/><Relationship Id="rId4" Type="http://schemas.openxmlformats.org/officeDocument/2006/relationships/hyperlink" Target="#Startseite!A1"/></Relationships>
</file>

<file path=xl/drawings/_rels/drawing3.xml.rels><?xml version="1.0" encoding="UTF-8" standalone="yes"?>
<Relationships xmlns="http://schemas.openxmlformats.org/package/2006/relationships"><Relationship Id="rId3" Type="http://schemas.openxmlformats.org/officeDocument/2006/relationships/hyperlink" Target="#Startseite!A1"/><Relationship Id="rId2" Type="http://schemas.openxmlformats.org/officeDocument/2006/relationships/image" Target="../media/image5.gif"/><Relationship Id="rId1" Type="http://schemas.openxmlformats.org/officeDocument/2006/relationships/hyperlink" Target="http://www.strassen.nrw.de/de/"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8.emf"/><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7.png"/><Relationship Id="rId1" Type="http://schemas.openxmlformats.org/officeDocument/2006/relationships/image" Target="../media/image6.emf"/><Relationship Id="rId6" Type="http://schemas.openxmlformats.org/officeDocument/2006/relationships/image" Target="../media/image10.emf"/><Relationship Id="rId11" Type="http://schemas.openxmlformats.org/officeDocument/2006/relationships/image" Target="../media/image15.png"/><Relationship Id="rId5" Type="http://schemas.openxmlformats.org/officeDocument/2006/relationships/hyperlink" Target="#Titelseite!A1"/><Relationship Id="rId10" Type="http://schemas.openxmlformats.org/officeDocument/2006/relationships/image" Target="../media/image14.emf"/><Relationship Id="rId4" Type="http://schemas.openxmlformats.org/officeDocument/2006/relationships/image" Target="../media/image9.emf"/><Relationship Id="rId9" Type="http://schemas.openxmlformats.org/officeDocument/2006/relationships/image" Target="../media/image13.emf"/></Relationships>
</file>

<file path=xl/drawings/_rels/drawing5.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hyperlink" Target="#Titelseite!A1"/><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7</xdr:col>
      <xdr:colOff>45720</xdr:colOff>
      <xdr:row>0</xdr:row>
      <xdr:rowOff>99060</xdr:rowOff>
    </xdr:from>
    <xdr:to>
      <xdr:col>7</xdr:col>
      <xdr:colOff>1348740</xdr:colOff>
      <xdr:row>3</xdr:row>
      <xdr:rowOff>129540</xdr:rowOff>
    </xdr:to>
    <xdr:pic>
      <xdr:nvPicPr>
        <xdr:cNvPr id="6" name="Bild 18" descr="strassen">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41545" y="99060"/>
          <a:ext cx="1303020" cy="51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8</xdr:row>
      <xdr:rowOff>114300</xdr:rowOff>
    </xdr:from>
    <xdr:to>
      <xdr:col>0</xdr:col>
      <xdr:colOff>676275</xdr:colOff>
      <xdr:row>16</xdr:row>
      <xdr:rowOff>9525</xdr:rowOff>
    </xdr:to>
    <xdr:sp macro="" textlink="">
      <xdr:nvSpPr>
        <xdr:cNvPr id="11" name="Pfeil nach unten 10">
          <a:extLst>
            <a:ext uri="{FF2B5EF4-FFF2-40B4-BE49-F238E27FC236}">
              <a16:creationId xmlns:a16="http://schemas.microsoft.com/office/drawing/2014/main" id="{00000000-0008-0000-0000-00000B000000}"/>
            </a:ext>
          </a:extLst>
        </xdr:cNvPr>
        <xdr:cNvSpPr/>
      </xdr:nvSpPr>
      <xdr:spPr>
        <a:xfrm>
          <a:off x="123825" y="2314575"/>
          <a:ext cx="552450" cy="1362075"/>
        </a:xfrm>
        <a:prstGeom prst="downArrow">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endParaRPr lang="de-DE"/>
        </a:p>
      </xdr:txBody>
    </xdr:sp>
    <xdr:clientData/>
  </xdr:twoCellAnchor>
  <xdr:twoCellAnchor editAs="oneCell">
    <xdr:from>
      <xdr:col>0</xdr:col>
      <xdr:colOff>0</xdr:colOff>
      <xdr:row>16</xdr:row>
      <xdr:rowOff>0</xdr:rowOff>
    </xdr:from>
    <xdr:to>
      <xdr:col>8</xdr:col>
      <xdr:colOff>9525</xdr:colOff>
      <xdr:row>17</xdr:row>
      <xdr:rowOff>161925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0" y="3990975"/>
          <a:ext cx="6086475" cy="352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xdr:colOff>
      <xdr:row>0</xdr:row>
      <xdr:rowOff>95250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900-00000B000000}"/>
            </a:ext>
          </a:extLst>
        </xdr:cNvPr>
        <xdr:cNvSpPr/>
      </xdr:nvSpPr>
      <xdr:spPr>
        <a:xfrm>
          <a:off x="9258300" y="952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133350</xdr:colOff>
      <xdr:row>84</xdr:row>
      <xdr:rowOff>66675</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900-00000C000000}"/>
            </a:ext>
          </a:extLst>
        </xdr:cNvPr>
        <xdr:cNvSpPr/>
      </xdr:nvSpPr>
      <xdr:spPr>
        <a:xfrm>
          <a:off x="9277350" y="222694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4" name="Rechteck 13">
          <a:hlinkClick xmlns:r="http://schemas.openxmlformats.org/officeDocument/2006/relationships" r:id="rId2"/>
          <a:extLst>
            <a:ext uri="{FF2B5EF4-FFF2-40B4-BE49-F238E27FC236}">
              <a16:creationId xmlns:a16="http://schemas.microsoft.com/office/drawing/2014/main" id="{00000000-0008-0000-0900-00000E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36</xdr:row>
      <xdr:rowOff>0</xdr:rowOff>
    </xdr:from>
    <xdr:ext cx="2071529" cy="771524"/>
    <xdr:sp macro="" textlink="">
      <xdr:nvSpPr>
        <xdr:cNvPr id="15" name="Rechteck 14">
          <a:hlinkClick xmlns:r="http://schemas.openxmlformats.org/officeDocument/2006/relationships" r:id="rId2"/>
          <a:extLst>
            <a:ext uri="{FF2B5EF4-FFF2-40B4-BE49-F238E27FC236}">
              <a16:creationId xmlns:a16="http://schemas.microsoft.com/office/drawing/2014/main" id="{00000000-0008-0000-0900-00000F000000}"/>
            </a:ext>
          </a:extLst>
        </xdr:cNvPr>
        <xdr:cNvSpPr/>
      </xdr:nvSpPr>
      <xdr:spPr>
        <a:xfrm>
          <a:off x="9144000" y="13573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51</xdr:row>
      <xdr:rowOff>0</xdr:rowOff>
    </xdr:from>
    <xdr:ext cx="2071529" cy="771524"/>
    <xdr:sp macro="" textlink="">
      <xdr:nvSpPr>
        <xdr:cNvPr id="16" name="Rechteck 15">
          <a:hlinkClick xmlns:r="http://schemas.openxmlformats.org/officeDocument/2006/relationships" r:id="rId2"/>
          <a:extLst>
            <a:ext uri="{FF2B5EF4-FFF2-40B4-BE49-F238E27FC236}">
              <a16:creationId xmlns:a16="http://schemas.microsoft.com/office/drawing/2014/main" id="{00000000-0008-0000-0900-000010000000}"/>
            </a:ext>
          </a:extLst>
        </xdr:cNvPr>
        <xdr:cNvSpPr/>
      </xdr:nvSpPr>
      <xdr:spPr>
        <a:xfrm>
          <a:off x="9144000" y="19859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66</xdr:row>
      <xdr:rowOff>0</xdr:rowOff>
    </xdr:from>
    <xdr:ext cx="2071529" cy="771524"/>
    <xdr:sp macro="" textlink="">
      <xdr:nvSpPr>
        <xdr:cNvPr id="17" name="Rechteck 16">
          <a:hlinkClick xmlns:r="http://schemas.openxmlformats.org/officeDocument/2006/relationships" r:id="rId2"/>
          <a:extLst>
            <a:ext uri="{FF2B5EF4-FFF2-40B4-BE49-F238E27FC236}">
              <a16:creationId xmlns:a16="http://schemas.microsoft.com/office/drawing/2014/main" id="{00000000-0008-0000-0900-000011000000}"/>
            </a:ext>
          </a:extLst>
        </xdr:cNvPr>
        <xdr:cNvSpPr/>
      </xdr:nvSpPr>
      <xdr:spPr>
        <a:xfrm>
          <a:off x="9144000" y="25574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xdr:colOff>
      <xdr:row>0</xdr:row>
      <xdr:rowOff>85725</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A00-000007000000}"/>
            </a:ext>
          </a:extLst>
        </xdr:cNvPr>
        <xdr:cNvSpPr/>
      </xdr:nvSpPr>
      <xdr:spPr>
        <a:xfrm>
          <a:off x="9258300"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104775</xdr:colOff>
      <xdr:row>79</xdr:row>
      <xdr:rowOff>28575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A00-000008000000}"/>
            </a:ext>
          </a:extLst>
        </xdr:cNvPr>
        <xdr:cNvSpPr/>
      </xdr:nvSpPr>
      <xdr:spPr>
        <a:xfrm>
          <a:off x="9248775" y="222313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A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A00-00000B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104775</xdr:colOff>
      <xdr:row>0</xdr:row>
      <xdr:rowOff>57150</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a:xfrm>
          <a:off x="9248775" y="571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114300</xdr:colOff>
      <xdr:row>79</xdr:row>
      <xdr:rowOff>47625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B00-000008000000}"/>
            </a:ext>
          </a:extLst>
        </xdr:cNvPr>
        <xdr:cNvSpPr/>
      </xdr:nvSpPr>
      <xdr:spPr>
        <a:xfrm>
          <a:off x="9258300" y="22250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B00-00000B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104775</xdr:colOff>
      <xdr:row>0</xdr:row>
      <xdr:rowOff>66675</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C00-00000B000000}"/>
            </a:ext>
          </a:extLst>
        </xdr:cNvPr>
        <xdr:cNvSpPr/>
      </xdr:nvSpPr>
      <xdr:spPr>
        <a:xfrm>
          <a:off x="9248775" y="666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104775</xdr:colOff>
      <xdr:row>79</xdr:row>
      <xdr:rowOff>47625</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C00-00000C000000}"/>
            </a:ext>
          </a:extLst>
        </xdr:cNvPr>
        <xdr:cNvSpPr/>
      </xdr:nvSpPr>
      <xdr:spPr>
        <a:xfrm>
          <a:off x="9248775" y="22250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4" name="Rechteck 13">
          <a:hlinkClick xmlns:r="http://schemas.openxmlformats.org/officeDocument/2006/relationships" r:id="rId2"/>
          <a:extLst>
            <a:ext uri="{FF2B5EF4-FFF2-40B4-BE49-F238E27FC236}">
              <a16:creationId xmlns:a16="http://schemas.microsoft.com/office/drawing/2014/main" id="{00000000-0008-0000-0C00-00000E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5" name="Rechteck 14">
          <a:hlinkClick xmlns:r="http://schemas.openxmlformats.org/officeDocument/2006/relationships" r:id="rId2"/>
          <a:extLst>
            <a:ext uri="{FF2B5EF4-FFF2-40B4-BE49-F238E27FC236}">
              <a16:creationId xmlns:a16="http://schemas.microsoft.com/office/drawing/2014/main" id="{00000000-0008-0000-0C00-00000F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6" name="Rechteck 15">
          <a:hlinkClick xmlns:r="http://schemas.openxmlformats.org/officeDocument/2006/relationships" r:id="rId2"/>
          <a:extLst>
            <a:ext uri="{FF2B5EF4-FFF2-40B4-BE49-F238E27FC236}">
              <a16:creationId xmlns:a16="http://schemas.microsoft.com/office/drawing/2014/main" id="{00000000-0008-0000-0C00-000010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104775</xdr:colOff>
      <xdr:row>0</xdr:row>
      <xdr:rowOff>104775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9248775" y="1047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95250</xdr:colOff>
      <xdr:row>79</xdr:row>
      <xdr:rowOff>38100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D00-000009000000}"/>
            </a:ext>
          </a:extLst>
        </xdr:cNvPr>
        <xdr:cNvSpPr/>
      </xdr:nvSpPr>
      <xdr:spPr>
        <a:xfrm>
          <a:off x="9239250"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D00-00000A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D00-00000B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D00-00000C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0</xdr:row>
      <xdr:rowOff>47625</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9239250" y="47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76200</xdr:colOff>
      <xdr:row>79</xdr:row>
      <xdr:rowOff>47625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E00-000008000000}"/>
            </a:ext>
          </a:extLst>
        </xdr:cNvPr>
        <xdr:cNvSpPr/>
      </xdr:nvSpPr>
      <xdr:spPr>
        <a:xfrm>
          <a:off x="9220200"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E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E00-00000A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E00-00000B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6.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xdr:colOff>
      <xdr:row>0</xdr:row>
      <xdr:rowOff>76200</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F00-000007000000}"/>
            </a:ext>
          </a:extLst>
        </xdr:cNvPr>
        <xdr:cNvSpPr/>
      </xdr:nvSpPr>
      <xdr:spPr>
        <a:xfrm>
          <a:off x="9258300" y="762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104775</xdr:colOff>
      <xdr:row>79</xdr:row>
      <xdr:rowOff>47625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F00-000008000000}"/>
            </a:ext>
          </a:extLst>
        </xdr:cNvPr>
        <xdr:cNvSpPr/>
      </xdr:nvSpPr>
      <xdr:spPr>
        <a:xfrm>
          <a:off x="9248775" y="22250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F00-00000B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F00-00000C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7.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123825</xdr:colOff>
      <xdr:row>0</xdr:row>
      <xdr:rowOff>66675</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9267825" y="666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104775</xdr:colOff>
      <xdr:row>79</xdr:row>
      <xdr:rowOff>57150</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1000-000008000000}"/>
            </a:ext>
          </a:extLst>
        </xdr:cNvPr>
        <xdr:cNvSpPr/>
      </xdr:nvSpPr>
      <xdr:spPr>
        <a:xfrm>
          <a:off x="9248775" y="222599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10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1000-00000A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1000-00000B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8.xml><?xml version="1.0" encoding="utf-8"?>
<xdr:wsDr xmlns:xdr="http://schemas.openxmlformats.org/drawingml/2006/spreadsheetDrawing" xmlns:a="http://schemas.openxmlformats.org/drawingml/2006/main">
  <xdr:oneCellAnchor>
    <xdr:from>
      <xdr:col>7</xdr:col>
      <xdr:colOff>76200</xdr:colOff>
      <xdr:row>0</xdr:row>
      <xdr:rowOff>76200</xdr:rowOff>
    </xdr:from>
    <xdr:ext cx="2071529" cy="771524"/>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410200" y="762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3" name="Picture 1" descr="logo_strassen">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4" name="Picture 1" descr="logo_strassen">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5" name="Picture 1" descr="logo_strassen">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6" name="Picture 1" descr="logo_strassen">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7" name="Picture 1" descr="logo_strassen">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123825</xdr:colOff>
      <xdr:row>79</xdr:row>
      <xdr:rowOff>38100</xdr:rowOff>
    </xdr:from>
    <xdr:ext cx="2071529" cy="771524"/>
    <xdr:sp macro="" textlink="">
      <xdr:nvSpPr>
        <xdr:cNvPr id="19" name="Rechteck 18">
          <a:hlinkClick xmlns:r="http://schemas.openxmlformats.org/officeDocument/2006/relationships" r:id="rId1"/>
          <a:extLst>
            <a:ext uri="{FF2B5EF4-FFF2-40B4-BE49-F238E27FC236}">
              <a16:creationId xmlns:a16="http://schemas.microsoft.com/office/drawing/2014/main" id="{00000000-0008-0000-1100-000013000000}"/>
            </a:ext>
          </a:extLst>
        </xdr:cNvPr>
        <xdr:cNvSpPr/>
      </xdr:nvSpPr>
      <xdr:spPr>
        <a:xfrm>
          <a:off x="9267825"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8" name="Rechteck 17">
          <a:hlinkClick xmlns:r="http://schemas.openxmlformats.org/officeDocument/2006/relationships" r:id="rId1"/>
          <a:extLst>
            <a:ext uri="{FF2B5EF4-FFF2-40B4-BE49-F238E27FC236}">
              <a16:creationId xmlns:a16="http://schemas.microsoft.com/office/drawing/2014/main" id="{00000000-0008-0000-1100-000012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20" name="Rechteck 19">
          <a:hlinkClick xmlns:r="http://schemas.openxmlformats.org/officeDocument/2006/relationships" r:id="rId1"/>
          <a:extLst>
            <a:ext uri="{FF2B5EF4-FFF2-40B4-BE49-F238E27FC236}">
              <a16:creationId xmlns:a16="http://schemas.microsoft.com/office/drawing/2014/main" id="{00000000-0008-0000-1100-000014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21" name="Rechteck 20">
          <a:hlinkClick xmlns:r="http://schemas.openxmlformats.org/officeDocument/2006/relationships" r:id="rId1"/>
          <a:extLst>
            <a:ext uri="{FF2B5EF4-FFF2-40B4-BE49-F238E27FC236}">
              <a16:creationId xmlns:a16="http://schemas.microsoft.com/office/drawing/2014/main" id="{00000000-0008-0000-1100-000015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19.xml><?xml version="1.0" encoding="utf-8"?>
<xdr:wsDr xmlns:xdr="http://schemas.openxmlformats.org/drawingml/2006/spreadsheetDrawing" xmlns:a="http://schemas.openxmlformats.org/drawingml/2006/main">
  <xdr:oneCellAnchor>
    <xdr:from>
      <xdr:col>7</xdr:col>
      <xdr:colOff>104775</xdr:colOff>
      <xdr:row>0</xdr:row>
      <xdr:rowOff>47625</xdr:rowOff>
    </xdr:from>
    <xdr:ext cx="2071529" cy="771524"/>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438775" y="47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1" name="Picture 1" descr="logo_strassen">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2" name="Picture 1" descr="logo_strassen">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8" name="Picture 1" descr="logo_strassen">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9" name="Picture 1" descr="logo_strassen">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0" name="Picture 1" descr="logo_strassen">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1" name="Picture 1" descr="logo_strassen">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2" name="Picture 1" descr="logo_strassen">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123825</xdr:colOff>
      <xdr:row>79</xdr:row>
      <xdr:rowOff>28575</xdr:rowOff>
    </xdr:from>
    <xdr:ext cx="2071529" cy="771524"/>
    <xdr:sp macro="" textlink="">
      <xdr:nvSpPr>
        <xdr:cNvPr id="23" name="Rechteck 22">
          <a:hlinkClick xmlns:r="http://schemas.openxmlformats.org/officeDocument/2006/relationships" r:id="rId1"/>
          <a:extLst>
            <a:ext uri="{FF2B5EF4-FFF2-40B4-BE49-F238E27FC236}">
              <a16:creationId xmlns:a16="http://schemas.microsoft.com/office/drawing/2014/main" id="{00000000-0008-0000-1200-000017000000}"/>
            </a:ext>
          </a:extLst>
        </xdr:cNvPr>
        <xdr:cNvSpPr/>
      </xdr:nvSpPr>
      <xdr:spPr>
        <a:xfrm>
          <a:off x="9267825" y="222313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4" name="Rechteck 13">
          <a:hlinkClick xmlns:r="http://schemas.openxmlformats.org/officeDocument/2006/relationships" r:id="rId1"/>
          <a:extLst>
            <a:ext uri="{FF2B5EF4-FFF2-40B4-BE49-F238E27FC236}">
              <a16:creationId xmlns:a16="http://schemas.microsoft.com/office/drawing/2014/main" id="{00000000-0008-0000-1200-00000E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5" name="Rechteck 14">
          <a:hlinkClick xmlns:r="http://schemas.openxmlformats.org/officeDocument/2006/relationships" r:id="rId1"/>
          <a:extLst>
            <a:ext uri="{FF2B5EF4-FFF2-40B4-BE49-F238E27FC236}">
              <a16:creationId xmlns:a16="http://schemas.microsoft.com/office/drawing/2014/main" id="{00000000-0008-0000-1200-00000F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6" name="Rechteck 15">
          <a:hlinkClick xmlns:r="http://schemas.openxmlformats.org/officeDocument/2006/relationships" r:id="rId1"/>
          <a:extLst>
            <a:ext uri="{FF2B5EF4-FFF2-40B4-BE49-F238E27FC236}">
              <a16:creationId xmlns:a16="http://schemas.microsoft.com/office/drawing/2014/main" id="{00000000-0008-0000-1200-000010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57150</xdr:rowOff>
    </xdr:from>
    <xdr:to>
      <xdr:col>8</xdr:col>
      <xdr:colOff>9525</xdr:colOff>
      <xdr:row>21</xdr:row>
      <xdr:rowOff>28575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962275"/>
          <a:ext cx="6105525" cy="2447925"/>
        </a:xfrm>
        <a:prstGeom prst="rect">
          <a:avLst/>
        </a:prstGeom>
      </xdr:spPr>
    </xdr:pic>
    <xdr:clientData/>
  </xdr:twoCellAnchor>
  <xdr:twoCellAnchor>
    <xdr:from>
      <xdr:col>3</xdr:col>
      <xdr:colOff>542925</xdr:colOff>
      <xdr:row>6</xdr:row>
      <xdr:rowOff>152400</xdr:rowOff>
    </xdr:from>
    <xdr:to>
      <xdr:col>6</xdr:col>
      <xdr:colOff>123825</xdr:colOff>
      <xdr:row>13</xdr:row>
      <xdr:rowOff>152400</xdr:rowOff>
    </xdr:to>
    <xdr:cxnSp macro="">
      <xdr:nvCxnSpPr>
        <xdr:cNvPr id="5" name="Gerade Verbindung mit Pfeil 4">
          <a:extLst>
            <a:ext uri="{FF2B5EF4-FFF2-40B4-BE49-F238E27FC236}">
              <a16:creationId xmlns:a16="http://schemas.microsoft.com/office/drawing/2014/main" id="{00000000-0008-0000-0100-000005000000}"/>
            </a:ext>
          </a:extLst>
        </xdr:cNvPr>
        <xdr:cNvCxnSpPr/>
      </xdr:nvCxnSpPr>
      <xdr:spPr>
        <a:xfrm>
          <a:off x="2828925" y="2200275"/>
          <a:ext cx="1866900" cy="180975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142875</xdr:colOff>
      <xdr:row>13</xdr:row>
      <xdr:rowOff>180975</xdr:rowOff>
    </xdr:from>
    <xdr:to>
      <xdr:col>6</xdr:col>
      <xdr:colOff>314326</xdr:colOff>
      <xdr:row>24</xdr:row>
      <xdr:rowOff>38100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flipH="1" flipV="1">
          <a:off x="3190875" y="4038600"/>
          <a:ext cx="1695451" cy="1952625"/>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4</xdr:col>
      <xdr:colOff>142875</xdr:colOff>
      <xdr:row>15</xdr:row>
      <xdr:rowOff>133350</xdr:rowOff>
    </xdr:from>
    <xdr:to>
      <xdr:col>5</xdr:col>
      <xdr:colOff>85726</xdr:colOff>
      <xdr:row>25</xdr:row>
      <xdr:rowOff>47625</xdr:rowOff>
    </xdr:to>
    <xdr:cxnSp macro="">
      <xdr:nvCxnSpPr>
        <xdr:cNvPr id="9" name="Gerade Verbindung mit Pfeil 8">
          <a:extLst>
            <a:ext uri="{FF2B5EF4-FFF2-40B4-BE49-F238E27FC236}">
              <a16:creationId xmlns:a16="http://schemas.microsoft.com/office/drawing/2014/main" id="{00000000-0008-0000-0100-000009000000}"/>
            </a:ext>
          </a:extLst>
        </xdr:cNvPr>
        <xdr:cNvCxnSpPr/>
      </xdr:nvCxnSpPr>
      <xdr:spPr>
        <a:xfrm flipH="1" flipV="1">
          <a:off x="3190875" y="4371975"/>
          <a:ext cx="704851" cy="1819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57151</xdr:colOff>
      <xdr:row>17</xdr:row>
      <xdr:rowOff>85725</xdr:rowOff>
    </xdr:from>
    <xdr:to>
      <xdr:col>5</xdr:col>
      <xdr:colOff>95250</xdr:colOff>
      <xdr:row>25</xdr:row>
      <xdr:rowOff>57150</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flipH="1" flipV="1">
          <a:off x="3105151" y="4705350"/>
          <a:ext cx="800099" cy="1495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76201</xdr:colOff>
      <xdr:row>19</xdr:row>
      <xdr:rowOff>152401</xdr:rowOff>
    </xdr:from>
    <xdr:to>
      <xdr:col>5</xdr:col>
      <xdr:colOff>85725</xdr:colOff>
      <xdr:row>25</xdr:row>
      <xdr:rowOff>28575</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flipH="1" flipV="1">
          <a:off x="3124201" y="5153026"/>
          <a:ext cx="771524" cy="10191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19050</xdr:colOff>
      <xdr:row>31</xdr:row>
      <xdr:rowOff>72615</xdr:rowOff>
    </xdr:from>
    <xdr:to>
      <xdr:col>8</xdr:col>
      <xdr:colOff>7050</xdr:colOff>
      <xdr:row>44</xdr:row>
      <xdr:rowOff>76200</xdr:rowOff>
    </xdr:to>
    <xdr:pic>
      <xdr:nvPicPr>
        <xdr:cNvPr id="18" name="Grafik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9050" y="7949790"/>
          <a:ext cx="6084000" cy="2480085"/>
        </a:xfrm>
        <a:prstGeom prst="rect">
          <a:avLst/>
        </a:prstGeom>
      </xdr:spPr>
    </xdr:pic>
    <xdr:clientData/>
  </xdr:twoCellAnchor>
  <xdr:twoCellAnchor>
    <xdr:from>
      <xdr:col>1</xdr:col>
      <xdr:colOff>447675</xdr:colOff>
      <xdr:row>27</xdr:row>
      <xdr:rowOff>152400</xdr:rowOff>
    </xdr:from>
    <xdr:to>
      <xdr:col>4</xdr:col>
      <xdr:colOff>47625</xdr:colOff>
      <xdr:row>37</xdr:row>
      <xdr:rowOff>57150</xdr:rowOff>
    </xdr:to>
    <xdr:cxnSp macro="">
      <xdr:nvCxnSpPr>
        <xdr:cNvPr id="20" name="Gerade Verbindung mit Pfeil 19">
          <a:extLst>
            <a:ext uri="{FF2B5EF4-FFF2-40B4-BE49-F238E27FC236}">
              <a16:creationId xmlns:a16="http://schemas.microsoft.com/office/drawing/2014/main" id="{00000000-0008-0000-0100-000014000000}"/>
            </a:ext>
          </a:extLst>
        </xdr:cNvPr>
        <xdr:cNvCxnSpPr/>
      </xdr:nvCxnSpPr>
      <xdr:spPr>
        <a:xfrm>
          <a:off x="1209675" y="6677025"/>
          <a:ext cx="1885950" cy="2400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352425</xdr:colOff>
      <xdr:row>0</xdr:row>
      <xdr:rowOff>85725</xdr:rowOff>
    </xdr:from>
    <xdr:ext cx="2071529" cy="771524"/>
    <xdr:sp macro="" textlink="">
      <xdr:nvSpPr>
        <xdr:cNvPr id="23" name="Rechteck 22">
          <a:hlinkClick xmlns:r="http://schemas.openxmlformats.org/officeDocument/2006/relationships" r:id="rId3"/>
          <a:extLst>
            <a:ext uri="{FF2B5EF4-FFF2-40B4-BE49-F238E27FC236}">
              <a16:creationId xmlns:a16="http://schemas.microsoft.com/office/drawing/2014/main" id="{00000000-0008-0000-0100-000017000000}"/>
            </a:ext>
          </a:extLst>
        </xdr:cNvPr>
        <xdr:cNvSpPr/>
      </xdr:nvSpPr>
      <xdr:spPr>
        <a:xfrm>
          <a:off x="7210425"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a:t>
          </a:r>
          <a:r>
            <a:rPr lang="de-DE" sz="54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Startseite</a:t>
          </a:r>
          <a:endPar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fPrintsWithSheet="0"/>
  </xdr:oneCellAnchor>
  <xdr:oneCellAnchor>
    <xdr:from>
      <xdr:col>9</xdr:col>
      <xdr:colOff>314325</xdr:colOff>
      <xdr:row>38</xdr:row>
      <xdr:rowOff>38100</xdr:rowOff>
    </xdr:from>
    <xdr:ext cx="2071529" cy="771524"/>
    <xdr:sp macro="" textlink="">
      <xdr:nvSpPr>
        <xdr:cNvPr id="25" name="Rechteck 24">
          <a:hlinkClick xmlns:r="http://schemas.openxmlformats.org/officeDocument/2006/relationships" r:id="rId3"/>
          <a:extLst>
            <a:ext uri="{FF2B5EF4-FFF2-40B4-BE49-F238E27FC236}">
              <a16:creationId xmlns:a16="http://schemas.microsoft.com/office/drawing/2014/main" id="{00000000-0008-0000-0100-000019000000}"/>
            </a:ext>
          </a:extLst>
        </xdr:cNvPr>
        <xdr:cNvSpPr/>
      </xdr:nvSpPr>
      <xdr:spPr>
        <a:xfrm>
          <a:off x="7172325" y="92487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a:t>
          </a:r>
          <a:r>
            <a:rPr lang="de-DE" sz="54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Startseite</a:t>
          </a:r>
          <a:endPar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fPrintsWithSheet="0"/>
  </xdr:oneCellAnchor>
</xdr:wsDr>
</file>

<file path=xl/drawings/drawing20.xml><?xml version="1.0" encoding="utf-8"?>
<xdr:wsDr xmlns:xdr="http://schemas.openxmlformats.org/drawingml/2006/spreadsheetDrawing" xmlns:a="http://schemas.openxmlformats.org/drawingml/2006/main">
  <xdr:oneCellAnchor>
    <xdr:from>
      <xdr:col>7</xdr:col>
      <xdr:colOff>104775</xdr:colOff>
      <xdr:row>0</xdr:row>
      <xdr:rowOff>47625</xdr:rowOff>
    </xdr:from>
    <xdr:ext cx="2071529" cy="771524"/>
    <xdr:sp macro="" textlink="">
      <xdr:nvSpPr>
        <xdr:cNvPr id="3" name="Rechteck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5438775" y="47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1" name="Picture 1" descr="logo_strassen">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2" name="Picture 1" descr="logo_strassen">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3" name="Picture 1" descr="logo_strassen">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4" name="Picture 1" descr="logo_strassen">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5" name="Picture 1" descr="logo_strassen">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6" name="Picture 1" descr="logo_strassen">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7" name="Picture 1" descr="logo_strassen">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28" name="Picture 1" descr="logo_strassen">
          <a:extLst>
            <a:ext uri="{FF2B5EF4-FFF2-40B4-BE49-F238E27FC236}">
              <a16:creationId xmlns:a16="http://schemas.microsoft.com/office/drawing/2014/main" id="{00000000-0008-0000-13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85725</xdr:colOff>
      <xdr:row>79</xdr:row>
      <xdr:rowOff>47625</xdr:rowOff>
    </xdr:from>
    <xdr:ext cx="2071529" cy="771524"/>
    <xdr:sp macro="" textlink="">
      <xdr:nvSpPr>
        <xdr:cNvPr id="29" name="Rechteck 28">
          <a:hlinkClick xmlns:r="http://schemas.openxmlformats.org/officeDocument/2006/relationships" r:id="rId1"/>
          <a:extLst>
            <a:ext uri="{FF2B5EF4-FFF2-40B4-BE49-F238E27FC236}">
              <a16:creationId xmlns:a16="http://schemas.microsoft.com/office/drawing/2014/main" id="{00000000-0008-0000-1300-00001D000000}"/>
            </a:ext>
          </a:extLst>
        </xdr:cNvPr>
        <xdr:cNvSpPr/>
      </xdr:nvSpPr>
      <xdr:spPr>
        <a:xfrm>
          <a:off x="9229725" y="22250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4" name="Rechteck 13">
          <a:hlinkClick xmlns:r="http://schemas.openxmlformats.org/officeDocument/2006/relationships" r:id="rId1"/>
          <a:extLst>
            <a:ext uri="{FF2B5EF4-FFF2-40B4-BE49-F238E27FC236}">
              <a16:creationId xmlns:a16="http://schemas.microsoft.com/office/drawing/2014/main" id="{00000000-0008-0000-1300-00000E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5" name="Rechteck 14">
          <a:hlinkClick xmlns:r="http://schemas.openxmlformats.org/officeDocument/2006/relationships" r:id="rId1"/>
          <a:extLst>
            <a:ext uri="{FF2B5EF4-FFF2-40B4-BE49-F238E27FC236}">
              <a16:creationId xmlns:a16="http://schemas.microsoft.com/office/drawing/2014/main" id="{00000000-0008-0000-1300-00000F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6" name="Rechteck 15">
          <a:hlinkClick xmlns:r="http://schemas.openxmlformats.org/officeDocument/2006/relationships" r:id="rId1"/>
          <a:extLst>
            <a:ext uri="{FF2B5EF4-FFF2-40B4-BE49-F238E27FC236}">
              <a16:creationId xmlns:a16="http://schemas.microsoft.com/office/drawing/2014/main" id="{00000000-0008-0000-1300-000010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1.xml><?xml version="1.0" encoding="utf-8"?>
<xdr:wsDr xmlns:xdr="http://schemas.openxmlformats.org/drawingml/2006/spreadsheetDrawing" xmlns:a="http://schemas.openxmlformats.org/drawingml/2006/main">
  <xdr:oneCellAnchor>
    <xdr:from>
      <xdr:col>7</xdr:col>
      <xdr:colOff>104775</xdr:colOff>
      <xdr:row>0</xdr:row>
      <xdr:rowOff>47625</xdr:rowOff>
    </xdr:from>
    <xdr:ext cx="2071529" cy="771524"/>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438775" y="47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3" name="Picture 1" descr="logo_strassen">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4" name="Picture 1" descr="logo_strassen">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5" name="Picture 1" descr="logo_strassen">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6" name="Picture 1" descr="logo_strassen">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7" name="Picture 1" descr="logo_strassen">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79</xdr:row>
      <xdr:rowOff>57150</xdr:rowOff>
    </xdr:from>
    <xdr:ext cx="2071529" cy="771524"/>
    <xdr:sp macro="" textlink="">
      <xdr:nvSpPr>
        <xdr:cNvPr id="18" name="Rechteck 17">
          <a:hlinkClick xmlns:r="http://schemas.openxmlformats.org/officeDocument/2006/relationships" r:id="rId1"/>
          <a:extLst>
            <a:ext uri="{FF2B5EF4-FFF2-40B4-BE49-F238E27FC236}">
              <a16:creationId xmlns:a16="http://schemas.microsoft.com/office/drawing/2014/main" id="{00000000-0008-0000-1400-000012000000}"/>
            </a:ext>
          </a:extLst>
        </xdr:cNvPr>
        <xdr:cNvSpPr/>
      </xdr:nvSpPr>
      <xdr:spPr>
        <a:xfrm>
          <a:off x="9239250" y="222599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9" name="Rechteck 18">
          <a:hlinkClick xmlns:r="http://schemas.openxmlformats.org/officeDocument/2006/relationships" r:id="rId1"/>
          <a:extLst>
            <a:ext uri="{FF2B5EF4-FFF2-40B4-BE49-F238E27FC236}">
              <a16:creationId xmlns:a16="http://schemas.microsoft.com/office/drawing/2014/main" id="{00000000-0008-0000-1400-000013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20" name="Rechteck 19">
          <a:hlinkClick xmlns:r="http://schemas.openxmlformats.org/officeDocument/2006/relationships" r:id="rId1"/>
          <a:extLst>
            <a:ext uri="{FF2B5EF4-FFF2-40B4-BE49-F238E27FC236}">
              <a16:creationId xmlns:a16="http://schemas.microsoft.com/office/drawing/2014/main" id="{00000000-0008-0000-1400-000014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21" name="Rechteck 20">
          <a:hlinkClick xmlns:r="http://schemas.openxmlformats.org/officeDocument/2006/relationships" r:id="rId1"/>
          <a:extLst>
            <a:ext uri="{FF2B5EF4-FFF2-40B4-BE49-F238E27FC236}">
              <a16:creationId xmlns:a16="http://schemas.microsoft.com/office/drawing/2014/main" id="{00000000-0008-0000-1400-000015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2.xml><?xml version="1.0" encoding="utf-8"?>
<xdr:wsDr xmlns:xdr="http://schemas.openxmlformats.org/drawingml/2006/spreadsheetDrawing" xmlns:a="http://schemas.openxmlformats.org/drawingml/2006/main">
  <xdr:oneCellAnchor>
    <xdr:from>
      <xdr:col>7</xdr:col>
      <xdr:colOff>114300</xdr:colOff>
      <xdr:row>0</xdr:row>
      <xdr:rowOff>85725</xdr:rowOff>
    </xdr:from>
    <xdr:ext cx="2071529" cy="771524"/>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5448300"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1" name="Picture 1" descr="logo_strassen">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2" name="Picture 1" descr="logo_strassen">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3" name="Picture 1" descr="logo_strassen">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4" name="Picture 1" descr="logo_strassen">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5" name="Picture 1" descr="logo_strassen">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6" name="Picture 1" descr="logo_strassen">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7" name="Picture 1" descr="logo_strassen">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66675</xdr:colOff>
      <xdr:row>79</xdr:row>
      <xdr:rowOff>28575</xdr:rowOff>
    </xdr:from>
    <xdr:ext cx="2071529" cy="771524"/>
    <xdr:sp macro="" textlink="">
      <xdr:nvSpPr>
        <xdr:cNvPr id="18" name="Rechteck 17">
          <a:hlinkClick xmlns:r="http://schemas.openxmlformats.org/officeDocument/2006/relationships" r:id="rId1"/>
          <a:extLst>
            <a:ext uri="{FF2B5EF4-FFF2-40B4-BE49-F238E27FC236}">
              <a16:creationId xmlns:a16="http://schemas.microsoft.com/office/drawing/2014/main" id="{00000000-0008-0000-1500-000012000000}"/>
            </a:ext>
          </a:extLst>
        </xdr:cNvPr>
        <xdr:cNvSpPr/>
      </xdr:nvSpPr>
      <xdr:spPr>
        <a:xfrm>
          <a:off x="9210675" y="222313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9" name="Rechteck 18">
          <a:hlinkClick xmlns:r="http://schemas.openxmlformats.org/officeDocument/2006/relationships" r:id="rId1"/>
          <a:extLst>
            <a:ext uri="{FF2B5EF4-FFF2-40B4-BE49-F238E27FC236}">
              <a16:creationId xmlns:a16="http://schemas.microsoft.com/office/drawing/2014/main" id="{00000000-0008-0000-1500-000013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20" name="Rechteck 19">
          <a:hlinkClick xmlns:r="http://schemas.openxmlformats.org/officeDocument/2006/relationships" r:id="rId1"/>
          <a:extLst>
            <a:ext uri="{FF2B5EF4-FFF2-40B4-BE49-F238E27FC236}">
              <a16:creationId xmlns:a16="http://schemas.microsoft.com/office/drawing/2014/main" id="{00000000-0008-0000-1500-000014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21" name="Rechteck 20">
          <a:hlinkClick xmlns:r="http://schemas.openxmlformats.org/officeDocument/2006/relationships" r:id="rId1"/>
          <a:extLst>
            <a:ext uri="{FF2B5EF4-FFF2-40B4-BE49-F238E27FC236}">
              <a16:creationId xmlns:a16="http://schemas.microsoft.com/office/drawing/2014/main" id="{00000000-0008-0000-1500-000015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3.xml><?xml version="1.0" encoding="utf-8"?>
<xdr:wsDr xmlns:xdr="http://schemas.openxmlformats.org/drawingml/2006/spreadsheetDrawing" xmlns:a="http://schemas.openxmlformats.org/drawingml/2006/main">
  <xdr:oneCellAnchor>
    <xdr:from>
      <xdr:col>7</xdr:col>
      <xdr:colOff>114300</xdr:colOff>
      <xdr:row>0</xdr:row>
      <xdr:rowOff>85725</xdr:rowOff>
    </xdr:from>
    <xdr:ext cx="2071529" cy="771524"/>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9258300"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1" name="Picture 1" descr="logo_strassen">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2" name="Picture 1" descr="logo_strassen">
          <a:extLst>
            <a:ext uri="{FF2B5EF4-FFF2-40B4-BE49-F238E27FC236}">
              <a16:creationId xmlns:a16="http://schemas.microsoft.com/office/drawing/2014/main" id="{00000000-0008-0000-16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66675</xdr:colOff>
      <xdr:row>79</xdr:row>
      <xdr:rowOff>28575</xdr:rowOff>
    </xdr:from>
    <xdr:ext cx="2071529" cy="771524"/>
    <xdr:sp macro="" textlink="">
      <xdr:nvSpPr>
        <xdr:cNvPr id="13" name="Rechteck 12">
          <a:hlinkClick xmlns:r="http://schemas.openxmlformats.org/officeDocument/2006/relationships" r:id="rId1"/>
          <a:extLst>
            <a:ext uri="{FF2B5EF4-FFF2-40B4-BE49-F238E27FC236}">
              <a16:creationId xmlns:a16="http://schemas.microsoft.com/office/drawing/2014/main" id="{00000000-0008-0000-1600-00000D000000}"/>
            </a:ext>
          </a:extLst>
        </xdr:cNvPr>
        <xdr:cNvSpPr/>
      </xdr:nvSpPr>
      <xdr:spPr>
        <a:xfrm>
          <a:off x="9210675" y="30251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4" name="Rechteck 13">
          <a:hlinkClick xmlns:r="http://schemas.openxmlformats.org/officeDocument/2006/relationships" r:id="rId1"/>
          <a:extLst>
            <a:ext uri="{FF2B5EF4-FFF2-40B4-BE49-F238E27FC236}">
              <a16:creationId xmlns:a16="http://schemas.microsoft.com/office/drawing/2014/main" id="{00000000-0008-0000-1600-00000E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5" name="Rechteck 14">
          <a:hlinkClick xmlns:r="http://schemas.openxmlformats.org/officeDocument/2006/relationships" r:id="rId1"/>
          <a:extLst>
            <a:ext uri="{FF2B5EF4-FFF2-40B4-BE49-F238E27FC236}">
              <a16:creationId xmlns:a16="http://schemas.microsoft.com/office/drawing/2014/main" id="{00000000-0008-0000-1600-00000F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6" name="Rechteck 15">
          <a:hlinkClick xmlns:r="http://schemas.openxmlformats.org/officeDocument/2006/relationships" r:id="rId1"/>
          <a:extLst>
            <a:ext uri="{FF2B5EF4-FFF2-40B4-BE49-F238E27FC236}">
              <a16:creationId xmlns:a16="http://schemas.microsoft.com/office/drawing/2014/main" id="{00000000-0008-0000-1600-000010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4.xml><?xml version="1.0" encoding="utf-8"?>
<xdr:wsDr xmlns:xdr="http://schemas.openxmlformats.org/drawingml/2006/spreadsheetDrawing" xmlns:a="http://schemas.openxmlformats.org/drawingml/2006/main">
  <xdr:twoCellAnchor editAs="oneCell">
    <xdr:from>
      <xdr:col>8</xdr:col>
      <xdr:colOff>350520</xdr:colOff>
      <xdr:row>0</xdr:row>
      <xdr:rowOff>53340</xdr:rowOff>
    </xdr:from>
    <xdr:to>
      <xdr:col>11</xdr:col>
      <xdr:colOff>0</xdr:colOff>
      <xdr:row>2</xdr:row>
      <xdr:rowOff>19050</xdr:rowOff>
    </xdr:to>
    <xdr:pic>
      <xdr:nvPicPr>
        <xdr:cNvPr id="2" name="Picture 3" descr="logo_strassen">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6645" y="53340"/>
          <a:ext cx="1878330" cy="83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95250</xdr:colOff>
      <xdr:row>0</xdr:row>
      <xdr:rowOff>47625</xdr:rowOff>
    </xdr:from>
    <xdr:ext cx="2071529" cy="771524"/>
    <xdr:sp macro="" textlink="">
      <xdr:nvSpPr>
        <xdr:cNvPr id="3" name="Rechteck 2">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13230225" y="476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11</xdr:col>
      <xdr:colOff>95250</xdr:colOff>
      <xdr:row>100</xdr:row>
      <xdr:rowOff>76200</xdr:rowOff>
    </xdr:from>
    <xdr:ext cx="2071529" cy="771524"/>
    <xdr:sp macro="" textlink="">
      <xdr:nvSpPr>
        <xdr:cNvPr id="4" name="Rechteck 3">
          <a:hlinkClick xmlns:r="http://schemas.openxmlformats.org/officeDocument/2006/relationships" r:id="rId2"/>
          <a:extLst>
            <a:ext uri="{FF2B5EF4-FFF2-40B4-BE49-F238E27FC236}">
              <a16:creationId xmlns:a16="http://schemas.microsoft.com/office/drawing/2014/main" id="{00000000-0008-0000-1700-000004000000}"/>
            </a:ext>
          </a:extLst>
        </xdr:cNvPr>
        <xdr:cNvSpPr/>
      </xdr:nvSpPr>
      <xdr:spPr>
        <a:xfrm>
          <a:off x="13230225" y="282321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8</xdr:col>
      <xdr:colOff>19050</xdr:colOff>
      <xdr:row>39</xdr:row>
      <xdr:rowOff>20693</xdr:rowOff>
    </xdr:to>
    <xdr:pic>
      <xdr:nvPicPr>
        <xdr:cNvPr id="2" name="Grafik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400050"/>
          <a:ext cx="6724650" cy="6678668"/>
        </a:xfrm>
        <a:prstGeom prst="rect">
          <a:avLst/>
        </a:prstGeom>
      </xdr:spPr>
    </xdr:pic>
    <xdr:clientData/>
  </xdr:twoCellAnchor>
  <xdr:twoCellAnchor editAs="oneCell">
    <xdr:from>
      <xdr:col>5</xdr:col>
      <xdr:colOff>600075</xdr:colOff>
      <xdr:row>40</xdr:row>
      <xdr:rowOff>19051</xdr:rowOff>
    </xdr:from>
    <xdr:to>
      <xdr:col>8</xdr:col>
      <xdr:colOff>0</xdr:colOff>
      <xdr:row>44</xdr:row>
      <xdr:rowOff>157455</xdr:rowOff>
    </xdr:to>
    <xdr:pic>
      <xdr:nvPicPr>
        <xdr:cNvPr id="3" name="Grafik 2">
          <a:hlinkClick xmlns:r="http://schemas.openxmlformats.org/officeDocument/2006/relationships" r:id="rId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3"/>
        <a:stretch>
          <a:fillRect/>
        </a:stretch>
      </xdr:blipFill>
      <xdr:spPr>
        <a:xfrm>
          <a:off x="4791075" y="7258051"/>
          <a:ext cx="1914525" cy="862304"/>
        </a:xfrm>
        <a:prstGeom prst="rect">
          <a:avLst/>
        </a:prstGeom>
      </xdr:spPr>
    </xdr:pic>
    <xdr:clientData/>
  </xdr:twoCellAnchor>
  <xdr:oneCellAnchor>
    <xdr:from>
      <xdr:col>8</xdr:col>
      <xdr:colOff>0</xdr:colOff>
      <xdr:row>0</xdr:row>
      <xdr:rowOff>0</xdr:rowOff>
    </xdr:from>
    <xdr:ext cx="3020634" cy="523460"/>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1800-000004000000}"/>
            </a:ext>
          </a:extLst>
        </xdr:cNvPr>
        <xdr:cNvSpPr/>
      </xdr:nvSpPr>
      <xdr:spPr>
        <a:xfrm>
          <a:off x="6705600" y="0"/>
          <a:ext cx="3020634" cy="523460"/>
        </a:xfrm>
        <a:prstGeom prst="rect">
          <a:avLst/>
        </a:prstGeom>
        <a:noFill/>
      </xdr:spPr>
      <xdr:txBody>
        <a:bodyPr wrap="none" lIns="91440" tIns="45720" rIns="91440" bIns="45720" anchor="ctr" anchorCtr="0">
          <a:noAutofit/>
        </a:bodyPr>
        <a:lstStyle/>
        <a:p>
          <a:pPr algn="ctr"/>
          <a:r>
            <a:rPr lang="de-DE" sz="40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zur Startseite</a:t>
          </a:r>
        </a:p>
      </xdr:txBody>
    </xdr:sp>
    <xdr:clientData fPrintsWithSheet="0"/>
  </xdr:oneCellAnchor>
  <xdr:oneCellAnchor>
    <xdr:from>
      <xdr:col>8</xdr:col>
      <xdr:colOff>0</xdr:colOff>
      <xdr:row>45</xdr:row>
      <xdr:rowOff>0</xdr:rowOff>
    </xdr:from>
    <xdr:ext cx="3020634" cy="523460"/>
    <xdr:sp macro="" textlink="">
      <xdr:nvSpPr>
        <xdr:cNvPr id="5" name="Rechteck 4">
          <a:hlinkClick xmlns:r="http://schemas.openxmlformats.org/officeDocument/2006/relationships" r:id="rId4"/>
          <a:extLst>
            <a:ext uri="{FF2B5EF4-FFF2-40B4-BE49-F238E27FC236}">
              <a16:creationId xmlns:a16="http://schemas.microsoft.com/office/drawing/2014/main" id="{00000000-0008-0000-1800-000005000000}"/>
            </a:ext>
          </a:extLst>
        </xdr:cNvPr>
        <xdr:cNvSpPr/>
      </xdr:nvSpPr>
      <xdr:spPr>
        <a:xfrm>
          <a:off x="6705600" y="8143875"/>
          <a:ext cx="3020634" cy="523460"/>
        </a:xfrm>
        <a:prstGeom prst="rect">
          <a:avLst/>
        </a:prstGeom>
        <a:noFill/>
      </xdr:spPr>
      <xdr:txBody>
        <a:bodyPr wrap="none" lIns="91440" tIns="45720" rIns="91440" bIns="45720" anchor="ctr" anchorCtr="0">
          <a:noAutofit/>
        </a:bodyPr>
        <a:lstStyle/>
        <a:p>
          <a:pPr algn="ctr"/>
          <a:r>
            <a:rPr lang="de-DE" sz="40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zur Startseite</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600075</xdr:colOff>
      <xdr:row>0</xdr:row>
      <xdr:rowOff>192181</xdr:rowOff>
    </xdr:from>
    <xdr:to>
      <xdr:col>5</xdr:col>
      <xdr:colOff>492125</xdr:colOff>
      <xdr:row>0</xdr:row>
      <xdr:rowOff>1113379</xdr:rowOff>
    </xdr:to>
    <xdr:pic>
      <xdr:nvPicPr>
        <xdr:cNvPr id="3" name="Bild 2">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124075" y="192181"/>
          <a:ext cx="2178050" cy="921198"/>
        </a:xfrm>
        <a:prstGeom prst="rect">
          <a:avLst/>
        </a:prstGeom>
        <a:noFill/>
        <a:ln>
          <a:noFill/>
        </a:ln>
      </xdr:spPr>
    </xdr:pic>
    <xdr:clientData/>
  </xdr:twoCellAnchor>
  <xdr:oneCellAnchor>
    <xdr:from>
      <xdr:col>9</xdr:col>
      <xdr:colOff>495300</xdr:colOff>
      <xdr:row>0</xdr:row>
      <xdr:rowOff>133350</xdr:rowOff>
    </xdr:from>
    <xdr:ext cx="2071529" cy="771524"/>
    <xdr:sp macro="" textlink="">
      <xdr:nvSpPr>
        <xdr:cNvPr id="5" name="Rechteck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7353300" y="1333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a:t>
          </a:r>
          <a:r>
            <a:rPr lang="de-DE" sz="54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Startseite</a:t>
          </a:r>
          <a:endPar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fPrintsWithSheet="0"/>
  </xdr:oneCellAnchor>
  <xdr:oneCellAnchor>
    <xdr:from>
      <xdr:col>9</xdr:col>
      <xdr:colOff>600075</xdr:colOff>
      <xdr:row>43</xdr:row>
      <xdr:rowOff>142875</xdr:rowOff>
    </xdr:from>
    <xdr:ext cx="2071529" cy="771524"/>
    <xdr:sp macro="" textlink="">
      <xdr:nvSpPr>
        <xdr:cNvPr id="6" name="Rechteck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7458075" y="127920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a:t>
          </a:r>
          <a:r>
            <a:rPr lang="de-DE" sz="54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Startseite</a:t>
          </a:r>
          <a:endPar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3</xdr:col>
      <xdr:colOff>140970</xdr:colOff>
      <xdr:row>2</xdr:row>
      <xdr:rowOff>2867025</xdr:rowOff>
    </xdr:from>
    <xdr:to>
      <xdr:col>3</xdr:col>
      <xdr:colOff>5846445</xdr:colOff>
      <xdr:row>2</xdr:row>
      <xdr:rowOff>5153025</xdr:rowOff>
    </xdr:to>
    <xdr:pic>
      <xdr:nvPicPr>
        <xdr:cNvPr id="3" name="Grafi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3067050" y="3918585"/>
          <a:ext cx="570547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137160</xdr:colOff>
      <xdr:row>6</xdr:row>
      <xdr:rowOff>2865120</xdr:rowOff>
    </xdr:from>
    <xdr:to>
      <xdr:col>3</xdr:col>
      <xdr:colOff>5842635</xdr:colOff>
      <xdr:row>6</xdr:row>
      <xdr:rowOff>5151120</xdr:rowOff>
    </xdr:to>
    <xdr:pic>
      <xdr:nvPicPr>
        <xdr:cNvPr id="6" name="Grafik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3063240" y="11468100"/>
          <a:ext cx="570547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198120</xdr:colOff>
      <xdr:row>14</xdr:row>
      <xdr:rowOff>2987040</xdr:rowOff>
    </xdr:from>
    <xdr:to>
      <xdr:col>3</xdr:col>
      <xdr:colOff>5684520</xdr:colOff>
      <xdr:row>14</xdr:row>
      <xdr:rowOff>5143500</xdr:rowOff>
    </xdr:to>
    <xdr:pic>
      <xdr:nvPicPr>
        <xdr:cNvPr id="11" name="Grafik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9440" y="19903440"/>
          <a:ext cx="5486400" cy="2156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243840</xdr:colOff>
      <xdr:row>10</xdr:row>
      <xdr:rowOff>2914650</xdr:rowOff>
    </xdr:from>
    <xdr:to>
      <xdr:col>3</xdr:col>
      <xdr:colOff>5911215</xdr:colOff>
      <xdr:row>10</xdr:row>
      <xdr:rowOff>5143500</xdr:rowOff>
    </xdr:to>
    <xdr:pic>
      <xdr:nvPicPr>
        <xdr:cNvPr id="14" name="Grafik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3082290" y="19850100"/>
          <a:ext cx="566737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18</xdr:row>
      <xdr:rowOff>3181350</xdr:rowOff>
    </xdr:from>
    <xdr:to>
      <xdr:col>3</xdr:col>
      <xdr:colOff>5857875</xdr:colOff>
      <xdr:row>18</xdr:row>
      <xdr:rowOff>5193030</xdr:rowOff>
    </xdr:to>
    <xdr:pic>
      <xdr:nvPicPr>
        <xdr:cNvPr id="8" name="Grafik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3028950" y="35966400"/>
          <a:ext cx="5667375"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285750</xdr:colOff>
      <xdr:row>22</xdr:row>
      <xdr:rowOff>3238500</xdr:rowOff>
    </xdr:from>
    <xdr:to>
      <xdr:col>3</xdr:col>
      <xdr:colOff>5457825</xdr:colOff>
      <xdr:row>22</xdr:row>
      <xdr:rowOff>5191125</xdr:rowOff>
    </xdr:to>
    <xdr:pic>
      <xdr:nvPicPr>
        <xdr:cNvPr id="12" name="Grafik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4">
          <a:grayscl/>
          <a:extLst>
            <a:ext uri="{28A0092B-C50C-407E-A947-70E740481C1C}">
              <a14:useLocalDpi xmlns:a14="http://schemas.microsoft.com/office/drawing/2010/main" val="0"/>
            </a:ext>
          </a:extLst>
        </a:blip>
        <a:srcRect/>
        <a:stretch>
          <a:fillRect/>
        </a:stretch>
      </xdr:blipFill>
      <xdr:spPr bwMode="auto">
        <a:xfrm>
          <a:off x="3124200" y="44234100"/>
          <a:ext cx="517207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285750</xdr:colOff>
      <xdr:row>26</xdr:row>
      <xdr:rowOff>3238500</xdr:rowOff>
    </xdr:from>
    <xdr:ext cx="5172075" cy="1952625"/>
    <xdr:pic>
      <xdr:nvPicPr>
        <xdr:cNvPr id="13" name="Grafik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grayscl/>
          <a:extLst>
            <a:ext uri="{28A0092B-C50C-407E-A947-70E740481C1C}">
              <a14:useLocalDpi xmlns:a14="http://schemas.microsoft.com/office/drawing/2010/main" val="0"/>
            </a:ext>
          </a:extLst>
        </a:blip>
        <a:srcRect/>
        <a:stretch>
          <a:fillRect/>
        </a:stretch>
      </xdr:blipFill>
      <xdr:spPr bwMode="auto">
        <a:xfrm>
          <a:off x="3124200" y="44234100"/>
          <a:ext cx="5172075" cy="1952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285750</xdr:colOff>
      <xdr:row>30</xdr:row>
      <xdr:rowOff>3238500</xdr:rowOff>
    </xdr:from>
    <xdr:ext cx="5172075" cy="1952625"/>
    <xdr:pic>
      <xdr:nvPicPr>
        <xdr:cNvPr id="17" name="Grafik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4">
          <a:grayscl/>
          <a:extLst>
            <a:ext uri="{28A0092B-C50C-407E-A947-70E740481C1C}">
              <a14:useLocalDpi xmlns:a14="http://schemas.microsoft.com/office/drawing/2010/main" val="0"/>
            </a:ext>
          </a:extLst>
        </a:blip>
        <a:srcRect/>
        <a:stretch>
          <a:fillRect/>
        </a:stretch>
      </xdr:blipFill>
      <xdr:spPr bwMode="auto">
        <a:xfrm>
          <a:off x="3124200" y="52216050"/>
          <a:ext cx="5172075" cy="1952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285750</xdr:colOff>
      <xdr:row>0</xdr:row>
      <xdr:rowOff>209550</xdr:rowOff>
    </xdr:from>
    <xdr:ext cx="2071529" cy="771524"/>
    <xdr:sp macro="" textlink="">
      <xdr:nvSpPr>
        <xdr:cNvPr id="21" name="Rechteck 20">
          <a:hlinkClick xmlns:r="http://schemas.openxmlformats.org/officeDocument/2006/relationships" r:id="rId5"/>
          <a:extLst>
            <a:ext uri="{FF2B5EF4-FFF2-40B4-BE49-F238E27FC236}">
              <a16:creationId xmlns:a16="http://schemas.microsoft.com/office/drawing/2014/main" id="{00000000-0008-0000-0300-000015000000}"/>
            </a:ext>
          </a:extLst>
        </xdr:cNvPr>
        <xdr:cNvSpPr/>
      </xdr:nvSpPr>
      <xdr:spPr>
        <a:xfrm>
          <a:off x="11220450" y="2095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361950</xdr:colOff>
      <xdr:row>5</xdr:row>
      <xdr:rowOff>1619250</xdr:rowOff>
    </xdr:from>
    <xdr:ext cx="2071529" cy="771524"/>
    <xdr:sp macro="" textlink="">
      <xdr:nvSpPr>
        <xdr:cNvPr id="23" name="Rechteck 22">
          <a:hlinkClick xmlns:r="http://schemas.openxmlformats.org/officeDocument/2006/relationships" r:id="rId5"/>
          <a:extLst>
            <a:ext uri="{FF2B5EF4-FFF2-40B4-BE49-F238E27FC236}">
              <a16:creationId xmlns:a16="http://schemas.microsoft.com/office/drawing/2014/main" id="{00000000-0008-0000-0300-000017000000}"/>
            </a:ext>
          </a:extLst>
        </xdr:cNvPr>
        <xdr:cNvSpPr/>
      </xdr:nvSpPr>
      <xdr:spPr>
        <a:xfrm>
          <a:off x="11296650" y="89725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323850</xdr:colOff>
      <xdr:row>10</xdr:row>
      <xdr:rowOff>19050</xdr:rowOff>
    </xdr:from>
    <xdr:ext cx="2071529" cy="771524"/>
    <xdr:sp macro="" textlink="">
      <xdr:nvSpPr>
        <xdr:cNvPr id="24" name="Rechteck 23">
          <a:hlinkClick xmlns:r="http://schemas.openxmlformats.org/officeDocument/2006/relationships" r:id="rId5"/>
          <a:extLst>
            <a:ext uri="{FF2B5EF4-FFF2-40B4-BE49-F238E27FC236}">
              <a16:creationId xmlns:a16="http://schemas.microsoft.com/office/drawing/2014/main" id="{00000000-0008-0000-0300-000018000000}"/>
            </a:ext>
          </a:extLst>
        </xdr:cNvPr>
        <xdr:cNvSpPr/>
      </xdr:nvSpPr>
      <xdr:spPr>
        <a:xfrm>
          <a:off x="11258550" y="17068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323850</xdr:colOff>
      <xdr:row>13</xdr:row>
      <xdr:rowOff>1695450</xdr:rowOff>
    </xdr:from>
    <xdr:ext cx="2071529" cy="771524"/>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300-000019000000}"/>
            </a:ext>
          </a:extLst>
        </xdr:cNvPr>
        <xdr:cNvSpPr/>
      </xdr:nvSpPr>
      <xdr:spPr>
        <a:xfrm>
          <a:off x="11258550" y="250126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228600</xdr:colOff>
      <xdr:row>18</xdr:row>
      <xdr:rowOff>0</xdr:rowOff>
    </xdr:from>
    <xdr:ext cx="2071529" cy="771524"/>
    <xdr:sp macro="" textlink="">
      <xdr:nvSpPr>
        <xdr:cNvPr id="26" name="Rechteck 25">
          <a:hlinkClick xmlns:r="http://schemas.openxmlformats.org/officeDocument/2006/relationships" r:id="rId5"/>
          <a:extLst>
            <a:ext uri="{FF2B5EF4-FFF2-40B4-BE49-F238E27FC236}">
              <a16:creationId xmlns:a16="http://schemas.microsoft.com/office/drawing/2014/main" id="{00000000-0008-0000-0300-00001A000000}"/>
            </a:ext>
          </a:extLst>
        </xdr:cNvPr>
        <xdr:cNvSpPr/>
      </xdr:nvSpPr>
      <xdr:spPr>
        <a:xfrm>
          <a:off x="11163300" y="330136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22</xdr:row>
      <xdr:rowOff>38100</xdr:rowOff>
    </xdr:from>
    <xdr:ext cx="2071529" cy="771524"/>
    <xdr:sp macro="" textlink="">
      <xdr:nvSpPr>
        <xdr:cNvPr id="27" name="Rechteck 26">
          <a:hlinkClick xmlns:r="http://schemas.openxmlformats.org/officeDocument/2006/relationships" r:id="rId5"/>
          <a:extLst>
            <a:ext uri="{FF2B5EF4-FFF2-40B4-BE49-F238E27FC236}">
              <a16:creationId xmlns:a16="http://schemas.microsoft.com/office/drawing/2014/main" id="{00000000-0008-0000-0300-00001B000000}"/>
            </a:ext>
          </a:extLst>
        </xdr:cNvPr>
        <xdr:cNvSpPr/>
      </xdr:nvSpPr>
      <xdr:spPr>
        <a:xfrm>
          <a:off x="11239500" y="410337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419100</xdr:colOff>
      <xdr:row>30</xdr:row>
      <xdr:rowOff>38100</xdr:rowOff>
    </xdr:from>
    <xdr:ext cx="2071529" cy="771524"/>
    <xdr:sp macro="" textlink="">
      <xdr:nvSpPr>
        <xdr:cNvPr id="28" name="Rechteck 27">
          <a:hlinkClick xmlns:r="http://schemas.openxmlformats.org/officeDocument/2006/relationships" r:id="rId5"/>
          <a:extLst>
            <a:ext uri="{FF2B5EF4-FFF2-40B4-BE49-F238E27FC236}">
              <a16:creationId xmlns:a16="http://schemas.microsoft.com/office/drawing/2014/main" id="{00000000-0008-0000-0300-00001C000000}"/>
            </a:ext>
          </a:extLst>
        </xdr:cNvPr>
        <xdr:cNvSpPr/>
      </xdr:nvSpPr>
      <xdr:spPr>
        <a:xfrm>
          <a:off x="11353800" y="490156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285750</xdr:colOff>
      <xdr:row>34</xdr:row>
      <xdr:rowOff>19050</xdr:rowOff>
    </xdr:from>
    <xdr:ext cx="2071529" cy="771524"/>
    <xdr:sp macro="" textlink="">
      <xdr:nvSpPr>
        <xdr:cNvPr id="29" name="Rechteck 28">
          <a:hlinkClick xmlns:r="http://schemas.openxmlformats.org/officeDocument/2006/relationships" r:id="rId5"/>
          <a:extLst>
            <a:ext uri="{FF2B5EF4-FFF2-40B4-BE49-F238E27FC236}">
              <a16:creationId xmlns:a16="http://schemas.microsoft.com/office/drawing/2014/main" id="{00000000-0008-0000-0300-00001D000000}"/>
            </a:ext>
          </a:extLst>
        </xdr:cNvPr>
        <xdr:cNvSpPr/>
      </xdr:nvSpPr>
      <xdr:spPr>
        <a:xfrm>
          <a:off x="11220450" y="569785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38</xdr:row>
      <xdr:rowOff>19050</xdr:rowOff>
    </xdr:from>
    <xdr:ext cx="2071529" cy="771524"/>
    <xdr:sp macro="" textlink="">
      <xdr:nvSpPr>
        <xdr:cNvPr id="30" name="Rechteck 29">
          <a:hlinkClick xmlns:r="http://schemas.openxmlformats.org/officeDocument/2006/relationships" r:id="rId5"/>
          <a:extLst>
            <a:ext uri="{FF2B5EF4-FFF2-40B4-BE49-F238E27FC236}">
              <a16:creationId xmlns:a16="http://schemas.microsoft.com/office/drawing/2014/main" id="{00000000-0008-0000-0300-00001E000000}"/>
            </a:ext>
          </a:extLst>
        </xdr:cNvPr>
        <xdr:cNvSpPr/>
      </xdr:nvSpPr>
      <xdr:spPr>
        <a:xfrm>
          <a:off x="11239500" y="649605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twoCellAnchor editAs="oneCell">
    <xdr:from>
      <xdr:col>3</xdr:col>
      <xdr:colOff>174625</xdr:colOff>
      <xdr:row>34</xdr:row>
      <xdr:rowOff>2936875</xdr:rowOff>
    </xdr:from>
    <xdr:to>
      <xdr:col>3</xdr:col>
      <xdr:colOff>5778500</xdr:colOff>
      <xdr:row>34</xdr:row>
      <xdr:rowOff>5146675</xdr:rowOff>
    </xdr:to>
    <xdr:pic>
      <xdr:nvPicPr>
        <xdr:cNvPr id="34" name="Grafik 33">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6">
          <a:grayscl/>
          <a:extLst>
            <a:ext uri="{28A0092B-C50C-407E-A947-70E740481C1C}">
              <a14:useLocalDpi xmlns:a14="http://schemas.microsoft.com/office/drawing/2010/main" val="0"/>
            </a:ext>
          </a:extLst>
        </a:blip>
        <a:srcRect/>
        <a:stretch>
          <a:fillRect/>
        </a:stretch>
      </xdr:blipFill>
      <xdr:spPr bwMode="auto">
        <a:xfrm>
          <a:off x="3317875" y="67595750"/>
          <a:ext cx="5603875"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38</xdr:row>
      <xdr:rowOff>3016250</xdr:rowOff>
    </xdr:from>
    <xdr:to>
      <xdr:col>3</xdr:col>
      <xdr:colOff>5889624</xdr:colOff>
      <xdr:row>38</xdr:row>
      <xdr:rowOff>5089525</xdr:rowOff>
    </xdr:to>
    <xdr:pic>
      <xdr:nvPicPr>
        <xdr:cNvPr id="35" name="Grafik 34">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7">
          <a:grayscl/>
          <a:extLst>
            <a:ext uri="{28A0092B-C50C-407E-A947-70E740481C1C}">
              <a14:useLocalDpi xmlns:a14="http://schemas.microsoft.com/office/drawing/2010/main" val="0"/>
            </a:ext>
          </a:extLst>
        </a:blip>
        <a:srcRect/>
        <a:stretch>
          <a:fillRect/>
        </a:stretch>
      </xdr:blipFill>
      <xdr:spPr bwMode="auto">
        <a:xfrm>
          <a:off x="3190875" y="75660250"/>
          <a:ext cx="5841999" cy="207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158750</xdr:colOff>
      <xdr:row>42</xdr:row>
      <xdr:rowOff>3206750</xdr:rowOff>
    </xdr:from>
    <xdr:ext cx="5699125" cy="1809750"/>
    <xdr:pic>
      <xdr:nvPicPr>
        <xdr:cNvPr id="40" name="Grafik 39">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8">
          <a:grayscl/>
          <a:extLst>
            <a:ext uri="{28A0092B-C50C-407E-A947-70E740481C1C}">
              <a14:useLocalDpi xmlns:a14="http://schemas.microsoft.com/office/drawing/2010/main" val="0"/>
            </a:ext>
          </a:extLst>
        </a:blip>
        <a:srcRect/>
        <a:stretch>
          <a:fillRect/>
        </a:stretch>
      </xdr:blipFill>
      <xdr:spPr bwMode="auto">
        <a:xfrm>
          <a:off x="3302000" y="83851750"/>
          <a:ext cx="5699125" cy="1809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95250</xdr:colOff>
      <xdr:row>46</xdr:row>
      <xdr:rowOff>3079751</xdr:rowOff>
    </xdr:from>
    <xdr:to>
      <xdr:col>3</xdr:col>
      <xdr:colOff>5826125</xdr:colOff>
      <xdr:row>46</xdr:row>
      <xdr:rowOff>5041901</xdr:rowOff>
    </xdr:to>
    <xdr:pic>
      <xdr:nvPicPr>
        <xdr:cNvPr id="42" name="Grafik 41">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9">
          <a:grayscl/>
          <a:extLst>
            <a:ext uri="{28A0092B-C50C-407E-A947-70E740481C1C}">
              <a14:useLocalDpi xmlns:a14="http://schemas.microsoft.com/office/drawing/2010/main" val="0"/>
            </a:ext>
          </a:extLst>
        </a:blip>
        <a:srcRect/>
        <a:stretch>
          <a:fillRect/>
        </a:stretch>
      </xdr:blipFill>
      <xdr:spPr bwMode="auto">
        <a:xfrm>
          <a:off x="3238500" y="99726751"/>
          <a:ext cx="57308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95251</xdr:colOff>
      <xdr:row>50</xdr:row>
      <xdr:rowOff>2952751</xdr:rowOff>
    </xdr:from>
    <xdr:to>
      <xdr:col>3</xdr:col>
      <xdr:colOff>5842001</xdr:colOff>
      <xdr:row>50</xdr:row>
      <xdr:rowOff>4921251</xdr:rowOff>
    </xdr:to>
    <xdr:pic>
      <xdr:nvPicPr>
        <xdr:cNvPr id="44" name="Grafik 43">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0">
          <a:grayscl/>
          <a:extLst>
            <a:ext uri="{28A0092B-C50C-407E-A947-70E740481C1C}">
              <a14:useLocalDpi xmlns:a14="http://schemas.microsoft.com/office/drawing/2010/main" val="0"/>
            </a:ext>
          </a:extLst>
        </a:blip>
        <a:srcRect/>
        <a:stretch>
          <a:fillRect/>
        </a:stretch>
      </xdr:blipFill>
      <xdr:spPr bwMode="auto">
        <a:xfrm>
          <a:off x="3238501" y="107600751"/>
          <a:ext cx="5746750"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79376</xdr:colOff>
      <xdr:row>54</xdr:row>
      <xdr:rowOff>2889250</xdr:rowOff>
    </xdr:from>
    <xdr:to>
      <xdr:col>3</xdr:col>
      <xdr:colOff>5873750</xdr:colOff>
      <xdr:row>54</xdr:row>
      <xdr:rowOff>4889500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1">
          <a:grayscl/>
        </a:blip>
        <a:stretch>
          <a:fillRect/>
        </a:stretch>
      </xdr:blipFill>
      <xdr:spPr>
        <a:xfrm>
          <a:off x="3222626" y="115538250"/>
          <a:ext cx="5794374" cy="2000250"/>
        </a:xfrm>
        <a:prstGeom prst="rect">
          <a:avLst/>
        </a:prstGeom>
      </xdr:spPr>
    </xdr:pic>
    <xdr:clientData/>
  </xdr:twoCellAnchor>
  <xdr:twoCellAnchor editAs="oneCell">
    <xdr:from>
      <xdr:col>3</xdr:col>
      <xdr:colOff>95250</xdr:colOff>
      <xdr:row>58</xdr:row>
      <xdr:rowOff>3190875</xdr:rowOff>
    </xdr:from>
    <xdr:to>
      <xdr:col>3</xdr:col>
      <xdr:colOff>5873750</xdr:colOff>
      <xdr:row>58</xdr:row>
      <xdr:rowOff>4908845</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2"/>
        <a:stretch>
          <a:fillRect/>
        </a:stretch>
      </xdr:blipFill>
      <xdr:spPr>
        <a:xfrm>
          <a:off x="3238500" y="123650375"/>
          <a:ext cx="5778500" cy="1717970"/>
        </a:xfrm>
        <a:prstGeom prst="rect">
          <a:avLst/>
        </a:prstGeom>
      </xdr:spPr>
    </xdr:pic>
    <xdr:clientData/>
  </xdr:twoCellAnchor>
  <xdr:oneCellAnchor>
    <xdr:from>
      <xdr:col>7</xdr:col>
      <xdr:colOff>304800</xdr:colOff>
      <xdr:row>42</xdr:row>
      <xdr:rowOff>19050</xdr:rowOff>
    </xdr:from>
    <xdr:ext cx="2071529" cy="771524"/>
    <xdr:sp macro="" textlink="">
      <xdr:nvSpPr>
        <xdr:cNvPr id="37" name="Rechteck 36">
          <a:hlinkClick xmlns:r="http://schemas.openxmlformats.org/officeDocument/2006/relationships" r:id="rId5"/>
          <a:extLst>
            <a:ext uri="{FF2B5EF4-FFF2-40B4-BE49-F238E27FC236}">
              <a16:creationId xmlns:a16="http://schemas.microsoft.com/office/drawing/2014/main" id="{00000000-0008-0000-0300-000025000000}"/>
            </a:ext>
          </a:extLst>
        </xdr:cNvPr>
        <xdr:cNvSpPr/>
      </xdr:nvSpPr>
      <xdr:spPr>
        <a:xfrm>
          <a:off x="11530693" y="73089407"/>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46</xdr:row>
      <xdr:rowOff>19050</xdr:rowOff>
    </xdr:from>
    <xdr:ext cx="2071529" cy="771524"/>
    <xdr:sp macro="" textlink="">
      <xdr:nvSpPr>
        <xdr:cNvPr id="38" name="Rechteck 37">
          <a:hlinkClick xmlns:r="http://schemas.openxmlformats.org/officeDocument/2006/relationships" r:id="rId5"/>
          <a:extLst>
            <a:ext uri="{FF2B5EF4-FFF2-40B4-BE49-F238E27FC236}">
              <a16:creationId xmlns:a16="http://schemas.microsoft.com/office/drawing/2014/main" id="{00000000-0008-0000-0300-000026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50</xdr:row>
      <xdr:rowOff>19050</xdr:rowOff>
    </xdr:from>
    <xdr:ext cx="2071529" cy="771524"/>
    <xdr:sp macro="" textlink="">
      <xdr:nvSpPr>
        <xdr:cNvPr id="39" name="Rechteck 38">
          <a:hlinkClick xmlns:r="http://schemas.openxmlformats.org/officeDocument/2006/relationships" r:id="rId5"/>
          <a:extLst>
            <a:ext uri="{FF2B5EF4-FFF2-40B4-BE49-F238E27FC236}">
              <a16:creationId xmlns:a16="http://schemas.microsoft.com/office/drawing/2014/main" id="{00000000-0008-0000-0300-000027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54</xdr:row>
      <xdr:rowOff>19050</xdr:rowOff>
    </xdr:from>
    <xdr:ext cx="2071529" cy="771524"/>
    <xdr:sp macro="" textlink="">
      <xdr:nvSpPr>
        <xdr:cNvPr id="41" name="Rechteck 40">
          <a:hlinkClick xmlns:r="http://schemas.openxmlformats.org/officeDocument/2006/relationships" r:id="rId5"/>
          <a:extLst>
            <a:ext uri="{FF2B5EF4-FFF2-40B4-BE49-F238E27FC236}">
              <a16:creationId xmlns:a16="http://schemas.microsoft.com/office/drawing/2014/main" id="{00000000-0008-0000-0300-000029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58</xdr:row>
      <xdr:rowOff>19050</xdr:rowOff>
    </xdr:from>
    <xdr:ext cx="2071529" cy="771524"/>
    <xdr:sp macro="" textlink="">
      <xdr:nvSpPr>
        <xdr:cNvPr id="43" name="Rechteck 42">
          <a:hlinkClick xmlns:r="http://schemas.openxmlformats.org/officeDocument/2006/relationships" r:id="rId5"/>
          <a:extLst>
            <a:ext uri="{FF2B5EF4-FFF2-40B4-BE49-F238E27FC236}">
              <a16:creationId xmlns:a16="http://schemas.microsoft.com/office/drawing/2014/main" id="{00000000-0008-0000-0300-00002B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62</xdr:row>
      <xdr:rowOff>19050</xdr:rowOff>
    </xdr:from>
    <xdr:ext cx="2071529" cy="771524"/>
    <xdr:sp macro="" textlink="">
      <xdr:nvSpPr>
        <xdr:cNvPr id="45" name="Rechteck 44">
          <a:hlinkClick xmlns:r="http://schemas.openxmlformats.org/officeDocument/2006/relationships" r:id="rId5"/>
          <a:extLst>
            <a:ext uri="{FF2B5EF4-FFF2-40B4-BE49-F238E27FC236}">
              <a16:creationId xmlns:a16="http://schemas.microsoft.com/office/drawing/2014/main" id="{00000000-0008-0000-0300-00002D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304800</xdr:colOff>
      <xdr:row>67</xdr:row>
      <xdr:rowOff>0</xdr:rowOff>
    </xdr:from>
    <xdr:ext cx="2071529" cy="771524"/>
    <xdr:sp macro="" textlink="">
      <xdr:nvSpPr>
        <xdr:cNvPr id="46" name="Rechteck 45">
          <a:hlinkClick xmlns:r="http://schemas.openxmlformats.org/officeDocument/2006/relationships" r:id="rId5"/>
          <a:extLst>
            <a:ext uri="{FF2B5EF4-FFF2-40B4-BE49-F238E27FC236}">
              <a16:creationId xmlns:a16="http://schemas.microsoft.com/office/drawing/2014/main" id="{00000000-0008-0000-0300-00002E000000}"/>
            </a:ext>
          </a:extLst>
        </xdr:cNvPr>
        <xdr:cNvSpPr/>
      </xdr:nvSpPr>
      <xdr:spPr>
        <a:xfrm>
          <a:off x="11530693" y="810768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0</xdr:row>
      <xdr:rowOff>85725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9239250"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123825</xdr:colOff>
      <xdr:row>79</xdr:row>
      <xdr:rowOff>38100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9267825"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400-00000A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400-00000B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400-00000C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85725</xdr:colOff>
      <xdr:row>0</xdr:row>
      <xdr:rowOff>66675</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500-00000B000000}"/>
            </a:ext>
          </a:extLst>
        </xdr:cNvPr>
        <xdr:cNvSpPr/>
      </xdr:nvSpPr>
      <xdr:spPr>
        <a:xfrm>
          <a:off x="9229725" y="666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114300</xdr:colOff>
      <xdr:row>79</xdr:row>
      <xdr:rowOff>47625</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500-00000C000000}"/>
            </a:ext>
          </a:extLst>
        </xdr:cNvPr>
        <xdr:cNvSpPr/>
      </xdr:nvSpPr>
      <xdr:spPr>
        <a:xfrm>
          <a:off x="9258300" y="222504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3" name="Rechteck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4" name="Rechteck 13">
          <a:hlinkClick xmlns:r="http://schemas.openxmlformats.org/officeDocument/2006/relationships" r:id="rId2"/>
          <a:extLst>
            <a:ext uri="{FF2B5EF4-FFF2-40B4-BE49-F238E27FC236}">
              <a16:creationId xmlns:a16="http://schemas.microsoft.com/office/drawing/2014/main" id="{00000000-0008-0000-0500-00000E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5" name="Rechteck 14">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104775</xdr:colOff>
      <xdr:row>0</xdr:row>
      <xdr:rowOff>66675</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248775" y="666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161925</xdr:colOff>
      <xdr:row>79</xdr:row>
      <xdr:rowOff>66675</xdr:rowOff>
    </xdr:from>
    <xdr:ext cx="2071529" cy="771524"/>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600-000008000000}"/>
            </a:ext>
          </a:extLst>
        </xdr:cNvPr>
        <xdr:cNvSpPr/>
      </xdr:nvSpPr>
      <xdr:spPr>
        <a:xfrm>
          <a:off x="9305925" y="2226945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600-000009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600-00000A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600-00000B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3" name="Picture 1" descr="logo_strassen">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4" name="Picture 1" descr="logo_strassen">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5" name="Picture 1" descr="logo_strassen">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6" name="Picture 1" descr="logo_strassen">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123825</xdr:colOff>
      <xdr:row>0</xdr:row>
      <xdr:rowOff>85725</xdr:rowOff>
    </xdr:from>
    <xdr:ext cx="2071529" cy="771524"/>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700-000007000000}"/>
            </a:ext>
          </a:extLst>
        </xdr:cNvPr>
        <xdr:cNvSpPr/>
      </xdr:nvSpPr>
      <xdr:spPr>
        <a:xfrm>
          <a:off x="9267825" y="857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114300</xdr:colOff>
      <xdr:row>79</xdr:row>
      <xdr:rowOff>38100</xdr:rowOff>
    </xdr:from>
    <xdr:ext cx="2071529" cy="771524"/>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9258300"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0" name="Rechteck 9">
          <a:hlinkClick xmlns:r="http://schemas.openxmlformats.org/officeDocument/2006/relationships" r:id="rId2"/>
          <a:extLst>
            <a:ext uri="{FF2B5EF4-FFF2-40B4-BE49-F238E27FC236}">
              <a16:creationId xmlns:a16="http://schemas.microsoft.com/office/drawing/2014/main" id="{00000000-0008-0000-0700-00000A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700-00000B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5</xdr:col>
      <xdr:colOff>753745</xdr:colOff>
      <xdr:row>0</xdr:row>
      <xdr:rowOff>172720</xdr:rowOff>
    </xdr:from>
    <xdr:ext cx="1791970" cy="638175"/>
    <xdr:pic>
      <xdr:nvPicPr>
        <xdr:cNvPr id="2" name="Picture 1" descr="logo_strassen">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599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7" name="Picture 1" descr="logo_strassen">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8" name="Picture 1" descr="logo_strassen">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9" name="Picture 1" descr="logo_strassen">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753745</xdr:colOff>
      <xdr:row>0</xdr:row>
      <xdr:rowOff>172720</xdr:rowOff>
    </xdr:from>
    <xdr:ext cx="1791970" cy="638175"/>
    <xdr:pic>
      <xdr:nvPicPr>
        <xdr:cNvPr id="10" name="Picture 1" descr="logo_strassen">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7925" y="172720"/>
          <a:ext cx="179197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104775</xdr:colOff>
      <xdr:row>0</xdr:row>
      <xdr:rowOff>76200</xdr:rowOff>
    </xdr:from>
    <xdr:ext cx="2071529" cy="771524"/>
    <xdr:sp macro="" textlink="">
      <xdr:nvSpPr>
        <xdr:cNvPr id="11" name="Rechteck 10">
          <a:hlinkClick xmlns:r="http://schemas.openxmlformats.org/officeDocument/2006/relationships" r:id="rId2"/>
          <a:extLst>
            <a:ext uri="{FF2B5EF4-FFF2-40B4-BE49-F238E27FC236}">
              <a16:creationId xmlns:a16="http://schemas.microsoft.com/office/drawing/2014/main" id="{00000000-0008-0000-0800-00000B000000}"/>
            </a:ext>
          </a:extLst>
        </xdr:cNvPr>
        <xdr:cNvSpPr/>
      </xdr:nvSpPr>
      <xdr:spPr>
        <a:xfrm>
          <a:off x="9248775" y="76200"/>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133350</xdr:colOff>
      <xdr:row>79</xdr:row>
      <xdr:rowOff>38100</xdr:rowOff>
    </xdr:from>
    <xdr:ext cx="2071529" cy="771524"/>
    <xdr:sp macro="" textlink="">
      <xdr:nvSpPr>
        <xdr:cNvPr id="12" name="Rechteck 11">
          <a:hlinkClick xmlns:r="http://schemas.openxmlformats.org/officeDocument/2006/relationships" r:id="rId2"/>
          <a:extLst>
            <a:ext uri="{FF2B5EF4-FFF2-40B4-BE49-F238E27FC236}">
              <a16:creationId xmlns:a16="http://schemas.microsoft.com/office/drawing/2014/main" id="{00000000-0008-0000-0800-00000C000000}"/>
            </a:ext>
          </a:extLst>
        </xdr:cNvPr>
        <xdr:cNvSpPr/>
      </xdr:nvSpPr>
      <xdr:spPr>
        <a:xfrm>
          <a:off x="9277350" y="2224087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21</xdr:row>
      <xdr:rowOff>0</xdr:rowOff>
    </xdr:from>
    <xdr:ext cx="2071529" cy="771524"/>
    <xdr:sp macro="" textlink="">
      <xdr:nvSpPr>
        <xdr:cNvPr id="13" name="Rechteck 12">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9144000" y="785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41</xdr:row>
      <xdr:rowOff>0</xdr:rowOff>
    </xdr:from>
    <xdr:ext cx="2071529" cy="771524"/>
    <xdr:sp macro="" textlink="">
      <xdr:nvSpPr>
        <xdr:cNvPr id="14" name="Rechteck 13">
          <a:hlinkClick xmlns:r="http://schemas.openxmlformats.org/officeDocument/2006/relationships" r:id="rId2"/>
          <a:extLst>
            <a:ext uri="{FF2B5EF4-FFF2-40B4-BE49-F238E27FC236}">
              <a16:creationId xmlns:a16="http://schemas.microsoft.com/office/drawing/2014/main" id="{00000000-0008-0000-0800-00000E000000}"/>
            </a:ext>
          </a:extLst>
        </xdr:cNvPr>
        <xdr:cNvSpPr/>
      </xdr:nvSpPr>
      <xdr:spPr>
        <a:xfrm>
          <a:off x="9144000" y="1547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oneCellAnchor>
    <xdr:from>
      <xdr:col>7</xdr:col>
      <xdr:colOff>0</xdr:colOff>
      <xdr:row>61</xdr:row>
      <xdr:rowOff>0</xdr:rowOff>
    </xdr:from>
    <xdr:ext cx="2071529" cy="771524"/>
    <xdr:sp macro="" textlink="">
      <xdr:nvSpPr>
        <xdr:cNvPr id="15" name="Rechteck 14">
          <a:hlinkClick xmlns:r="http://schemas.openxmlformats.org/officeDocument/2006/relationships" r:id="rId2"/>
          <a:extLst>
            <a:ext uri="{FF2B5EF4-FFF2-40B4-BE49-F238E27FC236}">
              <a16:creationId xmlns:a16="http://schemas.microsoft.com/office/drawing/2014/main" id="{00000000-0008-0000-0800-00000F000000}"/>
            </a:ext>
          </a:extLst>
        </xdr:cNvPr>
        <xdr:cNvSpPr/>
      </xdr:nvSpPr>
      <xdr:spPr>
        <a:xfrm>
          <a:off x="9144000" y="23098125"/>
          <a:ext cx="2071529" cy="771524"/>
        </a:xfrm>
        <a:prstGeom prst="rect">
          <a:avLst/>
        </a:prstGeom>
        <a:noFill/>
      </xdr:spPr>
      <xdr:txBody>
        <a:bodyPr wrap="none" lIns="91440" tIns="45720" rIns="91440" bIns="45720">
          <a:noAutofit/>
        </a:bodyPr>
        <a:lstStyle/>
        <a:p>
          <a:pPr algn="ctr"/>
          <a:r>
            <a:rPr lang="de-DE"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zurück</a:t>
          </a:r>
        </a:p>
      </xdr:txBody>
    </xdr:sp>
    <xdr:clientData fPrintsWithSheet="0"/>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strassen.nrw.de/"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H31"/>
  <sheetViews>
    <sheetView topLeftCell="A7" workbookViewId="0">
      <selection activeCell="J27" sqref="J27"/>
    </sheetView>
  </sheetViews>
  <sheetFormatPr baseColWidth="10" defaultColWidth="11.42578125" defaultRowHeight="15" x14ac:dyDescent="0.25"/>
  <cols>
    <col min="1" max="2" width="11.42578125" style="1"/>
    <col min="3" max="3" width="9.28515625" style="1" customWidth="1"/>
    <col min="4" max="4" width="4" style="1" customWidth="1"/>
    <col min="5" max="5" width="11.42578125" style="1" customWidth="1"/>
    <col min="6" max="7" width="11.42578125" style="1"/>
    <col min="8" max="8" width="20.7109375" style="1" customWidth="1"/>
    <col min="9" max="258" width="11.42578125" style="1"/>
    <col min="259" max="259" width="9.28515625" style="1" customWidth="1"/>
    <col min="260" max="260" width="4" style="1" customWidth="1"/>
    <col min="261" max="261" width="11.42578125" style="1" customWidth="1"/>
    <col min="262" max="263" width="11.42578125" style="1"/>
    <col min="264" max="264" width="20.7109375" style="1" customWidth="1"/>
    <col min="265" max="514" width="11.42578125" style="1"/>
    <col min="515" max="515" width="9.28515625" style="1" customWidth="1"/>
    <col min="516" max="516" width="4" style="1" customWidth="1"/>
    <col min="517" max="517" width="11.42578125" style="1" customWidth="1"/>
    <col min="518" max="519" width="11.42578125" style="1"/>
    <col min="520" max="520" width="20.7109375" style="1" customWidth="1"/>
    <col min="521" max="770" width="11.42578125" style="1"/>
    <col min="771" max="771" width="9.28515625" style="1" customWidth="1"/>
    <col min="772" max="772" width="4" style="1" customWidth="1"/>
    <col min="773" max="773" width="11.42578125" style="1" customWidth="1"/>
    <col min="774" max="775" width="11.42578125" style="1"/>
    <col min="776" max="776" width="20.7109375" style="1" customWidth="1"/>
    <col min="777" max="1026" width="11.42578125" style="1"/>
    <col min="1027" max="1027" width="9.28515625" style="1" customWidth="1"/>
    <col min="1028" max="1028" width="4" style="1" customWidth="1"/>
    <col min="1029" max="1029" width="11.42578125" style="1" customWidth="1"/>
    <col min="1030" max="1031" width="11.42578125" style="1"/>
    <col min="1032" max="1032" width="20.7109375" style="1" customWidth="1"/>
    <col min="1033" max="1282" width="11.42578125" style="1"/>
    <col min="1283" max="1283" width="9.28515625" style="1" customWidth="1"/>
    <col min="1284" max="1284" width="4" style="1" customWidth="1"/>
    <col min="1285" max="1285" width="11.42578125" style="1" customWidth="1"/>
    <col min="1286" max="1287" width="11.42578125" style="1"/>
    <col min="1288" max="1288" width="20.7109375" style="1" customWidth="1"/>
    <col min="1289" max="1538" width="11.42578125" style="1"/>
    <col min="1539" max="1539" width="9.28515625" style="1" customWidth="1"/>
    <col min="1540" max="1540" width="4" style="1" customWidth="1"/>
    <col min="1541" max="1541" width="11.42578125" style="1" customWidth="1"/>
    <col min="1542" max="1543" width="11.42578125" style="1"/>
    <col min="1544" max="1544" width="20.7109375" style="1" customWidth="1"/>
    <col min="1545" max="1794" width="11.42578125" style="1"/>
    <col min="1795" max="1795" width="9.28515625" style="1" customWidth="1"/>
    <col min="1796" max="1796" width="4" style="1" customWidth="1"/>
    <col min="1797" max="1797" width="11.42578125" style="1" customWidth="1"/>
    <col min="1798" max="1799" width="11.42578125" style="1"/>
    <col min="1800" max="1800" width="20.7109375" style="1" customWidth="1"/>
    <col min="1801" max="2050" width="11.42578125" style="1"/>
    <col min="2051" max="2051" width="9.28515625" style="1" customWidth="1"/>
    <col min="2052" max="2052" width="4" style="1" customWidth="1"/>
    <col min="2053" max="2053" width="11.42578125" style="1" customWidth="1"/>
    <col min="2054" max="2055" width="11.42578125" style="1"/>
    <col min="2056" max="2056" width="20.7109375" style="1" customWidth="1"/>
    <col min="2057" max="2306" width="11.42578125" style="1"/>
    <col min="2307" max="2307" width="9.28515625" style="1" customWidth="1"/>
    <col min="2308" max="2308" width="4" style="1" customWidth="1"/>
    <col min="2309" max="2309" width="11.42578125" style="1" customWidth="1"/>
    <col min="2310" max="2311" width="11.42578125" style="1"/>
    <col min="2312" max="2312" width="20.7109375" style="1" customWidth="1"/>
    <col min="2313" max="2562" width="11.42578125" style="1"/>
    <col min="2563" max="2563" width="9.28515625" style="1" customWidth="1"/>
    <col min="2564" max="2564" width="4" style="1" customWidth="1"/>
    <col min="2565" max="2565" width="11.42578125" style="1" customWidth="1"/>
    <col min="2566" max="2567" width="11.42578125" style="1"/>
    <col min="2568" max="2568" width="20.7109375" style="1" customWidth="1"/>
    <col min="2569" max="2818" width="11.42578125" style="1"/>
    <col min="2819" max="2819" width="9.28515625" style="1" customWidth="1"/>
    <col min="2820" max="2820" width="4" style="1" customWidth="1"/>
    <col min="2821" max="2821" width="11.42578125" style="1" customWidth="1"/>
    <col min="2822" max="2823" width="11.42578125" style="1"/>
    <col min="2824" max="2824" width="20.7109375" style="1" customWidth="1"/>
    <col min="2825" max="3074" width="11.42578125" style="1"/>
    <col min="3075" max="3075" width="9.28515625" style="1" customWidth="1"/>
    <col min="3076" max="3076" width="4" style="1" customWidth="1"/>
    <col min="3077" max="3077" width="11.42578125" style="1" customWidth="1"/>
    <col min="3078" max="3079" width="11.42578125" style="1"/>
    <col min="3080" max="3080" width="20.7109375" style="1" customWidth="1"/>
    <col min="3081" max="3330" width="11.42578125" style="1"/>
    <col min="3331" max="3331" width="9.28515625" style="1" customWidth="1"/>
    <col min="3332" max="3332" width="4" style="1" customWidth="1"/>
    <col min="3333" max="3333" width="11.42578125" style="1" customWidth="1"/>
    <col min="3334" max="3335" width="11.42578125" style="1"/>
    <col min="3336" max="3336" width="20.7109375" style="1" customWidth="1"/>
    <col min="3337" max="3586" width="11.42578125" style="1"/>
    <col min="3587" max="3587" width="9.28515625" style="1" customWidth="1"/>
    <col min="3588" max="3588" width="4" style="1" customWidth="1"/>
    <col min="3589" max="3589" width="11.42578125" style="1" customWidth="1"/>
    <col min="3590" max="3591" width="11.42578125" style="1"/>
    <col min="3592" max="3592" width="20.7109375" style="1" customWidth="1"/>
    <col min="3593" max="3842" width="11.42578125" style="1"/>
    <col min="3843" max="3843" width="9.28515625" style="1" customWidth="1"/>
    <col min="3844" max="3844" width="4" style="1" customWidth="1"/>
    <col min="3845" max="3845" width="11.42578125" style="1" customWidth="1"/>
    <col min="3846" max="3847" width="11.42578125" style="1"/>
    <col min="3848" max="3848" width="20.7109375" style="1" customWidth="1"/>
    <col min="3849" max="4098" width="11.42578125" style="1"/>
    <col min="4099" max="4099" width="9.28515625" style="1" customWidth="1"/>
    <col min="4100" max="4100" width="4" style="1" customWidth="1"/>
    <col min="4101" max="4101" width="11.42578125" style="1" customWidth="1"/>
    <col min="4102" max="4103" width="11.42578125" style="1"/>
    <col min="4104" max="4104" width="20.7109375" style="1" customWidth="1"/>
    <col min="4105" max="4354" width="11.42578125" style="1"/>
    <col min="4355" max="4355" width="9.28515625" style="1" customWidth="1"/>
    <col min="4356" max="4356" width="4" style="1" customWidth="1"/>
    <col min="4357" max="4357" width="11.42578125" style="1" customWidth="1"/>
    <col min="4358" max="4359" width="11.42578125" style="1"/>
    <col min="4360" max="4360" width="20.7109375" style="1" customWidth="1"/>
    <col min="4361" max="4610" width="11.42578125" style="1"/>
    <col min="4611" max="4611" width="9.28515625" style="1" customWidth="1"/>
    <col min="4612" max="4612" width="4" style="1" customWidth="1"/>
    <col min="4613" max="4613" width="11.42578125" style="1" customWidth="1"/>
    <col min="4614" max="4615" width="11.42578125" style="1"/>
    <col min="4616" max="4616" width="20.7109375" style="1" customWidth="1"/>
    <col min="4617" max="4866" width="11.42578125" style="1"/>
    <col min="4867" max="4867" width="9.28515625" style="1" customWidth="1"/>
    <col min="4868" max="4868" width="4" style="1" customWidth="1"/>
    <col min="4869" max="4869" width="11.42578125" style="1" customWidth="1"/>
    <col min="4870" max="4871" width="11.42578125" style="1"/>
    <col min="4872" max="4872" width="20.7109375" style="1" customWidth="1"/>
    <col min="4873" max="5122" width="11.42578125" style="1"/>
    <col min="5123" max="5123" width="9.28515625" style="1" customWidth="1"/>
    <col min="5124" max="5124" width="4" style="1" customWidth="1"/>
    <col min="5125" max="5125" width="11.42578125" style="1" customWidth="1"/>
    <col min="5126" max="5127" width="11.42578125" style="1"/>
    <col min="5128" max="5128" width="20.7109375" style="1" customWidth="1"/>
    <col min="5129" max="5378" width="11.42578125" style="1"/>
    <col min="5379" max="5379" width="9.28515625" style="1" customWidth="1"/>
    <col min="5380" max="5380" width="4" style="1" customWidth="1"/>
    <col min="5381" max="5381" width="11.42578125" style="1" customWidth="1"/>
    <col min="5382" max="5383" width="11.42578125" style="1"/>
    <col min="5384" max="5384" width="20.7109375" style="1" customWidth="1"/>
    <col min="5385" max="5634" width="11.42578125" style="1"/>
    <col min="5635" max="5635" width="9.28515625" style="1" customWidth="1"/>
    <col min="5636" max="5636" width="4" style="1" customWidth="1"/>
    <col min="5637" max="5637" width="11.42578125" style="1" customWidth="1"/>
    <col min="5638" max="5639" width="11.42578125" style="1"/>
    <col min="5640" max="5640" width="20.7109375" style="1" customWidth="1"/>
    <col min="5641" max="5890" width="11.42578125" style="1"/>
    <col min="5891" max="5891" width="9.28515625" style="1" customWidth="1"/>
    <col min="5892" max="5892" width="4" style="1" customWidth="1"/>
    <col min="5893" max="5893" width="11.42578125" style="1" customWidth="1"/>
    <col min="5894" max="5895" width="11.42578125" style="1"/>
    <col min="5896" max="5896" width="20.7109375" style="1" customWidth="1"/>
    <col min="5897" max="6146" width="11.42578125" style="1"/>
    <col min="6147" max="6147" width="9.28515625" style="1" customWidth="1"/>
    <col min="6148" max="6148" width="4" style="1" customWidth="1"/>
    <col min="6149" max="6149" width="11.42578125" style="1" customWidth="1"/>
    <col min="6150" max="6151" width="11.42578125" style="1"/>
    <col min="6152" max="6152" width="20.7109375" style="1" customWidth="1"/>
    <col min="6153" max="6402" width="11.42578125" style="1"/>
    <col min="6403" max="6403" width="9.28515625" style="1" customWidth="1"/>
    <col min="6404" max="6404" width="4" style="1" customWidth="1"/>
    <col min="6405" max="6405" width="11.42578125" style="1" customWidth="1"/>
    <col min="6406" max="6407" width="11.42578125" style="1"/>
    <col min="6408" max="6408" width="20.7109375" style="1" customWidth="1"/>
    <col min="6409" max="6658" width="11.42578125" style="1"/>
    <col min="6659" max="6659" width="9.28515625" style="1" customWidth="1"/>
    <col min="6660" max="6660" width="4" style="1" customWidth="1"/>
    <col min="6661" max="6661" width="11.42578125" style="1" customWidth="1"/>
    <col min="6662" max="6663" width="11.42578125" style="1"/>
    <col min="6664" max="6664" width="20.7109375" style="1" customWidth="1"/>
    <col min="6665" max="6914" width="11.42578125" style="1"/>
    <col min="6915" max="6915" width="9.28515625" style="1" customWidth="1"/>
    <col min="6916" max="6916" width="4" style="1" customWidth="1"/>
    <col min="6917" max="6917" width="11.42578125" style="1" customWidth="1"/>
    <col min="6918" max="6919" width="11.42578125" style="1"/>
    <col min="6920" max="6920" width="20.7109375" style="1" customWidth="1"/>
    <col min="6921" max="7170" width="11.42578125" style="1"/>
    <col min="7171" max="7171" width="9.28515625" style="1" customWidth="1"/>
    <col min="7172" max="7172" width="4" style="1" customWidth="1"/>
    <col min="7173" max="7173" width="11.42578125" style="1" customWidth="1"/>
    <col min="7174" max="7175" width="11.42578125" style="1"/>
    <col min="7176" max="7176" width="20.7109375" style="1" customWidth="1"/>
    <col min="7177" max="7426" width="11.42578125" style="1"/>
    <col min="7427" max="7427" width="9.28515625" style="1" customWidth="1"/>
    <col min="7428" max="7428" width="4" style="1" customWidth="1"/>
    <col min="7429" max="7429" width="11.42578125" style="1" customWidth="1"/>
    <col min="7430" max="7431" width="11.42578125" style="1"/>
    <col min="7432" max="7432" width="20.7109375" style="1" customWidth="1"/>
    <col min="7433" max="7682" width="11.42578125" style="1"/>
    <col min="7683" max="7683" width="9.28515625" style="1" customWidth="1"/>
    <col min="7684" max="7684" width="4" style="1" customWidth="1"/>
    <col min="7685" max="7685" width="11.42578125" style="1" customWidth="1"/>
    <col min="7686" max="7687" width="11.42578125" style="1"/>
    <col min="7688" max="7688" width="20.7109375" style="1" customWidth="1"/>
    <col min="7689" max="7938" width="11.42578125" style="1"/>
    <col min="7939" max="7939" width="9.28515625" style="1" customWidth="1"/>
    <col min="7940" max="7940" width="4" style="1" customWidth="1"/>
    <col min="7941" max="7941" width="11.42578125" style="1" customWidth="1"/>
    <col min="7942" max="7943" width="11.42578125" style="1"/>
    <col min="7944" max="7944" width="20.7109375" style="1" customWidth="1"/>
    <col min="7945" max="8194" width="11.42578125" style="1"/>
    <col min="8195" max="8195" width="9.28515625" style="1" customWidth="1"/>
    <col min="8196" max="8196" width="4" style="1" customWidth="1"/>
    <col min="8197" max="8197" width="11.42578125" style="1" customWidth="1"/>
    <col min="8198" max="8199" width="11.42578125" style="1"/>
    <col min="8200" max="8200" width="20.7109375" style="1" customWidth="1"/>
    <col min="8201" max="8450" width="11.42578125" style="1"/>
    <col min="8451" max="8451" width="9.28515625" style="1" customWidth="1"/>
    <col min="8452" max="8452" width="4" style="1" customWidth="1"/>
    <col min="8453" max="8453" width="11.42578125" style="1" customWidth="1"/>
    <col min="8454" max="8455" width="11.42578125" style="1"/>
    <col min="8456" max="8456" width="20.7109375" style="1" customWidth="1"/>
    <col min="8457" max="8706" width="11.42578125" style="1"/>
    <col min="8707" max="8707" width="9.28515625" style="1" customWidth="1"/>
    <col min="8708" max="8708" width="4" style="1" customWidth="1"/>
    <col min="8709" max="8709" width="11.42578125" style="1" customWidth="1"/>
    <col min="8710" max="8711" width="11.42578125" style="1"/>
    <col min="8712" max="8712" width="20.7109375" style="1" customWidth="1"/>
    <col min="8713" max="8962" width="11.42578125" style="1"/>
    <col min="8963" max="8963" width="9.28515625" style="1" customWidth="1"/>
    <col min="8964" max="8964" width="4" style="1" customWidth="1"/>
    <col min="8965" max="8965" width="11.42578125" style="1" customWidth="1"/>
    <col min="8966" max="8967" width="11.42578125" style="1"/>
    <col min="8968" max="8968" width="20.7109375" style="1" customWidth="1"/>
    <col min="8969" max="9218" width="11.42578125" style="1"/>
    <col min="9219" max="9219" width="9.28515625" style="1" customWidth="1"/>
    <col min="9220" max="9220" width="4" style="1" customWidth="1"/>
    <col min="9221" max="9221" width="11.42578125" style="1" customWidth="1"/>
    <col min="9222" max="9223" width="11.42578125" style="1"/>
    <col min="9224" max="9224" width="20.7109375" style="1" customWidth="1"/>
    <col min="9225" max="9474" width="11.42578125" style="1"/>
    <col min="9475" max="9475" width="9.28515625" style="1" customWidth="1"/>
    <col min="9476" max="9476" width="4" style="1" customWidth="1"/>
    <col min="9477" max="9477" width="11.42578125" style="1" customWidth="1"/>
    <col min="9478" max="9479" width="11.42578125" style="1"/>
    <col min="9480" max="9480" width="20.7109375" style="1" customWidth="1"/>
    <col min="9481" max="9730" width="11.42578125" style="1"/>
    <col min="9731" max="9731" width="9.28515625" style="1" customWidth="1"/>
    <col min="9732" max="9732" width="4" style="1" customWidth="1"/>
    <col min="9733" max="9733" width="11.42578125" style="1" customWidth="1"/>
    <col min="9734" max="9735" width="11.42578125" style="1"/>
    <col min="9736" max="9736" width="20.7109375" style="1" customWidth="1"/>
    <col min="9737" max="9986" width="11.42578125" style="1"/>
    <col min="9987" max="9987" width="9.28515625" style="1" customWidth="1"/>
    <col min="9988" max="9988" width="4" style="1" customWidth="1"/>
    <col min="9989" max="9989" width="11.42578125" style="1" customWidth="1"/>
    <col min="9990" max="9991" width="11.42578125" style="1"/>
    <col min="9992" max="9992" width="20.7109375" style="1" customWidth="1"/>
    <col min="9993" max="10242" width="11.42578125" style="1"/>
    <col min="10243" max="10243" width="9.28515625" style="1" customWidth="1"/>
    <col min="10244" max="10244" width="4" style="1" customWidth="1"/>
    <col min="10245" max="10245" width="11.42578125" style="1" customWidth="1"/>
    <col min="10246" max="10247" width="11.42578125" style="1"/>
    <col min="10248" max="10248" width="20.7109375" style="1" customWidth="1"/>
    <col min="10249" max="10498" width="11.42578125" style="1"/>
    <col min="10499" max="10499" width="9.28515625" style="1" customWidth="1"/>
    <col min="10500" max="10500" width="4" style="1" customWidth="1"/>
    <col min="10501" max="10501" width="11.42578125" style="1" customWidth="1"/>
    <col min="10502" max="10503" width="11.42578125" style="1"/>
    <col min="10504" max="10504" width="20.7109375" style="1" customWidth="1"/>
    <col min="10505" max="10754" width="11.42578125" style="1"/>
    <col min="10755" max="10755" width="9.28515625" style="1" customWidth="1"/>
    <col min="10756" max="10756" width="4" style="1" customWidth="1"/>
    <col min="10757" max="10757" width="11.42578125" style="1" customWidth="1"/>
    <col min="10758" max="10759" width="11.42578125" style="1"/>
    <col min="10760" max="10760" width="20.7109375" style="1" customWidth="1"/>
    <col min="10761" max="11010" width="11.42578125" style="1"/>
    <col min="11011" max="11011" width="9.28515625" style="1" customWidth="1"/>
    <col min="11012" max="11012" width="4" style="1" customWidth="1"/>
    <col min="11013" max="11013" width="11.42578125" style="1" customWidth="1"/>
    <col min="11014" max="11015" width="11.42578125" style="1"/>
    <col min="11016" max="11016" width="20.7109375" style="1" customWidth="1"/>
    <col min="11017" max="11266" width="11.42578125" style="1"/>
    <col min="11267" max="11267" width="9.28515625" style="1" customWidth="1"/>
    <col min="11268" max="11268" width="4" style="1" customWidth="1"/>
    <col min="11269" max="11269" width="11.42578125" style="1" customWidth="1"/>
    <col min="11270" max="11271" width="11.42578125" style="1"/>
    <col min="11272" max="11272" width="20.7109375" style="1" customWidth="1"/>
    <col min="11273" max="11522" width="11.42578125" style="1"/>
    <col min="11523" max="11523" width="9.28515625" style="1" customWidth="1"/>
    <col min="11524" max="11524" width="4" style="1" customWidth="1"/>
    <col min="11525" max="11525" width="11.42578125" style="1" customWidth="1"/>
    <col min="11526" max="11527" width="11.42578125" style="1"/>
    <col min="11528" max="11528" width="20.7109375" style="1" customWidth="1"/>
    <col min="11529" max="11778" width="11.42578125" style="1"/>
    <col min="11779" max="11779" width="9.28515625" style="1" customWidth="1"/>
    <col min="11780" max="11780" width="4" style="1" customWidth="1"/>
    <col min="11781" max="11781" width="11.42578125" style="1" customWidth="1"/>
    <col min="11782" max="11783" width="11.42578125" style="1"/>
    <col min="11784" max="11784" width="20.7109375" style="1" customWidth="1"/>
    <col min="11785" max="12034" width="11.42578125" style="1"/>
    <col min="12035" max="12035" width="9.28515625" style="1" customWidth="1"/>
    <col min="12036" max="12036" width="4" style="1" customWidth="1"/>
    <col min="12037" max="12037" width="11.42578125" style="1" customWidth="1"/>
    <col min="12038" max="12039" width="11.42578125" style="1"/>
    <col min="12040" max="12040" width="20.7109375" style="1" customWidth="1"/>
    <col min="12041" max="12290" width="11.42578125" style="1"/>
    <col min="12291" max="12291" width="9.28515625" style="1" customWidth="1"/>
    <col min="12292" max="12292" width="4" style="1" customWidth="1"/>
    <col min="12293" max="12293" width="11.42578125" style="1" customWidth="1"/>
    <col min="12294" max="12295" width="11.42578125" style="1"/>
    <col min="12296" max="12296" width="20.7109375" style="1" customWidth="1"/>
    <col min="12297" max="12546" width="11.42578125" style="1"/>
    <col min="12547" max="12547" width="9.28515625" style="1" customWidth="1"/>
    <col min="12548" max="12548" width="4" style="1" customWidth="1"/>
    <col min="12549" max="12549" width="11.42578125" style="1" customWidth="1"/>
    <col min="12550" max="12551" width="11.42578125" style="1"/>
    <col min="12552" max="12552" width="20.7109375" style="1" customWidth="1"/>
    <col min="12553" max="12802" width="11.42578125" style="1"/>
    <col min="12803" max="12803" width="9.28515625" style="1" customWidth="1"/>
    <col min="12804" max="12804" width="4" style="1" customWidth="1"/>
    <col min="12805" max="12805" width="11.42578125" style="1" customWidth="1"/>
    <col min="12806" max="12807" width="11.42578125" style="1"/>
    <col min="12808" max="12808" width="20.7109375" style="1" customWidth="1"/>
    <col min="12809" max="13058" width="11.42578125" style="1"/>
    <col min="13059" max="13059" width="9.28515625" style="1" customWidth="1"/>
    <col min="13060" max="13060" width="4" style="1" customWidth="1"/>
    <col min="13061" max="13061" width="11.42578125" style="1" customWidth="1"/>
    <col min="13062" max="13063" width="11.42578125" style="1"/>
    <col min="13064" max="13064" width="20.7109375" style="1" customWidth="1"/>
    <col min="13065" max="13314" width="11.42578125" style="1"/>
    <col min="13315" max="13315" width="9.28515625" style="1" customWidth="1"/>
    <col min="13316" max="13316" width="4" style="1" customWidth="1"/>
    <col min="13317" max="13317" width="11.42578125" style="1" customWidth="1"/>
    <col min="13318" max="13319" width="11.42578125" style="1"/>
    <col min="13320" max="13320" width="20.7109375" style="1" customWidth="1"/>
    <col min="13321" max="13570" width="11.42578125" style="1"/>
    <col min="13571" max="13571" width="9.28515625" style="1" customWidth="1"/>
    <col min="13572" max="13572" width="4" style="1" customWidth="1"/>
    <col min="13573" max="13573" width="11.42578125" style="1" customWidth="1"/>
    <col min="13574" max="13575" width="11.42578125" style="1"/>
    <col min="13576" max="13576" width="20.7109375" style="1" customWidth="1"/>
    <col min="13577" max="13826" width="11.42578125" style="1"/>
    <col min="13827" max="13827" width="9.28515625" style="1" customWidth="1"/>
    <col min="13828" max="13828" width="4" style="1" customWidth="1"/>
    <col min="13829" max="13829" width="11.42578125" style="1" customWidth="1"/>
    <col min="13830" max="13831" width="11.42578125" style="1"/>
    <col min="13832" max="13832" width="20.7109375" style="1" customWidth="1"/>
    <col min="13833" max="14082" width="11.42578125" style="1"/>
    <col min="14083" max="14083" width="9.28515625" style="1" customWidth="1"/>
    <col min="14084" max="14084" width="4" style="1" customWidth="1"/>
    <col min="14085" max="14085" width="11.42578125" style="1" customWidth="1"/>
    <col min="14086" max="14087" width="11.42578125" style="1"/>
    <col min="14088" max="14088" width="20.7109375" style="1" customWidth="1"/>
    <col min="14089" max="14338" width="11.42578125" style="1"/>
    <col min="14339" max="14339" width="9.28515625" style="1" customWidth="1"/>
    <col min="14340" max="14340" width="4" style="1" customWidth="1"/>
    <col min="14341" max="14341" width="11.42578125" style="1" customWidth="1"/>
    <col min="14342" max="14343" width="11.42578125" style="1"/>
    <col min="14344" max="14344" width="20.7109375" style="1" customWidth="1"/>
    <col min="14345" max="14594" width="11.42578125" style="1"/>
    <col min="14595" max="14595" width="9.28515625" style="1" customWidth="1"/>
    <col min="14596" max="14596" width="4" style="1" customWidth="1"/>
    <col min="14597" max="14597" width="11.42578125" style="1" customWidth="1"/>
    <col min="14598" max="14599" width="11.42578125" style="1"/>
    <col min="14600" max="14600" width="20.7109375" style="1" customWidth="1"/>
    <col min="14601" max="14850" width="11.42578125" style="1"/>
    <col min="14851" max="14851" width="9.28515625" style="1" customWidth="1"/>
    <col min="14852" max="14852" width="4" style="1" customWidth="1"/>
    <col min="14853" max="14853" width="11.42578125" style="1" customWidth="1"/>
    <col min="14854" max="14855" width="11.42578125" style="1"/>
    <col min="14856" max="14856" width="20.7109375" style="1" customWidth="1"/>
    <col min="14857" max="15106" width="11.42578125" style="1"/>
    <col min="15107" max="15107" width="9.28515625" style="1" customWidth="1"/>
    <col min="15108" max="15108" width="4" style="1" customWidth="1"/>
    <col min="15109" max="15109" width="11.42578125" style="1" customWidth="1"/>
    <col min="15110" max="15111" width="11.42578125" style="1"/>
    <col min="15112" max="15112" width="20.7109375" style="1" customWidth="1"/>
    <col min="15113" max="15362" width="11.42578125" style="1"/>
    <col min="15363" max="15363" width="9.28515625" style="1" customWidth="1"/>
    <col min="15364" max="15364" width="4" style="1" customWidth="1"/>
    <col min="15365" max="15365" width="11.42578125" style="1" customWidth="1"/>
    <col min="15366" max="15367" width="11.42578125" style="1"/>
    <col min="15368" max="15368" width="20.7109375" style="1" customWidth="1"/>
    <col min="15369" max="15618" width="11.42578125" style="1"/>
    <col min="15619" max="15619" width="9.28515625" style="1" customWidth="1"/>
    <col min="15620" max="15620" width="4" style="1" customWidth="1"/>
    <col min="15621" max="15621" width="11.42578125" style="1" customWidth="1"/>
    <col min="15622" max="15623" width="11.42578125" style="1"/>
    <col min="15624" max="15624" width="20.7109375" style="1" customWidth="1"/>
    <col min="15625" max="15874" width="11.42578125" style="1"/>
    <col min="15875" max="15875" width="9.28515625" style="1" customWidth="1"/>
    <col min="15876" max="15876" width="4" style="1" customWidth="1"/>
    <col min="15877" max="15877" width="11.42578125" style="1" customWidth="1"/>
    <col min="15878" max="15879" width="11.42578125" style="1"/>
    <col min="15880" max="15880" width="20.7109375" style="1" customWidth="1"/>
    <col min="15881" max="16130" width="11.42578125" style="1"/>
    <col min="16131" max="16131" width="9.28515625" style="1" customWidth="1"/>
    <col min="16132" max="16132" width="4" style="1" customWidth="1"/>
    <col min="16133" max="16133" width="11.42578125" style="1" customWidth="1"/>
    <col min="16134" max="16135" width="11.42578125" style="1"/>
    <col min="16136" max="16136" width="20.7109375" style="1" customWidth="1"/>
    <col min="16137" max="16384" width="11.42578125" style="1"/>
  </cols>
  <sheetData>
    <row r="2" spans="1:8" x14ac:dyDescent="0.25">
      <c r="H2"/>
    </row>
    <row r="5" spans="1:8" ht="7.5" customHeight="1" x14ac:dyDescent="0.25"/>
    <row r="6" spans="1:8" ht="54.75" customHeight="1" x14ac:dyDescent="0.25">
      <c r="A6" s="302" t="s">
        <v>344</v>
      </c>
      <c r="B6" s="303"/>
      <c r="C6" s="303"/>
      <c r="D6" s="303"/>
      <c r="E6" s="303"/>
      <c r="F6" s="303"/>
      <c r="G6" s="303"/>
      <c r="H6" s="303"/>
    </row>
    <row r="7" spans="1:8" ht="17.25" customHeight="1" x14ac:dyDescent="0.25">
      <c r="B7" s="2"/>
      <c r="C7" s="2"/>
      <c r="D7" s="2"/>
      <c r="E7" s="2"/>
      <c r="F7" s="2"/>
      <c r="G7" s="3"/>
    </row>
    <row r="8" spans="1:8" ht="36.75" customHeight="1" x14ac:dyDescent="0.25">
      <c r="A8" s="304" t="s">
        <v>0</v>
      </c>
      <c r="B8" s="304"/>
      <c r="C8" s="304"/>
      <c r="D8" s="304"/>
      <c r="E8" s="304"/>
      <c r="F8" s="304"/>
      <c r="G8" s="304"/>
      <c r="H8" s="304"/>
    </row>
    <row r="9" spans="1:8" x14ac:dyDescent="0.25">
      <c r="A9" s="4"/>
      <c r="B9" s="4"/>
      <c r="C9" s="4"/>
      <c r="D9" s="4"/>
      <c r="E9" s="4"/>
      <c r="F9" s="4"/>
      <c r="G9" s="4"/>
    </row>
    <row r="10" spans="1:8" ht="19.5" customHeight="1" x14ac:dyDescent="0.25"/>
    <row r="11" spans="1:8" x14ac:dyDescent="0.25">
      <c r="B11" s="5" t="s">
        <v>345</v>
      </c>
    </row>
    <row r="12" spans="1:8" x14ac:dyDescent="0.25">
      <c r="B12" s="5" t="s">
        <v>346</v>
      </c>
    </row>
    <row r="13" spans="1:8" ht="45" customHeight="1" x14ac:dyDescent="0.25">
      <c r="B13" s="5" t="s">
        <v>347</v>
      </c>
      <c r="E13" s="5" t="s">
        <v>348</v>
      </c>
    </row>
    <row r="14" spans="1:8" x14ac:dyDescent="0.25">
      <c r="B14" s="5" t="s">
        <v>349</v>
      </c>
    </row>
    <row r="15" spans="1:8" x14ac:dyDescent="0.25">
      <c r="B15" s="5" t="s">
        <v>350</v>
      </c>
    </row>
    <row r="16" spans="1:8" x14ac:dyDescent="0.25">
      <c r="B16" s="5"/>
    </row>
    <row r="20" spans="1:8" x14ac:dyDescent="0.25">
      <c r="A20" s="305" t="s">
        <v>351</v>
      </c>
      <c r="B20" s="306"/>
      <c r="C20" s="306"/>
      <c r="D20" s="306"/>
      <c r="E20" s="306"/>
      <c r="F20" s="306"/>
      <c r="G20" s="306"/>
      <c r="H20" s="306"/>
    </row>
    <row r="22" spans="1:8" ht="51" customHeight="1" x14ac:dyDescent="0.25">
      <c r="A22" s="307" t="s">
        <v>352</v>
      </c>
      <c r="B22" s="305"/>
      <c r="C22" s="305"/>
      <c r="D22" s="305"/>
      <c r="E22" s="305"/>
      <c r="F22" s="305"/>
      <c r="G22" s="305"/>
      <c r="H22" s="305"/>
    </row>
    <row r="23" spans="1:8" ht="14.25" customHeight="1" x14ac:dyDescent="0.25">
      <c r="A23" s="308" t="s">
        <v>353</v>
      </c>
      <c r="B23" s="309"/>
      <c r="C23" s="309"/>
      <c r="D23" s="309"/>
      <c r="E23" s="309"/>
      <c r="F23" s="309"/>
      <c r="G23" s="309"/>
      <c r="H23" s="309"/>
    </row>
    <row r="24" spans="1:8" x14ac:dyDescent="0.25">
      <c r="A24" s="198"/>
      <c r="B24" s="199"/>
      <c r="C24" s="199"/>
      <c r="D24" s="199"/>
      <c r="E24" s="199"/>
      <c r="F24" s="199"/>
      <c r="G24" s="199"/>
      <c r="H24" s="199"/>
    </row>
    <row r="25" spans="1:8" ht="33.75" customHeight="1" x14ac:dyDescent="0.25">
      <c r="A25" s="310" t="s">
        <v>403</v>
      </c>
      <c r="B25" s="311"/>
      <c r="C25" s="311"/>
      <c r="D25" s="311"/>
      <c r="E25" s="311"/>
      <c r="F25" s="311"/>
      <c r="G25" s="311"/>
      <c r="H25" s="311"/>
    </row>
    <row r="26" spans="1:8" x14ac:dyDescent="0.25">
      <c r="A26"/>
      <c r="B26"/>
      <c r="C26"/>
      <c r="D26"/>
      <c r="E26"/>
      <c r="F26"/>
      <c r="G26"/>
      <c r="H26"/>
    </row>
    <row r="27" spans="1:8" x14ac:dyDescent="0.25">
      <c r="A27" s="300" t="s">
        <v>354</v>
      </c>
      <c r="B27" s="300"/>
      <c r="C27" s="300"/>
      <c r="D27" s="300"/>
      <c r="E27" s="300"/>
      <c r="F27" s="300"/>
      <c r="G27" s="300"/>
      <c r="H27" s="300"/>
    </row>
    <row r="28" spans="1:8" x14ac:dyDescent="0.25">
      <c r="A28"/>
      <c r="B28"/>
      <c r="C28"/>
      <c r="D28"/>
      <c r="E28"/>
      <c r="F28"/>
      <c r="G28"/>
      <c r="H28"/>
    </row>
    <row r="29" spans="1:8" ht="21" x14ac:dyDescent="0.35">
      <c r="A29" s="301" t="s">
        <v>355</v>
      </c>
      <c r="B29" s="301"/>
      <c r="C29" s="301"/>
      <c r="D29" s="301"/>
      <c r="E29" s="301"/>
      <c r="F29" s="301"/>
      <c r="G29" s="301"/>
      <c r="H29" s="301"/>
    </row>
    <row r="30" spans="1:8" x14ac:dyDescent="0.25">
      <c r="A30"/>
      <c r="B30"/>
      <c r="C30"/>
      <c r="D30"/>
      <c r="E30"/>
      <c r="F30"/>
      <c r="G30"/>
      <c r="H30"/>
    </row>
    <row r="31" spans="1:8" x14ac:dyDescent="0.25">
      <c r="A31" s="298"/>
      <c r="B31" s="299"/>
      <c r="C31" s="299"/>
      <c r="D31" s="299"/>
      <c r="E31" s="299"/>
      <c r="F31" s="299"/>
    </row>
  </sheetData>
  <sheetProtection algorithmName="SHA-512" hashValue="XFhco/Wbc8Q/nm7rT4JJNea7cz62ynkWQIVa9c/FeRtdkZjg0cOG573mCXyd3FuULFXdmgd5K40/vV0efjNyEA==" saltValue="W7xXzsgN0juRC4wOFu8c9A==" spinCount="100000" sheet="1"/>
  <mergeCells count="9">
    <mergeCell ref="A31:F31"/>
    <mergeCell ref="A27:H27"/>
    <mergeCell ref="A29:H29"/>
    <mergeCell ref="A6:H6"/>
    <mergeCell ref="A8:H8"/>
    <mergeCell ref="A20:H20"/>
    <mergeCell ref="A22:H22"/>
    <mergeCell ref="A23:H23"/>
    <mergeCell ref="A25:H25"/>
  </mergeCells>
  <hyperlinks>
    <hyperlink ref="A29:H29" location="Titelseite!A1" display="&gt;&gt;&gt; hier klicken &lt;&lt;&lt;" xr:uid="{00000000-0004-0000-0000-000000000000}"/>
    <hyperlink ref="A25:H25" location="Ausfüllhilfe!A1" display="Hier vorab noch eine kleine Ausfüllhilfe, damit Sie Ihr Angebot auch korrekt abbilden können." xr:uid="{00000000-0004-0000-0000-000001000000}"/>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0">
    <tabColor rgb="FF0133BF"/>
  </sheetPr>
  <dimension ref="A1:Z124"/>
  <sheetViews>
    <sheetView workbookViewId="0">
      <pane ySplit="6" topLeftCell="A84" activePane="bottomLeft" state="frozen"/>
      <selection pane="bottomLeft" activeCell="B85" sqref="B85"/>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Titelseite!A20</f>
        <v>Los 6</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6</v>
      </c>
      <c r="B6" s="21" t="str">
        <f>Titelseite!B20&amp;", "&amp;Titelseite!D20&amp;", "&amp;Titelseite!F20</f>
        <v>SM Löhne, SM Espelkamp, SM Minden</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600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60001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60002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60003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60004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601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60101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60102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60103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60104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602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60201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60202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60203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60204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603</v>
      </c>
      <c r="B22" s="173" t="str">
        <f>'Langtext mit Gesamtmenge'!$C$15</f>
        <v>Anmietung Hubsteiger 20 m (Lkw-Arbeitsbühne)</v>
      </c>
      <c r="C22" s="238"/>
      <c r="D22" s="229"/>
      <c r="E22" s="230"/>
      <c r="F22" s="231"/>
      <c r="G22" s="178"/>
      <c r="H22" s="31"/>
      <c r="I22" s="31"/>
      <c r="J22" s="31"/>
      <c r="K22" s="31"/>
      <c r="L22" s="31"/>
      <c r="M22" s="31"/>
      <c r="N22" s="31"/>
      <c r="O22" s="31"/>
      <c r="P22" s="31"/>
      <c r="Q22" s="31"/>
      <c r="R22" s="31"/>
      <c r="S22" s="31"/>
      <c r="T22" s="31"/>
      <c r="U22" s="31"/>
      <c r="V22" s="31"/>
      <c r="W22" s="31"/>
      <c r="X22" s="31"/>
      <c r="Y22" s="31"/>
      <c r="Z22" s="31"/>
    </row>
    <row r="23" spans="1:26" ht="25.5" customHeight="1" x14ac:dyDescent="0.25">
      <c r="A23" s="189">
        <f>'Langtext mit Gesamtmenge'!A15+($A$6*10000)</f>
        <v>60301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c r="H23" s="33"/>
      <c r="I23" s="33"/>
      <c r="J23" s="33"/>
      <c r="K23" s="33"/>
      <c r="L23" s="33"/>
      <c r="M23" s="33"/>
      <c r="N23" s="33"/>
      <c r="O23" s="33"/>
      <c r="P23" s="33"/>
      <c r="Q23" s="33"/>
      <c r="R23" s="33"/>
      <c r="S23" s="33"/>
      <c r="T23" s="33"/>
      <c r="U23" s="33"/>
      <c r="V23" s="33"/>
      <c r="W23" s="33"/>
      <c r="X23" s="33"/>
      <c r="Y23" s="33"/>
      <c r="Z23" s="33"/>
    </row>
    <row r="24" spans="1:26" ht="25.5" customHeight="1" x14ac:dyDescent="0.25">
      <c r="A24" s="189">
        <f>'Langtext mit Gesamtmenge'!A16+($A$6*10000)</f>
        <v>60302</v>
      </c>
      <c r="B24" s="66" t="str">
        <f>'Langtext mit Gesamtmenge'!$C16&amp;" gem. Leistungsbeschreibung, Langtext POS 0"&amp;'Langtext mit Gesamtmenge'!A16</f>
        <v>Anmietung Hubsteiger 20 m (Lkw-Arbeitsbühne) gem. Leistungsbeschreibung, Langtext POS 0302</v>
      </c>
      <c r="C24" s="235">
        <v>18</v>
      </c>
      <c r="D24" s="186" t="str">
        <f>'Langtext mit Gesamtmenge'!F16</f>
        <v>5-19</v>
      </c>
      <c r="E24" s="186" t="str">
        <f>'Langtext mit Gesamtmenge'!E16</f>
        <v>Tage</v>
      </c>
      <c r="F24" s="192"/>
      <c r="G24" s="179"/>
      <c r="H24" s="39"/>
      <c r="I24" s="40"/>
      <c r="J24" s="40"/>
      <c r="K24" s="40"/>
      <c r="L24" s="40"/>
      <c r="M24" s="40"/>
      <c r="N24" s="40"/>
      <c r="O24" s="40"/>
      <c r="P24" s="40"/>
      <c r="Q24" s="40"/>
      <c r="R24" s="40"/>
      <c r="S24" s="40"/>
      <c r="T24" s="40"/>
      <c r="U24" s="40"/>
      <c r="V24" s="40"/>
      <c r="W24" s="40"/>
      <c r="X24" s="40"/>
      <c r="Y24" s="40"/>
      <c r="Z24" s="40"/>
    </row>
    <row r="25" spans="1:26" ht="25.5" customHeight="1" x14ac:dyDescent="0.25">
      <c r="A25" s="189">
        <f>'Langtext mit Gesamtmenge'!A17+($A$6*10000)</f>
        <v>60303</v>
      </c>
      <c r="B25" s="66" t="str">
        <f>'Langtext mit Gesamtmenge'!$C17&amp;" gem. Leistungsbeschreibung, Langtext POS 0"&amp;'Langtext mit Gesamtmenge'!A17</f>
        <v>Anmietung Hubsteiger 20 m (Lkw-Arbeitsbühne) gem. Leistungsbeschreibung, Langtext POS 0303</v>
      </c>
      <c r="C25" s="235">
        <v>6</v>
      </c>
      <c r="D25" s="186" t="str">
        <f>'Langtext mit Gesamtmenge'!F17</f>
        <v>über 20</v>
      </c>
      <c r="E25" s="186" t="str">
        <f>'Langtext mit Gesamtmenge'!E17</f>
        <v>Tage</v>
      </c>
      <c r="F25" s="192"/>
      <c r="G25" s="179"/>
      <c r="H25" s="43"/>
      <c r="I25" s="43"/>
      <c r="J25" s="43"/>
      <c r="K25" s="43"/>
      <c r="L25" s="43"/>
      <c r="M25" s="43"/>
      <c r="N25" s="43"/>
      <c r="O25" s="43"/>
      <c r="P25" s="43"/>
      <c r="Q25" s="43"/>
      <c r="R25" s="43"/>
      <c r="S25" s="43"/>
      <c r="T25" s="43"/>
      <c r="U25" s="43"/>
      <c r="V25" s="43"/>
      <c r="W25" s="43"/>
      <c r="X25" s="43"/>
      <c r="Y25" s="43"/>
      <c r="Z25" s="43"/>
    </row>
    <row r="26" spans="1:26" ht="39" customHeight="1" thickBot="1" x14ac:dyDescent="0.3">
      <c r="A26" s="190">
        <f>'Langtext mit Gesamtmenge'!A18+($A$6*10000)</f>
        <v>60304</v>
      </c>
      <c r="B26" s="66" t="str">
        <f>'Langtext mit Gesamtmenge'!$C18&amp;" gem. Leistungsbeschreibung, Langtext POS 0"&amp;'Langtext mit Gesamtmenge'!A18</f>
        <v>Anlieferung und Abholung Hubsteiger 20 m (Lkw-Arbeitsbühne) gem. Leistungsbeschreibung, Langtext POS 0304</v>
      </c>
      <c r="C26" s="236">
        <v>10</v>
      </c>
      <c r="D26" s="181"/>
      <c r="E26" s="187" t="str">
        <f>'Langtext mit Gesamtmenge'!E18</f>
        <v>Stück</v>
      </c>
      <c r="F26" s="193"/>
      <c r="G26" s="182"/>
      <c r="H26" s="31"/>
      <c r="I26" s="31"/>
      <c r="J26" s="31"/>
      <c r="K26" s="31"/>
      <c r="L26" s="31"/>
      <c r="M26" s="31"/>
      <c r="N26" s="31"/>
      <c r="O26" s="31"/>
      <c r="P26" s="31"/>
      <c r="Q26" s="31"/>
      <c r="R26" s="31"/>
      <c r="S26" s="31"/>
      <c r="T26" s="31"/>
      <c r="U26" s="31"/>
      <c r="V26" s="31"/>
      <c r="W26" s="31"/>
      <c r="X26" s="31"/>
      <c r="Y26" s="31"/>
      <c r="Z26" s="31"/>
    </row>
    <row r="27" spans="1:26" ht="35.1" customHeight="1" x14ac:dyDescent="0.25">
      <c r="A27" s="191">
        <f>(('Langtext mit Gesamtmenge'!A19-1)/100)+($A$6*100)</f>
        <v>604</v>
      </c>
      <c r="B27" s="173" t="str">
        <f>'Langtext mit Gesamtmenge'!$C$19</f>
        <v>Anmietung Hubsteiger 22 m (Lkw-Arbeitsbühne)</v>
      </c>
      <c r="C27" s="237"/>
      <c r="D27" s="175"/>
      <c r="E27" s="176"/>
      <c r="F27" s="177"/>
      <c r="G27" s="178"/>
      <c r="H27" s="49"/>
      <c r="I27" s="49"/>
      <c r="J27" s="49"/>
      <c r="K27" s="49"/>
      <c r="L27" s="49"/>
      <c r="M27" s="49"/>
      <c r="N27" s="49"/>
      <c r="O27" s="49"/>
      <c r="P27" s="49"/>
      <c r="Q27" s="49"/>
      <c r="R27" s="49"/>
      <c r="S27" s="49"/>
      <c r="T27" s="49"/>
      <c r="U27" s="49"/>
      <c r="V27" s="49"/>
      <c r="W27" s="49"/>
      <c r="X27" s="49"/>
      <c r="Y27" s="49"/>
      <c r="Z27" s="49"/>
    </row>
    <row r="28" spans="1:26" ht="25.5" customHeight="1" x14ac:dyDescent="0.25">
      <c r="A28" s="189">
        <f>'Langtext mit Gesamtmenge'!A19+($A$6*10000)</f>
        <v>60401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60402</v>
      </c>
      <c r="B29" s="66" t="str">
        <f>'Langtext mit Gesamtmenge'!$C20&amp;" gem. Leistungsbeschreibung, Langtext POS 0"&amp;'Langtext mit Gesamtmenge'!A20</f>
        <v>Anmietung Hubsteiger 22 m (Lkw-Arbeitsbühne) gem. Leistungsbeschreibung, Langtext POS 0402</v>
      </c>
      <c r="C29" s="235">
        <v>145</v>
      </c>
      <c r="D29" s="186" t="str">
        <f>'Langtext mit Gesamtmenge'!F20</f>
        <v>5-19</v>
      </c>
      <c r="E29" s="186" t="str">
        <f>'Langtext mit Gesamtmenge'!E20</f>
        <v>Tage</v>
      </c>
      <c r="F29" s="192"/>
      <c r="G29" s="179"/>
      <c r="H29" s="49"/>
      <c r="I29" s="49"/>
      <c r="J29" s="49"/>
      <c r="K29" s="49"/>
      <c r="L29" s="49"/>
      <c r="M29" s="49"/>
      <c r="N29" s="49"/>
      <c r="O29" s="49"/>
      <c r="P29" s="49"/>
      <c r="Q29" s="49"/>
      <c r="R29" s="49"/>
      <c r="S29" s="49"/>
      <c r="T29" s="49"/>
      <c r="U29" s="49"/>
      <c r="V29" s="49"/>
      <c r="W29" s="49"/>
      <c r="X29" s="49"/>
      <c r="Y29" s="49"/>
      <c r="Z29" s="49"/>
    </row>
    <row r="30" spans="1:26" ht="25.5" customHeight="1" x14ac:dyDescent="0.25">
      <c r="A30" s="189">
        <f>'Langtext mit Gesamtmenge'!A21+($A$6*10000)</f>
        <v>60403</v>
      </c>
      <c r="B30" s="66" t="str">
        <f>'Langtext mit Gesamtmenge'!$C21&amp;" gem. Leistungsbeschreibung, Langtext POS 0"&amp;'Langtext mit Gesamtmenge'!A21</f>
        <v>Anmietung Hubsteiger 22 m (Lkw-Arbeitsbühne) gem. Leistungsbeschreibung, Langtext POS 0403</v>
      </c>
      <c r="C30" s="235">
        <v>345</v>
      </c>
      <c r="D30" s="186" t="str">
        <f>'Langtext mit Gesamtmenge'!F21</f>
        <v>über 20</v>
      </c>
      <c r="E30" s="186" t="str">
        <f>'Langtext mit Gesamtmenge'!E21</f>
        <v>Tage</v>
      </c>
      <c r="F30" s="192"/>
      <c r="G30" s="179"/>
      <c r="H30" s="31"/>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60404</v>
      </c>
      <c r="B31" s="66" t="str">
        <f>'Langtext mit Gesamtmenge'!$C22&amp;" gem. Leistungsbeschreibung, Langtext POS 0"&amp;'Langtext mit Gesamtmenge'!A22</f>
        <v>Anlieferung und Abholung Hubsteiger 22 m (Lkw-Arbeitsbühne) gem. Leistungsbeschreibung, Langtext POS 0404</v>
      </c>
      <c r="C31" s="236">
        <v>21</v>
      </c>
      <c r="D31" s="181"/>
      <c r="E31" s="187" t="str">
        <f>'Langtext mit Gesamtmenge'!E22</f>
        <v>Stück</v>
      </c>
      <c r="F31" s="193"/>
      <c r="G31" s="182"/>
      <c r="H31" s="25"/>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605</v>
      </c>
      <c r="B32" s="173" t="str">
        <f>'Langtext mit Gesamtmenge'!$C$23</f>
        <v>Anmietung Hubsteiger 27 m (Lkw-Arbeitsbühne)</v>
      </c>
      <c r="C32" s="237"/>
      <c r="D32" s="175"/>
      <c r="E32" s="176"/>
      <c r="F32" s="177"/>
      <c r="G32" s="178"/>
      <c r="H32" s="31"/>
      <c r="I32" s="31"/>
      <c r="J32" s="31"/>
      <c r="K32" s="31"/>
      <c r="L32" s="31"/>
      <c r="M32" s="31"/>
      <c r="N32" s="31"/>
      <c r="O32" s="31"/>
      <c r="P32" s="31"/>
      <c r="Q32" s="31"/>
      <c r="R32" s="31"/>
      <c r="S32" s="31"/>
      <c r="T32" s="31"/>
      <c r="U32" s="31"/>
      <c r="V32" s="31"/>
      <c r="W32" s="31"/>
      <c r="X32" s="31"/>
      <c r="Y32" s="31"/>
      <c r="Z32" s="31"/>
    </row>
    <row r="33" spans="1:26" ht="25.5" customHeight="1" x14ac:dyDescent="0.25">
      <c r="A33" s="189">
        <f>'Langtext mit Gesamtmenge'!A23+($A$6*10000)</f>
        <v>60501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31"/>
      <c r="I33" s="31"/>
      <c r="J33" s="31"/>
      <c r="K33" s="31"/>
      <c r="L33" s="31"/>
      <c r="M33" s="31"/>
      <c r="N33" s="31"/>
      <c r="O33" s="31"/>
      <c r="P33" s="31"/>
      <c r="Q33" s="31"/>
      <c r="R33" s="31"/>
      <c r="S33" s="31"/>
      <c r="T33" s="31"/>
      <c r="U33" s="31"/>
      <c r="V33" s="31"/>
      <c r="W33" s="31"/>
      <c r="X33" s="31"/>
      <c r="Y33" s="31"/>
      <c r="Z33" s="31"/>
    </row>
    <row r="34" spans="1:26" ht="25.5" customHeight="1" x14ac:dyDescent="0.25">
      <c r="A34" s="189">
        <f>'Langtext mit Gesamtmenge'!A24+($A$6*10000)</f>
        <v>60502</v>
      </c>
      <c r="B34" s="66" t="str">
        <f>'Langtext mit Gesamtmenge'!$C24&amp;" gem. Leistungsbeschreibung, Langtext POS 0"&amp;'Langtext mit Gesamtmenge'!A24</f>
        <v>Anmietung Hubsteiger 27 m (Lkw-Arbeitsbühne) gem. Leistungsbeschreibung, Langtext POS 0502</v>
      </c>
      <c r="C34" s="235">
        <v>40</v>
      </c>
      <c r="D34" s="186" t="str">
        <f>'Langtext mit Gesamtmenge'!F24</f>
        <v>5-19</v>
      </c>
      <c r="E34" s="186" t="str">
        <f>'Langtext mit Gesamtmenge'!E24</f>
        <v>Tage</v>
      </c>
      <c r="F34" s="192"/>
      <c r="G34" s="179"/>
      <c r="H34" s="58"/>
      <c r="I34" s="31"/>
      <c r="J34" s="31"/>
      <c r="K34" s="31"/>
      <c r="L34" s="31"/>
      <c r="M34" s="31"/>
      <c r="N34" s="31"/>
      <c r="O34" s="31"/>
      <c r="P34" s="31"/>
      <c r="Q34" s="31"/>
      <c r="R34" s="31"/>
      <c r="S34" s="31"/>
      <c r="T34" s="31"/>
      <c r="U34" s="31"/>
      <c r="V34" s="31"/>
      <c r="W34" s="31"/>
      <c r="X34" s="31"/>
      <c r="Y34" s="31"/>
      <c r="Z34" s="31"/>
    </row>
    <row r="35" spans="1:26" ht="25.5" customHeight="1" x14ac:dyDescent="0.25">
      <c r="A35" s="189">
        <f>'Langtext mit Gesamtmenge'!A25+($A$6*10000)</f>
        <v>60503</v>
      </c>
      <c r="B35" s="66" t="str">
        <f>'Langtext mit Gesamtmenge'!$C25&amp;" gem. Leistungsbeschreibung, Langtext POS 0"&amp;'Langtext mit Gesamtmenge'!A25</f>
        <v>Anmietung Hubsteiger 27 m (Lkw-Arbeitsbühne) gem. Leistungsbeschreibung, Langtext POS 0503</v>
      </c>
      <c r="C35" s="235">
        <v>120</v>
      </c>
      <c r="D35" s="186" t="str">
        <f>'Langtext mit Gesamtmenge'!F25</f>
        <v>über 20</v>
      </c>
      <c r="E35" s="186" t="str">
        <f>'Langtext mit Gesamtmenge'!E25</f>
        <v>Tage</v>
      </c>
      <c r="F35" s="192"/>
      <c r="G35" s="179"/>
      <c r="H35" s="58"/>
      <c r="I35" s="31"/>
      <c r="J35" s="31"/>
      <c r="K35" s="31"/>
      <c r="L35" s="31"/>
      <c r="M35" s="31"/>
      <c r="N35" s="31"/>
      <c r="O35" s="31"/>
      <c r="P35" s="31"/>
      <c r="Q35" s="31"/>
      <c r="R35" s="31"/>
      <c r="S35" s="31"/>
      <c r="T35" s="31"/>
      <c r="U35" s="31"/>
      <c r="V35" s="31"/>
      <c r="W35" s="31"/>
      <c r="X35" s="31"/>
      <c r="Y35" s="31"/>
      <c r="Z35" s="31"/>
    </row>
    <row r="36" spans="1:26" ht="39" customHeight="1" thickBot="1" x14ac:dyDescent="0.3">
      <c r="A36" s="190">
        <f>'Langtext mit Gesamtmenge'!A26+($A$6*10000)</f>
        <v>60504</v>
      </c>
      <c r="B36" s="66" t="str">
        <f>'Langtext mit Gesamtmenge'!$C26&amp;" gem. Leistungsbeschreibung, Langtext POS 0"&amp;'Langtext mit Gesamtmenge'!A26</f>
        <v>Anlieferung und Abholung Hubsteiger 27 m (Lkw-Arbeitsbühne) gem. Leistungsbeschreibung, Langtext POS 0504</v>
      </c>
      <c r="C36" s="236">
        <v>13</v>
      </c>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9" customHeight="1" x14ac:dyDescent="0.25">
      <c r="A37" s="191">
        <f>(('Langtext mit Gesamtmenge'!A27-1)/100)+($A$6*100)</f>
        <v>606</v>
      </c>
      <c r="B37" s="173" t="str">
        <f>'Langtext mit Gesamtmenge'!$C$27</f>
        <v>Anmietung Hubsteiger 30 m (Lkw-Arbeitsbühne)</v>
      </c>
      <c r="C37" s="238"/>
      <c r="D37" s="200"/>
      <c r="E37" s="227"/>
      <c r="F37" s="228"/>
      <c r="G37" s="178"/>
      <c r="H37" s="11"/>
      <c r="I37" s="197"/>
      <c r="J37" s="197"/>
      <c r="K37" s="197"/>
      <c r="L37" s="197"/>
      <c r="M37" s="197"/>
      <c r="N37" s="197"/>
      <c r="O37" s="197"/>
      <c r="P37" s="197"/>
      <c r="Q37" s="197"/>
      <c r="R37" s="197"/>
      <c r="S37" s="197"/>
      <c r="T37" s="197"/>
      <c r="U37" s="197"/>
      <c r="V37" s="197"/>
      <c r="W37" s="197"/>
      <c r="X37" s="197"/>
      <c r="Y37" s="197"/>
      <c r="Z37" s="197"/>
    </row>
    <row r="38" spans="1:26" ht="39" customHeight="1" x14ac:dyDescent="0.25">
      <c r="A38" s="189">
        <f>'Langtext mit Gesamtmenge'!A27+($A$6*10000)</f>
        <v>60601</v>
      </c>
      <c r="B38" s="66" t="str">
        <f>'Langtext mit Gesamtmenge'!$C27&amp;" gem. Leistungsbeschreibung, Langtext POS 0"&amp;'Langtext mit Gesamtmenge'!A27</f>
        <v>Anmietung Hubsteiger 30 m (Lkw-Arbeitsbühne) gem. Leistungsbeschreibung, Langtext POS 0601</v>
      </c>
      <c r="C38" s="235">
        <v>4</v>
      </c>
      <c r="D38" s="186" t="str">
        <f>'Langtext mit Gesamtmenge'!F27</f>
        <v>1-4</v>
      </c>
      <c r="E38" s="186" t="str">
        <f>'Langtext mit Gesamtmenge'!E27</f>
        <v>Tage</v>
      </c>
      <c r="F38" s="192"/>
      <c r="G38" s="179"/>
      <c r="H38" s="11"/>
      <c r="I38" s="197"/>
      <c r="J38" s="197"/>
      <c r="K38" s="197"/>
      <c r="L38" s="197"/>
      <c r="M38" s="197"/>
      <c r="N38" s="197"/>
      <c r="O38" s="197"/>
      <c r="P38" s="197"/>
      <c r="Q38" s="197"/>
      <c r="R38" s="197"/>
      <c r="S38" s="197"/>
      <c r="T38" s="197"/>
      <c r="U38" s="197"/>
      <c r="V38" s="197"/>
      <c r="W38" s="197"/>
      <c r="X38" s="197"/>
      <c r="Y38" s="197"/>
      <c r="Z38" s="197"/>
    </row>
    <row r="39" spans="1:26" ht="39" customHeight="1" x14ac:dyDescent="0.25">
      <c r="A39" s="189">
        <f>'Langtext mit Gesamtmenge'!A28+($A$6*10000)</f>
        <v>60602</v>
      </c>
      <c r="B39" s="66" t="str">
        <f>'Langtext mit Gesamtmenge'!$C28&amp;" gem. Leistungsbeschreibung, Langtext POS 0"&amp;'Langtext mit Gesamtmenge'!A28</f>
        <v>Anmietung Hubsteiger 30 m (Lkw-Arbeitsbühne) gem. Leistungsbeschreibung, Langtext POS 0602</v>
      </c>
      <c r="C39" s="235">
        <v>20</v>
      </c>
      <c r="D39" s="186" t="str">
        <f>'Langtext mit Gesamtmenge'!F28</f>
        <v>5-19</v>
      </c>
      <c r="E39" s="186" t="str">
        <f>'Langtext mit Gesamtmenge'!E28</f>
        <v>Tage</v>
      </c>
      <c r="F39" s="192"/>
      <c r="G39" s="179"/>
      <c r="H39" s="11"/>
      <c r="I39" s="197"/>
      <c r="J39" s="197"/>
      <c r="K39" s="197"/>
      <c r="L39" s="197"/>
      <c r="M39" s="197"/>
      <c r="N39" s="197"/>
      <c r="O39" s="197"/>
      <c r="P39" s="197"/>
      <c r="Q39" s="197"/>
      <c r="R39" s="197"/>
      <c r="S39" s="197"/>
      <c r="T39" s="197"/>
      <c r="U39" s="197"/>
      <c r="V39" s="197"/>
      <c r="W39" s="197"/>
      <c r="X39" s="197"/>
      <c r="Y39" s="197"/>
      <c r="Z39" s="197"/>
    </row>
    <row r="40" spans="1:26" ht="39" customHeight="1" x14ac:dyDescent="0.25">
      <c r="A40" s="189">
        <f>'Langtext mit Gesamtmenge'!A29+($A$6*10000)</f>
        <v>60603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197"/>
      <c r="J40" s="197"/>
      <c r="K40" s="197"/>
      <c r="L40" s="197"/>
      <c r="M40" s="197"/>
      <c r="N40" s="197"/>
      <c r="O40" s="197"/>
      <c r="P40" s="197"/>
      <c r="Q40" s="197"/>
      <c r="R40" s="197"/>
      <c r="S40" s="197"/>
      <c r="T40" s="197"/>
      <c r="U40" s="197"/>
      <c r="V40" s="197"/>
      <c r="W40" s="197"/>
      <c r="X40" s="197"/>
      <c r="Y40" s="197"/>
      <c r="Z40" s="197"/>
    </row>
    <row r="41" spans="1:26" ht="39" customHeight="1" thickBot="1" x14ac:dyDescent="0.3">
      <c r="A41" s="190">
        <f>'Langtext mit Gesamtmenge'!A30+($A$6*10000)</f>
        <v>60604</v>
      </c>
      <c r="B41" s="66" t="str">
        <f>'Langtext mit Gesamtmenge'!$C30&amp;" gem. Leistungsbeschreibung, Langtext POS 0"&amp;'Langtext mit Gesamtmenge'!A30</f>
        <v>Anlieferung und Abholung Hubsteiger 30 m (Lkw-Arbeitsbühne) gem. Leistungsbeschreibung, Langtext POS 0604</v>
      </c>
      <c r="C41" s="236">
        <v>2</v>
      </c>
      <c r="D41" s="181"/>
      <c r="E41" s="187" t="str">
        <f>'Langtext mit Gesamtmenge'!E30</f>
        <v>Stück</v>
      </c>
      <c r="F41" s="193"/>
      <c r="G41" s="182"/>
      <c r="H41" s="11"/>
      <c r="I41" s="197"/>
      <c r="J41" s="197"/>
      <c r="K41" s="197"/>
      <c r="L41" s="197"/>
      <c r="M41" s="197"/>
      <c r="N41" s="197"/>
      <c r="O41" s="197"/>
      <c r="P41" s="197"/>
      <c r="Q41" s="197"/>
      <c r="R41" s="197"/>
      <c r="S41" s="197"/>
      <c r="T41" s="197"/>
      <c r="U41" s="197"/>
      <c r="V41" s="197"/>
      <c r="W41" s="197"/>
      <c r="X41" s="197"/>
      <c r="Y41" s="197"/>
      <c r="Z41" s="197"/>
    </row>
    <row r="42" spans="1:26" ht="35.1" customHeight="1" x14ac:dyDescent="0.25">
      <c r="A42" s="191">
        <f>(('Langtext mit Gesamtmenge'!A31-1)/100)+($A$6*100)</f>
        <v>607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60701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60702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60703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60704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608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60801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60802</v>
      </c>
      <c r="B49" s="66" t="str">
        <f>'Langtext mit Gesamtmenge'!$C36&amp;" gem. Leistungsbeschreibung, Langtext POS 0"&amp;'Langtext mit Gesamtmenge'!A36</f>
        <v>Anmietung Hubsteiger 35 m (Lkw-Arbeitsbühne) gem. Leistungsbeschreibung, Langtext POS 0802</v>
      </c>
      <c r="C49" s="235">
        <v>30</v>
      </c>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60803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60804</v>
      </c>
      <c r="B51" s="66" t="str">
        <f>'Langtext mit Gesamtmenge'!$C38&amp;" gem. Leistungsbeschreibung, Langtext POS 0"&amp;'Langtext mit Gesamtmenge'!A38</f>
        <v>Anlieferung und Abholung Hubsteiger 35 m (Lkw-Arbeitsbühne) gem. Leistungsbeschreibung, Langtext POS 0804</v>
      </c>
      <c r="C51" s="236">
        <v>6</v>
      </c>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609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60901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60902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60903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60904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610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61001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61002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61003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61004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611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61101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61102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61103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61104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612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61201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61202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61203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61204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613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61301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61302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61303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61304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614.01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25.5" customHeight="1" x14ac:dyDescent="0.25">
      <c r="A78" s="189" t="s">
        <v>508</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25.5" customHeight="1" x14ac:dyDescent="0.25">
      <c r="A79" s="189" t="s">
        <v>509</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25.5" customHeight="1" x14ac:dyDescent="0.25">
      <c r="A80" s="189" t="s">
        <v>510</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7.75" customHeight="1" thickBot="1" x14ac:dyDescent="0.3">
      <c r="A81" s="189" t="s">
        <v>466</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9" customHeight="1" x14ac:dyDescent="0.25">
      <c r="A82" s="271" t="s">
        <v>569</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570</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571</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572</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52.5" customHeight="1" thickBot="1" x14ac:dyDescent="0.3">
      <c r="A86" s="268" t="s">
        <v>573</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3.75" customHeight="1" x14ac:dyDescent="0.25">
      <c r="A87" s="277" t="s">
        <v>574</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44.25" customHeight="1" x14ac:dyDescent="0.25">
      <c r="A88" s="270" t="s">
        <v>575</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42" customHeight="1" x14ac:dyDescent="0.25">
      <c r="A89" s="270" t="s">
        <v>576</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9" customHeight="1" x14ac:dyDescent="0.25">
      <c r="A90" s="270" t="s">
        <v>577</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3.5" customHeight="1" thickBot="1" x14ac:dyDescent="0.3">
      <c r="A91" s="270" t="s">
        <v>578</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ht="30.75" customHeight="1" x14ac:dyDescent="0.25">
      <c r="A92" s="290"/>
      <c r="B92" s="258"/>
      <c r="C92" s="259"/>
      <c r="D92" s="260"/>
      <c r="E92" s="261"/>
      <c r="F92" s="292"/>
      <c r="G92" s="293"/>
      <c r="H92" s="11"/>
      <c r="I92" s="25"/>
      <c r="J92" s="25"/>
      <c r="K92" s="25"/>
      <c r="L92" s="25"/>
      <c r="M92" s="25"/>
      <c r="N92" s="25"/>
      <c r="O92" s="25"/>
      <c r="P92" s="25"/>
      <c r="Q92" s="25"/>
      <c r="R92" s="25"/>
      <c r="S92" s="25"/>
      <c r="T92" s="25"/>
      <c r="U92" s="25"/>
      <c r="V92" s="25"/>
      <c r="W92" s="25"/>
      <c r="X92" s="25"/>
      <c r="Y92" s="25"/>
      <c r="Z92" s="25"/>
    </row>
    <row r="93" spans="1:26" x14ac:dyDescent="0.25">
      <c r="A93" s="109"/>
      <c r="B93" s="41"/>
      <c r="D93" s="339" t="s">
        <v>286</v>
      </c>
      <c r="E93" s="340"/>
      <c r="F93" s="42"/>
      <c r="G93" s="73">
        <f>SUM(G8:G91)</f>
        <v>0</v>
      </c>
      <c r="H93" s="11"/>
      <c r="I93" s="25"/>
      <c r="J93" s="25"/>
      <c r="K93" s="25"/>
      <c r="L93" s="25"/>
      <c r="M93" s="25"/>
      <c r="N93" s="25"/>
      <c r="O93" s="25"/>
      <c r="P93" s="25"/>
      <c r="Q93" s="25"/>
      <c r="R93" s="25"/>
      <c r="S93" s="25"/>
      <c r="T93" s="25"/>
      <c r="U93" s="25"/>
      <c r="V93" s="25"/>
      <c r="W93" s="25"/>
      <c r="X93" s="25"/>
      <c r="Y93" s="25"/>
      <c r="Z93" s="25"/>
    </row>
    <row r="94" spans="1:26" ht="39" customHeight="1" x14ac:dyDescent="0.25">
      <c r="A94" s="108"/>
      <c r="B94" s="108"/>
      <c r="C94" s="44"/>
      <c r="D94" s="45"/>
      <c r="E94" s="46"/>
      <c r="F94" s="47"/>
      <c r="G94" s="48"/>
      <c r="H94" s="11"/>
      <c r="I94" s="25"/>
      <c r="J94" s="25"/>
      <c r="K94" s="25"/>
      <c r="L94" s="25"/>
      <c r="M94" s="25"/>
      <c r="N94" s="25"/>
      <c r="O94" s="25"/>
      <c r="P94" s="25"/>
      <c r="Q94" s="25"/>
      <c r="R94" s="25"/>
      <c r="S94" s="25"/>
      <c r="T94" s="25"/>
      <c r="U94" s="25"/>
      <c r="V94" s="25"/>
      <c r="W94" s="25"/>
      <c r="X94" s="25"/>
      <c r="Y94" s="25"/>
      <c r="Z94" s="25"/>
    </row>
    <row r="95" spans="1:26" ht="40.5" customHeight="1" x14ac:dyDescent="0.25">
      <c r="A95" s="74" t="s">
        <v>294</v>
      </c>
      <c r="B95" s="194"/>
      <c r="D95" s="341" t="s">
        <v>295</v>
      </c>
      <c r="E95" s="340"/>
      <c r="F95" s="342"/>
      <c r="G95" s="195"/>
      <c r="H95" s="11"/>
      <c r="I95" s="25"/>
      <c r="J95" s="25"/>
      <c r="K95" s="25"/>
      <c r="L95" s="25"/>
      <c r="M95" s="25"/>
      <c r="N95" s="25"/>
      <c r="O95" s="25"/>
      <c r="P95" s="25"/>
      <c r="Q95" s="25"/>
      <c r="R95" s="25"/>
      <c r="S95" s="25"/>
      <c r="T95" s="25"/>
      <c r="U95" s="25"/>
      <c r="V95" s="25"/>
      <c r="W95" s="25"/>
      <c r="X95" s="25"/>
      <c r="Y95" s="25"/>
      <c r="Z95" s="25"/>
    </row>
    <row r="96" spans="1:26" ht="43.5" customHeight="1"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109"/>
      <c r="B97" s="109"/>
      <c r="D97" s="341" t="s">
        <v>287</v>
      </c>
      <c r="E97" s="340"/>
      <c r="F97" s="343"/>
      <c r="G97" s="73">
        <f>(G90+G93)-((G90+G93)*G95)</f>
        <v>0</v>
      </c>
      <c r="H97" s="11"/>
      <c r="I97" s="25"/>
      <c r="J97" s="25"/>
      <c r="K97" s="25"/>
      <c r="L97" s="25"/>
      <c r="M97" s="25"/>
      <c r="N97" s="25"/>
      <c r="O97" s="25"/>
      <c r="P97" s="25"/>
      <c r="Q97" s="25"/>
      <c r="R97" s="25"/>
      <c r="S97" s="25"/>
      <c r="T97" s="25"/>
      <c r="U97" s="25"/>
      <c r="V97" s="25"/>
      <c r="W97" s="25"/>
      <c r="X97" s="25"/>
      <c r="Y97" s="25"/>
      <c r="Z97" s="25"/>
    </row>
    <row r="98" spans="1:26" x14ac:dyDescent="0.25">
      <c r="A98" s="108"/>
      <c r="B98" s="44"/>
      <c r="C98" s="46"/>
      <c r="D98" s="46"/>
      <c r="E98" s="108"/>
      <c r="F98" s="108"/>
      <c r="G98" s="50"/>
      <c r="H98" s="11"/>
      <c r="I98" s="25"/>
      <c r="J98" s="25"/>
      <c r="K98" s="25"/>
      <c r="L98" s="25"/>
      <c r="M98" s="25"/>
      <c r="N98" s="25"/>
      <c r="O98" s="25"/>
      <c r="P98" s="25"/>
      <c r="Q98" s="25"/>
      <c r="R98" s="25"/>
      <c r="S98" s="25"/>
      <c r="T98" s="25"/>
      <c r="U98" s="25"/>
      <c r="V98" s="25"/>
      <c r="W98" s="25"/>
      <c r="X98" s="25"/>
      <c r="Y98" s="25"/>
      <c r="Z98" s="25"/>
    </row>
    <row r="99" spans="1:26" ht="31.5" customHeight="1" x14ac:dyDescent="0.25">
      <c r="A99" s="344" t="s">
        <v>288</v>
      </c>
      <c r="B99" s="345"/>
      <c r="C99" s="345"/>
      <c r="D99" s="345"/>
      <c r="E99" s="345"/>
      <c r="F99" s="345"/>
      <c r="G99" s="345"/>
      <c r="H99" s="11"/>
      <c r="I99" s="25"/>
      <c r="J99" s="25"/>
      <c r="K99" s="25"/>
      <c r="L99" s="25"/>
      <c r="M99" s="25"/>
      <c r="N99" s="25"/>
      <c r="O99" s="25"/>
      <c r="P99" s="25"/>
      <c r="Q99" s="25"/>
      <c r="R99" s="25"/>
      <c r="S99" s="25"/>
      <c r="T99" s="25"/>
      <c r="U99" s="25"/>
      <c r="V99" s="25"/>
      <c r="W99" s="25"/>
      <c r="X99" s="25"/>
      <c r="Y99" s="25"/>
      <c r="Z99" s="25"/>
    </row>
    <row r="100" spans="1:26" x14ac:dyDescent="0.25">
      <c r="A100" s="51"/>
      <c r="B100" s="52"/>
      <c r="C100" s="53"/>
      <c r="D100" s="53"/>
      <c r="E100" s="108"/>
      <c r="F100" s="108"/>
      <c r="G100" s="108"/>
      <c r="H100" s="11"/>
      <c r="I100" s="25"/>
      <c r="J100" s="25"/>
      <c r="K100" s="25"/>
      <c r="L100" s="25"/>
      <c r="M100" s="25"/>
      <c r="N100" s="25"/>
      <c r="O100" s="25"/>
      <c r="P100" s="25"/>
      <c r="Q100" s="25"/>
      <c r="R100" s="25"/>
      <c r="S100" s="25"/>
      <c r="T100" s="25"/>
      <c r="U100" s="25"/>
      <c r="V100" s="25"/>
      <c r="W100" s="25"/>
      <c r="X100" s="25"/>
      <c r="Y100" s="25"/>
      <c r="Z100" s="25"/>
    </row>
    <row r="101" spans="1:26" x14ac:dyDescent="0.25">
      <c r="A101" s="108"/>
      <c r="B101" s="196"/>
      <c r="C101" s="108"/>
      <c r="D101" s="108"/>
      <c r="E101" s="108"/>
      <c r="F101" s="108"/>
      <c r="G101" s="108"/>
      <c r="H101" s="11"/>
      <c r="I101" s="25"/>
      <c r="J101" s="25"/>
      <c r="K101" s="25"/>
      <c r="L101" s="25"/>
      <c r="M101" s="25"/>
      <c r="N101" s="25"/>
      <c r="O101" s="25"/>
      <c r="P101" s="25"/>
      <c r="Q101" s="25"/>
      <c r="R101" s="25"/>
      <c r="S101" s="25"/>
      <c r="T101" s="25"/>
      <c r="U101" s="25"/>
      <c r="V101" s="25"/>
      <c r="W101" s="25"/>
      <c r="X101" s="25"/>
      <c r="Y101" s="25"/>
      <c r="Z101" s="25"/>
    </row>
    <row r="102" spans="1:26" x14ac:dyDescent="0.25">
      <c r="A102" s="11"/>
      <c r="B102" s="54"/>
      <c r="C102" s="55"/>
      <c r="D102" s="11"/>
      <c r="E102" s="56"/>
      <c r="F102" s="57"/>
      <c r="G102" s="11"/>
      <c r="H102" s="11"/>
      <c r="I102" s="25"/>
      <c r="J102" s="25"/>
      <c r="K102" s="25"/>
      <c r="L102" s="25"/>
      <c r="M102" s="25"/>
      <c r="N102" s="25"/>
      <c r="O102" s="25"/>
      <c r="P102" s="25"/>
      <c r="Q102" s="25"/>
      <c r="R102" s="25"/>
      <c r="S102" s="25"/>
      <c r="T102" s="25"/>
      <c r="U102" s="25"/>
      <c r="V102" s="25"/>
      <c r="W102" s="25"/>
      <c r="X102" s="25"/>
      <c r="Y102" s="25"/>
      <c r="Z102" s="25"/>
    </row>
    <row r="103" spans="1:26" x14ac:dyDescent="0.25">
      <c r="A103" s="11"/>
      <c r="B103" s="108" t="s">
        <v>289</v>
      </c>
      <c r="C103" s="59"/>
      <c r="D103" s="28"/>
      <c r="E103" s="336" t="s">
        <v>290</v>
      </c>
      <c r="F103" s="319"/>
      <c r="G103" s="11"/>
      <c r="H103" s="11"/>
      <c r="I103" s="25"/>
      <c r="J103" s="25"/>
      <c r="K103" s="25"/>
      <c r="L103" s="25"/>
      <c r="M103" s="25"/>
      <c r="N103" s="25"/>
      <c r="O103" s="25"/>
      <c r="P103" s="25"/>
      <c r="Q103" s="25"/>
      <c r="R103" s="25"/>
      <c r="S103" s="25"/>
      <c r="T103" s="25"/>
      <c r="U103" s="25"/>
      <c r="V103" s="25"/>
      <c r="W103" s="25"/>
      <c r="X103" s="25"/>
      <c r="Y103" s="25"/>
      <c r="Z103" s="25"/>
    </row>
    <row r="104" spans="1:26" ht="36" customHeight="1" x14ac:dyDescent="0.25">
      <c r="A104" s="11"/>
      <c r="B104" s="11"/>
      <c r="C104" s="62"/>
      <c r="D104" s="11"/>
      <c r="E104" s="11"/>
      <c r="F104" s="61"/>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1"/>
      <c r="C105" s="62"/>
      <c r="D105" s="11"/>
      <c r="E105" s="11"/>
      <c r="F105" s="61"/>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c r="H116" s="11"/>
      <c r="I116" s="25"/>
      <c r="J116" s="25"/>
      <c r="K116" s="25"/>
      <c r="L116" s="25"/>
      <c r="M116" s="25"/>
      <c r="N116" s="25"/>
      <c r="O116" s="25"/>
      <c r="P116" s="25"/>
      <c r="Q116" s="25"/>
      <c r="R116" s="25"/>
      <c r="S116" s="25"/>
      <c r="T116" s="25"/>
      <c r="U116" s="25"/>
      <c r="V116" s="25"/>
      <c r="W116" s="25"/>
      <c r="X116" s="25"/>
      <c r="Y116" s="25"/>
      <c r="Z116" s="25"/>
    </row>
    <row r="117" spans="1:26" x14ac:dyDescent="0.25">
      <c r="A117" s="11"/>
      <c r="B117" s="11"/>
      <c r="C117" s="62"/>
      <c r="D117" s="11"/>
      <c r="E117" s="11"/>
      <c r="F117" s="61"/>
      <c r="G117" s="11"/>
      <c r="H117" s="11"/>
      <c r="I117" s="25"/>
      <c r="J117" s="25"/>
      <c r="K117" s="25"/>
      <c r="L117" s="25"/>
      <c r="M117" s="25"/>
      <c r="N117" s="25"/>
      <c r="O117" s="25"/>
      <c r="P117" s="25"/>
      <c r="Q117" s="25"/>
      <c r="R117" s="25"/>
      <c r="S117" s="25"/>
      <c r="T117" s="25"/>
      <c r="U117" s="25"/>
      <c r="V117" s="25"/>
      <c r="W117" s="25"/>
      <c r="X117" s="25"/>
      <c r="Y117" s="25"/>
      <c r="Z117" s="25"/>
    </row>
    <row r="118" spans="1:26" x14ac:dyDescent="0.25">
      <c r="A118" s="11"/>
      <c r="B118" s="11"/>
      <c r="C118" s="62"/>
      <c r="D118" s="11"/>
      <c r="E118" s="11"/>
      <c r="F118" s="61"/>
      <c r="G118" s="11"/>
      <c r="H118" s="11"/>
      <c r="I118" s="25"/>
      <c r="J118" s="25"/>
      <c r="K118" s="25"/>
      <c r="L118" s="25"/>
      <c r="M118" s="25"/>
      <c r="N118" s="25"/>
      <c r="O118" s="25"/>
      <c r="P118" s="25"/>
      <c r="Q118" s="25"/>
      <c r="R118" s="25"/>
      <c r="S118" s="25"/>
      <c r="T118" s="25"/>
      <c r="U118" s="25"/>
      <c r="V118" s="25"/>
      <c r="W118" s="25"/>
      <c r="X118" s="25"/>
      <c r="Y118" s="25"/>
      <c r="Z118" s="25"/>
    </row>
    <row r="119" spans="1:26" x14ac:dyDescent="0.25">
      <c r="A119" s="11"/>
      <c r="B119" s="11"/>
      <c r="C119" s="62"/>
      <c r="D119" s="11"/>
      <c r="E119" s="11"/>
      <c r="F119" s="61"/>
      <c r="G119" s="11"/>
      <c r="H119" s="11"/>
      <c r="I119" s="25"/>
      <c r="J119" s="25"/>
      <c r="K119" s="25"/>
      <c r="L119" s="25"/>
      <c r="M119" s="25"/>
      <c r="N119" s="25"/>
      <c r="O119" s="25"/>
      <c r="P119" s="25"/>
      <c r="Q119" s="25"/>
      <c r="R119" s="25"/>
      <c r="S119" s="25"/>
      <c r="T119" s="25"/>
      <c r="U119" s="25"/>
      <c r="V119" s="25"/>
      <c r="W119" s="25"/>
      <c r="X119" s="25"/>
      <c r="Y119" s="25"/>
      <c r="Z119" s="25"/>
    </row>
    <row r="120" spans="1:26" x14ac:dyDescent="0.25">
      <c r="A120" s="11"/>
      <c r="B120" s="11"/>
      <c r="C120" s="62"/>
      <c r="D120" s="11"/>
      <c r="E120" s="11"/>
      <c r="F120" s="61"/>
      <c r="G120" s="11"/>
      <c r="H120" s="11"/>
      <c r="I120" s="25"/>
      <c r="J120" s="25"/>
      <c r="K120" s="25"/>
      <c r="L120" s="25"/>
      <c r="M120" s="25"/>
      <c r="N120" s="25"/>
      <c r="O120" s="25"/>
      <c r="P120" s="25"/>
      <c r="Q120" s="25"/>
      <c r="R120" s="25"/>
      <c r="S120" s="25"/>
      <c r="T120" s="25"/>
      <c r="U120" s="25"/>
      <c r="V120" s="25"/>
      <c r="W120" s="25"/>
      <c r="X120" s="25"/>
      <c r="Y120" s="25"/>
      <c r="Z120" s="25"/>
    </row>
    <row r="121" spans="1:26" x14ac:dyDescent="0.25">
      <c r="A121" s="11"/>
      <c r="B121" s="11"/>
      <c r="C121" s="62"/>
      <c r="D121" s="11"/>
      <c r="E121" s="11"/>
      <c r="F121" s="61"/>
      <c r="G121" s="11"/>
      <c r="H121" s="11"/>
      <c r="I121" s="25"/>
      <c r="J121" s="25"/>
      <c r="K121" s="25"/>
      <c r="L121" s="25"/>
      <c r="M121" s="25"/>
      <c r="N121" s="25"/>
      <c r="O121" s="25"/>
      <c r="P121" s="25"/>
      <c r="Q121" s="25"/>
      <c r="R121" s="25"/>
      <c r="S121" s="25"/>
      <c r="T121" s="25"/>
      <c r="U121" s="25"/>
      <c r="V121" s="25"/>
      <c r="W121" s="25"/>
      <c r="X121" s="25"/>
      <c r="Y121" s="25"/>
      <c r="Z121" s="25"/>
    </row>
    <row r="122" spans="1:26" x14ac:dyDescent="0.25">
      <c r="A122" s="11"/>
      <c r="B122" s="11"/>
      <c r="C122" s="62"/>
      <c r="D122" s="11"/>
      <c r="E122" s="11"/>
      <c r="F122" s="61"/>
      <c r="G122" s="11"/>
    </row>
    <row r="123" spans="1:26" x14ac:dyDescent="0.25">
      <c r="A123" s="11"/>
      <c r="B123" s="11"/>
      <c r="C123" s="62"/>
      <c r="D123" s="11"/>
      <c r="E123" s="11"/>
      <c r="F123" s="61"/>
      <c r="G123" s="11"/>
    </row>
    <row r="124" spans="1:26" x14ac:dyDescent="0.25">
      <c r="A124" s="11"/>
      <c r="B124" s="11"/>
      <c r="C124" s="62"/>
      <c r="D124" s="11"/>
      <c r="E124" s="11"/>
      <c r="F124" s="61"/>
      <c r="G124" s="11"/>
    </row>
  </sheetData>
  <sheetProtection algorithmName="SHA-512" hashValue="14Roj96dmd6ub0hlNVQmUOP6N1uveNiSrZjgiStpNTHCFcl2J6RHbjN8gwNQ9TtYXYWTBYOT5zDyBk2fN9bclw==" saltValue="pcO5hh8NOASVHRlRbIVDYA==" spinCount="100000" sheet="1"/>
  <protectedRanges>
    <protectedRange sqref="B101 B95 G95 F18:F21 F13:F16 F8:F11 F23:F26 F28:F31 F33:F36 F38:F41 F43:F46 F48:F51 F53:F56 F58:F61 F63:F66 F68:F71 F73:F76 F78:F81" name="Los1_1"/>
    <protectedRange sqref="F82:F92" name="Los1_3_1"/>
  </protectedRanges>
  <mergeCells count="9">
    <mergeCell ref="A1:F1"/>
    <mergeCell ref="G1:G3"/>
    <mergeCell ref="A2:F2"/>
    <mergeCell ref="A3:F3"/>
    <mergeCell ref="E103:F103"/>
    <mergeCell ref="D93:E93"/>
    <mergeCell ref="D95:F95"/>
    <mergeCell ref="D97:F97"/>
    <mergeCell ref="A99:G99"/>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1">
    <tabColor rgb="FF0133BF"/>
  </sheetPr>
  <dimension ref="A1:Z136"/>
  <sheetViews>
    <sheetView tabSelected="1" workbookViewId="0">
      <pane ySplit="6" topLeftCell="A82" activePane="bottomLeft" state="frozen"/>
      <selection pane="bottomLeft" activeCell="L89" sqref="L89"/>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Titelseite!A21</f>
        <v>Los 7</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7</v>
      </c>
      <c r="B6" s="21" t="str">
        <f>Titelseite!B21&amp;", "&amp;Titelseite!D21&amp;", "&amp;Titelseite!F21&amp;", "&amp;Titelseite!H21</f>
        <v>SM Lemgo, SM Schieder, SM Halle, SM Wiedenbrück</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700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70001</v>
      </c>
      <c r="B8" s="66" t="str">
        <f>'Langtext mit Gesamtmenge'!$C$3&amp;" gem. Leistungsbeschreibung, Langtext POS 00.0"&amp;'Langtext mit Gesamtmenge'!A3</f>
        <v>Anmietung Hubsteiger 10 m (Lkw-Arbeitsbühne) gem. Leistungsbeschreibung, Langtext POS 00.01</v>
      </c>
      <c r="C8" s="235">
        <v>8</v>
      </c>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70002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70003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70004</v>
      </c>
      <c r="B11" s="66" t="str">
        <f>'Langtext mit Gesamtmenge'!$C$6&amp;" gem. Leistungsbeschreibung, Langtext POS 00.0"&amp;'Langtext mit Gesamtmenge'!A6</f>
        <v>Anlieferung und Abholung Hubsteiger 10 m (Lkw-Arbeitsbühne) gem. Leistungsbeschreibung, Langtext POS 00.04</v>
      </c>
      <c r="C11" s="236">
        <v>2</v>
      </c>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701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70101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70102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70103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70104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702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70201</v>
      </c>
      <c r="B18" s="66" t="str">
        <f>'Langtext mit Gesamtmenge'!$C11&amp;" gem. Leistungsbeschreibung, Langtext POS 0"&amp;'Langtext mit Gesamtmenge'!A11</f>
        <v>Anmietung Hubsteiger 18 m (Lkw-Arbeitsbühne) gem. Leistungsbeschreibung, Langtext POS 0201</v>
      </c>
      <c r="C18" s="235">
        <v>8</v>
      </c>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70202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70203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70204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703</v>
      </c>
      <c r="B22" s="173" t="str">
        <f>'Langtext mit Gesamtmenge'!$C$15</f>
        <v>Anmietung Hubsteiger 20 m (Lkw-Arbeitsbühne)</v>
      </c>
      <c r="C22" s="237"/>
      <c r="D22" s="175"/>
      <c r="E22" s="176"/>
      <c r="F22" s="177"/>
      <c r="G22" s="178"/>
      <c r="H22" s="26"/>
      <c r="I22" s="25"/>
      <c r="J22" s="25"/>
      <c r="K22" s="25"/>
      <c r="L22" s="25"/>
      <c r="M22" s="25"/>
      <c r="N22" s="25"/>
      <c r="O22" s="25"/>
      <c r="P22" s="25"/>
      <c r="Q22" s="25"/>
      <c r="R22" s="25"/>
      <c r="S22" s="25"/>
      <c r="T22" s="25"/>
      <c r="U22" s="25"/>
      <c r="V22" s="25"/>
      <c r="W22" s="25"/>
      <c r="X22" s="25"/>
      <c r="Y22" s="25"/>
      <c r="Z22" s="25"/>
    </row>
    <row r="23" spans="1:26" ht="25.5" customHeight="1" x14ac:dyDescent="0.25">
      <c r="A23" s="189">
        <f>'Langtext mit Gesamtmenge'!A15+($A$6*10000)</f>
        <v>70301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c r="H23" s="26"/>
      <c r="I23" s="25"/>
      <c r="J23" s="25"/>
      <c r="K23" s="25"/>
      <c r="L23" s="25"/>
      <c r="M23" s="25"/>
      <c r="N23" s="25"/>
      <c r="O23" s="25"/>
      <c r="P23" s="25"/>
      <c r="Q23" s="25"/>
      <c r="R23" s="25"/>
      <c r="S23" s="25"/>
      <c r="T23" s="25"/>
      <c r="U23" s="25"/>
      <c r="V23" s="25"/>
      <c r="W23" s="25"/>
      <c r="X23" s="25"/>
      <c r="Y23" s="25"/>
      <c r="Z23" s="25"/>
    </row>
    <row r="24" spans="1:26" ht="25.5" customHeight="1" x14ac:dyDescent="0.25">
      <c r="A24" s="189">
        <f>'Langtext mit Gesamtmenge'!A16+($A$6*10000)</f>
        <v>70302</v>
      </c>
      <c r="B24" s="66" t="str">
        <f>'Langtext mit Gesamtmenge'!$C16&amp;" gem. Leistungsbeschreibung, Langtext POS 0"&amp;'Langtext mit Gesamtmenge'!A16</f>
        <v>Anmietung Hubsteiger 20 m (Lkw-Arbeitsbühne) gem. Leistungsbeschreibung, Langtext POS 0302</v>
      </c>
      <c r="C24" s="235">
        <v>18</v>
      </c>
      <c r="D24" s="186" t="str">
        <f>'Langtext mit Gesamtmenge'!F16</f>
        <v>5-19</v>
      </c>
      <c r="E24" s="186" t="str">
        <f>'Langtext mit Gesamtmenge'!E16</f>
        <v>Tage</v>
      </c>
      <c r="F24" s="192"/>
      <c r="G24" s="179"/>
      <c r="H24" s="26"/>
      <c r="I24" s="25"/>
      <c r="J24" s="25"/>
      <c r="K24" s="25"/>
      <c r="L24" s="25"/>
      <c r="M24" s="25"/>
      <c r="N24" s="25"/>
      <c r="O24" s="25"/>
      <c r="P24" s="25"/>
      <c r="Q24" s="25"/>
      <c r="R24" s="25"/>
      <c r="S24" s="25"/>
      <c r="T24" s="25"/>
      <c r="U24" s="25"/>
      <c r="V24" s="25"/>
      <c r="W24" s="25"/>
      <c r="X24" s="25"/>
      <c r="Y24" s="25"/>
      <c r="Z24" s="25"/>
    </row>
    <row r="25" spans="1:26" ht="25.5" customHeight="1" x14ac:dyDescent="0.25">
      <c r="A25" s="189">
        <f>'Langtext mit Gesamtmenge'!A17+($A$6*10000)</f>
        <v>70303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26"/>
      <c r="I25" s="25"/>
      <c r="J25" s="25"/>
      <c r="K25" s="25"/>
      <c r="L25" s="25"/>
      <c r="M25" s="25"/>
      <c r="N25" s="25"/>
      <c r="O25" s="25"/>
      <c r="P25" s="25"/>
      <c r="Q25" s="25"/>
      <c r="R25" s="25"/>
      <c r="S25" s="25"/>
      <c r="T25" s="25"/>
      <c r="U25" s="25"/>
      <c r="V25" s="25"/>
      <c r="W25" s="25"/>
      <c r="X25" s="25"/>
      <c r="Y25" s="25"/>
      <c r="Z25" s="25"/>
    </row>
    <row r="26" spans="1:26" ht="39" customHeight="1" thickBot="1" x14ac:dyDescent="0.3">
      <c r="A26" s="190">
        <f>'Langtext mit Gesamtmenge'!A18+($A$6*10000)</f>
        <v>70304</v>
      </c>
      <c r="B26" s="66" t="str">
        <f>'Langtext mit Gesamtmenge'!$C18&amp;" gem. Leistungsbeschreibung, Langtext POS 0"&amp;'Langtext mit Gesamtmenge'!A18</f>
        <v>Anlieferung und Abholung Hubsteiger 20 m (Lkw-Arbeitsbühne) gem. Leistungsbeschreibung, Langtext POS 0304</v>
      </c>
      <c r="C26" s="236">
        <v>6</v>
      </c>
      <c r="D26" s="181"/>
      <c r="E26" s="187" t="str">
        <f>'Langtext mit Gesamtmenge'!E18</f>
        <v>Stück</v>
      </c>
      <c r="F26" s="193"/>
      <c r="G26" s="182"/>
      <c r="H26" s="26"/>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704</v>
      </c>
      <c r="B27" s="173" t="str">
        <f>'Langtext mit Gesamtmenge'!$C$19</f>
        <v>Anmietung Hubsteiger 22 m (Lkw-Arbeitsbühne)</v>
      </c>
      <c r="C27" s="237"/>
      <c r="D27" s="175"/>
      <c r="E27" s="176"/>
      <c r="F27" s="177"/>
      <c r="G27" s="178"/>
      <c r="H27" s="26"/>
      <c r="I27" s="25"/>
      <c r="J27" s="25"/>
      <c r="K27" s="25"/>
      <c r="L27" s="25"/>
      <c r="M27" s="25"/>
      <c r="N27" s="25"/>
      <c r="O27" s="25"/>
      <c r="P27" s="25"/>
      <c r="Q27" s="25"/>
      <c r="R27" s="25"/>
      <c r="S27" s="25"/>
      <c r="T27" s="25"/>
      <c r="U27" s="25"/>
      <c r="V27" s="25"/>
      <c r="W27" s="25"/>
      <c r="X27" s="25"/>
      <c r="Y27" s="25"/>
      <c r="Z27" s="25"/>
    </row>
    <row r="28" spans="1:26" ht="25.5" customHeight="1" x14ac:dyDescent="0.25">
      <c r="A28" s="189">
        <f>'Langtext mit Gesamtmenge'!A19+($A$6*10000)</f>
        <v>70401</v>
      </c>
      <c r="B28" s="66" t="str">
        <f>'Langtext mit Gesamtmenge'!$C19&amp;" gem. Leistungsbeschreibung, Langtext POS 0"&amp;'Langtext mit Gesamtmenge'!A19</f>
        <v>Anmietung Hubsteiger 22 m (Lkw-Arbeitsbühne) gem. Leistungsbeschreibung, Langtext POS 0401</v>
      </c>
      <c r="C28" s="235">
        <v>27</v>
      </c>
      <c r="D28" s="186" t="str">
        <f>'Langtext mit Gesamtmenge'!F19</f>
        <v>1-4</v>
      </c>
      <c r="E28" s="186" t="str">
        <f>'Langtext mit Gesamtmenge'!E19</f>
        <v>Tage</v>
      </c>
      <c r="F28" s="192"/>
      <c r="G28" s="179"/>
      <c r="H28" s="26"/>
      <c r="I28" s="25"/>
      <c r="J28" s="25"/>
      <c r="K28" s="25"/>
      <c r="L28" s="25"/>
      <c r="M28" s="25"/>
      <c r="N28" s="25"/>
      <c r="O28" s="25"/>
      <c r="P28" s="25"/>
      <c r="Q28" s="25"/>
      <c r="R28" s="25"/>
      <c r="S28" s="25"/>
      <c r="T28" s="25"/>
      <c r="U28" s="25"/>
      <c r="V28" s="25"/>
      <c r="W28" s="25"/>
      <c r="X28" s="25"/>
      <c r="Y28" s="25"/>
      <c r="Z28" s="25"/>
    </row>
    <row r="29" spans="1:26" ht="25.5" customHeight="1" x14ac:dyDescent="0.25">
      <c r="A29" s="189">
        <f>'Langtext mit Gesamtmenge'!A20+($A$6*10000)</f>
        <v>70402</v>
      </c>
      <c r="B29" s="66" t="str">
        <f>'Langtext mit Gesamtmenge'!$C20&amp;" gem. Leistungsbeschreibung, Langtext POS 0"&amp;'Langtext mit Gesamtmenge'!A20</f>
        <v>Anmietung Hubsteiger 22 m (Lkw-Arbeitsbühne) gem. Leistungsbeschreibung, Langtext POS 0402</v>
      </c>
      <c r="C29" s="235">
        <v>99</v>
      </c>
      <c r="D29" s="186" t="str">
        <f>'Langtext mit Gesamtmenge'!F20</f>
        <v>5-19</v>
      </c>
      <c r="E29" s="186" t="str">
        <f>'Langtext mit Gesamtmenge'!E20</f>
        <v>Tage</v>
      </c>
      <c r="F29" s="192"/>
      <c r="G29" s="179"/>
      <c r="H29" s="26"/>
      <c r="I29" s="25"/>
      <c r="J29" s="25"/>
      <c r="K29" s="25"/>
      <c r="L29" s="25"/>
      <c r="M29" s="25"/>
      <c r="N29" s="25"/>
      <c r="O29" s="25"/>
      <c r="P29" s="25"/>
      <c r="Q29" s="25"/>
      <c r="R29" s="25"/>
      <c r="S29" s="25"/>
      <c r="T29" s="25"/>
      <c r="U29" s="25"/>
      <c r="V29" s="25"/>
      <c r="W29" s="25"/>
      <c r="X29" s="25"/>
      <c r="Y29" s="25"/>
      <c r="Z29" s="25"/>
    </row>
    <row r="30" spans="1:26" ht="25.5" customHeight="1" x14ac:dyDescent="0.25">
      <c r="A30" s="189">
        <f>'Langtext mit Gesamtmenge'!A21+($A$6*10000)</f>
        <v>70403</v>
      </c>
      <c r="B30" s="66" t="str">
        <f>'Langtext mit Gesamtmenge'!$C21&amp;" gem. Leistungsbeschreibung, Langtext POS 0"&amp;'Langtext mit Gesamtmenge'!A21</f>
        <v>Anmietung Hubsteiger 22 m (Lkw-Arbeitsbühne) gem. Leistungsbeschreibung, Langtext POS 0403</v>
      </c>
      <c r="C30" s="235">
        <v>192</v>
      </c>
      <c r="D30" s="186" t="str">
        <f>'Langtext mit Gesamtmenge'!F21</f>
        <v>über 20</v>
      </c>
      <c r="E30" s="186" t="str">
        <f>'Langtext mit Gesamtmenge'!E21</f>
        <v>Tage</v>
      </c>
      <c r="F30" s="192"/>
      <c r="G30" s="179"/>
      <c r="H30" s="26"/>
      <c r="I30" s="25"/>
      <c r="J30" s="25"/>
      <c r="K30" s="25"/>
      <c r="L30" s="25"/>
      <c r="M30" s="25"/>
      <c r="N30" s="25"/>
      <c r="O30" s="25"/>
      <c r="P30" s="25"/>
      <c r="Q30" s="25"/>
      <c r="R30" s="25"/>
      <c r="S30" s="25"/>
      <c r="T30" s="25"/>
      <c r="U30" s="25"/>
      <c r="V30" s="25"/>
      <c r="W30" s="25"/>
      <c r="X30" s="25"/>
      <c r="Y30" s="25"/>
      <c r="Z30" s="25"/>
    </row>
    <row r="31" spans="1:26" ht="39" customHeight="1" thickBot="1" x14ac:dyDescent="0.3">
      <c r="A31" s="190">
        <f>'Langtext mit Gesamtmenge'!A22+($A$6*10000)</f>
        <v>70404</v>
      </c>
      <c r="B31" s="66" t="str">
        <f>'Langtext mit Gesamtmenge'!$C22&amp;" gem. Leistungsbeschreibung, Langtext POS 0"&amp;'Langtext mit Gesamtmenge'!A22</f>
        <v>Anlieferung und Abholung Hubsteiger 22 m (Lkw-Arbeitsbühne) gem. Leistungsbeschreibung, Langtext POS 0404</v>
      </c>
      <c r="C31" s="236">
        <v>35</v>
      </c>
      <c r="D31" s="181"/>
      <c r="E31" s="187" t="str">
        <f>'Langtext mit Gesamtmenge'!E22</f>
        <v>Stück</v>
      </c>
      <c r="F31" s="193"/>
      <c r="G31" s="182"/>
      <c r="H31" s="26"/>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705</v>
      </c>
      <c r="B32" s="173" t="str">
        <f>'Langtext mit Gesamtmenge'!$C$23</f>
        <v>Anmietung Hubsteiger 27 m (Lkw-Arbeitsbühne)</v>
      </c>
      <c r="C32" s="237"/>
      <c r="D32" s="175"/>
      <c r="E32" s="176"/>
      <c r="F32" s="177"/>
      <c r="G32" s="178"/>
      <c r="H32" s="31"/>
      <c r="I32" s="31"/>
      <c r="J32" s="31"/>
      <c r="K32" s="31"/>
      <c r="L32" s="31"/>
      <c r="M32" s="31"/>
      <c r="N32" s="31"/>
      <c r="O32" s="31"/>
      <c r="P32" s="31"/>
      <c r="Q32" s="31"/>
      <c r="R32" s="31"/>
      <c r="S32" s="31"/>
      <c r="T32" s="31"/>
      <c r="U32" s="31"/>
      <c r="V32" s="31"/>
      <c r="W32" s="31"/>
      <c r="X32" s="31"/>
      <c r="Y32" s="31"/>
      <c r="Z32" s="31"/>
    </row>
    <row r="33" spans="1:26" ht="25.5" customHeight="1" x14ac:dyDescent="0.25">
      <c r="A33" s="189">
        <f>'Langtext mit Gesamtmenge'!A23+($A$6*10000)</f>
        <v>70501</v>
      </c>
      <c r="B33" s="66" t="str">
        <f>'Langtext mit Gesamtmenge'!$C23&amp;" gem. Leistungsbeschreibung, Langtext POS 0"&amp;'Langtext mit Gesamtmenge'!A23</f>
        <v>Anmietung Hubsteiger 27 m (Lkw-Arbeitsbühne) gem. Leistungsbeschreibung, Langtext POS 0501</v>
      </c>
      <c r="C33" s="235">
        <v>24</v>
      </c>
      <c r="D33" s="186" t="str">
        <f>'Langtext mit Gesamtmenge'!F23</f>
        <v>1-4</v>
      </c>
      <c r="E33" s="186" t="str">
        <f>'Langtext mit Gesamtmenge'!E23</f>
        <v>Tage</v>
      </c>
      <c r="F33" s="192"/>
      <c r="G33" s="179"/>
      <c r="H33" s="33"/>
      <c r="I33" s="33"/>
      <c r="J33" s="33"/>
      <c r="K33" s="33"/>
      <c r="L33" s="33"/>
      <c r="M33" s="33"/>
      <c r="N33" s="33"/>
      <c r="O33" s="33"/>
      <c r="P33" s="33"/>
      <c r="Q33" s="33"/>
      <c r="R33" s="33"/>
      <c r="S33" s="33"/>
      <c r="T33" s="33"/>
      <c r="U33" s="33"/>
      <c r="V33" s="33"/>
      <c r="W33" s="33"/>
      <c r="X33" s="33"/>
      <c r="Y33" s="33"/>
      <c r="Z33" s="33"/>
    </row>
    <row r="34" spans="1:26" ht="25.5" customHeight="1" x14ac:dyDescent="0.25">
      <c r="A34" s="189">
        <f>'Langtext mit Gesamtmenge'!A24+($A$6*10000)</f>
        <v>70502</v>
      </c>
      <c r="B34" s="66" t="str">
        <f>'Langtext mit Gesamtmenge'!$C24&amp;" gem. Leistungsbeschreibung, Langtext POS 0"&amp;'Langtext mit Gesamtmenge'!A24</f>
        <v>Anmietung Hubsteiger 27 m (Lkw-Arbeitsbühne) gem. Leistungsbeschreibung, Langtext POS 0502</v>
      </c>
      <c r="C34" s="235">
        <v>180</v>
      </c>
      <c r="D34" s="186" t="str">
        <f>'Langtext mit Gesamtmenge'!F24</f>
        <v>5-19</v>
      </c>
      <c r="E34" s="186" t="str">
        <f>'Langtext mit Gesamtmenge'!E24</f>
        <v>Tage</v>
      </c>
      <c r="F34" s="192"/>
      <c r="G34" s="179"/>
      <c r="H34" s="39"/>
      <c r="I34" s="40"/>
      <c r="J34" s="40"/>
      <c r="K34" s="40"/>
      <c r="L34" s="40"/>
      <c r="M34" s="40"/>
      <c r="N34" s="40"/>
      <c r="O34" s="40"/>
      <c r="P34" s="40"/>
      <c r="Q34" s="40"/>
      <c r="R34" s="40"/>
      <c r="S34" s="40"/>
      <c r="T34" s="40"/>
      <c r="U34" s="40"/>
      <c r="V34" s="40"/>
      <c r="W34" s="40"/>
      <c r="X34" s="40"/>
      <c r="Y34" s="40"/>
      <c r="Z34" s="40"/>
    </row>
    <row r="35" spans="1:26" ht="25.5" customHeight="1" x14ac:dyDescent="0.25">
      <c r="A35" s="189">
        <f>'Langtext mit Gesamtmenge'!A25+($A$6*10000)</f>
        <v>70503</v>
      </c>
      <c r="B35" s="66" t="str">
        <f>'Langtext mit Gesamtmenge'!$C25&amp;" gem. Leistungsbeschreibung, Langtext POS 0"&amp;'Langtext mit Gesamtmenge'!A25</f>
        <v>Anmietung Hubsteiger 27 m (Lkw-Arbeitsbühne) gem. Leistungsbeschreibung, Langtext POS 0503</v>
      </c>
      <c r="C35" s="235">
        <v>247</v>
      </c>
      <c r="D35" s="186" t="str">
        <f>'Langtext mit Gesamtmenge'!F25</f>
        <v>über 20</v>
      </c>
      <c r="E35" s="186" t="str">
        <f>'Langtext mit Gesamtmenge'!E25</f>
        <v>Tage</v>
      </c>
      <c r="F35" s="192"/>
      <c r="G35" s="179"/>
      <c r="H35" s="43"/>
      <c r="I35" s="43"/>
      <c r="J35" s="43"/>
      <c r="K35" s="43"/>
      <c r="L35" s="43"/>
      <c r="M35" s="43"/>
      <c r="N35" s="43"/>
      <c r="O35" s="43"/>
      <c r="P35" s="43"/>
      <c r="Q35" s="43"/>
      <c r="R35" s="43"/>
      <c r="S35" s="43"/>
      <c r="T35" s="43"/>
      <c r="U35" s="43"/>
      <c r="V35" s="43"/>
      <c r="W35" s="43"/>
      <c r="X35" s="43"/>
      <c r="Y35" s="43"/>
      <c r="Z35" s="43"/>
    </row>
    <row r="36" spans="1:26" ht="39" customHeight="1" thickBot="1" x14ac:dyDescent="0.3">
      <c r="A36" s="190">
        <f>'Langtext mit Gesamtmenge'!A26+($A$6*10000)</f>
        <v>70504</v>
      </c>
      <c r="B36" s="66" t="str">
        <f>'Langtext mit Gesamtmenge'!$C26&amp;" gem. Leistungsbeschreibung, Langtext POS 0"&amp;'Langtext mit Gesamtmenge'!A26</f>
        <v>Anlieferung und Abholung Hubsteiger 27 m (Lkw-Arbeitsbühne) gem. Leistungsbeschreibung, Langtext POS 0504</v>
      </c>
      <c r="C36" s="236">
        <v>47</v>
      </c>
      <c r="D36" s="181"/>
      <c r="E36" s="187" t="str">
        <f>'Langtext mit Gesamtmenge'!E26</f>
        <v>Stück</v>
      </c>
      <c r="F36" s="193"/>
      <c r="G36" s="182"/>
      <c r="H36" s="31"/>
      <c r="I36" s="31"/>
      <c r="J36" s="31"/>
      <c r="K36" s="31"/>
      <c r="L36" s="31"/>
      <c r="M36" s="31"/>
      <c r="N36" s="31"/>
      <c r="O36" s="31"/>
      <c r="P36" s="31"/>
      <c r="Q36" s="31"/>
      <c r="R36" s="31"/>
      <c r="S36" s="31"/>
      <c r="T36" s="31"/>
      <c r="U36" s="31"/>
      <c r="V36" s="31"/>
      <c r="W36" s="31"/>
      <c r="X36" s="31"/>
      <c r="Y36" s="31"/>
      <c r="Z36" s="31"/>
    </row>
    <row r="37" spans="1:26" ht="35.1" customHeight="1" x14ac:dyDescent="0.25">
      <c r="A37" s="191">
        <f>(('Langtext mit Gesamtmenge'!A27-1)/100)+($A$6*100)</f>
        <v>706</v>
      </c>
      <c r="B37" s="173" t="str">
        <f>'Langtext mit Gesamtmenge'!$C$27</f>
        <v>Anmietung Hubsteiger 30 m (Lkw-Arbeitsbühne)</v>
      </c>
      <c r="C37" s="237"/>
      <c r="D37" s="175"/>
      <c r="E37" s="176"/>
      <c r="F37" s="177"/>
      <c r="G37" s="178"/>
      <c r="H37" s="49"/>
      <c r="I37" s="49"/>
      <c r="J37" s="49"/>
      <c r="K37" s="49"/>
      <c r="L37" s="49"/>
      <c r="M37" s="49"/>
      <c r="N37" s="49"/>
      <c r="O37" s="49"/>
      <c r="P37" s="49"/>
      <c r="Q37" s="49"/>
      <c r="R37" s="49"/>
      <c r="S37" s="49"/>
      <c r="T37" s="49"/>
      <c r="U37" s="49"/>
      <c r="V37" s="49"/>
      <c r="W37" s="49"/>
      <c r="X37" s="49"/>
      <c r="Y37" s="49"/>
      <c r="Z37" s="49"/>
    </row>
    <row r="38" spans="1:26" ht="25.5" customHeight="1" x14ac:dyDescent="0.25">
      <c r="A38" s="189">
        <f>'Langtext mit Gesamtmenge'!A27+($A$6*10000)</f>
        <v>70601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c r="H38" s="31"/>
      <c r="I38" s="31"/>
      <c r="J38" s="31"/>
      <c r="K38" s="31"/>
      <c r="L38" s="31"/>
      <c r="M38" s="31"/>
      <c r="N38" s="31"/>
      <c r="O38" s="31"/>
      <c r="P38" s="31"/>
      <c r="Q38" s="31"/>
      <c r="R38" s="31"/>
      <c r="S38" s="31"/>
      <c r="T38" s="31"/>
      <c r="U38" s="31"/>
      <c r="V38" s="31"/>
      <c r="W38" s="31"/>
      <c r="X38" s="31"/>
      <c r="Y38" s="31"/>
      <c r="Z38" s="31"/>
    </row>
    <row r="39" spans="1:26" ht="25.5" customHeight="1" x14ac:dyDescent="0.25">
      <c r="A39" s="189">
        <f>'Langtext mit Gesamtmenge'!A28+($A$6*10000)</f>
        <v>70602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49"/>
      <c r="I39" s="49"/>
      <c r="J39" s="49"/>
      <c r="K39" s="49"/>
      <c r="L39" s="49"/>
      <c r="M39" s="49"/>
      <c r="N39" s="49"/>
      <c r="O39" s="49"/>
      <c r="P39" s="49"/>
      <c r="Q39" s="49"/>
      <c r="R39" s="49"/>
      <c r="S39" s="49"/>
      <c r="T39" s="49"/>
      <c r="U39" s="49"/>
      <c r="V39" s="49"/>
      <c r="W39" s="49"/>
      <c r="X39" s="49"/>
      <c r="Y39" s="49"/>
      <c r="Z39" s="49"/>
    </row>
    <row r="40" spans="1:26" ht="25.5" customHeight="1" x14ac:dyDescent="0.25">
      <c r="A40" s="189">
        <f>'Langtext mit Gesamtmenge'!A29+($A$6*10000)</f>
        <v>70603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31"/>
      <c r="I40" s="31"/>
      <c r="J40" s="31"/>
      <c r="K40" s="31"/>
      <c r="L40" s="31"/>
      <c r="M40" s="31"/>
      <c r="N40" s="31"/>
      <c r="O40" s="31"/>
      <c r="P40" s="31"/>
      <c r="Q40" s="31"/>
      <c r="R40" s="31"/>
      <c r="S40" s="31"/>
      <c r="T40" s="31"/>
      <c r="U40" s="31"/>
      <c r="V40" s="31"/>
      <c r="W40" s="31"/>
      <c r="X40" s="31"/>
      <c r="Y40" s="31"/>
      <c r="Z40" s="31"/>
    </row>
    <row r="41" spans="1:26" ht="39" customHeight="1" thickBot="1" x14ac:dyDescent="0.3">
      <c r="A41" s="190">
        <f>'Langtext mit Gesamtmenge'!A30+($A$6*10000)</f>
        <v>70604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c r="H41" s="25"/>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707</v>
      </c>
      <c r="B42" s="173" t="str">
        <f>'Langtext mit Gesamtmenge'!$C$31</f>
        <v>Anmietung Hubsteiger 33 m (Lkw-Arbeitsbühne)</v>
      </c>
      <c r="C42" s="237"/>
      <c r="D42" s="175"/>
      <c r="E42" s="176"/>
      <c r="F42" s="177"/>
      <c r="G42" s="178"/>
      <c r="H42" s="31"/>
      <c r="I42" s="31"/>
      <c r="J42" s="31"/>
      <c r="K42" s="31"/>
      <c r="L42" s="31"/>
      <c r="M42" s="31"/>
      <c r="N42" s="31"/>
      <c r="O42" s="31"/>
      <c r="P42" s="31"/>
      <c r="Q42" s="31"/>
      <c r="R42" s="31"/>
      <c r="S42" s="31"/>
      <c r="T42" s="31"/>
      <c r="U42" s="31"/>
      <c r="V42" s="31"/>
      <c r="W42" s="31"/>
      <c r="X42" s="31"/>
      <c r="Y42" s="31"/>
      <c r="Z42" s="31"/>
    </row>
    <row r="43" spans="1:26" ht="25.5" customHeight="1" x14ac:dyDescent="0.25">
      <c r="A43" s="189">
        <f>'Langtext mit Gesamtmenge'!A31+($A$6*10000)</f>
        <v>70701</v>
      </c>
      <c r="B43" s="66" t="str">
        <f>'Langtext mit Gesamtmenge'!$C31&amp;" gem. Leistungsbeschreibung, Langtext POS 0"&amp;'Langtext mit Gesamtmenge'!A31</f>
        <v>Anmietung Hubsteiger 33 m (Lkw-Arbeitsbühne) gem. Leistungsbeschreibung, Langtext POS 0701</v>
      </c>
      <c r="C43" s="235">
        <v>15</v>
      </c>
      <c r="D43" s="186" t="str">
        <f>'Langtext mit Gesamtmenge'!F31</f>
        <v>1-4</v>
      </c>
      <c r="E43" s="186" t="str">
        <f>'Langtext mit Gesamtmenge'!E31</f>
        <v>Tage</v>
      </c>
      <c r="F43" s="192"/>
      <c r="G43" s="179"/>
      <c r="H43" s="31"/>
      <c r="I43" s="31"/>
      <c r="J43" s="31"/>
      <c r="K43" s="31"/>
      <c r="L43" s="31"/>
      <c r="M43" s="31"/>
      <c r="N43" s="31"/>
      <c r="O43" s="31"/>
      <c r="P43" s="31"/>
      <c r="Q43" s="31"/>
      <c r="R43" s="31"/>
      <c r="S43" s="31"/>
      <c r="T43" s="31"/>
      <c r="U43" s="31"/>
      <c r="V43" s="31"/>
      <c r="W43" s="31"/>
      <c r="X43" s="31"/>
      <c r="Y43" s="31"/>
      <c r="Z43" s="31"/>
    </row>
    <row r="44" spans="1:26" ht="25.5" customHeight="1" x14ac:dyDescent="0.25">
      <c r="A44" s="189">
        <f>'Langtext mit Gesamtmenge'!A32+($A$6*10000)</f>
        <v>70702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58"/>
      <c r="I44" s="31"/>
      <c r="J44" s="31"/>
      <c r="K44" s="31"/>
      <c r="L44" s="31"/>
      <c r="M44" s="31"/>
      <c r="N44" s="31"/>
      <c r="O44" s="31"/>
      <c r="P44" s="31"/>
      <c r="Q44" s="31"/>
      <c r="R44" s="31"/>
      <c r="S44" s="31"/>
      <c r="T44" s="31"/>
      <c r="U44" s="31"/>
      <c r="V44" s="31"/>
      <c r="W44" s="31"/>
      <c r="X44" s="31"/>
      <c r="Y44" s="31"/>
      <c r="Z44" s="31"/>
    </row>
    <row r="45" spans="1:26" ht="25.5" customHeight="1" x14ac:dyDescent="0.25">
      <c r="A45" s="189">
        <f>'Langtext mit Gesamtmenge'!A33+($A$6*10000)</f>
        <v>70703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58"/>
      <c r="I45" s="31"/>
      <c r="J45" s="31"/>
      <c r="K45" s="31"/>
      <c r="L45" s="31"/>
      <c r="M45" s="31"/>
      <c r="N45" s="31"/>
      <c r="O45" s="31"/>
      <c r="P45" s="31"/>
      <c r="Q45" s="31"/>
      <c r="R45" s="31"/>
      <c r="S45" s="31"/>
      <c r="T45" s="31"/>
      <c r="U45" s="31"/>
      <c r="V45" s="31"/>
      <c r="W45" s="31"/>
      <c r="X45" s="31"/>
      <c r="Y45" s="31"/>
      <c r="Z45" s="31"/>
    </row>
    <row r="46" spans="1:26" ht="39" customHeight="1" thickBot="1" x14ac:dyDescent="0.3">
      <c r="A46" s="190">
        <f>'Langtext mit Gesamtmenge'!A34+($A$6*10000)</f>
        <v>70704</v>
      </c>
      <c r="B46" s="66" t="str">
        <f>'Langtext mit Gesamtmenge'!$C34&amp;" gem. Leistungsbeschreibung, Langtext POS 0"&amp;'Langtext mit Gesamtmenge'!A34</f>
        <v>Anlieferung und Abholung Hubsteiger 33 m (Lkw-Arbeitsbühne) gem. Leistungsbeschreibung, Langtext POS 0704</v>
      </c>
      <c r="C46" s="236">
        <v>2</v>
      </c>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708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70801</v>
      </c>
      <c r="B48" s="66" t="str">
        <f>'Langtext mit Gesamtmenge'!$C35&amp;" gem. Leistungsbeschreibung, Langtext POS 0"&amp;'Langtext mit Gesamtmenge'!A35</f>
        <v>Anmietung Hubsteiger 35 m (Lkw-Arbeitsbühne) gem. Leistungsbeschreibung, Langtext POS 0801</v>
      </c>
      <c r="C48" s="235">
        <v>12</v>
      </c>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70802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70803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70804</v>
      </c>
      <c r="B51" s="66" t="str">
        <f>'Langtext mit Gesamtmenge'!$C38&amp;" gem. Leistungsbeschreibung, Langtext POS 0"&amp;'Langtext mit Gesamtmenge'!A38</f>
        <v>Anlieferung und Abholung Hubsteiger 35 m (Lkw-Arbeitsbühne) gem. Leistungsbeschreibung, Langtext POS 0804</v>
      </c>
      <c r="C51" s="236">
        <v>4</v>
      </c>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709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70901</v>
      </c>
      <c r="B53" s="66" t="str">
        <f>'Langtext mit Gesamtmenge'!$C39&amp;" gem. Leistungsbeschreibung, Langtext POS 0"&amp;'Langtext mit Gesamtmenge'!A39</f>
        <v>Anmietung Hubsteiger 40 m (Lkw-Arbeitsbühne) gem. Leistungsbeschreibung, Langtext POS 0901</v>
      </c>
      <c r="C53" s="235">
        <v>2</v>
      </c>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70902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70903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70904</v>
      </c>
      <c r="B56" s="66" t="str">
        <f>'Langtext mit Gesamtmenge'!$C42&amp;" gem. Leistungsbeschreibung, Langtext POS 0"&amp;'Langtext mit Gesamtmenge'!A42</f>
        <v>Anlieferung und Abholung Hubsteiger 40 m (Lkw-Arbeitsbühne) gem. Leistungsbeschreibung, Langtext POS 0904</v>
      </c>
      <c r="C56" s="236">
        <v>2</v>
      </c>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710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71001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71002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71003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71004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711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71101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71102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71103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71104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712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71201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71202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71203</v>
      </c>
      <c r="B70" s="66" t="str">
        <f>'Langtext mit Gesamtmenge'!$C53&amp;" gem. Leistungsbeschreibung, Langtext POS 0"&amp;'Langtext mit Gesamtmenge'!A53</f>
        <v>Anmietung selbstfahrende Teleskoparbeitsbühne 22 m gem. Leistungsbeschreibung, Langtext POS 01203</v>
      </c>
      <c r="C70" s="235">
        <v>48</v>
      </c>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71204</v>
      </c>
      <c r="B71" s="66" t="str">
        <f>'Langtext mit Gesamtmenge'!$C54&amp;" gem. Leistungsbeschreibung, Langtext POS 0"&amp;'Langtext mit Gesamtmenge'!A54</f>
        <v>Anlieferung und Abholung selbstfahrende Teleskoparbeitsbühne 22 m gem. Leistungsbeschreibung, Langtext POS 01204</v>
      </c>
      <c r="C71" s="236">
        <v>6</v>
      </c>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713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71301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71302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71303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71304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714.01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511</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512</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513</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3.25" customHeight="1" thickBot="1" x14ac:dyDescent="0.3">
      <c r="A81" s="189" t="s">
        <v>467</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2.25" customHeight="1" x14ac:dyDescent="0.25">
      <c r="A82" s="271" t="s">
        <v>579</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580</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581</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582</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583</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277" t="s">
        <v>584</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585</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586</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587</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39.75" customHeight="1" thickBot="1" x14ac:dyDescent="0.3">
      <c r="A91" s="270" t="s">
        <v>588</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2.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c r="H116" s="11"/>
      <c r="I116" s="25"/>
      <c r="J116" s="25"/>
      <c r="K116" s="25"/>
      <c r="L116" s="25"/>
      <c r="M116" s="25"/>
      <c r="N116" s="25"/>
      <c r="O116" s="25"/>
      <c r="P116" s="25"/>
      <c r="Q116" s="25"/>
      <c r="R116" s="25"/>
      <c r="S116" s="25"/>
      <c r="T116" s="25"/>
      <c r="U116" s="25"/>
      <c r="V116" s="25"/>
      <c r="W116" s="25"/>
      <c r="X116" s="25"/>
      <c r="Y116" s="25"/>
      <c r="Z116" s="25"/>
    </row>
    <row r="117" spans="1:26" x14ac:dyDescent="0.25">
      <c r="A117" s="11"/>
      <c r="B117" s="11"/>
      <c r="C117" s="62"/>
      <c r="D117" s="11"/>
      <c r="E117" s="11"/>
      <c r="F117" s="61"/>
      <c r="G117" s="11"/>
      <c r="H117" s="11"/>
      <c r="I117" s="25"/>
      <c r="J117" s="25"/>
      <c r="K117" s="25"/>
      <c r="L117" s="25"/>
      <c r="M117" s="25"/>
      <c r="N117" s="25"/>
      <c r="O117" s="25"/>
      <c r="P117" s="25"/>
      <c r="Q117" s="25"/>
      <c r="R117" s="25"/>
      <c r="S117" s="25"/>
      <c r="T117" s="25"/>
      <c r="U117" s="25"/>
      <c r="V117" s="25"/>
      <c r="W117" s="25"/>
      <c r="X117" s="25"/>
      <c r="Y117" s="25"/>
      <c r="Z117" s="25"/>
    </row>
    <row r="118" spans="1:26" x14ac:dyDescent="0.25">
      <c r="A118" s="11"/>
      <c r="B118" s="11"/>
      <c r="C118" s="62"/>
      <c r="D118" s="11"/>
      <c r="E118" s="11"/>
      <c r="F118" s="61"/>
      <c r="G118" s="11"/>
      <c r="H118" s="11"/>
      <c r="I118" s="25"/>
      <c r="J118" s="25"/>
      <c r="K118" s="25"/>
      <c r="L118" s="25"/>
      <c r="M118" s="25"/>
      <c r="N118" s="25"/>
      <c r="O118" s="25"/>
      <c r="P118" s="25"/>
      <c r="Q118" s="25"/>
      <c r="R118" s="25"/>
      <c r="S118" s="25"/>
      <c r="T118" s="25"/>
      <c r="U118" s="25"/>
      <c r="V118" s="25"/>
      <c r="W118" s="25"/>
      <c r="X118" s="25"/>
      <c r="Y118" s="25"/>
      <c r="Z118" s="25"/>
    </row>
    <row r="119" spans="1:26" x14ac:dyDescent="0.25">
      <c r="A119" s="11"/>
      <c r="B119" s="11"/>
      <c r="C119" s="62"/>
      <c r="D119" s="11"/>
      <c r="E119" s="11"/>
      <c r="F119" s="61"/>
      <c r="G119" s="11"/>
      <c r="H119" s="11"/>
      <c r="I119" s="25"/>
      <c r="J119" s="25"/>
      <c r="K119" s="25"/>
      <c r="L119" s="25"/>
      <c r="M119" s="25"/>
      <c r="N119" s="25"/>
      <c r="O119" s="25"/>
      <c r="P119" s="25"/>
      <c r="Q119" s="25"/>
      <c r="R119" s="25"/>
      <c r="S119" s="25"/>
      <c r="T119" s="25"/>
      <c r="U119" s="25"/>
      <c r="V119" s="25"/>
      <c r="W119" s="25"/>
      <c r="X119" s="25"/>
      <c r="Y119" s="25"/>
      <c r="Z119" s="25"/>
    </row>
    <row r="120" spans="1:26" x14ac:dyDescent="0.25">
      <c r="A120" s="11"/>
      <c r="B120" s="11"/>
      <c r="C120" s="62"/>
      <c r="D120" s="11"/>
      <c r="E120" s="11"/>
      <c r="F120" s="61"/>
      <c r="G120" s="11"/>
      <c r="H120" s="11"/>
      <c r="I120" s="25"/>
      <c r="J120" s="25"/>
      <c r="K120" s="25"/>
      <c r="L120" s="25"/>
      <c r="M120" s="25"/>
      <c r="N120" s="25"/>
      <c r="O120" s="25"/>
      <c r="P120" s="25"/>
      <c r="Q120" s="25"/>
      <c r="R120" s="25"/>
      <c r="S120" s="25"/>
      <c r="T120" s="25"/>
      <c r="U120" s="25"/>
      <c r="V120" s="25"/>
      <c r="W120" s="25"/>
      <c r="X120" s="25"/>
      <c r="Y120" s="25"/>
      <c r="Z120" s="25"/>
    </row>
    <row r="121" spans="1:26" x14ac:dyDescent="0.25">
      <c r="A121" s="11"/>
      <c r="B121" s="11"/>
      <c r="C121" s="62"/>
      <c r="D121" s="11"/>
      <c r="E121" s="11"/>
      <c r="F121" s="61"/>
      <c r="G121" s="11"/>
      <c r="H121" s="11"/>
      <c r="I121" s="25"/>
      <c r="J121" s="25"/>
      <c r="K121" s="25"/>
      <c r="L121" s="25"/>
      <c r="M121" s="25"/>
      <c r="N121" s="25"/>
      <c r="O121" s="25"/>
      <c r="P121" s="25"/>
      <c r="Q121" s="25"/>
      <c r="R121" s="25"/>
      <c r="S121" s="25"/>
      <c r="T121" s="25"/>
      <c r="U121" s="25"/>
      <c r="V121" s="25"/>
      <c r="W121" s="25"/>
      <c r="X121" s="25"/>
      <c r="Y121" s="25"/>
      <c r="Z121" s="25"/>
    </row>
    <row r="122" spans="1:26" x14ac:dyDescent="0.25">
      <c r="A122" s="11"/>
      <c r="B122" s="11"/>
      <c r="C122" s="62"/>
      <c r="D122" s="11"/>
      <c r="E122" s="11"/>
      <c r="F122" s="61"/>
      <c r="G122" s="11"/>
      <c r="H122" s="11"/>
      <c r="I122" s="25"/>
      <c r="J122" s="25"/>
      <c r="K122" s="25"/>
      <c r="L122" s="25"/>
      <c r="M122" s="25"/>
      <c r="N122" s="25"/>
      <c r="O122" s="25"/>
      <c r="P122" s="25"/>
      <c r="Q122" s="25"/>
      <c r="R122" s="25"/>
      <c r="S122" s="25"/>
      <c r="T122" s="25"/>
      <c r="U122" s="25"/>
      <c r="V122" s="25"/>
      <c r="W122" s="25"/>
      <c r="X122" s="25"/>
      <c r="Y122" s="25"/>
      <c r="Z122" s="25"/>
    </row>
    <row r="123" spans="1:26" x14ac:dyDescent="0.25">
      <c r="A123" s="11"/>
      <c r="B123" s="11"/>
      <c r="C123" s="62"/>
      <c r="D123" s="11"/>
      <c r="E123" s="11"/>
      <c r="F123" s="61"/>
      <c r="G123" s="11"/>
      <c r="H123" s="11"/>
      <c r="I123" s="25"/>
      <c r="J123" s="25"/>
      <c r="K123" s="25"/>
      <c r="L123" s="25"/>
      <c r="M123" s="25"/>
      <c r="N123" s="25"/>
      <c r="O123" s="25"/>
      <c r="P123" s="25"/>
      <c r="Q123" s="25"/>
      <c r="R123" s="25"/>
      <c r="S123" s="25"/>
      <c r="T123" s="25"/>
      <c r="U123" s="25"/>
      <c r="V123" s="25"/>
      <c r="W123" s="25"/>
      <c r="X123" s="25"/>
      <c r="Y123" s="25"/>
      <c r="Z123" s="25"/>
    </row>
    <row r="124" spans="1:26" x14ac:dyDescent="0.25">
      <c r="A124" s="11"/>
      <c r="B124" s="11"/>
      <c r="C124" s="62"/>
      <c r="D124" s="11"/>
      <c r="E124" s="11"/>
      <c r="F124" s="61"/>
      <c r="G124" s="11"/>
    </row>
    <row r="125" spans="1:26" x14ac:dyDescent="0.25">
      <c r="A125" s="11"/>
      <c r="B125" s="11"/>
      <c r="C125" s="62"/>
      <c r="D125" s="11"/>
      <c r="E125" s="11"/>
      <c r="F125" s="61"/>
      <c r="G125" s="11"/>
    </row>
    <row r="126" spans="1:26" x14ac:dyDescent="0.25">
      <c r="A126" s="11"/>
      <c r="B126" s="11"/>
      <c r="C126" s="62"/>
      <c r="D126" s="11"/>
      <c r="E126" s="11"/>
      <c r="F126" s="61"/>
      <c r="G126" s="11"/>
    </row>
    <row r="127" spans="1:26" x14ac:dyDescent="0.25">
      <c r="A127" s="11"/>
      <c r="B127" s="11"/>
      <c r="C127" s="62"/>
      <c r="D127" s="11"/>
      <c r="E127" s="11"/>
      <c r="F127" s="61"/>
      <c r="G127" s="11"/>
    </row>
    <row r="128" spans="1:26" x14ac:dyDescent="0.25">
      <c r="A128" s="11"/>
      <c r="B128" s="11"/>
      <c r="C128" s="62"/>
      <c r="D128" s="11"/>
      <c r="E128" s="11"/>
      <c r="F128" s="61"/>
      <c r="G128" s="11"/>
    </row>
    <row r="129" spans="1:7" x14ac:dyDescent="0.25">
      <c r="A129" s="11"/>
      <c r="B129" s="11"/>
      <c r="C129" s="62"/>
      <c r="D129" s="11"/>
      <c r="E129" s="11"/>
      <c r="F129" s="61"/>
      <c r="G129" s="11"/>
    </row>
    <row r="130" spans="1:7" x14ac:dyDescent="0.25">
      <c r="A130" s="11"/>
      <c r="B130" s="11"/>
      <c r="C130" s="62"/>
      <c r="D130" s="11"/>
      <c r="E130" s="11"/>
      <c r="F130" s="61"/>
      <c r="G130" s="11"/>
    </row>
    <row r="131" spans="1:7" x14ac:dyDescent="0.25">
      <c r="A131" s="11"/>
      <c r="B131" s="11"/>
      <c r="C131" s="62"/>
      <c r="D131" s="11"/>
      <c r="E131" s="11"/>
      <c r="F131" s="61"/>
      <c r="G131" s="11"/>
    </row>
    <row r="132" spans="1:7" x14ac:dyDescent="0.25">
      <c r="A132" s="11"/>
      <c r="B132" s="11"/>
      <c r="C132" s="62"/>
      <c r="D132" s="11"/>
      <c r="E132" s="11"/>
      <c r="F132" s="61"/>
      <c r="G132" s="11"/>
    </row>
    <row r="133" spans="1:7" x14ac:dyDescent="0.25">
      <c r="A133" s="11"/>
      <c r="B133" s="11"/>
      <c r="C133" s="62"/>
      <c r="D133" s="11"/>
      <c r="E133" s="11"/>
      <c r="F133" s="61"/>
      <c r="G133" s="11"/>
    </row>
    <row r="134" spans="1:7" x14ac:dyDescent="0.25">
      <c r="A134" s="11"/>
      <c r="B134" s="11"/>
      <c r="C134" s="62"/>
      <c r="D134" s="11"/>
      <c r="E134" s="11"/>
      <c r="F134" s="61"/>
      <c r="G134" s="11"/>
    </row>
    <row r="135" spans="1:7" x14ac:dyDescent="0.25">
      <c r="A135" s="11"/>
      <c r="B135" s="11"/>
      <c r="C135" s="62"/>
      <c r="D135" s="11"/>
      <c r="E135" s="11"/>
      <c r="F135" s="61"/>
      <c r="G135" s="11"/>
    </row>
    <row r="136" spans="1:7" x14ac:dyDescent="0.25">
      <c r="A136" s="11"/>
      <c r="B136" s="11"/>
      <c r="C136" s="62"/>
      <c r="D136" s="11"/>
      <c r="E136" s="11"/>
      <c r="F136" s="61"/>
      <c r="G136" s="11"/>
    </row>
  </sheetData>
  <sheetProtection algorithmName="SHA-512" hashValue="eo3R3uPzsvzDlVHCLcVm02TsCKQas8aNas4J5QCYqKdXn2UG/7/GWL2cpvKgXLGmdLGaxp0BcjoYgUuxXpSCpQ==" saltValue="Slpk6Iq1i6+f9LbKJxsbeg==" spinCount="100000" sheet="1"/>
  <protectedRanges>
    <protectedRange sqref="B103 B97 G97 F18:F21 F13:F16 F8:F11 F23:F26 F28:F31 F33:F36 F38:F41 F48:F51 F53:F56 F58:F61 F63:F66 F68:F71 F73:F76 F78:F81" name="Los1"/>
    <protectedRange sqref="F82:F91" name="Los1_3_1"/>
    <protectedRange sqref="F43:F46" name="Los1_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2">
    <tabColor rgb="FF0133BF"/>
  </sheetPr>
  <dimension ref="A1:Z131"/>
  <sheetViews>
    <sheetView workbookViewId="0">
      <pane ySplit="6" topLeftCell="A64"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Titelseite!A24</f>
        <v>Los 8</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8</v>
      </c>
      <c r="B6" s="21" t="str">
        <f>Titelseite!B24&amp;", "&amp;Titelseite!D24&amp;", "&amp;Titelseite!E24</f>
        <v xml:space="preserve">SM Burscheid, SM Solingen,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800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80001</v>
      </c>
      <c r="B8" s="66" t="str">
        <f>'Langtext mit Gesamtmenge'!$C$3&amp;" gem. Leistungsbeschreibung, Langtext POS 00.0"&amp;'Langtext mit Gesamtmenge'!A3</f>
        <v>Anmietung Hubsteiger 10 m (Lkw-Arbeitsbühne) gem. Leistungsbeschreibung, Langtext POS 00.01</v>
      </c>
      <c r="C8" s="235">
        <v>20</v>
      </c>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80002</v>
      </c>
      <c r="B9" s="66" t="str">
        <f>'Langtext mit Gesamtmenge'!$C$4&amp;" gem. Leistungsbeschreibung, Langtext POS 00.0"&amp;'Langtext mit Gesamtmenge'!A4</f>
        <v>Anmietung Hubsteiger 10 m (Lkw-Arbeitsbühne) gem. Leistungsbeschreibung, Langtext POS 00.02</v>
      </c>
      <c r="C9" s="235">
        <v>15</v>
      </c>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80003</v>
      </c>
      <c r="B10" s="66" t="str">
        <f>'Langtext mit Gesamtmenge'!$C$5&amp;" gem. Leistungsbeschreibung, Langtext POS 00.0"&amp;'Langtext mit Gesamtmenge'!A5</f>
        <v>Anmietung Hubsteiger 10 m (Lkw-Arbeitsbühne) gem. Leistungsbeschreibung, Langtext POS 00.03</v>
      </c>
      <c r="C10" s="235">
        <v>10</v>
      </c>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80004</v>
      </c>
      <c r="B11" s="66" t="str">
        <f>'Langtext mit Gesamtmenge'!$C$6&amp;" gem. Leistungsbeschreibung, Langtext POS 00.0"&amp;'Langtext mit Gesamtmenge'!A6</f>
        <v>Anlieferung und Abholung Hubsteiger 10 m (Lkw-Arbeitsbühne) gem. Leistungsbeschreibung, Langtext POS 00.04</v>
      </c>
      <c r="C11" s="236">
        <v>49</v>
      </c>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801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80101</v>
      </c>
      <c r="B13" s="66" t="str">
        <f>'Langtext mit Gesamtmenge'!$C7&amp;" gem. Leistungsbeschreibung, Langtext POS 0"&amp;'Langtext mit Gesamtmenge'!A7</f>
        <v>Anmietung Hubsteiger 15 m (Lkw-Arbeitsbühne) gem. Leistungsbeschreibung, Langtext POS 0101</v>
      </c>
      <c r="C13" s="235">
        <v>2</v>
      </c>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80102</v>
      </c>
      <c r="B14" s="66" t="str">
        <f>'Langtext mit Gesamtmenge'!$C8&amp;" gem. Leistungsbeschreibung, Langtext POS 0"&amp;'Langtext mit Gesamtmenge'!A8</f>
        <v>Anmietung Hubsteiger 15 m (Lkw-Arbeitsbühne) gem. Leistungsbeschreibung, Langtext POS 0102</v>
      </c>
      <c r="C14" s="235">
        <v>4</v>
      </c>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80103</v>
      </c>
      <c r="B15" s="66" t="str">
        <f>'Langtext mit Gesamtmenge'!$C9&amp;" gem. Leistungsbeschreibung, Langtext POS 0"&amp;'Langtext mit Gesamtmenge'!A9</f>
        <v>Anmietung Hubsteiger 15 m (Lkw-Arbeitsbühne) gem. Leistungsbeschreibung, Langtext POS 0103</v>
      </c>
      <c r="C15" s="235">
        <v>1</v>
      </c>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80104</v>
      </c>
      <c r="B16" s="66" t="str">
        <f>'Langtext mit Gesamtmenge'!$C10&amp;" gem. Leistungsbeschreibung, Langtext POS 0"&amp;'Langtext mit Gesamtmenge'!A10</f>
        <v>Anlieferung und Abholung Hubsteiger 15 m (Lkw-Arbeitsbühne) gem. Leistungsbeschreibung, Langtext POS 0104</v>
      </c>
      <c r="C16" s="236">
        <v>7</v>
      </c>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802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80201</v>
      </c>
      <c r="B18" s="66" t="str">
        <f>'Langtext mit Gesamtmenge'!$C11&amp;" gem. Leistungsbeschreibung, Langtext POS 0"&amp;'Langtext mit Gesamtmenge'!A11</f>
        <v>Anmietung Hubsteiger 18 m (Lkw-Arbeitsbühne) gem. Leistungsbeschreibung, Langtext POS 0201</v>
      </c>
      <c r="C18" s="235">
        <v>22</v>
      </c>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80202</v>
      </c>
      <c r="B19" s="66" t="str">
        <f>'Langtext mit Gesamtmenge'!$C12&amp;" gem. Leistungsbeschreibung, Langtext POS 0"&amp;'Langtext mit Gesamtmenge'!A12</f>
        <v>Anmietung Hubsteiger 18 m (Lkw-Arbeitsbühne) gem. Leistungsbeschreibung, Langtext POS 0202</v>
      </c>
      <c r="C19" s="235">
        <v>19</v>
      </c>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80203</v>
      </c>
      <c r="B20" s="66" t="str">
        <f>'Langtext mit Gesamtmenge'!$C13&amp;" gem. Leistungsbeschreibung, Langtext POS 0"&amp;'Langtext mit Gesamtmenge'!A13</f>
        <v>Anmietung Hubsteiger 18 m (Lkw-Arbeitsbühne) gem. Leistungsbeschreibung, Langtext POS 0203</v>
      </c>
      <c r="C20" s="235">
        <v>14</v>
      </c>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80204</v>
      </c>
      <c r="B21" s="66" t="str">
        <f>'Langtext mit Gesamtmenge'!$C14&amp;" gem. Leistungsbeschreibung, Langtext POS 0"&amp;'Langtext mit Gesamtmenge'!A14</f>
        <v>Anlieferung und Abholung Hubsteiger 18 m (Lkw-Arbeitsbühne) gem. Leistungsbeschreibung, Langtext POS 0204</v>
      </c>
      <c r="C21" s="236">
        <v>53</v>
      </c>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803</v>
      </c>
      <c r="B22" s="173" t="str">
        <f>'Langtext mit Gesamtmenge'!$C$15</f>
        <v>Anmietung Hubsteiger 20 m (Lkw-Arbeitsbühne)</v>
      </c>
      <c r="C22" s="237"/>
      <c r="D22" s="175"/>
      <c r="E22" s="176"/>
      <c r="F22" s="177"/>
      <c r="G22" s="178"/>
      <c r="H22" s="26"/>
      <c r="I22" s="25"/>
      <c r="J22" s="25"/>
      <c r="K22" s="25"/>
      <c r="L22" s="25"/>
      <c r="M22" s="25"/>
      <c r="N22" s="25"/>
      <c r="O22" s="25"/>
      <c r="P22" s="25"/>
      <c r="Q22" s="25"/>
      <c r="R22" s="25"/>
      <c r="S22" s="25"/>
      <c r="T22" s="25"/>
      <c r="U22" s="25"/>
      <c r="V22" s="25"/>
      <c r="W22" s="25"/>
      <c r="X22" s="25"/>
      <c r="Y22" s="25"/>
      <c r="Z22" s="25"/>
    </row>
    <row r="23" spans="1:26" ht="25.5" customHeight="1" x14ac:dyDescent="0.25">
      <c r="A23" s="189">
        <f>'Langtext mit Gesamtmenge'!A15+($A$6*10000)</f>
        <v>80301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c r="H23" s="26"/>
      <c r="I23" s="25"/>
      <c r="J23" s="25"/>
      <c r="K23" s="25"/>
      <c r="L23" s="25"/>
      <c r="M23" s="25"/>
      <c r="N23" s="25"/>
      <c r="O23" s="25"/>
      <c r="P23" s="25"/>
      <c r="Q23" s="25"/>
      <c r="R23" s="25"/>
      <c r="S23" s="25"/>
      <c r="T23" s="25"/>
      <c r="U23" s="25"/>
      <c r="V23" s="25"/>
      <c r="W23" s="25"/>
      <c r="X23" s="25"/>
      <c r="Y23" s="25"/>
      <c r="Z23" s="25"/>
    </row>
    <row r="24" spans="1:26" ht="25.5" customHeight="1" x14ac:dyDescent="0.25">
      <c r="A24" s="189">
        <f>'Langtext mit Gesamtmenge'!A16+($A$6*10000)</f>
        <v>80302</v>
      </c>
      <c r="B24" s="66" t="str">
        <f>'Langtext mit Gesamtmenge'!$C16&amp;" gem. Leistungsbeschreibung, Langtext POS 0"&amp;'Langtext mit Gesamtmenge'!A16</f>
        <v>Anmietung Hubsteiger 20 m (Lkw-Arbeitsbühne) gem. Leistungsbeschreibung, Langtext POS 0302</v>
      </c>
      <c r="C24" s="235">
        <v>38</v>
      </c>
      <c r="D24" s="186" t="str">
        <f>'Langtext mit Gesamtmenge'!F16</f>
        <v>5-19</v>
      </c>
      <c r="E24" s="186" t="str">
        <f>'Langtext mit Gesamtmenge'!E16</f>
        <v>Tage</v>
      </c>
      <c r="F24" s="192"/>
      <c r="G24" s="179"/>
      <c r="H24" s="26"/>
      <c r="I24" s="25"/>
      <c r="J24" s="25"/>
      <c r="K24" s="25"/>
      <c r="L24" s="25"/>
      <c r="M24" s="25"/>
      <c r="N24" s="25"/>
      <c r="O24" s="25"/>
      <c r="P24" s="25"/>
      <c r="Q24" s="25"/>
      <c r="R24" s="25"/>
      <c r="S24" s="25"/>
      <c r="T24" s="25"/>
      <c r="U24" s="25"/>
      <c r="V24" s="25"/>
      <c r="W24" s="25"/>
      <c r="X24" s="25"/>
      <c r="Y24" s="25"/>
      <c r="Z24" s="25"/>
    </row>
    <row r="25" spans="1:26" ht="25.5" customHeight="1" x14ac:dyDescent="0.25">
      <c r="A25" s="189">
        <f>'Langtext mit Gesamtmenge'!A17+($A$6*10000)</f>
        <v>80303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26"/>
      <c r="I25" s="25"/>
      <c r="J25" s="25"/>
      <c r="K25" s="25"/>
      <c r="L25" s="25"/>
      <c r="M25" s="25"/>
      <c r="N25" s="25"/>
      <c r="O25" s="25"/>
      <c r="P25" s="25"/>
      <c r="Q25" s="25"/>
      <c r="R25" s="25"/>
      <c r="S25" s="25"/>
      <c r="T25" s="25"/>
      <c r="U25" s="25"/>
      <c r="V25" s="25"/>
      <c r="W25" s="25"/>
      <c r="X25" s="25"/>
      <c r="Y25" s="25"/>
      <c r="Z25" s="25"/>
    </row>
    <row r="26" spans="1:26" ht="39" customHeight="1" thickBot="1" x14ac:dyDescent="0.3">
      <c r="A26" s="190">
        <f>'Langtext mit Gesamtmenge'!A18+($A$6*10000)</f>
        <v>80304</v>
      </c>
      <c r="B26" s="66" t="str">
        <f>'Langtext mit Gesamtmenge'!$C18&amp;" gem. Leistungsbeschreibung, Langtext POS 0"&amp;'Langtext mit Gesamtmenge'!A18</f>
        <v>Anlieferung und Abholung Hubsteiger 20 m (Lkw-Arbeitsbühne) gem. Leistungsbeschreibung, Langtext POS 0304</v>
      </c>
      <c r="C26" s="236">
        <v>2</v>
      </c>
      <c r="D26" s="181"/>
      <c r="E26" s="187" t="str">
        <f>'Langtext mit Gesamtmenge'!E18</f>
        <v>Stück</v>
      </c>
      <c r="F26" s="193"/>
      <c r="G26" s="182"/>
      <c r="H26" s="26"/>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804</v>
      </c>
      <c r="B27" s="173" t="str">
        <f>'Langtext mit Gesamtmenge'!$C$19</f>
        <v>Anmietung Hubsteiger 22 m (Lkw-Arbeitsbühne)</v>
      </c>
      <c r="C27" s="237"/>
      <c r="D27" s="175"/>
      <c r="E27" s="176"/>
      <c r="F27" s="177"/>
      <c r="G27" s="178"/>
      <c r="H27" s="31"/>
      <c r="I27" s="31"/>
      <c r="J27" s="31"/>
      <c r="K27" s="31"/>
      <c r="L27" s="31"/>
      <c r="M27" s="31"/>
      <c r="N27" s="31"/>
      <c r="O27" s="31"/>
      <c r="P27" s="31"/>
      <c r="Q27" s="31"/>
      <c r="R27" s="31"/>
      <c r="S27" s="31"/>
      <c r="T27" s="31"/>
      <c r="U27" s="31"/>
      <c r="V27" s="31"/>
      <c r="W27" s="31"/>
      <c r="X27" s="31"/>
      <c r="Y27" s="31"/>
      <c r="Z27" s="31"/>
    </row>
    <row r="28" spans="1:26" ht="25.5" customHeight="1" x14ac:dyDescent="0.25">
      <c r="A28" s="189">
        <f>'Langtext mit Gesamtmenge'!A19+($A$6*10000)</f>
        <v>80401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33"/>
      <c r="I28" s="33"/>
      <c r="J28" s="33"/>
      <c r="K28" s="33"/>
      <c r="L28" s="33"/>
      <c r="M28" s="33"/>
      <c r="N28" s="33"/>
      <c r="O28" s="33"/>
      <c r="P28" s="33"/>
      <c r="Q28" s="33"/>
      <c r="R28" s="33"/>
      <c r="S28" s="33"/>
      <c r="T28" s="33"/>
      <c r="U28" s="33"/>
      <c r="V28" s="33"/>
      <c r="W28" s="33"/>
      <c r="X28" s="33"/>
      <c r="Y28" s="33"/>
      <c r="Z28" s="33"/>
    </row>
    <row r="29" spans="1:26" ht="25.5" customHeight="1" x14ac:dyDescent="0.25">
      <c r="A29" s="189">
        <f>'Langtext mit Gesamtmenge'!A20+($A$6*10000)</f>
        <v>80402</v>
      </c>
      <c r="B29" s="66" t="str">
        <f>'Langtext mit Gesamtmenge'!$C20&amp;" gem. Leistungsbeschreibung, Langtext POS 0"&amp;'Langtext mit Gesamtmenge'!A20</f>
        <v>Anmietung Hubsteiger 22 m (Lkw-Arbeitsbühne) gem. Leistungsbeschreibung, Langtext POS 0402</v>
      </c>
      <c r="C29" s="235">
        <v>5</v>
      </c>
      <c r="D29" s="186" t="str">
        <f>'Langtext mit Gesamtmenge'!F20</f>
        <v>5-19</v>
      </c>
      <c r="E29" s="186" t="str">
        <f>'Langtext mit Gesamtmenge'!E20</f>
        <v>Tage</v>
      </c>
      <c r="F29" s="192"/>
      <c r="G29" s="179"/>
      <c r="H29" s="39"/>
      <c r="I29" s="40"/>
      <c r="J29" s="40"/>
      <c r="K29" s="40"/>
      <c r="L29" s="40"/>
      <c r="M29" s="40"/>
      <c r="N29" s="40"/>
      <c r="O29" s="40"/>
      <c r="P29" s="40"/>
      <c r="Q29" s="40"/>
      <c r="R29" s="40"/>
      <c r="S29" s="40"/>
      <c r="T29" s="40"/>
      <c r="U29" s="40"/>
      <c r="V29" s="40"/>
      <c r="W29" s="40"/>
      <c r="X29" s="40"/>
      <c r="Y29" s="40"/>
      <c r="Z29" s="40"/>
    </row>
    <row r="30" spans="1:26" ht="25.5" customHeight="1" x14ac:dyDescent="0.25">
      <c r="A30" s="189">
        <f>'Langtext mit Gesamtmenge'!A21+($A$6*10000)</f>
        <v>80403</v>
      </c>
      <c r="B30" s="66" t="str">
        <f>'Langtext mit Gesamtmenge'!$C21&amp;" gem. Leistungsbeschreibung, Langtext POS 0"&amp;'Langtext mit Gesamtmenge'!A21</f>
        <v>Anmietung Hubsteiger 22 m (Lkw-Arbeitsbühne) gem. Leistungsbeschreibung, Langtext POS 0403</v>
      </c>
      <c r="C30" s="235">
        <v>5</v>
      </c>
      <c r="D30" s="186" t="str">
        <f>'Langtext mit Gesamtmenge'!F21</f>
        <v>über 20</v>
      </c>
      <c r="E30" s="186" t="str">
        <f>'Langtext mit Gesamtmenge'!E21</f>
        <v>Tage</v>
      </c>
      <c r="F30" s="192"/>
      <c r="G30" s="179"/>
      <c r="H30" s="43"/>
      <c r="I30" s="43"/>
      <c r="J30" s="43"/>
      <c r="K30" s="43"/>
      <c r="L30" s="43"/>
      <c r="M30" s="43"/>
      <c r="N30" s="43"/>
      <c r="O30" s="43"/>
      <c r="P30" s="43"/>
      <c r="Q30" s="43"/>
      <c r="R30" s="43"/>
      <c r="S30" s="43"/>
      <c r="T30" s="43"/>
      <c r="U30" s="43"/>
      <c r="V30" s="43"/>
      <c r="W30" s="43"/>
      <c r="X30" s="43"/>
      <c r="Y30" s="43"/>
      <c r="Z30" s="43"/>
    </row>
    <row r="31" spans="1:26" ht="39" customHeight="1" thickBot="1" x14ac:dyDescent="0.3">
      <c r="A31" s="190">
        <f>'Langtext mit Gesamtmenge'!A22+($A$6*10000)</f>
        <v>80404</v>
      </c>
      <c r="B31" s="66" t="str">
        <f>'Langtext mit Gesamtmenge'!$C22&amp;" gem. Leistungsbeschreibung, Langtext POS 0"&amp;'Langtext mit Gesamtmenge'!A22</f>
        <v>Anlieferung und Abholung Hubsteiger 22 m (Lkw-Arbeitsbühne) gem. Leistungsbeschreibung, Langtext POS 0404</v>
      </c>
      <c r="C31" s="236">
        <v>10</v>
      </c>
      <c r="D31" s="181"/>
      <c r="E31" s="187" t="str">
        <f>'Langtext mit Gesamtmenge'!E22</f>
        <v>Stück</v>
      </c>
      <c r="F31" s="193"/>
      <c r="G31" s="182"/>
      <c r="H31" s="31"/>
      <c r="I31" s="31"/>
      <c r="J31" s="31"/>
      <c r="K31" s="31"/>
      <c r="L31" s="31"/>
      <c r="M31" s="31"/>
      <c r="N31" s="31"/>
      <c r="O31" s="31"/>
      <c r="P31" s="31"/>
      <c r="Q31" s="31"/>
      <c r="R31" s="31"/>
      <c r="S31" s="31"/>
      <c r="T31" s="31"/>
      <c r="U31" s="31"/>
      <c r="V31" s="31"/>
      <c r="W31" s="31"/>
      <c r="X31" s="31"/>
      <c r="Y31" s="31"/>
      <c r="Z31" s="31"/>
    </row>
    <row r="32" spans="1:26" ht="35.1" customHeight="1" x14ac:dyDescent="0.25">
      <c r="A32" s="191">
        <f>(('Langtext mit Gesamtmenge'!A23-1)/100)+($A$6*100)</f>
        <v>805</v>
      </c>
      <c r="B32" s="173" t="str">
        <f>'Langtext mit Gesamtmenge'!$C$23</f>
        <v>Anmietung Hubsteiger 27 m (Lkw-Arbeitsbühne)</v>
      </c>
      <c r="C32" s="237"/>
      <c r="D32" s="175"/>
      <c r="E32" s="176"/>
      <c r="F32" s="177"/>
      <c r="G32" s="178"/>
      <c r="H32" s="49"/>
      <c r="I32" s="49"/>
      <c r="J32" s="49"/>
      <c r="K32" s="49"/>
      <c r="L32" s="49"/>
      <c r="M32" s="49"/>
      <c r="N32" s="49"/>
      <c r="O32" s="49"/>
      <c r="P32" s="49"/>
      <c r="Q32" s="49"/>
      <c r="R32" s="49"/>
      <c r="S32" s="49"/>
      <c r="T32" s="49"/>
      <c r="U32" s="49"/>
      <c r="V32" s="49"/>
      <c r="W32" s="49"/>
      <c r="X32" s="49"/>
      <c r="Y32" s="49"/>
      <c r="Z32" s="49"/>
    </row>
    <row r="33" spans="1:26" ht="25.5" customHeight="1" x14ac:dyDescent="0.25">
      <c r="A33" s="189">
        <f>'Langtext mit Gesamtmenge'!A23+($A$6*10000)</f>
        <v>80501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31"/>
      <c r="I33" s="31"/>
      <c r="J33" s="31"/>
      <c r="K33" s="31"/>
      <c r="L33" s="31"/>
      <c r="M33" s="31"/>
      <c r="N33" s="31"/>
      <c r="O33" s="31"/>
      <c r="P33" s="31"/>
      <c r="Q33" s="31"/>
      <c r="R33" s="31"/>
      <c r="S33" s="31"/>
      <c r="T33" s="31"/>
      <c r="U33" s="31"/>
      <c r="V33" s="31"/>
      <c r="W33" s="31"/>
      <c r="X33" s="31"/>
      <c r="Y33" s="31"/>
      <c r="Z33" s="31"/>
    </row>
    <row r="34" spans="1:26" ht="25.5" customHeight="1" x14ac:dyDescent="0.25">
      <c r="A34" s="189">
        <f>'Langtext mit Gesamtmenge'!A24+($A$6*10000)</f>
        <v>80502</v>
      </c>
      <c r="B34" s="66" t="str">
        <f>'Langtext mit Gesamtmenge'!$C24&amp;" gem. Leistungsbeschreibung, Langtext POS 0"&amp;'Langtext mit Gesamtmenge'!A24</f>
        <v>Anmietung Hubsteiger 27 m (Lkw-Arbeitsbühne) gem. Leistungsbeschreibung, Langtext POS 0502</v>
      </c>
      <c r="C34" s="235">
        <v>43</v>
      </c>
      <c r="D34" s="186" t="str">
        <f>'Langtext mit Gesamtmenge'!F24</f>
        <v>5-19</v>
      </c>
      <c r="E34" s="186" t="str">
        <f>'Langtext mit Gesamtmenge'!E24</f>
        <v>Tage</v>
      </c>
      <c r="F34" s="192"/>
      <c r="G34" s="179"/>
      <c r="H34" s="49"/>
      <c r="I34" s="49"/>
      <c r="J34" s="49"/>
      <c r="K34" s="49"/>
      <c r="L34" s="49"/>
      <c r="M34" s="49"/>
      <c r="N34" s="49"/>
      <c r="O34" s="49"/>
      <c r="P34" s="49"/>
      <c r="Q34" s="49"/>
      <c r="R34" s="49"/>
      <c r="S34" s="49"/>
      <c r="T34" s="49"/>
      <c r="U34" s="49"/>
      <c r="V34" s="49"/>
      <c r="W34" s="49"/>
      <c r="X34" s="49"/>
      <c r="Y34" s="49"/>
      <c r="Z34" s="49"/>
    </row>
    <row r="35" spans="1:26" ht="25.5" customHeight="1" x14ac:dyDescent="0.25">
      <c r="A35" s="189">
        <f>'Langtext mit Gesamtmenge'!A25+($A$6*10000)</f>
        <v>80503</v>
      </c>
      <c r="B35" s="66" t="str">
        <f>'Langtext mit Gesamtmenge'!$C25&amp;" gem. Leistungsbeschreibung, Langtext POS 0"&amp;'Langtext mit Gesamtmenge'!A25</f>
        <v>Anmietung Hubsteiger 27 m (Lkw-Arbeitsbühne) gem. Leistungsbeschreibung, Langtext POS 0503</v>
      </c>
      <c r="C35" s="235">
        <v>5</v>
      </c>
      <c r="D35" s="186" t="str">
        <f>'Langtext mit Gesamtmenge'!F25</f>
        <v>über 20</v>
      </c>
      <c r="E35" s="186" t="str">
        <f>'Langtext mit Gesamtmenge'!E25</f>
        <v>Tage</v>
      </c>
      <c r="F35" s="192"/>
      <c r="G35" s="179"/>
      <c r="H35" s="31"/>
      <c r="I35" s="31"/>
      <c r="J35" s="31"/>
      <c r="K35" s="31"/>
      <c r="L35" s="31"/>
      <c r="M35" s="31"/>
      <c r="N35" s="31"/>
      <c r="O35" s="31"/>
      <c r="P35" s="31"/>
      <c r="Q35" s="31"/>
      <c r="R35" s="31"/>
      <c r="S35" s="31"/>
      <c r="T35" s="31"/>
      <c r="U35" s="31"/>
      <c r="V35" s="31"/>
      <c r="W35" s="31"/>
      <c r="X35" s="31"/>
      <c r="Y35" s="31"/>
      <c r="Z35" s="31"/>
    </row>
    <row r="36" spans="1:26" ht="39" customHeight="1" thickBot="1" x14ac:dyDescent="0.3">
      <c r="A36" s="190">
        <f>'Langtext mit Gesamtmenge'!A26+($A$6*10000)</f>
        <v>80504</v>
      </c>
      <c r="B36" s="66" t="str">
        <f>'Langtext mit Gesamtmenge'!$C26&amp;" gem. Leistungsbeschreibung, Langtext POS 0"&amp;'Langtext mit Gesamtmenge'!A26</f>
        <v>Anlieferung und Abholung Hubsteiger 27 m (Lkw-Arbeitsbühne) gem. Leistungsbeschreibung, Langtext POS 0504</v>
      </c>
      <c r="C36" s="236">
        <v>12</v>
      </c>
      <c r="D36" s="181"/>
      <c r="E36" s="187" t="str">
        <f>'Langtext mit Gesamtmenge'!E26</f>
        <v>Stück</v>
      </c>
      <c r="F36" s="193"/>
      <c r="G36" s="182"/>
      <c r="H36" s="25"/>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806</v>
      </c>
      <c r="B37" s="173" t="str">
        <f>'Langtext mit Gesamtmenge'!$C$27</f>
        <v>Anmietung Hubsteiger 30 m (Lkw-Arbeitsbühne)</v>
      </c>
      <c r="C37" s="237"/>
      <c r="D37" s="175"/>
      <c r="E37" s="176"/>
      <c r="F37" s="177"/>
      <c r="G37" s="178"/>
      <c r="H37" s="31"/>
      <c r="I37" s="31"/>
      <c r="J37" s="31"/>
      <c r="K37" s="31"/>
      <c r="L37" s="31"/>
      <c r="M37" s="31"/>
      <c r="N37" s="31"/>
      <c r="O37" s="31"/>
      <c r="P37" s="31"/>
      <c r="Q37" s="31"/>
      <c r="R37" s="31"/>
      <c r="S37" s="31"/>
      <c r="T37" s="31"/>
      <c r="U37" s="31"/>
      <c r="V37" s="31"/>
      <c r="W37" s="31"/>
      <c r="X37" s="31"/>
      <c r="Y37" s="31"/>
      <c r="Z37" s="31"/>
    </row>
    <row r="38" spans="1:26" ht="25.5" customHeight="1" x14ac:dyDescent="0.25">
      <c r="A38" s="189">
        <f>'Langtext mit Gesamtmenge'!A27+($A$6*10000)</f>
        <v>80601</v>
      </c>
      <c r="B38" s="66" t="str">
        <f>'Langtext mit Gesamtmenge'!$C27&amp;" gem. Leistungsbeschreibung, Langtext POS 0"&amp;'Langtext mit Gesamtmenge'!A27</f>
        <v>Anmietung Hubsteiger 30 m (Lkw-Arbeitsbühne) gem. Leistungsbeschreibung, Langtext POS 0601</v>
      </c>
      <c r="C38" s="235">
        <v>20</v>
      </c>
      <c r="D38" s="186" t="str">
        <f>'Langtext mit Gesamtmenge'!F27</f>
        <v>1-4</v>
      </c>
      <c r="E38" s="186" t="str">
        <f>'Langtext mit Gesamtmenge'!E27</f>
        <v>Tage</v>
      </c>
      <c r="F38" s="192"/>
      <c r="G38" s="179"/>
      <c r="H38" s="31"/>
      <c r="I38" s="31"/>
      <c r="J38" s="31"/>
      <c r="K38" s="31"/>
      <c r="L38" s="31"/>
      <c r="M38" s="31"/>
      <c r="N38" s="31"/>
      <c r="O38" s="31"/>
      <c r="P38" s="31"/>
      <c r="Q38" s="31"/>
      <c r="R38" s="31"/>
      <c r="S38" s="31"/>
      <c r="T38" s="31"/>
      <c r="U38" s="31"/>
      <c r="V38" s="31"/>
      <c r="W38" s="31"/>
      <c r="X38" s="31"/>
      <c r="Y38" s="31"/>
      <c r="Z38" s="31"/>
    </row>
    <row r="39" spans="1:26" ht="25.5" customHeight="1" x14ac:dyDescent="0.25">
      <c r="A39" s="189">
        <f>'Langtext mit Gesamtmenge'!A28+($A$6*10000)</f>
        <v>80602</v>
      </c>
      <c r="B39" s="66" t="str">
        <f>'Langtext mit Gesamtmenge'!$C28&amp;" gem. Leistungsbeschreibung, Langtext POS 0"&amp;'Langtext mit Gesamtmenge'!A28</f>
        <v>Anmietung Hubsteiger 30 m (Lkw-Arbeitsbühne) gem. Leistungsbeschreibung, Langtext POS 0602</v>
      </c>
      <c r="C39" s="235">
        <v>15</v>
      </c>
      <c r="D39" s="186" t="str">
        <f>'Langtext mit Gesamtmenge'!F28</f>
        <v>5-19</v>
      </c>
      <c r="E39" s="186" t="str">
        <f>'Langtext mit Gesamtmenge'!E28</f>
        <v>Tage</v>
      </c>
      <c r="F39" s="192"/>
      <c r="G39" s="179"/>
      <c r="H39" s="58"/>
      <c r="I39" s="31"/>
      <c r="J39" s="31"/>
      <c r="K39" s="31"/>
      <c r="L39" s="31"/>
      <c r="M39" s="31"/>
      <c r="N39" s="31"/>
      <c r="O39" s="31"/>
      <c r="P39" s="31"/>
      <c r="Q39" s="31"/>
      <c r="R39" s="31"/>
      <c r="S39" s="31"/>
      <c r="T39" s="31"/>
      <c r="U39" s="31"/>
      <c r="V39" s="31"/>
      <c r="W39" s="31"/>
      <c r="X39" s="31"/>
      <c r="Y39" s="31"/>
      <c r="Z39" s="31"/>
    </row>
    <row r="40" spans="1:26" ht="25.5" customHeight="1" x14ac:dyDescent="0.25">
      <c r="A40" s="189">
        <f>'Langtext mit Gesamtmenge'!A29+($A$6*10000)</f>
        <v>80603</v>
      </c>
      <c r="B40" s="66" t="str">
        <f>'Langtext mit Gesamtmenge'!$C29&amp;" gem. Leistungsbeschreibung, Langtext POS 0"&amp;'Langtext mit Gesamtmenge'!A29</f>
        <v>Anmietung Hubsteiger 30 m (Lkw-Arbeitsbühne) gem. Leistungsbeschreibung, Langtext POS 0603</v>
      </c>
      <c r="C40" s="235">
        <v>10</v>
      </c>
      <c r="D40" s="186" t="str">
        <f>'Langtext mit Gesamtmenge'!F29</f>
        <v>über 20</v>
      </c>
      <c r="E40" s="186" t="str">
        <f>'Langtext mit Gesamtmenge'!E29</f>
        <v>Tage</v>
      </c>
      <c r="F40" s="192"/>
      <c r="G40" s="179"/>
      <c r="H40" s="58"/>
      <c r="I40" s="31"/>
      <c r="J40" s="31"/>
      <c r="K40" s="31"/>
      <c r="L40" s="31"/>
      <c r="M40" s="31"/>
      <c r="N40" s="31"/>
      <c r="O40" s="31"/>
      <c r="P40" s="31"/>
      <c r="Q40" s="31"/>
      <c r="R40" s="31"/>
      <c r="S40" s="31"/>
      <c r="T40" s="31"/>
      <c r="U40" s="31"/>
      <c r="V40" s="31"/>
      <c r="W40" s="31"/>
      <c r="X40" s="31"/>
      <c r="Y40" s="31"/>
      <c r="Z40" s="31"/>
    </row>
    <row r="41" spans="1:26" ht="39" customHeight="1" thickBot="1" x14ac:dyDescent="0.3">
      <c r="A41" s="190">
        <f>'Langtext mit Gesamtmenge'!A30+($A$6*10000)</f>
        <v>80604</v>
      </c>
      <c r="B41" s="66" t="str">
        <f>'Langtext mit Gesamtmenge'!$C30&amp;" gem. Leistungsbeschreibung, Langtext POS 0"&amp;'Langtext mit Gesamtmenge'!A30</f>
        <v>Anlieferung und Abholung Hubsteiger 30 m (Lkw-Arbeitsbühne) gem. Leistungsbeschreibung, Langtext POS 0604</v>
      </c>
      <c r="C41" s="236">
        <v>45</v>
      </c>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807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80701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80702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80703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80704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808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80801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80802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80803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80804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809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80901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80902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80903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80904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810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81001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81002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81003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81004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811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81101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81102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81103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81104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812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81201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81202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81203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81204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813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81301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81302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81303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81304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814.01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514</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515</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516</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5.5" customHeight="1" thickBot="1" x14ac:dyDescent="0.3">
      <c r="A81" s="189" t="s">
        <v>468</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517</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518</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519</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520</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521</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277" t="s">
        <v>522</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523</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524</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40.5" customHeight="1" x14ac:dyDescent="0.25">
      <c r="A90" s="270" t="s">
        <v>525</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3.5" customHeight="1" thickBot="1" x14ac:dyDescent="0.3">
      <c r="A91" s="270" t="s">
        <v>526</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33"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c r="H116" s="11"/>
      <c r="I116" s="25"/>
      <c r="J116" s="25"/>
      <c r="K116" s="25"/>
      <c r="L116" s="25"/>
      <c r="M116" s="25"/>
      <c r="N116" s="25"/>
      <c r="O116" s="25"/>
      <c r="P116" s="25"/>
      <c r="Q116" s="25"/>
      <c r="R116" s="25"/>
      <c r="S116" s="25"/>
      <c r="T116" s="25"/>
      <c r="U116" s="25"/>
      <c r="V116" s="25"/>
      <c r="W116" s="25"/>
      <c r="X116" s="25"/>
      <c r="Y116" s="25"/>
      <c r="Z116" s="25"/>
    </row>
    <row r="117" spans="1:26" x14ac:dyDescent="0.25">
      <c r="A117" s="11"/>
      <c r="B117" s="11"/>
      <c r="C117" s="62"/>
      <c r="D117" s="11"/>
      <c r="E117" s="11"/>
      <c r="F117" s="61"/>
      <c r="G117" s="11"/>
      <c r="H117" s="11"/>
      <c r="I117" s="25"/>
      <c r="J117" s="25"/>
      <c r="K117" s="25"/>
      <c r="L117" s="25"/>
      <c r="M117" s="25"/>
      <c r="N117" s="25"/>
      <c r="O117" s="25"/>
      <c r="P117" s="25"/>
      <c r="Q117" s="25"/>
      <c r="R117" s="25"/>
      <c r="S117" s="25"/>
      <c r="T117" s="25"/>
      <c r="U117" s="25"/>
      <c r="V117" s="25"/>
      <c r="W117" s="25"/>
      <c r="X117" s="25"/>
      <c r="Y117" s="25"/>
      <c r="Z117" s="25"/>
    </row>
    <row r="118" spans="1:26" x14ac:dyDescent="0.25">
      <c r="A118" s="11"/>
      <c r="B118" s="11"/>
      <c r="C118" s="62"/>
      <c r="D118" s="11"/>
      <c r="E118" s="11"/>
      <c r="F118" s="61"/>
      <c r="G118" s="11"/>
      <c r="H118" s="11"/>
      <c r="I118" s="25"/>
      <c r="J118" s="25"/>
      <c r="K118" s="25"/>
      <c r="L118" s="25"/>
      <c r="M118" s="25"/>
      <c r="N118" s="25"/>
      <c r="O118" s="25"/>
      <c r="P118" s="25"/>
      <c r="Q118" s="25"/>
      <c r="R118" s="25"/>
      <c r="S118" s="25"/>
      <c r="T118" s="25"/>
      <c r="U118" s="25"/>
      <c r="V118" s="25"/>
      <c r="W118" s="25"/>
      <c r="X118" s="25"/>
      <c r="Y118" s="25"/>
      <c r="Z118" s="25"/>
    </row>
    <row r="119" spans="1:26" x14ac:dyDescent="0.25">
      <c r="A119" s="11"/>
      <c r="B119" s="11"/>
      <c r="C119" s="62"/>
      <c r="D119" s="11"/>
      <c r="E119" s="11"/>
      <c r="F119" s="61"/>
      <c r="G119" s="11"/>
      <c r="H119" s="11"/>
      <c r="I119" s="25"/>
      <c r="J119" s="25"/>
      <c r="K119" s="25"/>
      <c r="L119" s="25"/>
      <c r="M119" s="25"/>
      <c r="N119" s="25"/>
      <c r="O119" s="25"/>
      <c r="P119" s="25"/>
      <c r="Q119" s="25"/>
      <c r="R119" s="25"/>
      <c r="S119" s="25"/>
      <c r="T119" s="25"/>
      <c r="U119" s="25"/>
      <c r="V119" s="25"/>
      <c r="W119" s="25"/>
      <c r="X119" s="25"/>
      <c r="Y119" s="25"/>
      <c r="Z119" s="25"/>
    </row>
    <row r="120" spans="1:26" x14ac:dyDescent="0.25">
      <c r="A120" s="11"/>
      <c r="B120" s="11"/>
      <c r="C120" s="62"/>
      <c r="D120" s="11"/>
      <c r="E120" s="11"/>
      <c r="F120" s="61"/>
      <c r="G120" s="11"/>
    </row>
    <row r="121" spans="1:26" x14ac:dyDescent="0.25">
      <c r="A121" s="11"/>
      <c r="B121" s="11"/>
      <c r="C121" s="62"/>
      <c r="D121" s="11"/>
      <c r="E121" s="11"/>
      <c r="F121" s="61"/>
      <c r="G121" s="11"/>
    </row>
    <row r="122" spans="1:26" x14ac:dyDescent="0.25">
      <c r="A122" s="11"/>
      <c r="B122" s="11"/>
      <c r="C122" s="62"/>
      <c r="D122" s="11"/>
      <c r="E122" s="11"/>
      <c r="F122" s="61"/>
      <c r="G122" s="11"/>
    </row>
    <row r="123" spans="1:26" x14ac:dyDescent="0.25">
      <c r="A123" s="11"/>
      <c r="B123" s="11"/>
      <c r="C123" s="62"/>
      <c r="D123" s="11"/>
      <c r="E123" s="11"/>
      <c r="F123" s="61"/>
      <c r="G123" s="11"/>
    </row>
    <row r="124" spans="1:26" x14ac:dyDescent="0.25">
      <c r="A124" s="11"/>
      <c r="B124" s="11"/>
      <c r="C124" s="62"/>
      <c r="D124" s="11"/>
      <c r="E124" s="11"/>
      <c r="F124" s="61"/>
      <c r="G124" s="11"/>
    </row>
    <row r="125" spans="1:26" x14ac:dyDescent="0.25">
      <c r="A125" s="11"/>
      <c r="B125" s="11"/>
      <c r="C125" s="62"/>
      <c r="D125" s="11"/>
      <c r="E125" s="11"/>
      <c r="F125" s="61"/>
      <c r="G125" s="11"/>
    </row>
    <row r="126" spans="1:26" x14ac:dyDescent="0.25">
      <c r="A126" s="11"/>
      <c r="B126" s="11"/>
      <c r="C126" s="62"/>
      <c r="D126" s="11"/>
      <c r="E126" s="11"/>
      <c r="F126" s="61"/>
      <c r="G126" s="11"/>
    </row>
    <row r="127" spans="1:26" x14ac:dyDescent="0.25">
      <c r="A127" s="11"/>
      <c r="B127" s="11"/>
      <c r="C127" s="62"/>
      <c r="D127" s="11"/>
      <c r="E127" s="11"/>
      <c r="F127" s="61"/>
      <c r="G127" s="11"/>
    </row>
    <row r="128" spans="1:26" x14ac:dyDescent="0.25">
      <c r="A128" s="11"/>
      <c r="B128" s="11"/>
      <c r="C128" s="62"/>
      <c r="D128" s="11"/>
      <c r="E128" s="11"/>
      <c r="F128" s="61"/>
      <c r="G128" s="11"/>
    </row>
    <row r="129" spans="1:7" x14ac:dyDescent="0.25">
      <c r="A129" s="11"/>
      <c r="B129" s="11"/>
      <c r="C129" s="62"/>
      <c r="D129" s="11"/>
      <c r="E129" s="11"/>
      <c r="F129" s="61"/>
      <c r="G129" s="11"/>
    </row>
    <row r="130" spans="1:7" x14ac:dyDescent="0.25">
      <c r="A130" s="11"/>
      <c r="B130" s="11"/>
      <c r="C130" s="62"/>
      <c r="D130" s="11"/>
      <c r="E130" s="11"/>
      <c r="F130" s="61"/>
      <c r="G130" s="11"/>
    </row>
    <row r="131" spans="1:7" x14ac:dyDescent="0.25">
      <c r="A131" s="11"/>
      <c r="B131" s="11"/>
      <c r="C131" s="62"/>
      <c r="D131" s="11"/>
      <c r="E131" s="11"/>
      <c r="F131" s="61"/>
      <c r="G131" s="11"/>
    </row>
  </sheetData>
  <sheetProtection algorithmName="SHA-512" hashValue="KekdAckzsuJ0HTQ2pSWyVO8Y1qxbf5GzXmKRmXjRB+kcFrYivPgmFuWdi3gKPaljWxtE8j0nEgBKUGXZyl9P4g==" saltValue="TRBzFn/ltwOyC03Cups6WQ==" spinCount="100000" sheet="1"/>
  <protectedRanges>
    <protectedRange sqref="B103 B97 G97 F18:F21 F13:F16 F23:F26 F28:F31 F33:F36 F43:F46 F48:F51 F53:F56 F58:F61 F63:F66 F68:F71 F73:F76 F78:F81 F8:F11" name="Los1"/>
    <protectedRange sqref="F82:F91" name="Los1_3_1"/>
    <protectedRange sqref="F38:F41" name="Los1_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4">
    <tabColor rgb="FF0133BF"/>
  </sheetPr>
  <dimension ref="A1:Z126"/>
  <sheetViews>
    <sheetView workbookViewId="0">
      <pane ySplit="6" topLeftCell="A29"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Titelseite!A26</f>
        <v>Los 9</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9</v>
      </c>
      <c r="B6" s="21" t="str">
        <f>Titelseite!B26&amp;", "&amp;Titelseite!D26&amp;", "&amp;Titelseite!F26</f>
        <v xml:space="preserve">SM Eitorf, SM Lohmar,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900</v>
      </c>
      <c r="B7" s="173" t="str">
        <f>'Langtext mit Gesamtmenge'!$C$3</f>
        <v>Anmietung Hubsteiger 10 m (Lkw-Arbeitsbühne)</v>
      </c>
      <c r="C7" s="174"/>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90001</v>
      </c>
      <c r="B8" s="66" t="str">
        <f>'Langtext mit Gesamtmenge'!$C$3&amp;" gem. Leistungsbeschreibung, Langtext POS 00.0"&amp;'Langtext mit Gesamtmenge'!A3</f>
        <v>Anmietung Hubsteiger 10 m (Lkw-Arbeitsbühne) gem. Leistungsbeschreibung, Langtext POS 00.01</v>
      </c>
      <c r="C8" s="22"/>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90002</v>
      </c>
      <c r="B9" s="66" t="str">
        <f>'Langtext mit Gesamtmenge'!$C$4&amp;" gem. Leistungsbeschreibung, Langtext POS 00.0"&amp;'Langtext mit Gesamtmenge'!A4</f>
        <v>Anmietung Hubsteiger 10 m (Lkw-Arbeitsbühne) gem. Leistungsbeschreibung, Langtext POS 00.02</v>
      </c>
      <c r="C9" s="22"/>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90003</v>
      </c>
      <c r="B10" s="66" t="str">
        <f>'Langtext mit Gesamtmenge'!$C$5&amp;" gem. Leistungsbeschreibung, Langtext POS 00.0"&amp;'Langtext mit Gesamtmenge'!A5</f>
        <v>Anmietung Hubsteiger 10 m (Lkw-Arbeitsbühne) gem. Leistungsbeschreibung, Langtext POS 00.03</v>
      </c>
      <c r="C10" s="22"/>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90004</v>
      </c>
      <c r="B11" s="66" t="str">
        <f>'Langtext mit Gesamtmenge'!$C$6&amp;" gem. Leistungsbeschreibung, Langtext POS 00.0"&amp;'Langtext mit Gesamtmenge'!A6</f>
        <v>Anlieferung und Abholung Hubsteiger 10 m (Lkw-Arbeitsbühne) gem. Leistungsbeschreibung, Langtext POS 00.04</v>
      </c>
      <c r="C11" s="180"/>
      <c r="D11" s="184"/>
      <c r="E11" s="187" t="str">
        <f>'Langtext mit Gesamtmenge'!E6</f>
        <v>Stück</v>
      </c>
      <c r="F11" s="193"/>
      <c r="G11" s="182"/>
      <c r="H11" s="25"/>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901</v>
      </c>
      <c r="B12" s="173" t="str">
        <f>'Langtext mit Gesamtmenge'!$C$7</f>
        <v>Anmietung Hubsteiger 15 m (Lkw-Arbeitsbühne)</v>
      </c>
      <c r="C12" s="174"/>
      <c r="D12" s="175"/>
      <c r="E12" s="176"/>
      <c r="F12" s="177"/>
      <c r="G12" s="178"/>
      <c r="H12" s="25"/>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90101</v>
      </c>
      <c r="B13" s="66" t="str">
        <f>'Langtext mit Gesamtmenge'!$C7&amp;" gem. Leistungsbeschreibung, Langtext POS 0"&amp;'Langtext mit Gesamtmenge'!A7</f>
        <v>Anmietung Hubsteiger 15 m (Lkw-Arbeitsbühne) gem. Leistungsbeschreibung, Langtext POS 0101</v>
      </c>
      <c r="C13" s="22"/>
      <c r="D13" s="186" t="str">
        <f>'Langtext mit Gesamtmenge'!F7</f>
        <v>1-4</v>
      </c>
      <c r="E13" s="186" t="str">
        <f>'Langtext mit Gesamtmenge'!E7</f>
        <v>Tage</v>
      </c>
      <c r="F13" s="192"/>
      <c r="G13" s="179"/>
      <c r="H13" s="25"/>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90102</v>
      </c>
      <c r="B14" s="66" t="str">
        <f>'Langtext mit Gesamtmenge'!$C8&amp;" gem. Leistungsbeschreibung, Langtext POS 0"&amp;'Langtext mit Gesamtmenge'!A8</f>
        <v>Anmietung Hubsteiger 15 m (Lkw-Arbeitsbühne) gem. Leistungsbeschreibung, Langtext POS 0102</v>
      </c>
      <c r="C14" s="22"/>
      <c r="D14" s="186" t="str">
        <f>'Langtext mit Gesamtmenge'!F8</f>
        <v>5-19</v>
      </c>
      <c r="E14" s="186" t="str">
        <f>'Langtext mit Gesamtmenge'!E8</f>
        <v>Tage</v>
      </c>
      <c r="F14" s="192"/>
      <c r="G14" s="179"/>
      <c r="H14" s="25"/>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90103</v>
      </c>
      <c r="B15" s="66" t="str">
        <f>'Langtext mit Gesamtmenge'!$C9&amp;" gem. Leistungsbeschreibung, Langtext POS 0"&amp;'Langtext mit Gesamtmenge'!A9</f>
        <v>Anmietung Hubsteiger 15 m (Lkw-Arbeitsbühne) gem. Leistungsbeschreibung, Langtext POS 0103</v>
      </c>
      <c r="C15" s="22"/>
      <c r="D15" s="186" t="str">
        <f>'Langtext mit Gesamtmenge'!F9</f>
        <v>über 20</v>
      </c>
      <c r="E15" s="186" t="str">
        <f>'Langtext mit Gesamtmenge'!E9</f>
        <v>Tage</v>
      </c>
      <c r="F15" s="192"/>
      <c r="G15" s="179"/>
      <c r="H15" s="25"/>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90104</v>
      </c>
      <c r="B16" s="66" t="str">
        <f>'Langtext mit Gesamtmenge'!$C10&amp;" gem. Leistungsbeschreibung, Langtext POS 0"&amp;'Langtext mit Gesamtmenge'!A10</f>
        <v>Anlieferung und Abholung Hubsteiger 15 m (Lkw-Arbeitsbühne) gem. Leistungsbeschreibung, Langtext POS 0104</v>
      </c>
      <c r="C16" s="180"/>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902</v>
      </c>
      <c r="B17" s="173" t="str">
        <f>'Langtext mit Gesamtmenge'!$C$11</f>
        <v>Anmietung Hubsteiger 18 m (Lkw-Arbeitsbühne)</v>
      </c>
      <c r="C17" s="174"/>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90201</v>
      </c>
      <c r="B18" s="66" t="str">
        <f>'Langtext mit Gesamtmenge'!$C11&amp;" gem. Leistungsbeschreibung, Langtext POS 0"&amp;'Langtext mit Gesamtmenge'!A11</f>
        <v>Anmietung Hubsteiger 18 m (Lkw-Arbeitsbühne) gem. Leistungsbeschreibung, Langtext POS 0201</v>
      </c>
      <c r="C18" s="22"/>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90202</v>
      </c>
      <c r="B19" s="66" t="str">
        <f>'Langtext mit Gesamtmenge'!$C12&amp;" gem. Leistungsbeschreibung, Langtext POS 0"&amp;'Langtext mit Gesamtmenge'!A12</f>
        <v>Anmietung Hubsteiger 18 m (Lkw-Arbeitsbühne) gem. Leistungsbeschreibung, Langtext POS 0202</v>
      </c>
      <c r="C19" s="22"/>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90203</v>
      </c>
      <c r="B20" s="66" t="str">
        <f>'Langtext mit Gesamtmenge'!$C13&amp;" gem. Leistungsbeschreibung, Langtext POS 0"&amp;'Langtext mit Gesamtmenge'!A13</f>
        <v>Anmietung Hubsteiger 18 m (Lkw-Arbeitsbühne) gem. Leistungsbeschreibung, Langtext POS 0203</v>
      </c>
      <c r="C20" s="22"/>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90204</v>
      </c>
      <c r="B21" s="66" t="str">
        <f>'Langtext mit Gesamtmenge'!$C14&amp;" gem. Leistungsbeschreibung, Langtext POS 0"&amp;'Langtext mit Gesamtmenge'!A14</f>
        <v>Anlieferung und Abholung Hubsteiger 18 m (Lkw-Arbeitsbühne) gem. Leistungsbeschreibung, Langtext POS 0204</v>
      </c>
      <c r="C21" s="180"/>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903</v>
      </c>
      <c r="B22" s="173" t="str">
        <f>'Langtext mit Gesamtmenge'!$C$15</f>
        <v>Anmietung Hubsteiger 20 m (Lkw-Arbeitsbühne)</v>
      </c>
      <c r="C22" s="174"/>
      <c r="D22" s="175"/>
      <c r="E22" s="176"/>
      <c r="F22" s="177"/>
      <c r="G22" s="178"/>
      <c r="H22" s="31"/>
      <c r="I22" s="31"/>
      <c r="J22" s="31"/>
      <c r="K22" s="31"/>
      <c r="L22" s="31"/>
      <c r="M22" s="31"/>
      <c r="N22" s="31"/>
      <c r="O22" s="31"/>
      <c r="P22" s="31"/>
      <c r="Q22" s="31"/>
      <c r="R22" s="31"/>
      <c r="S22" s="31"/>
      <c r="T22" s="31"/>
      <c r="U22" s="31"/>
      <c r="V22" s="31"/>
      <c r="W22" s="31"/>
      <c r="X22" s="31"/>
      <c r="Y22" s="31"/>
      <c r="Z22" s="31"/>
    </row>
    <row r="23" spans="1:26" ht="25.5" customHeight="1" x14ac:dyDescent="0.25">
      <c r="A23" s="189">
        <f>'Langtext mit Gesamtmenge'!A15+($A$6*10000)</f>
        <v>90301</v>
      </c>
      <c r="B23" s="66" t="str">
        <f>'Langtext mit Gesamtmenge'!$C15&amp;" gem. Leistungsbeschreibung, Langtext POS 0"&amp;'Langtext mit Gesamtmenge'!A15</f>
        <v>Anmietung Hubsteiger 20 m (Lkw-Arbeitsbühne) gem. Leistungsbeschreibung, Langtext POS 0301</v>
      </c>
      <c r="C23" s="22"/>
      <c r="D23" s="186" t="str">
        <f>'Langtext mit Gesamtmenge'!F15</f>
        <v>1-4</v>
      </c>
      <c r="E23" s="186" t="str">
        <f>'Langtext mit Gesamtmenge'!E15</f>
        <v>Tage</v>
      </c>
      <c r="F23" s="192"/>
      <c r="G23" s="179"/>
      <c r="H23" s="33"/>
      <c r="I23" s="33"/>
      <c r="J23" s="33"/>
      <c r="K23" s="33"/>
      <c r="L23" s="33"/>
      <c r="M23" s="33"/>
      <c r="N23" s="33"/>
      <c r="O23" s="33"/>
      <c r="P23" s="33"/>
      <c r="Q23" s="33"/>
      <c r="R23" s="33"/>
      <c r="S23" s="33"/>
      <c r="T23" s="33"/>
      <c r="U23" s="33"/>
      <c r="V23" s="33"/>
      <c r="W23" s="33"/>
      <c r="X23" s="33"/>
      <c r="Y23" s="33"/>
      <c r="Z23" s="33"/>
    </row>
    <row r="24" spans="1:26" ht="25.5" customHeight="1" x14ac:dyDescent="0.25">
      <c r="A24" s="189">
        <f>'Langtext mit Gesamtmenge'!A16+($A$6*10000)</f>
        <v>90302</v>
      </c>
      <c r="B24" s="66" t="str">
        <f>'Langtext mit Gesamtmenge'!$C16&amp;" gem. Leistungsbeschreibung, Langtext POS 0"&amp;'Langtext mit Gesamtmenge'!A16</f>
        <v>Anmietung Hubsteiger 20 m (Lkw-Arbeitsbühne) gem. Leistungsbeschreibung, Langtext POS 0302</v>
      </c>
      <c r="C24" s="22"/>
      <c r="D24" s="186" t="str">
        <f>'Langtext mit Gesamtmenge'!F16</f>
        <v>5-19</v>
      </c>
      <c r="E24" s="186" t="str">
        <f>'Langtext mit Gesamtmenge'!E16</f>
        <v>Tage</v>
      </c>
      <c r="F24" s="192"/>
      <c r="G24" s="179"/>
      <c r="H24" s="39"/>
      <c r="I24" s="40"/>
      <c r="J24" s="40"/>
      <c r="K24" s="40"/>
      <c r="L24" s="40"/>
      <c r="M24" s="40"/>
      <c r="N24" s="40"/>
      <c r="O24" s="40"/>
      <c r="P24" s="40"/>
      <c r="Q24" s="40"/>
      <c r="R24" s="40"/>
      <c r="S24" s="40"/>
      <c r="T24" s="40"/>
      <c r="U24" s="40"/>
      <c r="V24" s="40"/>
      <c r="W24" s="40"/>
      <c r="X24" s="40"/>
      <c r="Y24" s="40"/>
      <c r="Z24" s="40"/>
    </row>
    <row r="25" spans="1:26" ht="25.5" customHeight="1" x14ac:dyDescent="0.25">
      <c r="A25" s="189">
        <f>'Langtext mit Gesamtmenge'!A17+($A$6*10000)</f>
        <v>90303</v>
      </c>
      <c r="B25" s="66" t="str">
        <f>'Langtext mit Gesamtmenge'!$C17&amp;" gem. Leistungsbeschreibung, Langtext POS 0"&amp;'Langtext mit Gesamtmenge'!A17</f>
        <v>Anmietung Hubsteiger 20 m (Lkw-Arbeitsbühne) gem. Leistungsbeschreibung, Langtext POS 0303</v>
      </c>
      <c r="C25" s="22"/>
      <c r="D25" s="186" t="str">
        <f>'Langtext mit Gesamtmenge'!F17</f>
        <v>über 20</v>
      </c>
      <c r="E25" s="186" t="str">
        <f>'Langtext mit Gesamtmenge'!E17</f>
        <v>Tage</v>
      </c>
      <c r="F25" s="192"/>
      <c r="G25" s="179"/>
      <c r="H25" s="43"/>
      <c r="I25" s="43"/>
      <c r="J25" s="43"/>
      <c r="K25" s="43"/>
      <c r="L25" s="43"/>
      <c r="M25" s="43"/>
      <c r="N25" s="43"/>
      <c r="O25" s="43"/>
      <c r="P25" s="43"/>
      <c r="Q25" s="43"/>
      <c r="R25" s="43"/>
      <c r="S25" s="43"/>
      <c r="T25" s="43"/>
      <c r="U25" s="43"/>
      <c r="V25" s="43"/>
      <c r="W25" s="43"/>
      <c r="X25" s="43"/>
      <c r="Y25" s="43"/>
      <c r="Z25" s="43"/>
    </row>
    <row r="26" spans="1:26" ht="39" customHeight="1" thickBot="1" x14ac:dyDescent="0.3">
      <c r="A26" s="190">
        <f>'Langtext mit Gesamtmenge'!A18+($A$6*10000)</f>
        <v>90304</v>
      </c>
      <c r="B26" s="66" t="str">
        <f>'Langtext mit Gesamtmenge'!$C18&amp;" gem. Leistungsbeschreibung, Langtext POS 0"&amp;'Langtext mit Gesamtmenge'!A18</f>
        <v>Anlieferung und Abholung Hubsteiger 20 m (Lkw-Arbeitsbühne) gem. Leistungsbeschreibung, Langtext POS 0304</v>
      </c>
      <c r="C26" s="180"/>
      <c r="D26" s="181"/>
      <c r="E26" s="187" t="str">
        <f>'Langtext mit Gesamtmenge'!E18</f>
        <v>Stück</v>
      </c>
      <c r="F26" s="193"/>
      <c r="G26" s="182"/>
      <c r="H26" s="31"/>
      <c r="I26" s="31"/>
      <c r="J26" s="31"/>
      <c r="K26" s="31"/>
      <c r="L26" s="31"/>
      <c r="M26" s="31"/>
      <c r="N26" s="31"/>
      <c r="O26" s="31"/>
      <c r="P26" s="31"/>
      <c r="Q26" s="31"/>
      <c r="R26" s="31"/>
      <c r="S26" s="31"/>
      <c r="T26" s="31"/>
      <c r="U26" s="31"/>
      <c r="V26" s="31"/>
      <c r="W26" s="31"/>
      <c r="X26" s="31"/>
      <c r="Y26" s="31"/>
      <c r="Z26" s="31"/>
    </row>
    <row r="27" spans="1:26" ht="35.1" customHeight="1" x14ac:dyDescent="0.25">
      <c r="A27" s="191">
        <f>(('Langtext mit Gesamtmenge'!A19-1)/100)+($A$6*100)</f>
        <v>904</v>
      </c>
      <c r="B27" s="173" t="str">
        <f>'Langtext mit Gesamtmenge'!$C$19</f>
        <v>Anmietung Hubsteiger 22 m (Lkw-Arbeitsbühne)</v>
      </c>
      <c r="C27" s="174"/>
      <c r="D27" s="175"/>
      <c r="E27" s="176"/>
      <c r="F27" s="177"/>
      <c r="G27" s="178"/>
      <c r="H27" s="49"/>
      <c r="I27" s="49"/>
      <c r="J27" s="49"/>
      <c r="K27" s="49"/>
      <c r="L27" s="49"/>
      <c r="M27" s="49"/>
      <c r="N27" s="49"/>
      <c r="O27" s="49"/>
      <c r="P27" s="49"/>
      <c r="Q27" s="49"/>
      <c r="R27" s="49"/>
      <c r="S27" s="49"/>
      <c r="T27" s="49"/>
      <c r="U27" s="49"/>
      <c r="V27" s="49"/>
      <c r="W27" s="49"/>
      <c r="X27" s="49"/>
      <c r="Y27" s="49"/>
      <c r="Z27" s="49"/>
    </row>
    <row r="28" spans="1:26" ht="25.5" customHeight="1" x14ac:dyDescent="0.25">
      <c r="A28" s="189">
        <f>'Langtext mit Gesamtmenge'!A19+($A$6*10000)</f>
        <v>90401</v>
      </c>
      <c r="B28" s="66" t="str">
        <f>'Langtext mit Gesamtmenge'!$C19&amp;" gem. Leistungsbeschreibung, Langtext POS 0"&amp;'Langtext mit Gesamtmenge'!A19</f>
        <v>Anmietung Hubsteiger 22 m (Lkw-Arbeitsbühne) gem. Leistungsbeschreibung, Langtext POS 0401</v>
      </c>
      <c r="C28" s="22"/>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90402</v>
      </c>
      <c r="B29" s="66" t="str">
        <f>'Langtext mit Gesamtmenge'!$C20&amp;" gem. Leistungsbeschreibung, Langtext POS 0"&amp;'Langtext mit Gesamtmenge'!A20</f>
        <v>Anmietung Hubsteiger 22 m (Lkw-Arbeitsbühne) gem. Leistungsbeschreibung, Langtext POS 0402</v>
      </c>
      <c r="C29" s="22"/>
      <c r="D29" s="186" t="str">
        <f>'Langtext mit Gesamtmenge'!F20</f>
        <v>5-19</v>
      </c>
      <c r="E29" s="186" t="str">
        <f>'Langtext mit Gesamtmenge'!E20</f>
        <v>Tage</v>
      </c>
      <c r="F29" s="192"/>
      <c r="G29" s="179"/>
      <c r="H29" s="49"/>
      <c r="I29" s="49"/>
      <c r="J29" s="49"/>
      <c r="K29" s="49"/>
      <c r="L29" s="49"/>
      <c r="M29" s="49"/>
      <c r="N29" s="49"/>
      <c r="O29" s="49"/>
      <c r="P29" s="49"/>
      <c r="Q29" s="49"/>
      <c r="R29" s="49"/>
      <c r="S29" s="49"/>
      <c r="T29" s="49"/>
      <c r="U29" s="49"/>
      <c r="V29" s="49"/>
      <c r="W29" s="49"/>
      <c r="X29" s="49"/>
      <c r="Y29" s="49"/>
      <c r="Z29" s="49"/>
    </row>
    <row r="30" spans="1:26" ht="25.5" customHeight="1" x14ac:dyDescent="0.25">
      <c r="A30" s="189">
        <f>'Langtext mit Gesamtmenge'!A21+($A$6*10000)</f>
        <v>90403</v>
      </c>
      <c r="B30" s="66" t="str">
        <f>'Langtext mit Gesamtmenge'!$C21&amp;" gem. Leistungsbeschreibung, Langtext POS 0"&amp;'Langtext mit Gesamtmenge'!A21</f>
        <v>Anmietung Hubsteiger 22 m (Lkw-Arbeitsbühne) gem. Leistungsbeschreibung, Langtext POS 0403</v>
      </c>
      <c r="C30" s="22"/>
      <c r="D30" s="186" t="str">
        <f>'Langtext mit Gesamtmenge'!F21</f>
        <v>über 20</v>
      </c>
      <c r="E30" s="186" t="str">
        <f>'Langtext mit Gesamtmenge'!E21</f>
        <v>Tage</v>
      </c>
      <c r="F30" s="192"/>
      <c r="G30" s="179"/>
      <c r="H30" s="31"/>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90404</v>
      </c>
      <c r="B31" s="66" t="str">
        <f>'Langtext mit Gesamtmenge'!$C22&amp;" gem. Leistungsbeschreibung, Langtext POS 0"&amp;'Langtext mit Gesamtmenge'!A22</f>
        <v>Anlieferung und Abholung Hubsteiger 22 m (Lkw-Arbeitsbühne) gem. Leistungsbeschreibung, Langtext POS 0404</v>
      </c>
      <c r="C31" s="180"/>
      <c r="D31" s="181"/>
      <c r="E31" s="187" t="str">
        <f>'Langtext mit Gesamtmenge'!E22</f>
        <v>Stück</v>
      </c>
      <c r="F31" s="193"/>
      <c r="G31" s="182"/>
      <c r="H31" s="25"/>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905</v>
      </c>
      <c r="B32" s="173" t="str">
        <f>'Langtext mit Gesamtmenge'!$C$23</f>
        <v>Anmietung Hubsteiger 27 m (Lkw-Arbeitsbühne)</v>
      </c>
      <c r="C32" s="174"/>
      <c r="D32" s="175"/>
      <c r="E32" s="176"/>
      <c r="F32" s="177"/>
      <c r="G32" s="178"/>
      <c r="H32" s="31"/>
      <c r="I32" s="31"/>
      <c r="J32" s="31"/>
      <c r="K32" s="31"/>
      <c r="L32" s="31"/>
      <c r="M32" s="31"/>
      <c r="N32" s="31"/>
      <c r="O32" s="31"/>
      <c r="P32" s="31"/>
      <c r="Q32" s="31"/>
      <c r="R32" s="31"/>
      <c r="S32" s="31"/>
      <c r="T32" s="31"/>
      <c r="U32" s="31"/>
      <c r="V32" s="31"/>
      <c r="W32" s="31"/>
      <c r="X32" s="31"/>
      <c r="Y32" s="31"/>
      <c r="Z32" s="31"/>
    </row>
    <row r="33" spans="1:26" ht="25.5" customHeight="1" x14ac:dyDescent="0.25">
      <c r="A33" s="189">
        <f>'Langtext mit Gesamtmenge'!A23+($A$6*10000)</f>
        <v>90501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31"/>
      <c r="I33" s="31"/>
      <c r="J33" s="31"/>
      <c r="K33" s="31"/>
      <c r="L33" s="31"/>
      <c r="M33" s="31"/>
      <c r="N33" s="31"/>
      <c r="O33" s="31"/>
      <c r="P33" s="31"/>
      <c r="Q33" s="31"/>
      <c r="R33" s="31"/>
      <c r="S33" s="31"/>
      <c r="T33" s="31"/>
      <c r="U33" s="31"/>
      <c r="V33" s="31"/>
      <c r="W33" s="31"/>
      <c r="X33" s="31"/>
      <c r="Y33" s="31"/>
      <c r="Z33" s="31"/>
    </row>
    <row r="34" spans="1:26" ht="25.5" customHeight="1" x14ac:dyDescent="0.25">
      <c r="A34" s="189">
        <f>'Langtext mit Gesamtmenge'!A24+($A$6*10000)</f>
        <v>90502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58"/>
      <c r="I34" s="31"/>
      <c r="J34" s="31"/>
      <c r="K34" s="31"/>
      <c r="L34" s="31"/>
      <c r="M34" s="31"/>
      <c r="N34" s="31"/>
      <c r="O34" s="31"/>
      <c r="P34" s="31"/>
      <c r="Q34" s="31"/>
      <c r="R34" s="31"/>
      <c r="S34" s="31"/>
      <c r="T34" s="31"/>
      <c r="U34" s="31"/>
      <c r="V34" s="31"/>
      <c r="W34" s="31"/>
      <c r="X34" s="31"/>
      <c r="Y34" s="31"/>
      <c r="Z34" s="31"/>
    </row>
    <row r="35" spans="1:26" ht="25.5" customHeight="1" x14ac:dyDescent="0.25">
      <c r="A35" s="189">
        <f>'Langtext mit Gesamtmenge'!A25+($A$6*10000)</f>
        <v>90503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58"/>
      <c r="I35" s="31"/>
      <c r="J35" s="31"/>
      <c r="K35" s="31"/>
      <c r="L35" s="31"/>
      <c r="M35" s="31"/>
      <c r="N35" s="31"/>
      <c r="O35" s="31"/>
      <c r="P35" s="31"/>
      <c r="Q35" s="31"/>
      <c r="R35" s="31"/>
      <c r="S35" s="31"/>
      <c r="T35" s="31"/>
      <c r="U35" s="31"/>
      <c r="V35" s="31"/>
      <c r="W35" s="31"/>
      <c r="X35" s="31"/>
      <c r="Y35" s="31"/>
      <c r="Z35" s="31"/>
    </row>
    <row r="36" spans="1:26" ht="39" customHeight="1" thickBot="1" x14ac:dyDescent="0.3">
      <c r="A36" s="190">
        <f>'Langtext mit Gesamtmenge'!A26+($A$6*10000)</f>
        <v>90504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906</v>
      </c>
      <c r="B37" s="173" t="str">
        <f>'Langtext mit Gesamtmenge'!$C$27</f>
        <v>Anmietung Hubsteiger 30 m (Lkw-Arbeitsbühne)</v>
      </c>
      <c r="C37" s="174"/>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90601</v>
      </c>
      <c r="B38" s="66" t="str">
        <f>'Langtext mit Gesamtmenge'!$C27&amp;" gem. Leistungsbeschreibung, Langtext POS 0"&amp;'Langtext mit Gesamtmenge'!A27</f>
        <v>Anmietung Hubsteiger 30 m (Lkw-Arbeitsbühne) gem. Leistungsbeschreibung, Langtext POS 0601</v>
      </c>
      <c r="C38" s="22"/>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90602</v>
      </c>
      <c r="B39" s="66" t="str">
        <f>'Langtext mit Gesamtmenge'!$C28&amp;" gem. Leistungsbeschreibung, Langtext POS 0"&amp;'Langtext mit Gesamtmenge'!A28</f>
        <v>Anmietung Hubsteiger 30 m (Lkw-Arbeitsbühne) gem. Leistungsbeschreibung, Langtext POS 0602</v>
      </c>
      <c r="C39" s="22"/>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90603</v>
      </c>
      <c r="B40" s="66" t="str">
        <f>'Langtext mit Gesamtmenge'!$C29&amp;" gem. Leistungsbeschreibung, Langtext POS 0"&amp;'Langtext mit Gesamtmenge'!A29</f>
        <v>Anmietung Hubsteiger 30 m (Lkw-Arbeitsbühne) gem. Leistungsbeschreibung, Langtext POS 0603</v>
      </c>
      <c r="C40" s="22"/>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90604</v>
      </c>
      <c r="B41" s="66" t="str">
        <f>'Langtext mit Gesamtmenge'!$C30&amp;" gem. Leistungsbeschreibung, Langtext POS 0"&amp;'Langtext mit Gesamtmenge'!A30</f>
        <v>Anlieferung und Abholung Hubsteiger 30 m (Lkw-Arbeitsbühne) gem. Leistungsbeschreibung, Langtext POS 0604</v>
      </c>
      <c r="C41" s="180"/>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907</v>
      </c>
      <c r="B42" s="173" t="str">
        <f>'Langtext mit Gesamtmenge'!$C$31</f>
        <v>Anmietung Hubsteiger 33 m (Lkw-Arbeitsbühne)</v>
      </c>
      <c r="C42" s="174"/>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90701</v>
      </c>
      <c r="B43" s="66" t="str">
        <f>'Langtext mit Gesamtmenge'!$C31&amp;" gem. Leistungsbeschreibung, Langtext POS 0"&amp;'Langtext mit Gesamtmenge'!A31</f>
        <v>Anmietung Hubsteiger 33 m (Lkw-Arbeitsbühne) gem. Leistungsbeschreibung, Langtext POS 0701</v>
      </c>
      <c r="C43" s="22"/>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90702</v>
      </c>
      <c r="B44" s="66" t="str">
        <f>'Langtext mit Gesamtmenge'!$C32&amp;" gem. Leistungsbeschreibung, Langtext POS 0"&amp;'Langtext mit Gesamtmenge'!A32</f>
        <v>Anmietung Hubsteiger 33 m (Lkw-Arbeitsbühne) gem. Leistungsbeschreibung, Langtext POS 0702</v>
      </c>
      <c r="C44" s="22"/>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90703</v>
      </c>
      <c r="B45" s="66" t="str">
        <f>'Langtext mit Gesamtmenge'!$C33&amp;" gem. Leistungsbeschreibung, Langtext POS 0"&amp;'Langtext mit Gesamtmenge'!A33</f>
        <v>Anmietung Hubsteiger 33 m (Lkw-Arbeitsbühne) gem. Leistungsbeschreibung, Langtext POS 0703</v>
      </c>
      <c r="C45" s="22"/>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90704</v>
      </c>
      <c r="B46" s="66" t="str">
        <f>'Langtext mit Gesamtmenge'!$C34&amp;" gem. Leistungsbeschreibung, Langtext POS 0"&amp;'Langtext mit Gesamtmenge'!A34</f>
        <v>Anlieferung und Abholung Hubsteiger 33 m (Lkw-Arbeitsbühne) gem. Leistungsbeschreibung, Langtext POS 0704</v>
      </c>
      <c r="C46" s="180"/>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908</v>
      </c>
      <c r="B47" s="173" t="str">
        <f>'Langtext mit Gesamtmenge'!$C$35</f>
        <v>Anmietung Hubsteiger 35 m (Lkw-Arbeitsbühne)</v>
      </c>
      <c r="C47" s="174"/>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90801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90802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90803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90804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909</v>
      </c>
      <c r="B52" s="173" t="str">
        <f>'Langtext mit Gesamtmenge'!$C$39</f>
        <v>Anmietung Hubsteiger 40 m (Lkw-Arbeitsbühne)</v>
      </c>
      <c r="C52" s="174"/>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90901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90902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90903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90904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910</v>
      </c>
      <c r="B57" s="173" t="str">
        <f>'Langtext mit Gesamtmenge'!$C$43</f>
        <v>Anmietung selbstfahrende Teleskoparbeitsbühne 15,5 m</v>
      </c>
      <c r="C57" s="174"/>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91001</v>
      </c>
      <c r="B58" s="66" t="str">
        <f>'Langtext mit Gesamtmenge'!$C43&amp;" gem. Leistungsbeschreibung, Langtext POS 0"&amp;'Langtext mit Gesamtmenge'!A43</f>
        <v>Anmietung selbstfahrende Teleskoparbeitsbühne 15,5 m gem. Leistungsbeschreibung, Langtext POS 01001</v>
      </c>
      <c r="C58" s="22"/>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91002</v>
      </c>
      <c r="B59" s="66" t="str">
        <f>'Langtext mit Gesamtmenge'!$C44&amp;" gem. Leistungsbeschreibung, Langtext POS 0"&amp;'Langtext mit Gesamtmenge'!A44</f>
        <v>Anmietung selbstfahrende Teleskoparbeitsbühne 15,5 m gem. Leistungsbeschreibung, Langtext POS 01002</v>
      </c>
      <c r="C59" s="22"/>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91003</v>
      </c>
      <c r="B60" s="66" t="str">
        <f>'Langtext mit Gesamtmenge'!$C45&amp;" gem. Leistungsbeschreibung, Langtext POS 0"&amp;'Langtext mit Gesamtmenge'!A45</f>
        <v>Anmietung selbstfahrende Teleskoparbeitsbühne 15,5 m gem. Leistungsbeschreibung, Langtext POS 01003</v>
      </c>
      <c r="C60" s="22"/>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91004</v>
      </c>
      <c r="B61" s="66" t="str">
        <f>'Langtext mit Gesamtmenge'!$C46&amp;" gem. Leistungsbeschreibung, Langtext POS 0"&amp;'Langtext mit Gesamtmenge'!A46</f>
        <v>Anlieferung und Abholung selbstfahrende Teleskoparbeitsbühne 15,5 m gem. Leistungsbeschreibung, Langtext POS 01004</v>
      </c>
      <c r="C61" s="180"/>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911</v>
      </c>
      <c r="B62" s="173" t="str">
        <f>'Langtext mit Gesamtmenge'!$C$47</f>
        <v>Anmietung selbstfahrende Teleskoparbeitsbühne 17 m</v>
      </c>
      <c r="C62" s="174"/>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91101</v>
      </c>
      <c r="B63" s="66" t="str">
        <f>'Langtext mit Gesamtmenge'!$C47&amp;" gem. Leistungsbeschreibung, Langtext POS 0"&amp;'Langtext mit Gesamtmenge'!A47</f>
        <v>Anmietung selbstfahrende Teleskoparbeitsbühne 17 m gem. Leistungsbeschreibung, Langtext POS 01101</v>
      </c>
      <c r="C63" s="22"/>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91102</v>
      </c>
      <c r="B64" s="66" t="str">
        <f>'Langtext mit Gesamtmenge'!$C48&amp;" gem. Leistungsbeschreibung, Langtext POS 0"&amp;'Langtext mit Gesamtmenge'!A48</f>
        <v>Anmietung selbstfahrende Teleskoparbeitsbühne 17 m gem. Leistungsbeschreibung, Langtext POS 01102</v>
      </c>
      <c r="C64" s="22"/>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91103</v>
      </c>
      <c r="B65" s="66" t="str">
        <f>'Langtext mit Gesamtmenge'!$C49&amp;" gem. Leistungsbeschreibung, Langtext POS 0"&amp;'Langtext mit Gesamtmenge'!A49</f>
        <v>Anmietung selbstfahrende Teleskoparbeitsbühne 17 m gem. Leistungsbeschreibung, Langtext POS 01103</v>
      </c>
      <c r="C65" s="22"/>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91104</v>
      </c>
      <c r="B66" s="66" t="str">
        <f>'Langtext mit Gesamtmenge'!$C50&amp;" gem. Leistungsbeschreibung, Langtext POS 0"&amp;'Langtext mit Gesamtmenge'!A50</f>
        <v>Anlieferung und Abholung selbstfahrende Teleskoparbeitsbühne 17 m gem. Leistungsbeschreibung, Langtext POS 01104</v>
      </c>
      <c r="C66" s="180"/>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912</v>
      </c>
      <c r="B67" s="173" t="str">
        <f>'Langtext mit Gesamtmenge'!$C$51</f>
        <v>Anmietung selbstfahrende Teleskoparbeitsbühne 22 m</v>
      </c>
      <c r="C67" s="174"/>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91201</v>
      </c>
      <c r="B68" s="66" t="str">
        <f>'Langtext mit Gesamtmenge'!$C51&amp;" gem. Leistungsbeschreibung, Langtext POS 0"&amp;'Langtext mit Gesamtmenge'!A51</f>
        <v>Anmietung selbstfahrende Teleskoparbeitsbühne 22 m gem. Leistungsbeschreibung, Langtext POS 01201</v>
      </c>
      <c r="C68" s="22"/>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91202</v>
      </c>
      <c r="B69" s="66" t="str">
        <f>'Langtext mit Gesamtmenge'!$C52&amp;" gem. Leistungsbeschreibung, Langtext POS 0"&amp;'Langtext mit Gesamtmenge'!A52</f>
        <v>Anmietung selbstfahrende Teleskoparbeitsbühne 22 m gem. Leistungsbeschreibung, Langtext POS 01202</v>
      </c>
      <c r="C69" s="22"/>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91203</v>
      </c>
      <c r="B70" s="66" t="str">
        <f>'Langtext mit Gesamtmenge'!$C53&amp;" gem. Leistungsbeschreibung, Langtext POS 0"&amp;'Langtext mit Gesamtmenge'!A53</f>
        <v>Anmietung selbstfahrende Teleskoparbeitsbühne 22 m gem. Leistungsbeschreibung, Langtext POS 01203</v>
      </c>
      <c r="C70" s="22"/>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91204</v>
      </c>
      <c r="B71" s="66" t="str">
        <f>'Langtext mit Gesamtmenge'!$C54&amp;" gem. Leistungsbeschreibung, Langtext POS 0"&amp;'Langtext mit Gesamtmenge'!A54</f>
        <v>Anlieferung und Abholung selbstfahrende Teleskoparbeitsbühne 22 m gem. Leistungsbeschreibung, Langtext POS 01204</v>
      </c>
      <c r="C71" s="180"/>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913</v>
      </c>
      <c r="B72" s="173" t="str">
        <f>'Langtext mit Gesamtmenge'!$C$55</f>
        <v>Anmietung selbstfahrende Teleskoparbeitsbühne 30 m</v>
      </c>
      <c r="C72" s="174"/>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91301</v>
      </c>
      <c r="B73" s="66" t="str">
        <f>'Langtext mit Gesamtmenge'!$C55&amp;" gem. Leistungsbeschreibung, Langtext POS 0"&amp;'Langtext mit Gesamtmenge'!A55</f>
        <v>Anmietung selbstfahrende Teleskoparbeitsbühne 30 m gem. Leistungsbeschreibung, Langtext POS 01301</v>
      </c>
      <c r="C73" s="22"/>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91302</v>
      </c>
      <c r="B74" s="66" t="str">
        <f>'Langtext mit Gesamtmenge'!$C56&amp;" gem. Leistungsbeschreibung, Langtext POS 0"&amp;'Langtext mit Gesamtmenge'!A56</f>
        <v>Anmietung selbstfahrende Teleskoparbeitsbühne 30 m gem. Leistungsbeschreibung, Langtext POS 01302</v>
      </c>
      <c r="C74" s="22"/>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91303</v>
      </c>
      <c r="B75" s="66" t="str">
        <f>'Langtext mit Gesamtmenge'!$C57&amp;" gem. Leistungsbeschreibung, Langtext POS 0"&amp;'Langtext mit Gesamtmenge'!A57</f>
        <v>Anmietung selbstfahrende Teleskoparbeitsbühne 30 m gem. Leistungsbeschreibung, Langtext POS 01303</v>
      </c>
      <c r="C75" s="22"/>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91304</v>
      </c>
      <c r="B76" s="66" t="str">
        <f>'Langtext mit Gesamtmenge'!$C58&amp;" gem. Leistungsbeschreibung, Langtext POS 0"&amp;'Langtext mit Gesamtmenge'!A58</f>
        <v>Anlieferung und Abholung selbstfahrende Teleskoparbeitsbühne 30 m gem. Leistungsbeschreibung, Langtext POS 01304</v>
      </c>
      <c r="C76" s="180"/>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914.01</v>
      </c>
      <c r="B77" s="173" t="str">
        <f>'Langtext mit Gesamtmenge'!$C$59</f>
        <v>Anmietung selbstfahrende Teleskoparbeitsbühne 30 m mit Kettenantrieb und Transportfahrzeug</v>
      </c>
      <c r="C77" s="174"/>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599</v>
      </c>
      <c r="B78" s="66" t="str">
        <f>'Langtext mit Gesamtmenge'!$C59&amp;" gem. Leistungsbeschreibung, Langtext POS 0"&amp;'Langtext mit Gesamtmenge'!A59</f>
        <v>Anmietung selbstfahrende Teleskoparbeitsbühne 30 m mit Kettenantrieb und Transportfahrzeug gem. Leistungsbeschreibung, Langtext POS 01401</v>
      </c>
      <c r="C78" s="22"/>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600</v>
      </c>
      <c r="B79" s="66" t="str">
        <f>'Langtext mit Gesamtmenge'!$C60&amp;" gem. Leistungsbeschreibung, Langtext POS 0"&amp;'Langtext mit Gesamtmenge'!A60</f>
        <v>Anmietung selbstfahrende Teleskoparbeitsbühne 30 m mit Kettenantrieb und Transportfahrzeug gem. Leistungsbeschreibung, Langtext POS 01402</v>
      </c>
      <c r="C79" s="22"/>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601</v>
      </c>
      <c r="B80" s="66" t="str">
        <f>'Langtext mit Gesamtmenge'!$C61&amp;" gem. Leistungsbeschreibung, Langtext POS 0"&amp;'Langtext mit Gesamtmenge'!A61</f>
        <v>Anmietung selbstfahrende Teleskoparbeitsbühne 30 m mit Kettenantrieb und Transportfahrzeug gem. Leistungsbeschreibung, Langtext POS 01403</v>
      </c>
      <c r="C80" s="22"/>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4" customHeight="1" thickBot="1" x14ac:dyDescent="0.3">
      <c r="A81" s="189" t="s">
        <v>469</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180"/>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589</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590</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591</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592</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78" t="s">
        <v>593</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277" t="s">
        <v>594</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595</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596</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597</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1.25" customHeight="1" thickBot="1" x14ac:dyDescent="0.3">
      <c r="A91" s="285" t="s">
        <v>598</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86"/>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3.2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row>
    <row r="117" spans="1:26" x14ac:dyDescent="0.25">
      <c r="A117" s="11"/>
      <c r="B117" s="11"/>
      <c r="C117" s="62"/>
      <c r="D117" s="11"/>
      <c r="E117" s="11"/>
      <c r="F117" s="61"/>
      <c r="G117" s="11"/>
    </row>
    <row r="118" spans="1:26" x14ac:dyDescent="0.25">
      <c r="A118" s="11"/>
      <c r="B118" s="11"/>
      <c r="C118" s="62"/>
      <c r="D118" s="11"/>
      <c r="E118" s="11"/>
      <c r="F118" s="61"/>
      <c r="G118" s="11"/>
    </row>
    <row r="119" spans="1:26" x14ac:dyDescent="0.25">
      <c r="A119" s="11"/>
      <c r="B119" s="11"/>
      <c r="C119" s="62"/>
      <c r="D119" s="11"/>
      <c r="E119" s="11"/>
      <c r="F119" s="61"/>
      <c r="G119" s="11"/>
    </row>
    <row r="120" spans="1:26" x14ac:dyDescent="0.25">
      <c r="A120" s="11"/>
      <c r="B120" s="11"/>
      <c r="C120" s="62"/>
      <c r="D120" s="11"/>
      <c r="E120" s="11"/>
      <c r="F120" s="61"/>
      <c r="G120" s="11"/>
    </row>
    <row r="121" spans="1:26" x14ac:dyDescent="0.25">
      <c r="A121" s="11"/>
      <c r="B121" s="11"/>
      <c r="C121" s="62"/>
      <c r="D121" s="11"/>
      <c r="E121" s="11"/>
      <c r="F121" s="61"/>
      <c r="G121" s="11"/>
    </row>
    <row r="122" spans="1:26" x14ac:dyDescent="0.25">
      <c r="A122" s="11"/>
      <c r="B122" s="11"/>
      <c r="C122" s="62"/>
      <c r="D122" s="11"/>
      <c r="E122" s="11"/>
      <c r="F122" s="61"/>
      <c r="G122" s="11"/>
    </row>
    <row r="123" spans="1:26" x14ac:dyDescent="0.25">
      <c r="A123" s="11"/>
      <c r="B123" s="11"/>
      <c r="C123" s="62"/>
      <c r="D123" s="11"/>
      <c r="E123" s="11"/>
      <c r="F123" s="61"/>
      <c r="G123" s="11"/>
    </row>
    <row r="124" spans="1:26" x14ac:dyDescent="0.25">
      <c r="A124" s="11"/>
      <c r="B124" s="11"/>
      <c r="C124" s="62"/>
      <c r="D124" s="11"/>
      <c r="E124" s="11"/>
      <c r="F124" s="61"/>
      <c r="G124" s="11"/>
    </row>
    <row r="125" spans="1:26" x14ac:dyDescent="0.25">
      <c r="A125" s="11"/>
      <c r="B125" s="11"/>
      <c r="C125" s="62"/>
      <c r="D125" s="11"/>
      <c r="E125" s="11"/>
      <c r="F125" s="61"/>
      <c r="G125" s="11"/>
    </row>
    <row r="126" spans="1:26" x14ac:dyDescent="0.25">
      <c r="A126" s="11"/>
      <c r="B126" s="11"/>
      <c r="C126" s="62"/>
      <c r="D126" s="11"/>
      <c r="E126" s="11"/>
      <c r="F126" s="61"/>
      <c r="G126" s="11"/>
    </row>
  </sheetData>
  <sheetProtection algorithmName="SHA-512" hashValue="JXNevPy1iO4qy3fKIJk6iEYYrsA1v7zzgslHAP1V9FBTeo9iwDMnaxYIDHJtMGuXXcO1y5MPXANMNMkFLa4mVA==" saltValue="iBT+ZhtEYmwO5koZW3w4zg==" spinCount="100000" sheet="1"/>
  <protectedRanges>
    <protectedRange sqref="B103 B97 G97 F18:F21 F13:F16 F8:F11 F23:F26 F28:F31 F33:F36 F38:F41 F43:F46 F48:F51 F53:F56 F58:F61 F63:F66 F68:F71 F73:F76 F78:F81" name="Los1"/>
    <protectedRange sqref="F82:F91" name="Los1_3_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5">
    <tabColor rgb="FF0133BF"/>
  </sheetPr>
  <dimension ref="A1:Z116"/>
  <sheetViews>
    <sheetView workbookViewId="0">
      <pane ySplit="6" topLeftCell="A82" activePane="bottomLeft" state="frozen"/>
      <selection pane="bottomLeft" activeCell="L85" sqref="L85"/>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Titelseite!A29</f>
        <v>Los 10</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10</v>
      </c>
      <c r="B6" s="21" t="str">
        <f>Titelseite!B29&amp;", "&amp;Titelseite!D29&amp;", "&amp;Titelseite!F29</f>
        <v xml:space="preserve">SM Dortmund, SM Velbert,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1000</v>
      </c>
      <c r="B7" s="173" t="str">
        <f>'Langtext mit Gesamtmenge'!$C$3</f>
        <v>Anmietung Hubsteiger 10 m (Lkw-Arbeitsbühne)</v>
      </c>
      <c r="C7" s="232"/>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100001</v>
      </c>
      <c r="B8" s="66" t="str">
        <f>'Langtext mit Gesamtmenge'!$C$3&amp;" gem. Leistungsbeschreibung, Langtext POS 00.0"&amp;'Langtext mit Gesamtmenge'!A3</f>
        <v>Anmietung Hubsteiger 10 m (Lkw-Arbeitsbühne) gem. Leistungsbeschreibung, Langtext POS 00.01</v>
      </c>
      <c r="C8" s="233"/>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100002</v>
      </c>
      <c r="B9" s="66" t="str">
        <f>'Langtext mit Gesamtmenge'!$C$4&amp;" gem. Leistungsbeschreibung, Langtext POS 00.0"&amp;'Langtext mit Gesamtmenge'!A4</f>
        <v>Anmietung Hubsteiger 10 m (Lkw-Arbeitsbühne) gem. Leistungsbeschreibung, Langtext POS 00.02</v>
      </c>
      <c r="C9" s="233"/>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100003</v>
      </c>
      <c r="B10" s="66" t="str">
        <f>'Langtext mit Gesamtmenge'!$C$5&amp;" gem. Leistungsbeschreibung, Langtext POS 00.0"&amp;'Langtext mit Gesamtmenge'!A5</f>
        <v>Anmietung Hubsteiger 10 m (Lkw-Arbeitsbühne) gem. Leistungsbeschreibung, Langtext POS 00.03</v>
      </c>
      <c r="C10" s="233"/>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100004</v>
      </c>
      <c r="B11" s="66" t="str">
        <f>'Langtext mit Gesamtmenge'!$C$6&amp;" gem. Leistungsbeschreibung, Langtext POS 00.0"&amp;'Langtext mit Gesamtmenge'!A6</f>
        <v>Anlieferung und Abholung Hubsteiger 10 m (Lkw-Arbeitsbühne) gem. Leistungsbeschreibung, Langtext POS 00.04</v>
      </c>
      <c r="C11" s="234"/>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1001</v>
      </c>
      <c r="B12" s="173" t="str">
        <f>'Langtext mit Gesamtmenge'!$C$7</f>
        <v>Anmietung Hubsteiger 15 m (Lkw-Arbeitsbühne)</v>
      </c>
      <c r="C12" s="232"/>
      <c r="D12" s="175"/>
      <c r="E12" s="176"/>
      <c r="F12" s="177"/>
      <c r="G12" s="178"/>
      <c r="H12" s="31"/>
      <c r="I12" s="31"/>
      <c r="J12" s="31"/>
      <c r="K12" s="31"/>
      <c r="L12" s="31"/>
      <c r="M12" s="31"/>
      <c r="N12" s="31"/>
      <c r="O12" s="31"/>
      <c r="P12" s="31"/>
      <c r="Q12" s="31"/>
      <c r="R12" s="31"/>
      <c r="S12" s="31"/>
      <c r="T12" s="31"/>
      <c r="U12" s="31"/>
      <c r="V12" s="31"/>
      <c r="W12" s="31"/>
      <c r="X12" s="31"/>
      <c r="Y12" s="31"/>
      <c r="Z12" s="31"/>
    </row>
    <row r="13" spans="1:26" ht="25.5" customHeight="1" x14ac:dyDescent="0.25">
      <c r="A13" s="189">
        <f>'Langtext mit Gesamtmenge'!A7+($A$6*10000)</f>
        <v>100101</v>
      </c>
      <c r="B13" s="66" t="str">
        <f>'Langtext mit Gesamtmenge'!$C7&amp;" gem. Leistungsbeschreibung, Langtext POS 0"&amp;'Langtext mit Gesamtmenge'!A7</f>
        <v>Anmietung Hubsteiger 15 m (Lkw-Arbeitsbühne) gem. Leistungsbeschreibung, Langtext POS 0101</v>
      </c>
      <c r="C13" s="233"/>
      <c r="D13" s="186" t="str">
        <f>'Langtext mit Gesamtmenge'!F7</f>
        <v>1-4</v>
      </c>
      <c r="E13" s="186" t="str">
        <f>'Langtext mit Gesamtmenge'!E7</f>
        <v>Tage</v>
      </c>
      <c r="F13" s="192"/>
      <c r="G13" s="179"/>
      <c r="H13" s="33"/>
      <c r="I13" s="33"/>
      <c r="J13" s="33"/>
      <c r="K13" s="33"/>
      <c r="L13" s="33"/>
      <c r="M13" s="33"/>
      <c r="N13" s="33"/>
      <c r="O13" s="33"/>
      <c r="P13" s="33"/>
      <c r="Q13" s="33"/>
      <c r="R13" s="33"/>
      <c r="S13" s="33"/>
      <c r="T13" s="33"/>
      <c r="U13" s="33"/>
      <c r="V13" s="33"/>
      <c r="W13" s="33"/>
      <c r="X13" s="33"/>
      <c r="Y13" s="33"/>
      <c r="Z13" s="33"/>
    </row>
    <row r="14" spans="1:26" ht="25.5" customHeight="1" x14ac:dyDescent="0.25">
      <c r="A14" s="189">
        <f>'Langtext mit Gesamtmenge'!A8+($A$6*10000)</f>
        <v>100102</v>
      </c>
      <c r="B14" s="66" t="str">
        <f>'Langtext mit Gesamtmenge'!$C8&amp;" gem. Leistungsbeschreibung, Langtext POS 0"&amp;'Langtext mit Gesamtmenge'!A8</f>
        <v>Anmietung Hubsteiger 15 m (Lkw-Arbeitsbühne) gem. Leistungsbeschreibung, Langtext POS 0102</v>
      </c>
      <c r="C14" s="233"/>
      <c r="D14" s="186" t="str">
        <f>'Langtext mit Gesamtmenge'!F8</f>
        <v>5-19</v>
      </c>
      <c r="E14" s="186" t="str">
        <f>'Langtext mit Gesamtmenge'!E8</f>
        <v>Tage</v>
      </c>
      <c r="F14" s="192"/>
      <c r="G14" s="179"/>
      <c r="H14" s="39"/>
      <c r="I14" s="40"/>
      <c r="J14" s="40"/>
      <c r="K14" s="40"/>
      <c r="L14" s="40"/>
      <c r="M14" s="40"/>
      <c r="N14" s="40"/>
      <c r="O14" s="40"/>
      <c r="P14" s="40"/>
      <c r="Q14" s="40"/>
      <c r="R14" s="40"/>
      <c r="S14" s="40"/>
      <c r="T14" s="40"/>
      <c r="U14" s="40"/>
      <c r="V14" s="40"/>
      <c r="W14" s="40"/>
      <c r="X14" s="40"/>
      <c r="Y14" s="40"/>
      <c r="Z14" s="40"/>
    </row>
    <row r="15" spans="1:26" ht="25.5" customHeight="1" x14ac:dyDescent="0.25">
      <c r="A15" s="189">
        <f>'Langtext mit Gesamtmenge'!A9+($A$6*10000)</f>
        <v>100103</v>
      </c>
      <c r="B15" s="66" t="str">
        <f>'Langtext mit Gesamtmenge'!$C9&amp;" gem. Leistungsbeschreibung, Langtext POS 0"&amp;'Langtext mit Gesamtmenge'!A9</f>
        <v>Anmietung Hubsteiger 15 m (Lkw-Arbeitsbühne) gem. Leistungsbeschreibung, Langtext POS 0103</v>
      </c>
      <c r="C15" s="233"/>
      <c r="D15" s="186" t="str">
        <f>'Langtext mit Gesamtmenge'!F9</f>
        <v>über 20</v>
      </c>
      <c r="E15" s="186" t="str">
        <f>'Langtext mit Gesamtmenge'!E9</f>
        <v>Tage</v>
      </c>
      <c r="F15" s="192"/>
      <c r="G15" s="179"/>
      <c r="H15" s="43"/>
      <c r="I15" s="43"/>
      <c r="J15" s="43"/>
      <c r="K15" s="43"/>
      <c r="L15" s="43"/>
      <c r="M15" s="43"/>
      <c r="N15" s="43"/>
      <c r="O15" s="43"/>
      <c r="P15" s="43"/>
      <c r="Q15" s="43"/>
      <c r="R15" s="43"/>
      <c r="S15" s="43"/>
      <c r="T15" s="43"/>
      <c r="U15" s="43"/>
      <c r="V15" s="43"/>
      <c r="W15" s="43"/>
      <c r="X15" s="43"/>
      <c r="Y15" s="43"/>
      <c r="Z15" s="43"/>
    </row>
    <row r="16" spans="1:26" ht="39" customHeight="1" thickBot="1" x14ac:dyDescent="0.3">
      <c r="A16" s="190">
        <f>'Langtext mit Gesamtmenge'!A10+($A$6*10000)</f>
        <v>100104</v>
      </c>
      <c r="B16" s="66" t="str">
        <f>'Langtext mit Gesamtmenge'!$C10&amp;" gem. Leistungsbeschreibung, Langtext POS 0"&amp;'Langtext mit Gesamtmenge'!A10</f>
        <v>Anlieferung und Abholung Hubsteiger 15 m (Lkw-Arbeitsbühne) gem. Leistungsbeschreibung, Langtext POS 0104</v>
      </c>
      <c r="C16" s="234"/>
      <c r="D16" s="184"/>
      <c r="E16" s="187" t="str">
        <f>'Langtext mit Gesamtmenge'!E10</f>
        <v>Stück</v>
      </c>
      <c r="F16" s="193"/>
      <c r="G16" s="182"/>
      <c r="H16" s="31"/>
      <c r="I16" s="31"/>
      <c r="J16" s="31"/>
      <c r="K16" s="31"/>
      <c r="L16" s="31"/>
      <c r="M16" s="31"/>
      <c r="N16" s="31"/>
      <c r="O16" s="31"/>
      <c r="P16" s="31"/>
      <c r="Q16" s="31"/>
      <c r="R16" s="31"/>
      <c r="S16" s="31"/>
      <c r="T16" s="31"/>
      <c r="U16" s="31"/>
      <c r="V16" s="31"/>
      <c r="W16" s="31"/>
      <c r="X16" s="31"/>
      <c r="Y16" s="31"/>
      <c r="Z16" s="31"/>
    </row>
    <row r="17" spans="1:26" ht="35.1" customHeight="1" x14ac:dyDescent="0.25">
      <c r="A17" s="191">
        <f>(('Langtext mit Gesamtmenge'!A11-1)/100)+($A$6*100)</f>
        <v>1002</v>
      </c>
      <c r="B17" s="173" t="str">
        <f>'Langtext mit Gesamtmenge'!$C$11</f>
        <v>Anmietung Hubsteiger 18 m (Lkw-Arbeitsbühne)</v>
      </c>
      <c r="C17" s="232"/>
      <c r="D17" s="175"/>
      <c r="E17" s="176"/>
      <c r="F17" s="177"/>
      <c r="G17" s="178"/>
      <c r="H17" s="49"/>
      <c r="I17" s="49"/>
      <c r="J17" s="49"/>
      <c r="K17" s="49"/>
      <c r="L17" s="49"/>
      <c r="M17" s="49"/>
      <c r="N17" s="49"/>
      <c r="O17" s="49"/>
      <c r="P17" s="49"/>
      <c r="Q17" s="49"/>
      <c r="R17" s="49"/>
      <c r="S17" s="49"/>
      <c r="T17" s="49"/>
      <c r="U17" s="49"/>
      <c r="V17" s="49"/>
      <c r="W17" s="49"/>
      <c r="X17" s="49"/>
      <c r="Y17" s="49"/>
      <c r="Z17" s="49"/>
    </row>
    <row r="18" spans="1:26" ht="25.5" customHeight="1" x14ac:dyDescent="0.25">
      <c r="A18" s="189">
        <f>'Langtext mit Gesamtmenge'!A11+($A$6*10000)</f>
        <v>100201</v>
      </c>
      <c r="B18" s="66" t="str">
        <f>'Langtext mit Gesamtmenge'!$C11&amp;" gem. Leistungsbeschreibung, Langtext POS 0"&amp;'Langtext mit Gesamtmenge'!A11</f>
        <v>Anmietung Hubsteiger 18 m (Lkw-Arbeitsbühne) gem. Leistungsbeschreibung, Langtext POS 0201</v>
      </c>
      <c r="C18" s="233"/>
      <c r="D18" s="186" t="str">
        <f>'Langtext mit Gesamtmenge'!F11</f>
        <v>1-4</v>
      </c>
      <c r="E18" s="186" t="str">
        <f>'Langtext mit Gesamtmenge'!E11</f>
        <v>Tage</v>
      </c>
      <c r="F18" s="192"/>
      <c r="G18" s="179"/>
      <c r="H18" s="31"/>
      <c r="I18" s="31"/>
      <c r="J18" s="31"/>
      <c r="K18" s="31"/>
      <c r="L18" s="31"/>
      <c r="M18" s="31"/>
      <c r="N18" s="31"/>
      <c r="O18" s="31"/>
      <c r="P18" s="31"/>
      <c r="Q18" s="31"/>
      <c r="R18" s="31"/>
      <c r="S18" s="31"/>
      <c r="T18" s="31"/>
      <c r="U18" s="31"/>
      <c r="V18" s="31"/>
      <c r="W18" s="31"/>
      <c r="X18" s="31"/>
      <c r="Y18" s="31"/>
      <c r="Z18" s="31"/>
    </row>
    <row r="19" spans="1:26" ht="25.5" customHeight="1" x14ac:dyDescent="0.25">
      <c r="A19" s="189">
        <f>'Langtext mit Gesamtmenge'!A12+($A$6*10000)</f>
        <v>100202</v>
      </c>
      <c r="B19" s="66" t="str">
        <f>'Langtext mit Gesamtmenge'!$C12&amp;" gem. Leistungsbeschreibung, Langtext POS 0"&amp;'Langtext mit Gesamtmenge'!A12</f>
        <v>Anmietung Hubsteiger 18 m (Lkw-Arbeitsbühne) gem. Leistungsbeschreibung, Langtext POS 0202</v>
      </c>
      <c r="C19" s="233"/>
      <c r="D19" s="186" t="str">
        <f>'Langtext mit Gesamtmenge'!F12</f>
        <v>5-19</v>
      </c>
      <c r="E19" s="186" t="str">
        <f>'Langtext mit Gesamtmenge'!E12</f>
        <v>Tage</v>
      </c>
      <c r="F19" s="192"/>
      <c r="G19" s="179"/>
      <c r="H19" s="49"/>
      <c r="I19" s="49"/>
      <c r="J19" s="49"/>
      <c r="K19" s="49"/>
      <c r="L19" s="49"/>
      <c r="M19" s="49"/>
      <c r="N19" s="49"/>
      <c r="O19" s="49"/>
      <c r="P19" s="49"/>
      <c r="Q19" s="49"/>
      <c r="R19" s="49"/>
      <c r="S19" s="49"/>
      <c r="T19" s="49"/>
      <c r="U19" s="49"/>
      <c r="V19" s="49"/>
      <c r="W19" s="49"/>
      <c r="X19" s="49"/>
      <c r="Y19" s="49"/>
      <c r="Z19" s="49"/>
    </row>
    <row r="20" spans="1:26" ht="25.5" customHeight="1" x14ac:dyDescent="0.25">
      <c r="A20" s="189">
        <f>'Langtext mit Gesamtmenge'!A13+($A$6*10000)</f>
        <v>100203</v>
      </c>
      <c r="B20" s="66" t="str">
        <f>'Langtext mit Gesamtmenge'!$C13&amp;" gem. Leistungsbeschreibung, Langtext POS 0"&amp;'Langtext mit Gesamtmenge'!A13</f>
        <v>Anmietung Hubsteiger 18 m (Lkw-Arbeitsbühne) gem. Leistungsbeschreibung, Langtext POS 0203</v>
      </c>
      <c r="C20" s="233"/>
      <c r="D20" s="186" t="str">
        <f>'Langtext mit Gesamtmenge'!F13</f>
        <v>über 20</v>
      </c>
      <c r="E20" s="186" t="str">
        <f>'Langtext mit Gesamtmenge'!E13</f>
        <v>Tage</v>
      </c>
      <c r="F20" s="192"/>
      <c r="G20" s="179"/>
      <c r="H20" s="31"/>
      <c r="I20" s="31"/>
      <c r="J20" s="31"/>
      <c r="K20" s="31"/>
      <c r="L20" s="31"/>
      <c r="M20" s="31"/>
      <c r="N20" s="31"/>
      <c r="O20" s="31"/>
      <c r="P20" s="31"/>
      <c r="Q20" s="31"/>
      <c r="R20" s="31"/>
      <c r="S20" s="31"/>
      <c r="T20" s="31"/>
      <c r="U20" s="31"/>
      <c r="V20" s="31"/>
      <c r="W20" s="31"/>
      <c r="X20" s="31"/>
      <c r="Y20" s="31"/>
      <c r="Z20" s="31"/>
    </row>
    <row r="21" spans="1:26" ht="39" customHeight="1" thickBot="1" x14ac:dyDescent="0.3">
      <c r="A21" s="190">
        <f>'Langtext mit Gesamtmenge'!A14+($A$6*10000)</f>
        <v>100204</v>
      </c>
      <c r="B21" s="66" t="str">
        <f>'Langtext mit Gesamtmenge'!$C14&amp;" gem. Leistungsbeschreibung, Langtext POS 0"&amp;'Langtext mit Gesamtmenge'!A14</f>
        <v>Anlieferung und Abholung Hubsteiger 18 m (Lkw-Arbeitsbühne) gem. Leistungsbeschreibung, Langtext POS 0204</v>
      </c>
      <c r="C21" s="234"/>
      <c r="D21" s="181"/>
      <c r="E21" s="187" t="str">
        <f>'Langtext mit Gesamtmenge'!E14</f>
        <v>Stück</v>
      </c>
      <c r="F21" s="193"/>
      <c r="G21" s="182"/>
      <c r="H21" s="25"/>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1003</v>
      </c>
      <c r="B22" s="173" t="str">
        <f>'Langtext mit Gesamtmenge'!$C$15</f>
        <v>Anmietung Hubsteiger 20 m (Lkw-Arbeitsbühne)</v>
      </c>
      <c r="C22" s="232"/>
      <c r="D22" s="175"/>
      <c r="E22" s="176"/>
      <c r="F22" s="177"/>
      <c r="G22" s="178"/>
      <c r="H22" s="31"/>
      <c r="I22" s="31"/>
      <c r="J22" s="31"/>
      <c r="K22" s="31"/>
      <c r="L22" s="31"/>
      <c r="M22" s="31"/>
      <c r="N22" s="31"/>
      <c r="O22" s="31"/>
      <c r="P22" s="31"/>
      <c r="Q22" s="31"/>
      <c r="R22" s="31"/>
      <c r="S22" s="31"/>
      <c r="T22" s="31"/>
      <c r="U22" s="31"/>
      <c r="V22" s="31"/>
      <c r="W22" s="31"/>
      <c r="X22" s="31"/>
      <c r="Y22" s="31"/>
      <c r="Z22" s="31"/>
    </row>
    <row r="23" spans="1:26" ht="25.5" customHeight="1" x14ac:dyDescent="0.25">
      <c r="A23" s="189">
        <f>'Langtext mit Gesamtmenge'!A15+($A$6*10000)</f>
        <v>100301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100302</v>
      </c>
      <c r="B24" s="66" t="str">
        <f>'Langtext mit Gesamtmenge'!$C16&amp;" gem. Leistungsbeschreibung, Langtext POS 0"&amp;'Langtext mit Gesamtmenge'!A16</f>
        <v>Anmietung Hubsteiger 20 m (Lkw-Arbeitsbühne) gem. Leistungsbeschreibung, Langtext POS 0302</v>
      </c>
      <c r="C24" s="235"/>
      <c r="D24" s="186" t="str">
        <f>'Langtext mit Gesamtmenge'!F16</f>
        <v>5-19</v>
      </c>
      <c r="E24" s="186" t="str">
        <f>'Langtext mit Gesamtmenge'!E16</f>
        <v>Tage</v>
      </c>
      <c r="F24" s="192"/>
      <c r="G24" s="179"/>
      <c r="H24" s="58"/>
      <c r="I24" s="31"/>
      <c r="J24" s="31"/>
      <c r="K24" s="31"/>
      <c r="L24" s="31"/>
      <c r="M24" s="31"/>
      <c r="N24" s="31"/>
      <c r="O24" s="31"/>
      <c r="P24" s="31"/>
      <c r="Q24" s="31"/>
      <c r="R24" s="31"/>
      <c r="S24" s="31"/>
      <c r="T24" s="31"/>
      <c r="U24" s="31"/>
      <c r="V24" s="31"/>
      <c r="W24" s="31"/>
      <c r="X24" s="31"/>
      <c r="Y24" s="31"/>
      <c r="Z24" s="31"/>
    </row>
    <row r="25" spans="1:26" ht="25.5" customHeight="1" x14ac:dyDescent="0.25">
      <c r="A25" s="189">
        <f>'Langtext mit Gesamtmenge'!A17+($A$6*10000)</f>
        <v>100303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58"/>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100304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c r="G26" s="182"/>
      <c r="H26" s="11"/>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1004</v>
      </c>
      <c r="B27" s="173" t="str">
        <f>'Langtext mit Gesamtmenge'!$C$19</f>
        <v>Anmietung Hubsteiger 22 m (Lkw-Arbeitsbühne)</v>
      </c>
      <c r="C27" s="232"/>
      <c r="D27" s="175"/>
      <c r="E27" s="176"/>
      <c r="F27" s="177"/>
      <c r="G27" s="178"/>
      <c r="H27" s="11"/>
      <c r="I27" s="25"/>
      <c r="J27" s="25"/>
      <c r="K27" s="25"/>
      <c r="L27" s="25"/>
      <c r="M27" s="25"/>
      <c r="N27" s="25"/>
      <c r="O27" s="25"/>
      <c r="P27" s="25"/>
      <c r="Q27" s="25"/>
      <c r="R27" s="25"/>
      <c r="S27" s="25"/>
      <c r="T27" s="25"/>
      <c r="U27" s="25"/>
      <c r="V27" s="25"/>
      <c r="W27" s="25"/>
      <c r="X27" s="25"/>
      <c r="Y27" s="25"/>
      <c r="Z27" s="25"/>
    </row>
    <row r="28" spans="1:26" ht="25.5" customHeight="1" x14ac:dyDescent="0.25">
      <c r="A28" s="189">
        <f>'Langtext mit Gesamtmenge'!A19+($A$6*10000)</f>
        <v>100401</v>
      </c>
      <c r="B28" s="66" t="str">
        <f>'Langtext mit Gesamtmenge'!$C19&amp;" gem. Leistungsbeschreibung, Langtext POS 0"&amp;'Langtext mit Gesamtmenge'!A19</f>
        <v>Anmietung Hubsteiger 22 m (Lkw-Arbeitsbühne) gem. Leistungsbeschreibung, Langtext POS 0401</v>
      </c>
      <c r="C28" s="233"/>
      <c r="D28" s="186" t="str">
        <f>'Langtext mit Gesamtmenge'!F19</f>
        <v>1-4</v>
      </c>
      <c r="E28" s="186" t="str">
        <f>'Langtext mit Gesamtmenge'!E19</f>
        <v>Tage</v>
      </c>
      <c r="F28" s="192"/>
      <c r="G28" s="179"/>
      <c r="H28" s="11"/>
      <c r="I28" s="25"/>
      <c r="J28" s="25"/>
      <c r="K28" s="25"/>
      <c r="L28" s="25"/>
      <c r="M28" s="25"/>
      <c r="N28" s="25"/>
      <c r="O28" s="25"/>
      <c r="P28" s="25"/>
      <c r="Q28" s="25"/>
      <c r="R28" s="25"/>
      <c r="S28" s="25"/>
      <c r="T28" s="25"/>
      <c r="U28" s="25"/>
      <c r="V28" s="25"/>
      <c r="W28" s="25"/>
      <c r="X28" s="25"/>
      <c r="Y28" s="25"/>
      <c r="Z28" s="25"/>
    </row>
    <row r="29" spans="1:26" ht="25.5" customHeight="1" x14ac:dyDescent="0.25">
      <c r="A29" s="189">
        <f>'Langtext mit Gesamtmenge'!A20+($A$6*10000)</f>
        <v>100402</v>
      </c>
      <c r="B29" s="66" t="str">
        <f>'Langtext mit Gesamtmenge'!$C20&amp;" gem. Leistungsbeschreibung, Langtext POS 0"&amp;'Langtext mit Gesamtmenge'!A20</f>
        <v>Anmietung Hubsteiger 22 m (Lkw-Arbeitsbühne) gem. Leistungsbeschreibung, Langtext POS 0402</v>
      </c>
      <c r="C29" s="233"/>
      <c r="D29" s="186" t="str">
        <f>'Langtext mit Gesamtmenge'!F20</f>
        <v>5-19</v>
      </c>
      <c r="E29" s="186" t="str">
        <f>'Langtext mit Gesamtmenge'!E20</f>
        <v>Tage</v>
      </c>
      <c r="F29" s="192"/>
      <c r="G29" s="179"/>
      <c r="H29" s="11"/>
      <c r="I29" s="25"/>
      <c r="J29" s="25"/>
      <c r="K29" s="25"/>
      <c r="L29" s="25"/>
      <c r="M29" s="25"/>
      <c r="N29" s="25"/>
      <c r="O29" s="25"/>
      <c r="P29" s="25"/>
      <c r="Q29" s="25"/>
      <c r="R29" s="25"/>
      <c r="S29" s="25"/>
      <c r="T29" s="25"/>
      <c r="U29" s="25"/>
      <c r="V29" s="25"/>
      <c r="W29" s="25"/>
      <c r="X29" s="25"/>
      <c r="Y29" s="25"/>
      <c r="Z29" s="25"/>
    </row>
    <row r="30" spans="1:26" ht="25.5" customHeight="1" x14ac:dyDescent="0.25">
      <c r="A30" s="189">
        <f>'Langtext mit Gesamtmenge'!A21+($A$6*10000)</f>
        <v>100403</v>
      </c>
      <c r="B30" s="66" t="str">
        <f>'Langtext mit Gesamtmenge'!$C21&amp;" gem. Leistungsbeschreibung, Langtext POS 0"&amp;'Langtext mit Gesamtmenge'!A21</f>
        <v>Anmietung Hubsteiger 22 m (Lkw-Arbeitsbühne) gem. Leistungsbeschreibung, Langtext POS 0403</v>
      </c>
      <c r="C30" s="233"/>
      <c r="D30" s="186" t="str">
        <f>'Langtext mit Gesamtmenge'!F21</f>
        <v>über 20</v>
      </c>
      <c r="E30" s="186" t="str">
        <f>'Langtext mit Gesamtmenge'!E21</f>
        <v>Tage</v>
      </c>
      <c r="F30" s="192"/>
      <c r="G30" s="179"/>
      <c r="H30" s="11"/>
      <c r="I30" s="25"/>
      <c r="J30" s="25"/>
      <c r="K30" s="25"/>
      <c r="L30" s="25"/>
      <c r="M30" s="25"/>
      <c r="N30" s="25"/>
      <c r="O30" s="25"/>
      <c r="P30" s="25"/>
      <c r="Q30" s="25"/>
      <c r="R30" s="25"/>
      <c r="S30" s="25"/>
      <c r="T30" s="25"/>
      <c r="U30" s="25"/>
      <c r="V30" s="25"/>
      <c r="W30" s="25"/>
      <c r="X30" s="25"/>
      <c r="Y30" s="25"/>
      <c r="Z30" s="25"/>
    </row>
    <row r="31" spans="1:26" ht="39" customHeight="1" thickBot="1" x14ac:dyDescent="0.3">
      <c r="A31" s="190">
        <f>'Langtext mit Gesamtmenge'!A22+($A$6*10000)</f>
        <v>100404</v>
      </c>
      <c r="B31" s="66" t="str">
        <f>'Langtext mit Gesamtmenge'!$C22&amp;" gem. Leistungsbeschreibung, Langtext POS 0"&amp;'Langtext mit Gesamtmenge'!A22</f>
        <v>Anlieferung und Abholung Hubsteiger 22 m (Lkw-Arbeitsbühne) gem. Leistungsbeschreibung, Langtext POS 0404</v>
      </c>
      <c r="C31" s="234"/>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1005</v>
      </c>
      <c r="B32" s="173" t="str">
        <f>'Langtext mit Gesamtmenge'!$C$23</f>
        <v>Anmietung Hubsteiger 27 m (Lkw-Arbeitsbühne)</v>
      </c>
      <c r="C32" s="232"/>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100501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100502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100503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100504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1006</v>
      </c>
      <c r="B37" s="173" t="str">
        <f>'Langtext mit Gesamtmenge'!$C$27</f>
        <v>Anmietung Hubsteiger 30 m (Lkw-Arbeitsbühne)</v>
      </c>
      <c r="C37" s="232"/>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100601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100602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100603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100604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1007</v>
      </c>
      <c r="B42" s="173" t="str">
        <f>'Langtext mit Gesamtmenge'!$C$31</f>
        <v>Anmietung Hubsteiger 33 m (Lkw-Arbeitsbühne)</v>
      </c>
      <c r="C42" s="232"/>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100701</v>
      </c>
      <c r="B43" s="66" t="str">
        <f>'Langtext mit Gesamtmenge'!$C31&amp;" gem. Leistungsbeschreibung, Langtext POS 0"&amp;'Langtext mit Gesamtmenge'!A31</f>
        <v>Anmietung Hubsteiger 33 m (Lkw-Arbeitsbühne) gem. Leistungsbeschreibung, Langtext POS 0701</v>
      </c>
      <c r="C43" s="233"/>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100702</v>
      </c>
      <c r="B44" s="66" t="str">
        <f>'Langtext mit Gesamtmenge'!$C32&amp;" gem. Leistungsbeschreibung, Langtext POS 0"&amp;'Langtext mit Gesamtmenge'!A32</f>
        <v>Anmietung Hubsteiger 33 m (Lkw-Arbeitsbühne) gem. Leistungsbeschreibung, Langtext POS 0702</v>
      </c>
      <c r="C44" s="233"/>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100703</v>
      </c>
      <c r="B45" s="66" t="str">
        <f>'Langtext mit Gesamtmenge'!$C33&amp;" gem. Leistungsbeschreibung, Langtext POS 0"&amp;'Langtext mit Gesamtmenge'!A33</f>
        <v>Anmietung Hubsteiger 33 m (Lkw-Arbeitsbühne) gem. Leistungsbeschreibung, Langtext POS 0703</v>
      </c>
      <c r="C45" s="233"/>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100704</v>
      </c>
      <c r="B46" s="66" t="str">
        <f>'Langtext mit Gesamtmenge'!$C34&amp;" gem. Leistungsbeschreibung, Langtext POS 0"&amp;'Langtext mit Gesamtmenge'!A34</f>
        <v>Anlieferung und Abholung Hubsteiger 33 m (Lkw-Arbeitsbühne) gem. Leistungsbeschreibung, Langtext POS 0704</v>
      </c>
      <c r="C46" s="234"/>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1008</v>
      </c>
      <c r="B47" s="173" t="str">
        <f>'Langtext mit Gesamtmenge'!$C$35</f>
        <v>Anmietung Hubsteiger 35 m (Lkw-Arbeitsbühne)</v>
      </c>
      <c r="C47" s="232"/>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100801</v>
      </c>
      <c r="B48" s="66" t="str">
        <f>'Langtext mit Gesamtmenge'!$C35&amp;" gem. Leistungsbeschreibung, Langtext POS 0"&amp;'Langtext mit Gesamtmenge'!A35</f>
        <v>Anmietung Hubsteiger 35 m (Lkw-Arbeitsbühne) gem. Leistungsbeschreibung, Langtext POS 0801</v>
      </c>
      <c r="C48" s="235">
        <v>24</v>
      </c>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100802</v>
      </c>
      <c r="B49" s="66" t="str">
        <f>'Langtext mit Gesamtmenge'!$C36&amp;" gem. Leistungsbeschreibung, Langtext POS 0"&amp;'Langtext mit Gesamtmenge'!A36</f>
        <v>Anmietung Hubsteiger 35 m (Lkw-Arbeitsbühne) gem. Leistungsbeschreibung, Langtext POS 0802</v>
      </c>
      <c r="C49" s="233"/>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100803</v>
      </c>
      <c r="B50" s="66" t="str">
        <f>'Langtext mit Gesamtmenge'!$C37&amp;" gem. Leistungsbeschreibung, Langtext POS 0"&amp;'Langtext mit Gesamtmenge'!A37</f>
        <v>Anmietung Hubsteiger 35 m (Lkw-Arbeitsbühne) gem. Leistungsbeschreibung, Langtext POS 0803</v>
      </c>
      <c r="C50" s="233"/>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100804</v>
      </c>
      <c r="B51" s="66" t="str">
        <f>'Langtext mit Gesamtmenge'!$C38&amp;" gem. Leistungsbeschreibung, Langtext POS 0"&amp;'Langtext mit Gesamtmenge'!A38</f>
        <v>Anlieferung und Abholung Hubsteiger 35 m (Lkw-Arbeitsbühne) gem. Leistungsbeschreibung, Langtext POS 0804</v>
      </c>
      <c r="C51" s="236">
        <v>24</v>
      </c>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1009</v>
      </c>
      <c r="B52" s="173" t="str">
        <f>'Langtext mit Gesamtmenge'!$C$39</f>
        <v>Anmietung Hubsteiger 40 m (Lkw-Arbeitsbühne)</v>
      </c>
      <c r="C52" s="232"/>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100901</v>
      </c>
      <c r="B53" s="66" t="str">
        <f>'Langtext mit Gesamtmenge'!$C39&amp;" gem. Leistungsbeschreibung, Langtext POS 0"&amp;'Langtext mit Gesamtmenge'!A39</f>
        <v>Anmietung Hubsteiger 40 m (Lkw-Arbeitsbühne) gem. Leistungsbeschreibung, Langtext POS 0901</v>
      </c>
      <c r="C53" s="233"/>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100902</v>
      </c>
      <c r="B54" s="66" t="str">
        <f>'Langtext mit Gesamtmenge'!$C40&amp;" gem. Leistungsbeschreibung, Langtext POS 0"&amp;'Langtext mit Gesamtmenge'!A40</f>
        <v>Anmietung Hubsteiger 40 m (Lkw-Arbeitsbühne) gem. Leistungsbeschreibung, Langtext POS 0902</v>
      </c>
      <c r="C54" s="233"/>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100903</v>
      </c>
      <c r="B55" s="66" t="str">
        <f>'Langtext mit Gesamtmenge'!$C41&amp;" gem. Leistungsbeschreibung, Langtext POS 0"&amp;'Langtext mit Gesamtmenge'!A41</f>
        <v>Anmietung Hubsteiger 40 m (Lkw-Arbeitsbühne) gem. Leistungsbeschreibung, Langtext POS 0903</v>
      </c>
      <c r="C55" s="233"/>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100904</v>
      </c>
      <c r="B56" s="66" t="str">
        <f>'Langtext mit Gesamtmenge'!$C42&amp;" gem. Leistungsbeschreibung, Langtext POS 0"&amp;'Langtext mit Gesamtmenge'!A42</f>
        <v>Anlieferung und Abholung Hubsteiger 40 m (Lkw-Arbeitsbühne) gem. Leistungsbeschreibung, Langtext POS 0904</v>
      </c>
      <c r="C56" s="234"/>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1010</v>
      </c>
      <c r="B57" s="173" t="str">
        <f>'Langtext mit Gesamtmenge'!$C$43</f>
        <v>Anmietung selbstfahrende Teleskoparbeitsbühne 15,5 m</v>
      </c>
      <c r="C57" s="232"/>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101001</v>
      </c>
      <c r="B58" s="66" t="str">
        <f>'Langtext mit Gesamtmenge'!$C43&amp;" gem. Leistungsbeschreibung, Langtext POS 0"&amp;'Langtext mit Gesamtmenge'!A43</f>
        <v>Anmietung selbstfahrende Teleskoparbeitsbühne 15,5 m gem. Leistungsbeschreibung, Langtext POS 01001</v>
      </c>
      <c r="C58" s="233"/>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101002</v>
      </c>
      <c r="B59" s="66" t="str">
        <f>'Langtext mit Gesamtmenge'!$C44&amp;" gem. Leistungsbeschreibung, Langtext POS 0"&amp;'Langtext mit Gesamtmenge'!A44</f>
        <v>Anmietung selbstfahrende Teleskoparbeitsbühne 15,5 m gem. Leistungsbeschreibung, Langtext POS 01002</v>
      </c>
      <c r="C59" s="233"/>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101003</v>
      </c>
      <c r="B60" s="66" t="str">
        <f>'Langtext mit Gesamtmenge'!$C45&amp;" gem. Leistungsbeschreibung, Langtext POS 0"&amp;'Langtext mit Gesamtmenge'!A45</f>
        <v>Anmietung selbstfahrende Teleskoparbeitsbühne 15,5 m gem. Leistungsbeschreibung, Langtext POS 01003</v>
      </c>
      <c r="C60" s="233"/>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101004</v>
      </c>
      <c r="B61" s="66" t="str">
        <f>'Langtext mit Gesamtmenge'!$C46&amp;" gem. Leistungsbeschreibung, Langtext POS 0"&amp;'Langtext mit Gesamtmenge'!A46</f>
        <v>Anlieferung und Abholung selbstfahrende Teleskoparbeitsbühne 15,5 m gem. Leistungsbeschreibung, Langtext POS 01004</v>
      </c>
      <c r="C61" s="234"/>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1011</v>
      </c>
      <c r="B62" s="173" t="str">
        <f>'Langtext mit Gesamtmenge'!$C$47</f>
        <v>Anmietung selbstfahrende Teleskoparbeitsbühne 17 m</v>
      </c>
      <c r="C62" s="232"/>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101101</v>
      </c>
      <c r="B63" s="66" t="str">
        <f>'Langtext mit Gesamtmenge'!$C47&amp;" gem. Leistungsbeschreibung, Langtext POS 0"&amp;'Langtext mit Gesamtmenge'!A47</f>
        <v>Anmietung selbstfahrende Teleskoparbeitsbühne 17 m gem. Leistungsbeschreibung, Langtext POS 01101</v>
      </c>
      <c r="C63" s="233"/>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101102</v>
      </c>
      <c r="B64" s="66" t="str">
        <f>'Langtext mit Gesamtmenge'!$C48&amp;" gem. Leistungsbeschreibung, Langtext POS 0"&amp;'Langtext mit Gesamtmenge'!A48</f>
        <v>Anmietung selbstfahrende Teleskoparbeitsbühne 17 m gem. Leistungsbeschreibung, Langtext POS 01102</v>
      </c>
      <c r="C64" s="233"/>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101103</v>
      </c>
      <c r="B65" s="66" t="str">
        <f>'Langtext mit Gesamtmenge'!$C49&amp;" gem. Leistungsbeschreibung, Langtext POS 0"&amp;'Langtext mit Gesamtmenge'!A49</f>
        <v>Anmietung selbstfahrende Teleskoparbeitsbühne 17 m gem. Leistungsbeschreibung, Langtext POS 01103</v>
      </c>
      <c r="C65" s="233"/>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101104</v>
      </c>
      <c r="B66" s="66" t="str">
        <f>'Langtext mit Gesamtmenge'!$C50&amp;" gem. Leistungsbeschreibung, Langtext POS 0"&amp;'Langtext mit Gesamtmenge'!A50</f>
        <v>Anlieferung und Abholung selbstfahrende Teleskoparbeitsbühne 17 m gem. Leistungsbeschreibung, Langtext POS 01104</v>
      </c>
      <c r="C66" s="234"/>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1012</v>
      </c>
      <c r="B67" s="173" t="str">
        <f>'Langtext mit Gesamtmenge'!$C$51</f>
        <v>Anmietung selbstfahrende Teleskoparbeitsbühne 22 m</v>
      </c>
      <c r="C67" s="232"/>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101201</v>
      </c>
      <c r="B68" s="66" t="str">
        <f>'Langtext mit Gesamtmenge'!$C51&amp;" gem. Leistungsbeschreibung, Langtext POS 0"&amp;'Langtext mit Gesamtmenge'!A51</f>
        <v>Anmietung selbstfahrende Teleskoparbeitsbühne 22 m gem. Leistungsbeschreibung, Langtext POS 01201</v>
      </c>
      <c r="C68" s="233"/>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101202</v>
      </c>
      <c r="B69" s="66" t="str">
        <f>'Langtext mit Gesamtmenge'!$C52&amp;" gem. Leistungsbeschreibung, Langtext POS 0"&amp;'Langtext mit Gesamtmenge'!A52</f>
        <v>Anmietung selbstfahrende Teleskoparbeitsbühne 22 m gem. Leistungsbeschreibung, Langtext POS 01202</v>
      </c>
      <c r="C69" s="233"/>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101203</v>
      </c>
      <c r="B70" s="66" t="str">
        <f>'Langtext mit Gesamtmenge'!$C53&amp;" gem. Leistungsbeschreibung, Langtext POS 0"&amp;'Langtext mit Gesamtmenge'!A53</f>
        <v>Anmietung selbstfahrende Teleskoparbeitsbühne 22 m gem. Leistungsbeschreibung, Langtext POS 01203</v>
      </c>
      <c r="C70" s="233"/>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101204</v>
      </c>
      <c r="B71" s="66" t="str">
        <f>'Langtext mit Gesamtmenge'!$C54&amp;" gem. Leistungsbeschreibung, Langtext POS 0"&amp;'Langtext mit Gesamtmenge'!A54</f>
        <v>Anlieferung und Abholung selbstfahrende Teleskoparbeitsbühne 22 m gem. Leistungsbeschreibung, Langtext POS 01204</v>
      </c>
      <c r="C71" s="234"/>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1013</v>
      </c>
      <c r="B72" s="173" t="str">
        <f>'Langtext mit Gesamtmenge'!$C$55</f>
        <v>Anmietung selbstfahrende Teleskoparbeitsbühne 30 m</v>
      </c>
      <c r="C72" s="232"/>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101301</v>
      </c>
      <c r="B73" s="66" t="str">
        <f>'Langtext mit Gesamtmenge'!$C55&amp;" gem. Leistungsbeschreibung, Langtext POS 0"&amp;'Langtext mit Gesamtmenge'!A55</f>
        <v>Anmietung selbstfahrende Teleskoparbeitsbühne 30 m gem. Leistungsbeschreibung, Langtext POS 01301</v>
      </c>
      <c r="C73" s="233"/>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101302</v>
      </c>
      <c r="B74" s="66" t="str">
        <f>'Langtext mit Gesamtmenge'!$C56&amp;" gem. Leistungsbeschreibung, Langtext POS 0"&amp;'Langtext mit Gesamtmenge'!A56</f>
        <v>Anmietung selbstfahrende Teleskoparbeitsbühne 30 m gem. Leistungsbeschreibung, Langtext POS 01302</v>
      </c>
      <c r="C74" s="233"/>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101303</v>
      </c>
      <c r="B75" s="66" t="str">
        <f>'Langtext mit Gesamtmenge'!$C57&amp;" gem. Leistungsbeschreibung, Langtext POS 0"&amp;'Langtext mit Gesamtmenge'!A57</f>
        <v>Anmietung selbstfahrende Teleskoparbeitsbühne 30 m gem. Leistungsbeschreibung, Langtext POS 01303</v>
      </c>
      <c r="C75" s="233"/>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101304</v>
      </c>
      <c r="B76" s="66" t="str">
        <f>'Langtext mit Gesamtmenge'!$C58&amp;" gem. Leistungsbeschreibung, Langtext POS 0"&amp;'Langtext mit Gesamtmenge'!A58</f>
        <v>Anlieferung und Abholung selbstfahrende Teleskoparbeitsbühne 30 m gem. Leistungsbeschreibung, Langtext POS 01304</v>
      </c>
      <c r="C76" s="234"/>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1014.01</v>
      </c>
      <c r="B77" s="173" t="str">
        <f>'Langtext mit Gesamtmenge'!$C$59</f>
        <v>Anmietung selbstfahrende Teleskoparbeitsbühne 30 m mit Kettenantrieb und Transportfahrzeug</v>
      </c>
      <c r="C77" s="232"/>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602</v>
      </c>
      <c r="B78" s="66" t="str">
        <f>'Langtext mit Gesamtmenge'!$C59&amp;" gem. Leistungsbeschreibung, Langtext POS 0"&amp;'Langtext mit Gesamtmenge'!A59</f>
        <v>Anmietung selbstfahrende Teleskoparbeitsbühne 30 m mit Kettenantrieb und Transportfahrzeug gem. Leistungsbeschreibung, Langtext POS 01401</v>
      </c>
      <c r="C78" s="233"/>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603</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604</v>
      </c>
      <c r="B80" s="66" t="str">
        <f>'Langtext mit Gesamtmenge'!$C61&amp;" gem. Leistungsbeschreibung, Langtext POS 0"&amp;'Langtext mit Gesamtmenge'!A61</f>
        <v>Anmietung selbstfahrende Teleskoparbeitsbühne 30 m mit Kettenantrieb und Transportfahrzeug gem. Leistungsbeschreibung, Langtext POS 01403</v>
      </c>
      <c r="C80" s="233"/>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7" customHeight="1" thickBot="1" x14ac:dyDescent="0.3">
      <c r="A81" s="189" t="s">
        <v>470</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605</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2.25" customHeight="1" x14ac:dyDescent="0.25">
      <c r="A83" s="268" t="s">
        <v>606</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607</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29.25" customHeight="1" x14ac:dyDescent="0.25">
      <c r="A85" s="268" t="s">
        <v>608</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94" t="s">
        <v>609</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5.25" customHeight="1" x14ac:dyDescent="0.25">
      <c r="A87" s="104" t="s">
        <v>610</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611</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41.25" customHeight="1" x14ac:dyDescent="0.25">
      <c r="A89" s="270" t="s">
        <v>612</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613</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5" customHeight="1" thickBot="1" x14ac:dyDescent="0.3">
      <c r="A91" s="289" t="s">
        <v>614</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3.2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row>
    <row r="106" spans="1:26" x14ac:dyDescent="0.25">
      <c r="A106" s="11"/>
      <c r="B106" s="11"/>
      <c r="C106" s="62"/>
      <c r="D106" s="11"/>
      <c r="E106" s="11"/>
      <c r="F106" s="61"/>
      <c r="G106" s="11"/>
    </row>
    <row r="107" spans="1:26" x14ac:dyDescent="0.25">
      <c r="A107" s="11"/>
      <c r="B107" s="11"/>
      <c r="C107" s="62"/>
      <c r="D107" s="11"/>
      <c r="E107" s="11"/>
      <c r="F107" s="61"/>
      <c r="G107" s="11"/>
    </row>
    <row r="108" spans="1:26" x14ac:dyDescent="0.25">
      <c r="A108" s="11"/>
      <c r="B108" s="11"/>
      <c r="C108" s="62"/>
      <c r="D108" s="11"/>
      <c r="E108" s="11"/>
      <c r="F108" s="61"/>
      <c r="G108" s="11"/>
    </row>
    <row r="109" spans="1:26" x14ac:dyDescent="0.25">
      <c r="A109" s="11"/>
      <c r="B109" s="11"/>
      <c r="C109" s="62"/>
      <c r="D109" s="11"/>
      <c r="E109" s="11"/>
      <c r="F109" s="61"/>
      <c r="G109" s="11"/>
    </row>
    <row r="110" spans="1:26" x14ac:dyDescent="0.25">
      <c r="A110" s="11"/>
      <c r="B110" s="11"/>
      <c r="C110" s="62"/>
      <c r="D110" s="11"/>
      <c r="E110" s="11"/>
      <c r="F110" s="61"/>
      <c r="G110" s="11"/>
    </row>
    <row r="111" spans="1:26" x14ac:dyDescent="0.25">
      <c r="A111" s="11"/>
      <c r="B111" s="11"/>
      <c r="C111" s="62"/>
      <c r="D111" s="11"/>
      <c r="E111" s="11"/>
      <c r="F111" s="61"/>
      <c r="G111" s="11"/>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sheetData>
  <sheetProtection algorithmName="SHA-512" hashValue="Ybz7fitKuM1Y2QPLnf6UtonYsW4tT5FE3IN3QnLQraQ3tLlR/U8h/JPXmoNTxcbOMjJk9Rc0T7vdufcW9Xq4HA==" saltValue="WijCODJNS3Y+ZNfm/7+V6w==" spinCount="100000" sheet="1"/>
  <protectedRanges>
    <protectedRange sqref="B103 B97 G97 F18:F21 F13:F16 F8:F11 F23:F26 F28:F31 F33:F36 F38:F41 F43:F46 F48:F51 F53:F56 F58:F61 F63:F66 F68:F71 F73:F76" name="Los1_1"/>
    <protectedRange sqref="F82:F91" name="Los1_3_1"/>
    <protectedRange sqref="F78:F81" name="Los1_2"/>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6">
    <tabColor rgb="FF0133BF"/>
  </sheetPr>
  <dimension ref="A1:Z122"/>
  <sheetViews>
    <sheetView workbookViewId="0">
      <pane ySplit="6" topLeftCell="A84"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Titelseite!A30</f>
        <v>Los 11</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11</v>
      </c>
      <c r="B6" s="21" t="str">
        <f>Titelseite!B30&amp;", "&amp;Titelseite!D30&amp;", "&amp;Titelseite!F30</f>
        <v xml:space="preserve">SM Marl, SM Unna,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1100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110001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110002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110003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110004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1101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110101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110102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110103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110104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1102</v>
      </c>
      <c r="B17" s="173" t="str">
        <f>'Langtext mit Gesamtmenge'!$C$11</f>
        <v>Anmietung Hubsteiger 18 m (Lkw-Arbeitsbühne)</v>
      </c>
      <c r="C17" s="237"/>
      <c r="D17" s="175"/>
      <c r="E17" s="176"/>
      <c r="F17" s="177"/>
      <c r="G17" s="178"/>
      <c r="H17" s="31"/>
      <c r="I17" s="31"/>
      <c r="J17" s="31"/>
      <c r="K17" s="31"/>
      <c r="L17" s="31"/>
      <c r="M17" s="31"/>
      <c r="N17" s="31"/>
      <c r="O17" s="31"/>
      <c r="P17" s="31"/>
      <c r="Q17" s="31"/>
      <c r="R17" s="31"/>
      <c r="S17" s="31"/>
      <c r="T17" s="31"/>
      <c r="U17" s="31"/>
      <c r="V17" s="31"/>
      <c r="W17" s="31"/>
      <c r="X17" s="31"/>
      <c r="Y17" s="31"/>
      <c r="Z17" s="31"/>
    </row>
    <row r="18" spans="1:26" ht="25.5" customHeight="1" x14ac:dyDescent="0.25">
      <c r="A18" s="189">
        <f>'Langtext mit Gesamtmenge'!A11+($A$6*10000)</f>
        <v>110201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33"/>
      <c r="I18" s="33"/>
      <c r="J18" s="33"/>
      <c r="K18" s="33"/>
      <c r="L18" s="33"/>
      <c r="M18" s="33"/>
      <c r="N18" s="33"/>
      <c r="O18" s="33"/>
      <c r="P18" s="33"/>
      <c r="Q18" s="33"/>
      <c r="R18" s="33"/>
      <c r="S18" s="33"/>
      <c r="T18" s="33"/>
      <c r="U18" s="33"/>
      <c r="V18" s="33"/>
      <c r="W18" s="33"/>
      <c r="X18" s="33"/>
      <c r="Y18" s="33"/>
      <c r="Z18" s="33"/>
    </row>
    <row r="19" spans="1:26" ht="25.5" customHeight="1" x14ac:dyDescent="0.25">
      <c r="A19" s="189">
        <f>'Langtext mit Gesamtmenge'!A12+($A$6*10000)</f>
        <v>110202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39"/>
      <c r="I19" s="40"/>
      <c r="J19" s="40"/>
      <c r="K19" s="40"/>
      <c r="L19" s="40"/>
      <c r="M19" s="40"/>
      <c r="N19" s="40"/>
      <c r="O19" s="40"/>
      <c r="P19" s="40"/>
      <c r="Q19" s="40"/>
      <c r="R19" s="40"/>
      <c r="S19" s="40"/>
      <c r="T19" s="40"/>
      <c r="U19" s="40"/>
      <c r="V19" s="40"/>
      <c r="W19" s="40"/>
      <c r="X19" s="40"/>
      <c r="Y19" s="40"/>
      <c r="Z19" s="40"/>
    </row>
    <row r="20" spans="1:26" ht="25.5" customHeight="1" x14ac:dyDescent="0.25">
      <c r="A20" s="189">
        <f>'Langtext mit Gesamtmenge'!A13+($A$6*10000)</f>
        <v>110203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43"/>
      <c r="I20" s="43"/>
      <c r="J20" s="43"/>
      <c r="K20" s="43"/>
      <c r="L20" s="43"/>
      <c r="M20" s="43"/>
      <c r="N20" s="43"/>
      <c r="O20" s="43"/>
      <c r="P20" s="43"/>
      <c r="Q20" s="43"/>
      <c r="R20" s="43"/>
      <c r="S20" s="43"/>
      <c r="T20" s="43"/>
      <c r="U20" s="43"/>
      <c r="V20" s="43"/>
      <c r="W20" s="43"/>
      <c r="X20" s="43"/>
      <c r="Y20" s="43"/>
      <c r="Z20" s="43"/>
    </row>
    <row r="21" spans="1:26" ht="39" customHeight="1" thickBot="1" x14ac:dyDescent="0.3">
      <c r="A21" s="190">
        <f>'Langtext mit Gesamtmenge'!A14+($A$6*10000)</f>
        <v>110204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31"/>
      <c r="I21" s="31"/>
      <c r="J21" s="31"/>
      <c r="K21" s="31"/>
      <c r="L21" s="31"/>
      <c r="M21" s="31"/>
      <c r="N21" s="31"/>
      <c r="O21" s="31"/>
      <c r="P21" s="31"/>
      <c r="Q21" s="31"/>
      <c r="R21" s="31"/>
      <c r="S21" s="31"/>
      <c r="T21" s="31"/>
      <c r="U21" s="31"/>
      <c r="V21" s="31"/>
      <c r="W21" s="31"/>
      <c r="X21" s="31"/>
      <c r="Y21" s="31"/>
      <c r="Z21" s="31"/>
    </row>
    <row r="22" spans="1:26" ht="35.1" customHeight="1" x14ac:dyDescent="0.25">
      <c r="A22" s="191">
        <f>(('Langtext mit Gesamtmenge'!A15-1)/100)+($A$6*100)</f>
        <v>1103</v>
      </c>
      <c r="B22" s="173" t="str">
        <f>'Langtext mit Gesamtmenge'!$C$15</f>
        <v>Anmietung Hubsteiger 20 m (Lkw-Arbeitsbühne)</v>
      </c>
      <c r="C22" s="237"/>
      <c r="D22" s="175"/>
      <c r="E22" s="176"/>
      <c r="F22" s="177"/>
      <c r="G22" s="178"/>
      <c r="H22" s="49"/>
      <c r="I22" s="49"/>
      <c r="J22" s="49"/>
      <c r="K22" s="49"/>
      <c r="L22" s="49"/>
      <c r="M22" s="49"/>
      <c r="N22" s="49"/>
      <c r="O22" s="49"/>
      <c r="P22" s="49"/>
      <c r="Q22" s="49"/>
      <c r="R22" s="49"/>
      <c r="S22" s="49"/>
      <c r="T22" s="49"/>
      <c r="U22" s="49"/>
      <c r="V22" s="49"/>
      <c r="W22" s="49"/>
      <c r="X22" s="49"/>
      <c r="Y22" s="49"/>
      <c r="Z22" s="49"/>
    </row>
    <row r="23" spans="1:26" ht="25.5" customHeight="1" x14ac:dyDescent="0.25">
      <c r="A23" s="189">
        <f>'Langtext mit Gesamtmenge'!A15+($A$6*10000)</f>
        <v>110301</v>
      </c>
      <c r="B23" s="66" t="str">
        <f>'Langtext mit Gesamtmenge'!$C15&amp;" gem. Leistungsbeschreibung, Langtext POS 0"&amp;'Langtext mit Gesamtmenge'!A15</f>
        <v>Anmietung Hubsteiger 20 m (Lkw-Arbeitsbühne) gem. Leistungsbeschreibung, Langtext POS 0301</v>
      </c>
      <c r="C23" s="235">
        <v>15</v>
      </c>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110302</v>
      </c>
      <c r="B24" s="66" t="str">
        <f>'Langtext mit Gesamtmenge'!$C16&amp;" gem. Leistungsbeschreibung, Langtext POS 0"&amp;'Langtext mit Gesamtmenge'!A16</f>
        <v>Anmietung Hubsteiger 20 m (Lkw-Arbeitsbühne) gem. Leistungsbeschreibung, Langtext POS 0302</v>
      </c>
      <c r="C24" s="235">
        <v>30</v>
      </c>
      <c r="D24" s="186" t="str">
        <f>'Langtext mit Gesamtmenge'!F16</f>
        <v>5-19</v>
      </c>
      <c r="E24" s="186" t="str">
        <f>'Langtext mit Gesamtmenge'!E16</f>
        <v>Tage</v>
      </c>
      <c r="F24" s="192"/>
      <c r="G24" s="179"/>
      <c r="H24" s="49"/>
      <c r="I24" s="49"/>
      <c r="J24" s="49"/>
      <c r="K24" s="49"/>
      <c r="L24" s="49"/>
      <c r="M24" s="49"/>
      <c r="N24" s="49"/>
      <c r="O24" s="49"/>
      <c r="P24" s="49"/>
      <c r="Q24" s="49"/>
      <c r="R24" s="49"/>
      <c r="S24" s="49"/>
      <c r="T24" s="49"/>
      <c r="U24" s="49"/>
      <c r="V24" s="49"/>
      <c r="W24" s="49"/>
      <c r="X24" s="49"/>
      <c r="Y24" s="49"/>
      <c r="Z24" s="49"/>
    </row>
    <row r="25" spans="1:26" ht="25.5" customHeight="1" x14ac:dyDescent="0.25">
      <c r="A25" s="189">
        <f>'Langtext mit Gesamtmenge'!A17+($A$6*10000)</f>
        <v>110303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31"/>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110304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c r="G26" s="182"/>
      <c r="H26" s="25"/>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1104</v>
      </c>
      <c r="B27" s="173" t="str">
        <f>'Langtext mit Gesamtmenge'!$C$19</f>
        <v>Anmietung Hubsteiger 22 m (Lkw-Arbeitsbühne)</v>
      </c>
      <c r="C27" s="237"/>
      <c r="D27" s="175"/>
      <c r="E27" s="176"/>
      <c r="F27" s="177"/>
      <c r="G27" s="178"/>
      <c r="H27" s="31"/>
      <c r="I27" s="31"/>
      <c r="J27" s="31"/>
      <c r="K27" s="31"/>
      <c r="L27" s="31"/>
      <c r="M27" s="31"/>
      <c r="N27" s="31"/>
      <c r="O27" s="31"/>
      <c r="P27" s="31"/>
      <c r="Q27" s="31"/>
      <c r="R27" s="31"/>
      <c r="S27" s="31"/>
      <c r="T27" s="31"/>
      <c r="U27" s="31"/>
      <c r="V27" s="31"/>
      <c r="W27" s="31"/>
      <c r="X27" s="31"/>
      <c r="Y27" s="31"/>
      <c r="Z27" s="31"/>
    </row>
    <row r="28" spans="1:26" ht="25.5" customHeight="1" x14ac:dyDescent="0.25">
      <c r="A28" s="189">
        <f>'Langtext mit Gesamtmenge'!A19+($A$6*10000)</f>
        <v>110401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110402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c r="H29" s="58"/>
      <c r="I29" s="31"/>
      <c r="J29" s="31"/>
      <c r="K29" s="31"/>
      <c r="L29" s="31"/>
      <c r="M29" s="31"/>
      <c r="N29" s="31"/>
      <c r="O29" s="31"/>
      <c r="P29" s="31"/>
      <c r="Q29" s="31"/>
      <c r="R29" s="31"/>
      <c r="S29" s="31"/>
      <c r="T29" s="31"/>
      <c r="U29" s="31"/>
      <c r="V29" s="31"/>
      <c r="W29" s="31"/>
      <c r="X29" s="31"/>
      <c r="Y29" s="31"/>
      <c r="Z29" s="31"/>
    </row>
    <row r="30" spans="1:26" ht="25.5" customHeight="1" x14ac:dyDescent="0.25">
      <c r="A30" s="189">
        <f>'Langtext mit Gesamtmenge'!A21+($A$6*10000)</f>
        <v>110403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c r="H30" s="58"/>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110404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1105</v>
      </c>
      <c r="B32" s="173" t="str">
        <f>'Langtext mit Gesamtmenge'!$C$23</f>
        <v>Anmietung Hubsteiger 27 m (Lkw-Arbeitsbühne)</v>
      </c>
      <c r="C32" s="237"/>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110501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110502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110503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110504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1106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110601</v>
      </c>
      <c r="B38" s="66" t="str">
        <f>'Langtext mit Gesamtmenge'!$C27&amp;" gem. Leistungsbeschreibung, Langtext POS 0"&amp;'Langtext mit Gesamtmenge'!A27</f>
        <v>Anmietung Hubsteiger 30 m (Lkw-Arbeitsbühne) gem. Leistungsbeschreibung, Langtext POS 0601</v>
      </c>
      <c r="C38" s="235">
        <v>15</v>
      </c>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110602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110603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110604</v>
      </c>
      <c r="B41" s="66" t="str">
        <f>'Langtext mit Gesamtmenge'!$C30&amp;" gem. Leistungsbeschreibung, Langtext POS 0"&amp;'Langtext mit Gesamtmenge'!A30</f>
        <v>Anlieferung und Abholung Hubsteiger 30 m (Lkw-Arbeitsbühne) gem. Leistungsbeschreibung, Langtext POS 0604</v>
      </c>
      <c r="C41" s="236">
        <v>5</v>
      </c>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1107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110701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110702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110703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110704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1108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110801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110802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110803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110804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1109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110901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110902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110903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110904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1110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111001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111002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111003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111004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1111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111101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111102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111103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111104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1112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111201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111202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111203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111204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1113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111301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111302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111303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111304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1114.01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615</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616</v>
      </c>
      <c r="B79" s="66" t="str">
        <f>'Langtext mit Gesamtmenge'!$C60&amp;" gem. Leistungsbeschreibung, Langtext POS 0"&amp;'Langtext mit Gesamtmenge'!A60</f>
        <v>Anmietung selbstfahrende Teleskoparbeitsbühne 30 m mit Kettenantrieb und Transportfahrzeug gem. Leistungsbeschreibung, Langtext POS 01402</v>
      </c>
      <c r="C79" s="235">
        <v>105</v>
      </c>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617</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1.75" customHeight="1" thickBot="1" x14ac:dyDescent="0.3">
      <c r="A81" s="189" t="s">
        <v>471</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v>15</v>
      </c>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1.5" customHeight="1" x14ac:dyDescent="0.25">
      <c r="A82" s="271" t="s">
        <v>618</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619</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620</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621</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622</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104" t="s">
        <v>623</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624</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625</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626</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0.5" customHeight="1" thickBot="1" x14ac:dyDescent="0.3">
      <c r="A91" s="270" t="s">
        <v>627</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ht="21" x14ac:dyDescent="0.25">
      <c r="A92" s="257"/>
      <c r="B92" s="258"/>
      <c r="C92" s="259"/>
      <c r="D92" s="260"/>
      <c r="E92" s="261"/>
      <c r="F92" s="292"/>
      <c r="G92" s="263"/>
      <c r="H92" s="11"/>
      <c r="I92" s="25"/>
      <c r="J92" s="25"/>
      <c r="K92" s="25"/>
      <c r="L92" s="25"/>
      <c r="M92" s="25"/>
      <c r="N92" s="25"/>
      <c r="O92" s="25"/>
      <c r="P92" s="25"/>
      <c r="Q92" s="25"/>
      <c r="R92" s="25"/>
      <c r="S92" s="25"/>
      <c r="T92" s="25"/>
      <c r="U92" s="25"/>
      <c r="V92" s="25"/>
      <c r="W92" s="25"/>
      <c r="X92" s="25"/>
      <c r="Y92" s="25"/>
      <c r="Z92" s="25"/>
    </row>
    <row r="93" spans="1:26" x14ac:dyDescent="0.25">
      <c r="A93" s="27"/>
      <c r="B93" s="28"/>
      <c r="C93" s="29"/>
      <c r="D93" s="28"/>
      <c r="E93" s="28"/>
      <c r="F93" s="30"/>
      <c r="G93" s="71"/>
      <c r="H93" s="11"/>
      <c r="I93" s="25"/>
      <c r="J93" s="25"/>
      <c r="K93" s="25"/>
      <c r="L93" s="25"/>
      <c r="M93" s="25"/>
      <c r="N93" s="25"/>
      <c r="O93" s="25"/>
      <c r="P93" s="25"/>
      <c r="Q93" s="25"/>
      <c r="R93" s="25"/>
      <c r="S93" s="25"/>
      <c r="T93" s="25"/>
      <c r="U93" s="25"/>
      <c r="V93" s="25"/>
      <c r="W93" s="25"/>
      <c r="X93" s="25"/>
      <c r="Y93" s="25"/>
      <c r="Z93" s="25"/>
    </row>
    <row r="94" spans="1:26" x14ac:dyDescent="0.25">
      <c r="A94" s="32"/>
      <c r="B94" s="32"/>
      <c r="D94" s="337" t="s">
        <v>285</v>
      </c>
      <c r="E94" s="340"/>
      <c r="F94" s="346"/>
      <c r="G94" s="72">
        <f>SUM(G8:G91)</f>
        <v>0</v>
      </c>
      <c r="H94" s="11"/>
      <c r="I94" s="25"/>
      <c r="J94" s="25"/>
      <c r="K94" s="25"/>
      <c r="L94" s="25"/>
      <c r="M94" s="25"/>
      <c r="N94" s="25"/>
      <c r="O94" s="25"/>
      <c r="P94" s="25"/>
      <c r="Q94" s="25"/>
      <c r="R94" s="25"/>
      <c r="S94" s="25"/>
      <c r="T94" s="25"/>
      <c r="U94" s="25"/>
      <c r="V94" s="25"/>
      <c r="W94" s="25"/>
      <c r="X94" s="25"/>
      <c r="Y94" s="25"/>
      <c r="Z94" s="25"/>
    </row>
    <row r="95" spans="1:26" x14ac:dyDescent="0.25">
      <c r="A95" s="34"/>
      <c r="B95" s="35"/>
      <c r="C95" s="36"/>
      <c r="D95" s="35"/>
      <c r="E95" s="35"/>
      <c r="F95" s="37"/>
      <c r="G95" s="38"/>
      <c r="H95" s="11"/>
      <c r="I95" s="25"/>
      <c r="J95" s="25"/>
      <c r="K95" s="25"/>
      <c r="L95" s="25"/>
      <c r="M95" s="25"/>
      <c r="N95" s="25"/>
      <c r="O95" s="25"/>
      <c r="P95" s="25"/>
      <c r="Q95" s="25"/>
      <c r="R95" s="25"/>
      <c r="S95" s="25"/>
      <c r="T95" s="25"/>
      <c r="U95" s="25"/>
      <c r="V95" s="25"/>
      <c r="W95" s="25"/>
      <c r="X95" s="25"/>
      <c r="Y95" s="25"/>
      <c r="Z95" s="25"/>
    </row>
    <row r="96" spans="1:26" x14ac:dyDescent="0.25">
      <c r="A96" s="109"/>
      <c r="B96" s="41"/>
      <c r="D96" s="339" t="s">
        <v>286</v>
      </c>
      <c r="E96" s="340"/>
      <c r="F96" s="42"/>
      <c r="G96" s="73">
        <f>G94*0.19</f>
        <v>0</v>
      </c>
      <c r="H96" s="11"/>
      <c r="I96" s="25"/>
      <c r="J96" s="25"/>
      <c r="K96" s="25"/>
      <c r="L96" s="25"/>
      <c r="M96" s="25"/>
      <c r="N96" s="25"/>
      <c r="O96" s="25"/>
      <c r="P96" s="25"/>
      <c r="Q96" s="25"/>
      <c r="R96" s="25"/>
      <c r="S96" s="25"/>
      <c r="T96" s="25"/>
      <c r="U96" s="25"/>
      <c r="V96" s="25"/>
      <c r="W96" s="25"/>
      <c r="X96" s="25"/>
      <c r="Y96" s="25"/>
      <c r="Z96" s="25"/>
    </row>
    <row r="97" spans="1:26" x14ac:dyDescent="0.25">
      <c r="A97" s="108"/>
      <c r="B97" s="108"/>
      <c r="C97" s="44"/>
      <c r="D97" s="45"/>
      <c r="E97" s="46"/>
      <c r="F97" s="47"/>
      <c r="G97" s="48"/>
      <c r="H97" s="11"/>
      <c r="I97" s="25"/>
      <c r="J97" s="25"/>
      <c r="K97" s="25"/>
      <c r="L97" s="25"/>
      <c r="M97" s="25"/>
      <c r="N97" s="25"/>
      <c r="O97" s="25"/>
      <c r="P97" s="25"/>
      <c r="Q97" s="25"/>
      <c r="R97" s="25"/>
      <c r="S97" s="25"/>
      <c r="T97" s="25"/>
      <c r="U97" s="25"/>
      <c r="V97" s="25"/>
      <c r="W97" s="25"/>
      <c r="X97" s="25"/>
      <c r="Y97" s="25"/>
      <c r="Z97" s="25"/>
    </row>
    <row r="98" spans="1:26" x14ac:dyDescent="0.25">
      <c r="A98" s="74" t="s">
        <v>294</v>
      </c>
      <c r="B98" s="194"/>
      <c r="D98" s="341" t="s">
        <v>295</v>
      </c>
      <c r="E98" s="340"/>
      <c r="F98" s="342"/>
      <c r="G98" s="195"/>
      <c r="H98" s="11"/>
      <c r="I98" s="25"/>
      <c r="J98" s="25"/>
      <c r="K98" s="25"/>
      <c r="L98" s="25"/>
      <c r="M98" s="25"/>
      <c r="N98" s="25"/>
      <c r="O98" s="25"/>
      <c r="P98" s="25"/>
      <c r="Q98" s="25"/>
      <c r="R98" s="25"/>
      <c r="S98" s="25"/>
      <c r="T98" s="25"/>
      <c r="U98" s="25"/>
      <c r="V98" s="25"/>
      <c r="W98" s="25"/>
      <c r="X98" s="25"/>
      <c r="Y98" s="25"/>
      <c r="Z98" s="25"/>
    </row>
    <row r="99" spans="1:26" x14ac:dyDescent="0.25">
      <c r="A99" s="108"/>
      <c r="B99" s="108"/>
      <c r="C99" s="44"/>
      <c r="D99" s="45"/>
      <c r="E99" s="46"/>
      <c r="F99" s="47"/>
      <c r="G99" s="48"/>
      <c r="H99" s="11"/>
      <c r="I99" s="25"/>
      <c r="J99" s="25"/>
      <c r="K99" s="25"/>
      <c r="L99" s="25"/>
      <c r="M99" s="25"/>
      <c r="N99" s="25"/>
      <c r="O99" s="25"/>
      <c r="P99" s="25"/>
      <c r="Q99" s="25"/>
      <c r="R99" s="25"/>
      <c r="S99" s="25"/>
      <c r="T99" s="25"/>
      <c r="U99" s="25"/>
      <c r="V99" s="25"/>
      <c r="W99" s="25"/>
      <c r="X99" s="25"/>
      <c r="Y99" s="25"/>
      <c r="Z99" s="25"/>
    </row>
    <row r="100" spans="1:26" x14ac:dyDescent="0.25">
      <c r="A100" s="109"/>
      <c r="B100" s="109"/>
      <c r="D100" s="341" t="s">
        <v>287</v>
      </c>
      <c r="E100" s="340"/>
      <c r="F100" s="343"/>
      <c r="G100" s="73">
        <f>(G94+G96)-((G94+G96)*G98)</f>
        <v>0</v>
      </c>
      <c r="H100" s="11"/>
      <c r="I100" s="25"/>
      <c r="J100" s="25"/>
      <c r="K100" s="25"/>
      <c r="L100" s="25"/>
      <c r="M100" s="25"/>
      <c r="N100" s="25"/>
      <c r="O100" s="25"/>
      <c r="P100" s="25"/>
      <c r="Q100" s="25"/>
      <c r="R100" s="25"/>
      <c r="S100" s="25"/>
      <c r="T100" s="25"/>
      <c r="U100" s="25"/>
      <c r="V100" s="25"/>
      <c r="W100" s="25"/>
      <c r="X100" s="25"/>
      <c r="Y100" s="25"/>
      <c r="Z100" s="25"/>
    </row>
    <row r="101" spans="1:26" x14ac:dyDescent="0.25">
      <c r="A101" s="108"/>
      <c r="B101" s="44"/>
      <c r="C101" s="46"/>
      <c r="D101" s="46"/>
      <c r="E101" s="108"/>
      <c r="F101" s="108"/>
      <c r="G101" s="50"/>
      <c r="H101" s="11"/>
      <c r="I101" s="25"/>
      <c r="J101" s="25"/>
      <c r="K101" s="25"/>
      <c r="L101" s="25"/>
      <c r="M101" s="25"/>
      <c r="N101" s="25"/>
      <c r="O101" s="25"/>
      <c r="P101" s="25"/>
      <c r="Q101" s="25"/>
      <c r="R101" s="25"/>
      <c r="S101" s="25"/>
      <c r="T101" s="25"/>
      <c r="U101" s="25"/>
      <c r="V101" s="25"/>
      <c r="W101" s="25"/>
      <c r="X101" s="25"/>
      <c r="Y101" s="25"/>
      <c r="Z101" s="25"/>
    </row>
    <row r="102" spans="1:26" ht="29.25" customHeight="1" x14ac:dyDescent="0.25">
      <c r="A102" s="344" t="s">
        <v>288</v>
      </c>
      <c r="B102" s="345"/>
      <c r="C102" s="345"/>
      <c r="D102" s="345"/>
      <c r="E102" s="345"/>
      <c r="F102" s="345"/>
      <c r="G102" s="345"/>
      <c r="H102" s="11"/>
      <c r="I102" s="25"/>
      <c r="J102" s="25"/>
      <c r="K102" s="25"/>
      <c r="L102" s="25"/>
      <c r="M102" s="25"/>
      <c r="N102" s="25"/>
      <c r="O102" s="25"/>
      <c r="P102" s="25"/>
      <c r="Q102" s="25"/>
      <c r="R102" s="25"/>
      <c r="S102" s="25"/>
      <c r="T102" s="25"/>
      <c r="U102" s="25"/>
      <c r="V102" s="25"/>
      <c r="W102" s="25"/>
      <c r="X102" s="25"/>
      <c r="Y102" s="25"/>
      <c r="Z102" s="25"/>
    </row>
    <row r="103" spans="1:26" x14ac:dyDescent="0.25">
      <c r="A103" s="51"/>
      <c r="B103" s="52"/>
      <c r="C103" s="53"/>
      <c r="D103" s="53"/>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08"/>
      <c r="B104" s="196"/>
      <c r="C104" s="108"/>
      <c r="D104" s="108"/>
      <c r="E104" s="108"/>
      <c r="F104" s="108"/>
      <c r="G104" s="108"/>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54"/>
      <c r="C105" s="55"/>
      <c r="D105" s="11"/>
      <c r="E105" s="56"/>
      <c r="F105" s="57"/>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08" t="s">
        <v>289</v>
      </c>
      <c r="C106" s="59"/>
      <c r="D106" s="28"/>
      <c r="E106" s="336" t="s">
        <v>290</v>
      </c>
      <c r="F106" s="319"/>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row r="118" spans="1:7" x14ac:dyDescent="0.25">
      <c r="A118" s="11"/>
      <c r="B118" s="11"/>
      <c r="C118" s="62"/>
      <c r="D118" s="11"/>
      <c r="E118" s="11"/>
      <c r="F118" s="61"/>
      <c r="G118" s="11"/>
    </row>
    <row r="119" spans="1:7" x14ac:dyDescent="0.25">
      <c r="A119" s="11"/>
      <c r="B119" s="11"/>
      <c r="C119" s="62"/>
      <c r="D119" s="11"/>
      <c r="E119" s="11"/>
      <c r="F119" s="61"/>
      <c r="G119" s="11"/>
    </row>
    <row r="120" spans="1:7" x14ac:dyDescent="0.25">
      <c r="A120" s="11"/>
      <c r="B120" s="11"/>
      <c r="C120" s="62"/>
      <c r="D120" s="11"/>
      <c r="E120" s="11"/>
      <c r="F120" s="61"/>
      <c r="G120" s="11"/>
    </row>
    <row r="121" spans="1:7" x14ac:dyDescent="0.25">
      <c r="A121" s="11"/>
      <c r="B121" s="11"/>
      <c r="C121" s="62"/>
      <c r="D121" s="11"/>
      <c r="E121" s="11"/>
      <c r="F121" s="61"/>
      <c r="G121" s="11"/>
    </row>
    <row r="122" spans="1:7" x14ac:dyDescent="0.25">
      <c r="A122" s="11"/>
      <c r="B122" s="11"/>
      <c r="C122" s="62"/>
      <c r="D122" s="11"/>
      <c r="E122" s="11"/>
      <c r="F122" s="61"/>
      <c r="G122" s="11"/>
    </row>
  </sheetData>
  <sheetProtection algorithmName="SHA-512" hashValue="JmeiD7wLFOB/jIUQGcafjH29QADM/QyegGhbgMqfswsOYieV5oW+On9pW95zDymFPB8QD/gEyqKVw5azh8tfWQ==" saltValue="yfihrkhW0x8wMXTg6kl0gw==" spinCount="100000" sheet="1"/>
  <protectedRanges>
    <protectedRange sqref="B104 B98 G98 F18:F21 F13:F16 F8:F11 F28:F31 F33:F36 F38:F41 F43:F46 F48:F51 F53:F56 F58:F61 F63:F66 F68:F71 F73:F76 F92" name="Los1"/>
    <protectedRange sqref="F82:F91" name="Los1_3_1"/>
    <protectedRange sqref="F78:F81" name="Los1_2"/>
    <protectedRange sqref="F23:F26" name="Los1_1_1"/>
  </protectedRanges>
  <mergeCells count="10">
    <mergeCell ref="A1:F1"/>
    <mergeCell ref="G1:G3"/>
    <mergeCell ref="A2:F2"/>
    <mergeCell ref="A3:F3"/>
    <mergeCell ref="E106:F106"/>
    <mergeCell ref="D94:F94"/>
    <mergeCell ref="D96:E96"/>
    <mergeCell ref="D98:F98"/>
    <mergeCell ref="D100:F100"/>
    <mergeCell ref="A102:G102"/>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7">
    <tabColor rgb="FF0133BF"/>
  </sheetPr>
  <dimension ref="A1:Z117"/>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Titelseite!A33</f>
        <v>Los 12</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12</v>
      </c>
      <c r="B6" s="21" t="str">
        <f>Titelseite!B33&amp;", "&amp;Titelseite!D33&amp;", "&amp;Titelseite!F33</f>
        <v xml:space="preserve">SM Brilon, SM Winterberg,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1200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120001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120002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120003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120004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1201</v>
      </c>
      <c r="B12" s="173" t="str">
        <f>'Langtext mit Gesamtmenge'!$C$7</f>
        <v>Anmietung Hubsteiger 15 m (Lkw-Arbeitsbühne)</v>
      </c>
      <c r="C12" s="237"/>
      <c r="D12" s="175"/>
      <c r="E12" s="176"/>
      <c r="F12" s="177"/>
      <c r="G12" s="178"/>
      <c r="H12" s="31"/>
      <c r="I12" s="31"/>
      <c r="J12" s="31"/>
      <c r="K12" s="31"/>
      <c r="L12" s="31"/>
      <c r="M12" s="31"/>
      <c r="N12" s="31"/>
      <c r="O12" s="31"/>
      <c r="P12" s="31"/>
      <c r="Q12" s="31"/>
      <c r="R12" s="31"/>
      <c r="S12" s="31"/>
      <c r="T12" s="31"/>
      <c r="U12" s="31"/>
      <c r="V12" s="31"/>
      <c r="W12" s="31"/>
      <c r="X12" s="31"/>
      <c r="Y12" s="31"/>
      <c r="Z12" s="31"/>
    </row>
    <row r="13" spans="1:26" ht="25.5" customHeight="1" x14ac:dyDescent="0.25">
      <c r="A13" s="189">
        <f>'Langtext mit Gesamtmenge'!A7+($A$6*10000)</f>
        <v>120101</v>
      </c>
      <c r="B13" s="66" t="str">
        <f>'Langtext mit Gesamtmenge'!$C7&amp;" gem. Leistungsbeschreibung, Langtext POS 0"&amp;'Langtext mit Gesamtmenge'!A7</f>
        <v>Anmietung Hubsteiger 15 m (Lkw-Arbeitsbühne) gem. Leistungsbeschreibung, Langtext POS 0101</v>
      </c>
      <c r="C13" s="235">
        <v>4</v>
      </c>
      <c r="D13" s="186" t="str">
        <f>'Langtext mit Gesamtmenge'!F7</f>
        <v>1-4</v>
      </c>
      <c r="E13" s="186" t="str">
        <f>'Langtext mit Gesamtmenge'!E7</f>
        <v>Tage</v>
      </c>
      <c r="F13" s="192"/>
      <c r="G13" s="179"/>
      <c r="H13" s="33"/>
      <c r="I13" s="33"/>
      <c r="J13" s="33"/>
      <c r="K13" s="33"/>
      <c r="L13" s="33"/>
      <c r="M13" s="33"/>
      <c r="N13" s="33"/>
      <c r="O13" s="33"/>
      <c r="P13" s="33"/>
      <c r="Q13" s="33"/>
      <c r="R13" s="33"/>
      <c r="S13" s="33"/>
      <c r="T13" s="33"/>
      <c r="U13" s="33"/>
      <c r="V13" s="33"/>
      <c r="W13" s="33"/>
      <c r="X13" s="33"/>
      <c r="Y13" s="33"/>
      <c r="Z13" s="33"/>
    </row>
    <row r="14" spans="1:26" ht="25.5" customHeight="1" x14ac:dyDescent="0.25">
      <c r="A14" s="189">
        <f>'Langtext mit Gesamtmenge'!A8+($A$6*10000)</f>
        <v>120102</v>
      </c>
      <c r="B14" s="66" t="str">
        <f>'Langtext mit Gesamtmenge'!$C8&amp;" gem. Leistungsbeschreibung, Langtext POS 0"&amp;'Langtext mit Gesamtmenge'!A8</f>
        <v>Anmietung Hubsteiger 15 m (Lkw-Arbeitsbühne) gem. Leistungsbeschreibung, Langtext POS 0102</v>
      </c>
      <c r="C14" s="235">
        <v>1</v>
      </c>
      <c r="D14" s="186" t="str">
        <f>'Langtext mit Gesamtmenge'!F8</f>
        <v>5-19</v>
      </c>
      <c r="E14" s="186" t="str">
        <f>'Langtext mit Gesamtmenge'!E8</f>
        <v>Tage</v>
      </c>
      <c r="F14" s="192"/>
      <c r="G14" s="179"/>
      <c r="H14" s="39"/>
      <c r="I14" s="40"/>
      <c r="J14" s="40"/>
      <c r="K14" s="40"/>
      <c r="L14" s="40"/>
      <c r="M14" s="40"/>
      <c r="N14" s="40"/>
      <c r="O14" s="40"/>
      <c r="P14" s="40"/>
      <c r="Q14" s="40"/>
      <c r="R14" s="40"/>
      <c r="S14" s="40"/>
      <c r="T14" s="40"/>
      <c r="U14" s="40"/>
      <c r="V14" s="40"/>
      <c r="W14" s="40"/>
      <c r="X14" s="40"/>
      <c r="Y14" s="40"/>
      <c r="Z14" s="40"/>
    </row>
    <row r="15" spans="1:26" ht="25.5" customHeight="1" x14ac:dyDescent="0.25">
      <c r="A15" s="189">
        <f>'Langtext mit Gesamtmenge'!A9+($A$6*10000)</f>
        <v>120103</v>
      </c>
      <c r="B15" s="66" t="str">
        <f>'Langtext mit Gesamtmenge'!$C9&amp;" gem. Leistungsbeschreibung, Langtext POS 0"&amp;'Langtext mit Gesamtmenge'!A9</f>
        <v>Anmietung Hubsteiger 15 m (Lkw-Arbeitsbühne) gem. Leistungsbeschreibung, Langtext POS 0103</v>
      </c>
      <c r="C15" s="235">
        <v>1</v>
      </c>
      <c r="D15" s="186" t="str">
        <f>'Langtext mit Gesamtmenge'!F9</f>
        <v>über 20</v>
      </c>
      <c r="E15" s="186" t="str">
        <f>'Langtext mit Gesamtmenge'!E9</f>
        <v>Tage</v>
      </c>
      <c r="F15" s="192"/>
      <c r="G15" s="179"/>
      <c r="H15" s="43"/>
      <c r="I15" s="43"/>
      <c r="J15" s="43"/>
      <c r="K15" s="43"/>
      <c r="L15" s="43"/>
      <c r="M15" s="43"/>
      <c r="N15" s="43"/>
      <c r="O15" s="43"/>
      <c r="P15" s="43"/>
      <c r="Q15" s="43"/>
      <c r="R15" s="43"/>
      <c r="S15" s="43"/>
      <c r="T15" s="43"/>
      <c r="U15" s="43"/>
      <c r="V15" s="43"/>
      <c r="W15" s="43"/>
      <c r="X15" s="43"/>
      <c r="Y15" s="43"/>
      <c r="Z15" s="43"/>
    </row>
    <row r="16" spans="1:26" ht="39" customHeight="1" thickBot="1" x14ac:dyDescent="0.3">
      <c r="A16" s="190">
        <f>'Langtext mit Gesamtmenge'!A10+($A$6*10000)</f>
        <v>120104</v>
      </c>
      <c r="B16" s="66" t="str">
        <f>'Langtext mit Gesamtmenge'!$C10&amp;" gem. Leistungsbeschreibung, Langtext POS 0"&amp;'Langtext mit Gesamtmenge'!A10</f>
        <v>Anlieferung und Abholung Hubsteiger 15 m (Lkw-Arbeitsbühne) gem. Leistungsbeschreibung, Langtext POS 0104</v>
      </c>
      <c r="C16" s="236">
        <v>2</v>
      </c>
      <c r="D16" s="184"/>
      <c r="E16" s="187" t="str">
        <f>'Langtext mit Gesamtmenge'!E10</f>
        <v>Stück</v>
      </c>
      <c r="F16" s="193"/>
      <c r="G16" s="182"/>
      <c r="H16" s="31"/>
      <c r="I16" s="31"/>
      <c r="J16" s="31"/>
      <c r="K16" s="31"/>
      <c r="L16" s="31"/>
      <c r="M16" s="31"/>
      <c r="N16" s="31"/>
      <c r="O16" s="31"/>
      <c r="P16" s="31"/>
      <c r="Q16" s="31"/>
      <c r="R16" s="31"/>
      <c r="S16" s="31"/>
      <c r="T16" s="31"/>
      <c r="U16" s="31"/>
      <c r="V16" s="31"/>
      <c r="W16" s="31"/>
      <c r="X16" s="31"/>
      <c r="Y16" s="31"/>
      <c r="Z16" s="31"/>
    </row>
    <row r="17" spans="1:26" ht="35.1" customHeight="1" x14ac:dyDescent="0.25">
      <c r="A17" s="191">
        <f>(('Langtext mit Gesamtmenge'!A11-1)/100)+($A$6*100)</f>
        <v>1202</v>
      </c>
      <c r="B17" s="173" t="str">
        <f>'Langtext mit Gesamtmenge'!$C$11</f>
        <v>Anmietung Hubsteiger 18 m (Lkw-Arbeitsbühne)</v>
      </c>
      <c r="C17" s="237"/>
      <c r="D17" s="175"/>
      <c r="E17" s="176"/>
      <c r="F17" s="177"/>
      <c r="G17" s="178"/>
      <c r="H17" s="49"/>
      <c r="I17" s="49"/>
      <c r="J17" s="49"/>
      <c r="K17" s="49"/>
      <c r="L17" s="49"/>
      <c r="M17" s="49"/>
      <c r="N17" s="49"/>
      <c r="O17" s="49"/>
      <c r="P17" s="49"/>
      <c r="Q17" s="49"/>
      <c r="R17" s="49"/>
      <c r="S17" s="49"/>
      <c r="T17" s="49"/>
      <c r="U17" s="49"/>
      <c r="V17" s="49"/>
      <c r="W17" s="49"/>
      <c r="X17" s="49"/>
      <c r="Y17" s="49"/>
      <c r="Z17" s="49"/>
    </row>
    <row r="18" spans="1:26" ht="25.5" customHeight="1" x14ac:dyDescent="0.25">
      <c r="A18" s="189">
        <f>'Langtext mit Gesamtmenge'!A11+($A$6*10000)</f>
        <v>120201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31"/>
      <c r="I18" s="31"/>
      <c r="J18" s="31"/>
      <c r="K18" s="31"/>
      <c r="L18" s="31"/>
      <c r="M18" s="31"/>
      <c r="N18" s="31"/>
      <c r="O18" s="31"/>
      <c r="P18" s="31"/>
      <c r="Q18" s="31"/>
      <c r="R18" s="31"/>
      <c r="S18" s="31"/>
      <c r="T18" s="31"/>
      <c r="U18" s="31"/>
      <c r="V18" s="31"/>
      <c r="W18" s="31"/>
      <c r="X18" s="31"/>
      <c r="Y18" s="31"/>
      <c r="Z18" s="31"/>
    </row>
    <row r="19" spans="1:26" ht="25.5" customHeight="1" x14ac:dyDescent="0.25">
      <c r="A19" s="189">
        <f>'Langtext mit Gesamtmenge'!A12+($A$6*10000)</f>
        <v>120202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49"/>
      <c r="I19" s="49"/>
      <c r="J19" s="49"/>
      <c r="K19" s="49"/>
      <c r="L19" s="49"/>
      <c r="M19" s="49"/>
      <c r="N19" s="49"/>
      <c r="O19" s="49"/>
      <c r="P19" s="49"/>
      <c r="Q19" s="49"/>
      <c r="R19" s="49"/>
      <c r="S19" s="49"/>
      <c r="T19" s="49"/>
      <c r="U19" s="49"/>
      <c r="V19" s="49"/>
      <c r="W19" s="49"/>
      <c r="X19" s="49"/>
      <c r="Y19" s="49"/>
      <c r="Z19" s="49"/>
    </row>
    <row r="20" spans="1:26" ht="25.5" customHeight="1" x14ac:dyDescent="0.25">
      <c r="A20" s="189">
        <f>'Langtext mit Gesamtmenge'!A13+($A$6*10000)</f>
        <v>120203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31"/>
      <c r="I20" s="31"/>
      <c r="J20" s="31"/>
      <c r="K20" s="31"/>
      <c r="L20" s="31"/>
      <c r="M20" s="31"/>
      <c r="N20" s="31"/>
      <c r="O20" s="31"/>
      <c r="P20" s="31"/>
      <c r="Q20" s="31"/>
      <c r="R20" s="31"/>
      <c r="S20" s="31"/>
      <c r="T20" s="31"/>
      <c r="U20" s="31"/>
      <c r="V20" s="31"/>
      <c r="W20" s="31"/>
      <c r="X20" s="31"/>
      <c r="Y20" s="31"/>
      <c r="Z20" s="31"/>
    </row>
    <row r="21" spans="1:26" ht="39" customHeight="1" thickBot="1" x14ac:dyDescent="0.3">
      <c r="A21" s="190">
        <f>'Langtext mit Gesamtmenge'!A14+($A$6*10000)</f>
        <v>120204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25"/>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1203</v>
      </c>
      <c r="B22" s="173" t="str">
        <f>'Langtext mit Gesamtmenge'!$C$15</f>
        <v>Anmietung Hubsteiger 20 m (Lkw-Arbeitsbühne)</v>
      </c>
      <c r="C22" s="237"/>
      <c r="D22" s="175"/>
      <c r="E22" s="176"/>
      <c r="F22" s="177"/>
      <c r="G22" s="178"/>
      <c r="H22" s="31"/>
      <c r="I22" s="31"/>
      <c r="J22" s="31"/>
      <c r="K22" s="31"/>
      <c r="L22" s="31"/>
      <c r="M22" s="31"/>
      <c r="N22" s="31"/>
      <c r="O22" s="31"/>
      <c r="P22" s="31"/>
      <c r="Q22" s="31"/>
      <c r="R22" s="31"/>
      <c r="S22" s="31"/>
      <c r="T22" s="31"/>
      <c r="U22" s="31"/>
      <c r="V22" s="31"/>
      <c r="W22" s="31"/>
      <c r="X22" s="31"/>
      <c r="Y22" s="31"/>
      <c r="Z22" s="31"/>
    </row>
    <row r="23" spans="1:26" ht="25.5" customHeight="1" x14ac:dyDescent="0.25">
      <c r="A23" s="189">
        <f>'Langtext mit Gesamtmenge'!A15+($A$6*10000)</f>
        <v>120301</v>
      </c>
      <c r="B23" s="66" t="str">
        <f>'Langtext mit Gesamtmenge'!$C15&amp;" gem. Leistungsbeschreibung, Langtext POS 0"&amp;'Langtext mit Gesamtmenge'!A15</f>
        <v>Anmietung Hubsteiger 20 m (Lkw-Arbeitsbühne) gem. Leistungsbeschreibung, Langtext POS 0301</v>
      </c>
      <c r="C23" s="235">
        <v>4</v>
      </c>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120302</v>
      </c>
      <c r="B24" s="66" t="str">
        <f>'Langtext mit Gesamtmenge'!$C16&amp;" gem. Leistungsbeschreibung, Langtext POS 0"&amp;'Langtext mit Gesamtmenge'!A16</f>
        <v>Anmietung Hubsteiger 20 m (Lkw-Arbeitsbühne) gem. Leistungsbeschreibung, Langtext POS 0302</v>
      </c>
      <c r="C24" s="235">
        <v>1</v>
      </c>
      <c r="D24" s="186" t="str">
        <f>'Langtext mit Gesamtmenge'!F16</f>
        <v>5-19</v>
      </c>
      <c r="E24" s="186" t="str">
        <f>'Langtext mit Gesamtmenge'!E16</f>
        <v>Tage</v>
      </c>
      <c r="F24" s="192"/>
      <c r="G24" s="179"/>
      <c r="H24" s="58"/>
      <c r="I24" s="31"/>
      <c r="J24" s="31"/>
      <c r="K24" s="31"/>
      <c r="L24" s="31"/>
      <c r="M24" s="31"/>
      <c r="N24" s="31"/>
      <c r="O24" s="31"/>
      <c r="P24" s="31"/>
      <c r="Q24" s="31"/>
      <c r="R24" s="31"/>
      <c r="S24" s="31"/>
      <c r="T24" s="31"/>
      <c r="U24" s="31"/>
      <c r="V24" s="31"/>
      <c r="W24" s="31"/>
      <c r="X24" s="31"/>
      <c r="Y24" s="31"/>
      <c r="Z24" s="31"/>
    </row>
    <row r="25" spans="1:26" ht="25.5" customHeight="1" x14ac:dyDescent="0.25">
      <c r="A25" s="189">
        <f>'Langtext mit Gesamtmenge'!A17+($A$6*10000)</f>
        <v>120303</v>
      </c>
      <c r="B25" s="66" t="str">
        <f>'Langtext mit Gesamtmenge'!$C17&amp;" gem. Leistungsbeschreibung, Langtext POS 0"&amp;'Langtext mit Gesamtmenge'!A17</f>
        <v>Anmietung Hubsteiger 20 m (Lkw-Arbeitsbühne) gem. Leistungsbeschreibung, Langtext POS 0303</v>
      </c>
      <c r="C25" s="235">
        <v>1</v>
      </c>
      <c r="D25" s="186" t="str">
        <f>'Langtext mit Gesamtmenge'!F17</f>
        <v>über 20</v>
      </c>
      <c r="E25" s="186" t="str">
        <f>'Langtext mit Gesamtmenge'!E17</f>
        <v>Tage</v>
      </c>
      <c r="F25" s="192"/>
      <c r="G25" s="179"/>
      <c r="H25" s="58"/>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120304</v>
      </c>
      <c r="B26" s="66" t="str">
        <f>'Langtext mit Gesamtmenge'!$C18&amp;" gem. Leistungsbeschreibung, Langtext POS 0"&amp;'Langtext mit Gesamtmenge'!A18</f>
        <v>Anlieferung und Abholung Hubsteiger 20 m (Lkw-Arbeitsbühne) gem. Leistungsbeschreibung, Langtext POS 0304</v>
      </c>
      <c r="C26" s="236">
        <v>2</v>
      </c>
      <c r="D26" s="181"/>
      <c r="E26" s="187" t="str">
        <f>'Langtext mit Gesamtmenge'!E18</f>
        <v>Stück</v>
      </c>
      <c r="F26" s="193"/>
      <c r="G26" s="182"/>
      <c r="H26" s="11"/>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1204</v>
      </c>
      <c r="B27" s="173" t="str">
        <f>'Langtext mit Gesamtmenge'!$C$19</f>
        <v>Anmietung Hubsteiger 22 m (Lkw-Arbeitsbühne)</v>
      </c>
      <c r="C27" s="237"/>
      <c r="D27" s="175"/>
      <c r="E27" s="176"/>
      <c r="F27" s="177"/>
      <c r="G27" s="178"/>
      <c r="H27" s="11"/>
      <c r="I27" s="25"/>
      <c r="J27" s="25"/>
      <c r="K27" s="25"/>
      <c r="L27" s="25"/>
      <c r="M27" s="25"/>
      <c r="N27" s="25"/>
      <c r="O27" s="25"/>
      <c r="P27" s="25"/>
      <c r="Q27" s="25"/>
      <c r="R27" s="25"/>
      <c r="S27" s="25"/>
      <c r="T27" s="25"/>
      <c r="U27" s="25"/>
      <c r="V27" s="25"/>
      <c r="W27" s="25"/>
      <c r="X27" s="25"/>
      <c r="Y27" s="25"/>
      <c r="Z27" s="25"/>
    </row>
    <row r="28" spans="1:26" ht="25.5" customHeight="1" x14ac:dyDescent="0.25">
      <c r="A28" s="189">
        <f>'Langtext mit Gesamtmenge'!A19+($A$6*10000)</f>
        <v>120401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11"/>
      <c r="I28" s="25"/>
      <c r="J28" s="25"/>
      <c r="K28" s="25"/>
      <c r="L28" s="25"/>
      <c r="M28" s="25"/>
      <c r="N28" s="25"/>
      <c r="O28" s="25"/>
      <c r="P28" s="25"/>
      <c r="Q28" s="25"/>
      <c r="R28" s="25"/>
      <c r="S28" s="25"/>
      <c r="T28" s="25"/>
      <c r="U28" s="25"/>
      <c r="V28" s="25"/>
      <c r="W28" s="25"/>
      <c r="X28" s="25"/>
      <c r="Y28" s="25"/>
      <c r="Z28" s="25"/>
    </row>
    <row r="29" spans="1:26" ht="25.5" customHeight="1" x14ac:dyDescent="0.25">
      <c r="A29" s="189">
        <f>'Langtext mit Gesamtmenge'!A20+($A$6*10000)</f>
        <v>120402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c r="H29" s="11"/>
      <c r="I29" s="25"/>
      <c r="J29" s="25"/>
      <c r="K29" s="25"/>
      <c r="L29" s="25"/>
      <c r="M29" s="25"/>
      <c r="N29" s="25"/>
      <c r="O29" s="25"/>
      <c r="P29" s="25"/>
      <c r="Q29" s="25"/>
      <c r="R29" s="25"/>
      <c r="S29" s="25"/>
      <c r="T29" s="25"/>
      <c r="U29" s="25"/>
      <c r="V29" s="25"/>
      <c r="W29" s="25"/>
      <c r="X29" s="25"/>
      <c r="Y29" s="25"/>
      <c r="Z29" s="25"/>
    </row>
    <row r="30" spans="1:26" ht="25.5" customHeight="1" x14ac:dyDescent="0.25">
      <c r="A30" s="189">
        <f>'Langtext mit Gesamtmenge'!A21+($A$6*10000)</f>
        <v>120403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c r="H30" s="11"/>
      <c r="I30" s="25"/>
      <c r="J30" s="25"/>
      <c r="K30" s="25"/>
      <c r="L30" s="25"/>
      <c r="M30" s="25"/>
      <c r="N30" s="25"/>
      <c r="O30" s="25"/>
      <c r="P30" s="25"/>
      <c r="Q30" s="25"/>
      <c r="R30" s="25"/>
      <c r="S30" s="25"/>
      <c r="T30" s="25"/>
      <c r="U30" s="25"/>
      <c r="V30" s="25"/>
      <c r="W30" s="25"/>
      <c r="X30" s="25"/>
      <c r="Y30" s="25"/>
      <c r="Z30" s="25"/>
    </row>
    <row r="31" spans="1:26" ht="39" customHeight="1" thickBot="1" x14ac:dyDescent="0.3">
      <c r="A31" s="190">
        <f>'Langtext mit Gesamtmenge'!A22+($A$6*10000)</f>
        <v>120404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1205</v>
      </c>
      <c r="B32" s="173" t="str">
        <f>'Langtext mit Gesamtmenge'!$C$23</f>
        <v>Anmietung Hubsteiger 27 m (Lkw-Arbeitsbühne)</v>
      </c>
      <c r="C32" s="237"/>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120501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120502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120503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120504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1206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120601</v>
      </c>
      <c r="B38" s="66" t="str">
        <f>'Langtext mit Gesamtmenge'!$C27&amp;" gem. Leistungsbeschreibung, Langtext POS 0"&amp;'Langtext mit Gesamtmenge'!A27</f>
        <v>Anmietung Hubsteiger 30 m (Lkw-Arbeitsbühne) gem. Leistungsbeschreibung, Langtext POS 0601</v>
      </c>
      <c r="C38" s="235">
        <v>10</v>
      </c>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120602</v>
      </c>
      <c r="B39" s="66" t="str">
        <f>'Langtext mit Gesamtmenge'!$C28&amp;" gem. Leistungsbeschreibung, Langtext POS 0"&amp;'Langtext mit Gesamtmenge'!A28</f>
        <v>Anmietung Hubsteiger 30 m (Lkw-Arbeitsbühne) gem. Leistungsbeschreibung, Langtext POS 0602</v>
      </c>
      <c r="C39" s="235">
        <v>120</v>
      </c>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120603</v>
      </c>
      <c r="B40" s="66" t="str">
        <f>'Langtext mit Gesamtmenge'!$C29&amp;" gem. Leistungsbeschreibung, Langtext POS 0"&amp;'Langtext mit Gesamtmenge'!A29</f>
        <v>Anmietung Hubsteiger 30 m (Lkw-Arbeitsbühne) gem. Leistungsbeschreibung, Langtext POS 0603</v>
      </c>
      <c r="C40" s="235">
        <v>300</v>
      </c>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120604</v>
      </c>
      <c r="B41" s="66" t="str">
        <f>'Langtext mit Gesamtmenge'!$C30&amp;" gem. Leistungsbeschreibung, Langtext POS 0"&amp;'Langtext mit Gesamtmenge'!A30</f>
        <v>Anlieferung und Abholung Hubsteiger 30 m (Lkw-Arbeitsbühne) gem. Leistungsbeschreibung, Langtext POS 0604</v>
      </c>
      <c r="C41" s="236">
        <v>10</v>
      </c>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1207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120701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120702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120703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120704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1208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120801</v>
      </c>
      <c r="B48" s="66" t="str">
        <f>'Langtext mit Gesamtmenge'!$C35&amp;" gem. Leistungsbeschreibung, Langtext POS 0"&amp;'Langtext mit Gesamtmenge'!A35</f>
        <v>Anmietung Hubsteiger 35 m (Lkw-Arbeitsbühne) gem. Leistungsbeschreibung, Langtext POS 0801</v>
      </c>
      <c r="C48" s="235">
        <v>4</v>
      </c>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120802</v>
      </c>
      <c r="B49" s="66" t="str">
        <f>'Langtext mit Gesamtmenge'!$C36&amp;" gem. Leistungsbeschreibung, Langtext POS 0"&amp;'Langtext mit Gesamtmenge'!A36</f>
        <v>Anmietung Hubsteiger 35 m (Lkw-Arbeitsbühne) gem. Leistungsbeschreibung, Langtext POS 0802</v>
      </c>
      <c r="C49" s="235">
        <v>1</v>
      </c>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120803</v>
      </c>
      <c r="B50" s="66" t="str">
        <f>'Langtext mit Gesamtmenge'!$C37&amp;" gem. Leistungsbeschreibung, Langtext POS 0"&amp;'Langtext mit Gesamtmenge'!A37</f>
        <v>Anmietung Hubsteiger 35 m (Lkw-Arbeitsbühne) gem. Leistungsbeschreibung, Langtext POS 0803</v>
      </c>
      <c r="C50" s="235">
        <v>1</v>
      </c>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120804</v>
      </c>
      <c r="B51" s="66" t="str">
        <f>'Langtext mit Gesamtmenge'!$C38&amp;" gem. Leistungsbeschreibung, Langtext POS 0"&amp;'Langtext mit Gesamtmenge'!A38</f>
        <v>Anlieferung und Abholung Hubsteiger 35 m (Lkw-Arbeitsbühne) gem. Leistungsbeschreibung, Langtext POS 0804</v>
      </c>
      <c r="C51" s="236">
        <v>2</v>
      </c>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1209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120901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120902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120903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120904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1210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121001</v>
      </c>
      <c r="B58" s="66" t="str">
        <f>'Langtext mit Gesamtmenge'!$C43&amp;" gem. Leistungsbeschreibung, Langtext POS 0"&amp;'Langtext mit Gesamtmenge'!A43</f>
        <v>Anmietung selbstfahrende Teleskoparbeitsbühne 15,5 m gem. Leistungsbeschreibung, Langtext POS 01001</v>
      </c>
      <c r="C58" s="235">
        <v>1</v>
      </c>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121002</v>
      </c>
      <c r="B59" s="66" t="str">
        <f>'Langtext mit Gesamtmenge'!$C44&amp;" gem. Leistungsbeschreibung, Langtext POS 0"&amp;'Langtext mit Gesamtmenge'!A44</f>
        <v>Anmietung selbstfahrende Teleskoparbeitsbühne 15,5 m gem. Leistungsbeschreibung, Langtext POS 01002</v>
      </c>
      <c r="C59" s="235">
        <v>30</v>
      </c>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121003</v>
      </c>
      <c r="B60" s="66" t="str">
        <f>'Langtext mit Gesamtmenge'!$C45&amp;" gem. Leistungsbeschreibung, Langtext POS 0"&amp;'Langtext mit Gesamtmenge'!A45</f>
        <v>Anmietung selbstfahrende Teleskoparbeitsbühne 15,5 m gem. Leistungsbeschreibung, Langtext POS 01003</v>
      </c>
      <c r="C60" s="235">
        <v>1</v>
      </c>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121004</v>
      </c>
      <c r="B61" s="66" t="str">
        <f>'Langtext mit Gesamtmenge'!$C46&amp;" gem. Leistungsbeschreibung, Langtext POS 0"&amp;'Langtext mit Gesamtmenge'!A46</f>
        <v>Anlieferung und Abholung selbstfahrende Teleskoparbeitsbühne 15,5 m gem. Leistungsbeschreibung, Langtext POS 01004</v>
      </c>
      <c r="C61" s="236">
        <v>3</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1211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121101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121102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121103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121104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1212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121201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121202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121203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121204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1213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121301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121302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121303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121304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1214.01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638</v>
      </c>
      <c r="B78" s="66" t="str">
        <f>'Langtext mit Gesamtmenge'!$C59&amp;" gem. Leistungsbeschreibung, Langtext POS 0"&amp;'Langtext mit Gesamtmenge'!A59</f>
        <v>Anmietung selbstfahrende Teleskoparbeitsbühne 30 m mit Kettenantrieb und Transportfahrzeug gem. Leistungsbeschreibung, Langtext POS 01401</v>
      </c>
      <c r="C78" s="235">
        <v>1</v>
      </c>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639</v>
      </c>
      <c r="B79" s="66" t="str">
        <f>'Langtext mit Gesamtmenge'!$C60&amp;" gem. Leistungsbeschreibung, Langtext POS 0"&amp;'Langtext mit Gesamtmenge'!A60</f>
        <v>Anmietung selbstfahrende Teleskoparbeitsbühne 30 m mit Kettenantrieb und Transportfahrzeug gem. Leistungsbeschreibung, Langtext POS 01402</v>
      </c>
      <c r="C79" s="235">
        <v>1</v>
      </c>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640</v>
      </c>
      <c r="B80" s="66" t="str">
        <f>'Langtext mit Gesamtmenge'!$C61&amp;" gem. Leistungsbeschreibung, Langtext POS 0"&amp;'Langtext mit Gesamtmenge'!A61</f>
        <v>Anmietung selbstfahrende Teleskoparbeitsbühne 30 m mit Kettenantrieb und Transportfahrzeug gem. Leistungsbeschreibung, Langtext POS 01403</v>
      </c>
      <c r="C80" s="235">
        <v>1</v>
      </c>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7" customHeight="1" thickBot="1" x14ac:dyDescent="0.3">
      <c r="A81" s="189" t="s">
        <v>472</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v>1</v>
      </c>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628</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629</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630</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631</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632</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104" t="s">
        <v>633</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634</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635</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636</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0.5" customHeight="1" thickBot="1" x14ac:dyDescent="0.3">
      <c r="A91" s="270" t="s">
        <v>637</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ht="21" x14ac:dyDescent="0.25">
      <c r="A92" s="257"/>
      <c r="B92" s="258"/>
      <c r="C92" s="259"/>
      <c r="D92" s="260"/>
      <c r="E92" s="261"/>
      <c r="F92" s="292"/>
      <c r="G92" s="263"/>
      <c r="H92" s="11"/>
      <c r="I92" s="25"/>
      <c r="J92" s="25"/>
      <c r="K92" s="25"/>
      <c r="L92" s="25"/>
      <c r="M92" s="25"/>
      <c r="N92" s="25"/>
      <c r="O92" s="25"/>
      <c r="P92" s="25"/>
      <c r="Q92" s="25"/>
      <c r="R92" s="25"/>
      <c r="S92" s="25"/>
      <c r="T92" s="25"/>
      <c r="U92" s="25"/>
      <c r="V92" s="25"/>
      <c r="W92" s="25"/>
      <c r="X92" s="25"/>
      <c r="Y92" s="25"/>
      <c r="Z92" s="25"/>
    </row>
    <row r="93" spans="1:26" x14ac:dyDescent="0.25">
      <c r="A93" s="27"/>
      <c r="B93" s="28"/>
      <c r="C93" s="29"/>
      <c r="D93" s="28"/>
      <c r="E93" s="28"/>
      <c r="F93" s="30"/>
      <c r="G93" s="71"/>
      <c r="H93" s="11"/>
      <c r="I93" s="25"/>
      <c r="J93" s="25"/>
      <c r="K93" s="25"/>
      <c r="L93" s="25"/>
      <c r="M93" s="25"/>
      <c r="N93" s="25"/>
      <c r="O93" s="25"/>
      <c r="P93" s="25"/>
      <c r="Q93" s="25"/>
      <c r="R93" s="25"/>
      <c r="S93" s="25"/>
      <c r="T93" s="25"/>
      <c r="U93" s="25"/>
      <c r="V93" s="25"/>
      <c r="W93" s="25"/>
      <c r="X93" s="25"/>
      <c r="Y93" s="25"/>
      <c r="Z93" s="25"/>
    </row>
    <row r="94" spans="1:26" x14ac:dyDescent="0.25">
      <c r="A94" s="32"/>
      <c r="B94" s="32"/>
      <c r="D94" s="337" t="s">
        <v>285</v>
      </c>
      <c r="E94" s="340"/>
      <c r="F94" s="346"/>
      <c r="G94" s="72">
        <f>SUM(G8:G91)</f>
        <v>0</v>
      </c>
      <c r="H94" s="11"/>
      <c r="I94" s="25"/>
      <c r="J94" s="25"/>
      <c r="K94" s="25"/>
      <c r="L94" s="25"/>
      <c r="M94" s="25"/>
      <c r="N94" s="25"/>
      <c r="O94" s="25"/>
      <c r="P94" s="25"/>
      <c r="Q94" s="25"/>
      <c r="R94" s="25"/>
      <c r="S94" s="25"/>
      <c r="T94" s="25"/>
      <c r="U94" s="25"/>
      <c r="V94" s="25"/>
      <c r="W94" s="25"/>
      <c r="X94" s="25"/>
      <c r="Y94" s="25"/>
      <c r="Z94" s="25"/>
    </row>
    <row r="95" spans="1:26" x14ac:dyDescent="0.25">
      <c r="A95" s="34"/>
      <c r="B95" s="35"/>
      <c r="C95" s="36"/>
      <c r="D95" s="35"/>
      <c r="E95" s="35"/>
      <c r="F95" s="37"/>
      <c r="G95" s="38"/>
      <c r="H95" s="11"/>
      <c r="I95" s="25"/>
      <c r="J95" s="25"/>
      <c r="K95" s="25"/>
      <c r="L95" s="25"/>
      <c r="M95" s="25"/>
      <c r="N95" s="25"/>
      <c r="O95" s="25"/>
      <c r="P95" s="25"/>
      <c r="Q95" s="25"/>
      <c r="R95" s="25"/>
      <c r="S95" s="25"/>
      <c r="T95" s="25"/>
      <c r="U95" s="25"/>
      <c r="V95" s="25"/>
      <c r="W95" s="25"/>
      <c r="X95" s="25"/>
      <c r="Y95" s="25"/>
      <c r="Z95" s="25"/>
    </row>
    <row r="96" spans="1:26" x14ac:dyDescent="0.25">
      <c r="A96" s="109"/>
      <c r="B96" s="41"/>
      <c r="D96" s="339" t="s">
        <v>286</v>
      </c>
      <c r="E96" s="340"/>
      <c r="F96" s="42"/>
      <c r="G96" s="73">
        <f>G94*0.19</f>
        <v>0</v>
      </c>
      <c r="H96" s="11"/>
      <c r="I96" s="25"/>
      <c r="J96" s="25"/>
      <c r="K96" s="25"/>
      <c r="L96" s="25"/>
      <c r="M96" s="25"/>
      <c r="N96" s="25"/>
      <c r="O96" s="25"/>
      <c r="P96" s="25"/>
      <c r="Q96" s="25"/>
      <c r="R96" s="25"/>
      <c r="S96" s="25"/>
      <c r="T96" s="25"/>
      <c r="U96" s="25"/>
      <c r="V96" s="25"/>
      <c r="W96" s="25"/>
      <c r="X96" s="25"/>
      <c r="Y96" s="25"/>
      <c r="Z96" s="25"/>
    </row>
    <row r="97" spans="1:26" x14ac:dyDescent="0.25">
      <c r="A97" s="108"/>
      <c r="B97" s="108"/>
      <c r="C97" s="44"/>
      <c r="D97" s="45"/>
      <c r="E97" s="46"/>
      <c r="F97" s="47"/>
      <c r="G97" s="48"/>
      <c r="H97" s="11"/>
      <c r="I97" s="25"/>
      <c r="J97" s="25"/>
      <c r="K97" s="25"/>
      <c r="L97" s="25"/>
      <c r="M97" s="25"/>
      <c r="N97" s="25"/>
      <c r="O97" s="25"/>
      <c r="P97" s="25"/>
      <c r="Q97" s="25"/>
      <c r="R97" s="25"/>
      <c r="S97" s="25"/>
      <c r="T97" s="25"/>
      <c r="U97" s="25"/>
      <c r="V97" s="25"/>
      <c r="W97" s="25"/>
      <c r="X97" s="25"/>
      <c r="Y97" s="25"/>
      <c r="Z97" s="25"/>
    </row>
    <row r="98" spans="1:26" x14ac:dyDescent="0.25">
      <c r="A98" s="74" t="s">
        <v>294</v>
      </c>
      <c r="B98" s="194"/>
      <c r="D98" s="341" t="s">
        <v>295</v>
      </c>
      <c r="E98" s="340"/>
      <c r="F98" s="342"/>
      <c r="G98" s="195"/>
      <c r="H98" s="11"/>
      <c r="I98" s="25"/>
      <c r="J98" s="25"/>
      <c r="K98" s="25"/>
      <c r="L98" s="25"/>
      <c r="M98" s="25"/>
      <c r="N98" s="25"/>
      <c r="O98" s="25"/>
      <c r="P98" s="25"/>
      <c r="Q98" s="25"/>
      <c r="R98" s="25"/>
      <c r="S98" s="25"/>
      <c r="T98" s="25"/>
      <c r="U98" s="25"/>
      <c r="V98" s="25"/>
      <c r="W98" s="25"/>
      <c r="X98" s="25"/>
      <c r="Y98" s="25"/>
      <c r="Z98" s="25"/>
    </row>
    <row r="99" spans="1:26" x14ac:dyDescent="0.25">
      <c r="A99" s="108"/>
      <c r="B99" s="108"/>
      <c r="C99" s="44"/>
      <c r="D99" s="45"/>
      <c r="E99" s="46"/>
      <c r="F99" s="47"/>
      <c r="G99" s="48"/>
      <c r="H99" s="11"/>
      <c r="I99" s="25"/>
      <c r="J99" s="25"/>
      <c r="K99" s="25"/>
      <c r="L99" s="25"/>
      <c r="M99" s="25"/>
      <c r="N99" s="25"/>
      <c r="O99" s="25"/>
      <c r="P99" s="25"/>
      <c r="Q99" s="25"/>
      <c r="R99" s="25"/>
      <c r="S99" s="25"/>
      <c r="T99" s="25"/>
      <c r="U99" s="25"/>
      <c r="V99" s="25"/>
      <c r="W99" s="25"/>
      <c r="X99" s="25"/>
      <c r="Y99" s="25"/>
      <c r="Z99" s="25"/>
    </row>
    <row r="100" spans="1:26" x14ac:dyDescent="0.25">
      <c r="A100" s="109"/>
      <c r="B100" s="109"/>
      <c r="D100" s="341" t="s">
        <v>287</v>
      </c>
      <c r="E100" s="340"/>
      <c r="F100" s="343"/>
      <c r="G100" s="73">
        <f>(G94+G96)-((G94+G96)*G98)</f>
        <v>0</v>
      </c>
      <c r="H100" s="11"/>
      <c r="I100" s="25"/>
      <c r="J100" s="25"/>
      <c r="K100" s="25"/>
      <c r="L100" s="25"/>
      <c r="M100" s="25"/>
      <c r="N100" s="25"/>
      <c r="O100" s="25"/>
      <c r="P100" s="25"/>
      <c r="Q100" s="25"/>
      <c r="R100" s="25"/>
      <c r="S100" s="25"/>
      <c r="T100" s="25"/>
      <c r="U100" s="25"/>
      <c r="V100" s="25"/>
      <c r="W100" s="25"/>
      <c r="X100" s="25"/>
      <c r="Y100" s="25"/>
      <c r="Z100" s="25"/>
    </row>
    <row r="101" spans="1:26" x14ac:dyDescent="0.25">
      <c r="A101" s="108"/>
      <c r="B101" s="44"/>
      <c r="C101" s="46"/>
      <c r="D101" s="46"/>
      <c r="E101" s="108"/>
      <c r="F101" s="108"/>
      <c r="G101" s="50"/>
      <c r="H101" s="11"/>
      <c r="I101" s="25"/>
      <c r="J101" s="25"/>
      <c r="K101" s="25"/>
      <c r="L101" s="25"/>
      <c r="M101" s="25"/>
      <c r="N101" s="25"/>
      <c r="O101" s="25"/>
      <c r="P101" s="25"/>
      <c r="Q101" s="25"/>
      <c r="R101" s="25"/>
      <c r="S101" s="25"/>
      <c r="T101" s="25"/>
      <c r="U101" s="25"/>
      <c r="V101" s="25"/>
      <c r="W101" s="25"/>
      <c r="X101" s="25"/>
      <c r="Y101" s="25"/>
      <c r="Z101" s="25"/>
    </row>
    <row r="102" spans="1:26" ht="25.5" customHeight="1" x14ac:dyDescent="0.25">
      <c r="A102" s="344" t="s">
        <v>288</v>
      </c>
      <c r="B102" s="345"/>
      <c r="C102" s="345"/>
      <c r="D102" s="345"/>
      <c r="E102" s="345"/>
      <c r="F102" s="345"/>
      <c r="G102" s="345"/>
      <c r="H102" s="11"/>
      <c r="I102" s="25"/>
      <c r="J102" s="25"/>
      <c r="K102" s="25"/>
      <c r="L102" s="25"/>
      <c r="M102" s="25"/>
      <c r="N102" s="25"/>
      <c r="O102" s="25"/>
      <c r="P102" s="25"/>
      <c r="Q102" s="25"/>
      <c r="R102" s="25"/>
      <c r="S102" s="25"/>
      <c r="T102" s="25"/>
      <c r="U102" s="25"/>
      <c r="V102" s="25"/>
      <c r="W102" s="25"/>
      <c r="X102" s="25"/>
      <c r="Y102" s="25"/>
      <c r="Z102" s="25"/>
    </row>
    <row r="103" spans="1:26" x14ac:dyDescent="0.25">
      <c r="A103" s="51"/>
      <c r="B103" s="52"/>
      <c r="C103" s="53"/>
      <c r="D103" s="53"/>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08"/>
      <c r="B104" s="196"/>
      <c r="C104" s="108"/>
      <c r="D104" s="108"/>
      <c r="E104" s="108"/>
      <c r="F104" s="108"/>
      <c r="G104" s="108"/>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54"/>
      <c r="C105" s="55"/>
      <c r="D105" s="11"/>
      <c r="E105" s="56"/>
      <c r="F105" s="57"/>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08" t="s">
        <v>289</v>
      </c>
      <c r="C106" s="59"/>
      <c r="D106" s="28"/>
      <c r="E106" s="336" t="s">
        <v>290</v>
      </c>
      <c r="F106" s="319"/>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row>
    <row r="108" spans="1:26" x14ac:dyDescent="0.25">
      <c r="A108" s="11"/>
      <c r="B108" s="11"/>
      <c r="C108" s="62"/>
      <c r="D108" s="11"/>
      <c r="E108" s="11"/>
      <c r="F108" s="61"/>
      <c r="G108" s="11"/>
    </row>
    <row r="109" spans="1:26" x14ac:dyDescent="0.25">
      <c r="A109" s="11"/>
      <c r="B109" s="11"/>
      <c r="C109" s="62"/>
      <c r="D109" s="11"/>
      <c r="E109" s="11"/>
      <c r="F109" s="61"/>
      <c r="G109" s="11"/>
    </row>
    <row r="110" spans="1:26" x14ac:dyDescent="0.25">
      <c r="A110" s="11"/>
      <c r="B110" s="11"/>
      <c r="C110" s="62"/>
      <c r="D110" s="11"/>
      <c r="E110" s="11"/>
      <c r="F110" s="61"/>
      <c r="G110" s="11"/>
    </row>
    <row r="111" spans="1:26" x14ac:dyDescent="0.25">
      <c r="A111" s="11"/>
      <c r="B111" s="11"/>
      <c r="C111" s="62"/>
      <c r="D111" s="11"/>
      <c r="E111" s="11"/>
      <c r="F111" s="61"/>
      <c r="G111" s="11"/>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sheetData>
  <sheetProtection algorithmName="SHA-512" hashValue="2dgFSrl8pcxWfUSc+OF10zrPVsKHozxWv3ghbTI2VMdOU4xIbEANObbkPp3vtUu2QZxbWcWCJJbRucDHWM+icA==" saltValue="qrhNiZnJenpKb6c1OKYQJQ==" spinCount="100000" sheet="1"/>
  <protectedRanges>
    <protectedRange sqref="B104 B98 G98 F18:F21 F13:F16 F8:F11 F23:F26 F28:F31 F33:F36 F38:F41 F43:F46 F48:F51 F53:F56 F58:F61 F63:F66 F68:F71 F73:F76 F78:F81 F92" name="Los1"/>
    <protectedRange sqref="F82:F91" name="Los1_3_1"/>
  </protectedRanges>
  <mergeCells count="10">
    <mergeCell ref="A1:F1"/>
    <mergeCell ref="G1:G3"/>
    <mergeCell ref="A2:F2"/>
    <mergeCell ref="A3:F3"/>
    <mergeCell ref="E106:F106"/>
    <mergeCell ref="D94:F94"/>
    <mergeCell ref="D96:E96"/>
    <mergeCell ref="D98:F98"/>
    <mergeCell ref="D100:F100"/>
    <mergeCell ref="A102:G102"/>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8">
    <tabColor rgb="FF0133BF"/>
  </sheetPr>
  <dimension ref="A1:Z121"/>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Titelseite!A34</f>
        <v>Los 13</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13</v>
      </c>
      <c r="B6" s="21" t="str">
        <f>Titelseite!B34&amp;", "&amp;Titelseite!D34&amp;", "&amp;Titelseite!F34</f>
        <v>SM Meschede, SM Erwitte, SM Arnsberg</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1300</v>
      </c>
      <c r="B7" s="173" t="str">
        <f>'Langtext mit Gesamtmenge'!$C$3</f>
        <v>Anmietung Hubsteiger 10 m (Lkw-Arbeitsbühne)</v>
      </c>
      <c r="C7" s="232"/>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130001</v>
      </c>
      <c r="B8" s="66" t="str">
        <f>'Langtext mit Gesamtmenge'!$C$3&amp;" gem. Leistungsbeschreibung, Langtext POS 00.0"&amp;'Langtext mit Gesamtmenge'!A3</f>
        <v>Anmietung Hubsteiger 10 m (Lkw-Arbeitsbühne) gem. Leistungsbeschreibung, Langtext POS 00.01</v>
      </c>
      <c r="C8" s="235">
        <v>3</v>
      </c>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130002</v>
      </c>
      <c r="B9" s="66" t="str">
        <f>'Langtext mit Gesamtmenge'!$C$4&amp;" gem. Leistungsbeschreibung, Langtext POS 00.0"&amp;'Langtext mit Gesamtmenge'!A4</f>
        <v>Anmietung Hubsteiger 10 m (Lkw-Arbeitsbühne) gem. Leistungsbeschreibung, Langtext POS 00.02</v>
      </c>
      <c r="C9" s="235">
        <v>2</v>
      </c>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130003</v>
      </c>
      <c r="B10" s="66" t="str">
        <f>'Langtext mit Gesamtmenge'!$C$5&amp;" gem. Leistungsbeschreibung, Langtext POS 00.0"&amp;'Langtext mit Gesamtmenge'!A5</f>
        <v>Anmietung Hubsteiger 10 m (Lkw-Arbeitsbühne) gem. Leistungsbeschreibung, Langtext POS 00.03</v>
      </c>
      <c r="C10" s="235">
        <v>2</v>
      </c>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130004</v>
      </c>
      <c r="B11" s="66" t="str">
        <f>'Langtext mit Gesamtmenge'!$C$6&amp;" gem. Leistungsbeschreibung, Langtext POS 00.0"&amp;'Langtext mit Gesamtmenge'!A6</f>
        <v>Anlieferung und Abholung Hubsteiger 10 m (Lkw-Arbeitsbühne) gem. Leistungsbeschreibung, Langtext POS 00.04</v>
      </c>
      <c r="C11" s="236">
        <v>2</v>
      </c>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1301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130101</v>
      </c>
      <c r="B13" s="66" t="str">
        <f>'Langtext mit Gesamtmenge'!$C7&amp;" gem. Leistungsbeschreibung, Langtext POS 0"&amp;'Langtext mit Gesamtmenge'!A7</f>
        <v>Anmietung Hubsteiger 15 m (Lkw-Arbeitsbühne) gem. Leistungsbeschreibung, Langtext POS 0101</v>
      </c>
      <c r="C13" s="235">
        <v>6</v>
      </c>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130102</v>
      </c>
      <c r="B14" s="66" t="str">
        <f>'Langtext mit Gesamtmenge'!$C8&amp;" gem. Leistungsbeschreibung, Langtext POS 0"&amp;'Langtext mit Gesamtmenge'!A8</f>
        <v>Anmietung Hubsteiger 15 m (Lkw-Arbeitsbühne) gem. Leistungsbeschreibung, Langtext POS 0102</v>
      </c>
      <c r="C14" s="235">
        <v>2</v>
      </c>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130103</v>
      </c>
      <c r="B15" s="66" t="str">
        <f>'Langtext mit Gesamtmenge'!$C9&amp;" gem. Leistungsbeschreibung, Langtext POS 0"&amp;'Langtext mit Gesamtmenge'!A9</f>
        <v>Anmietung Hubsteiger 15 m (Lkw-Arbeitsbühne) gem. Leistungsbeschreibung, Langtext POS 0103</v>
      </c>
      <c r="C15" s="235">
        <v>2</v>
      </c>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130104</v>
      </c>
      <c r="B16" s="66" t="str">
        <f>'Langtext mit Gesamtmenge'!$C10&amp;" gem. Leistungsbeschreibung, Langtext POS 0"&amp;'Langtext mit Gesamtmenge'!A10</f>
        <v>Anlieferung und Abholung Hubsteiger 15 m (Lkw-Arbeitsbühne) gem. Leistungsbeschreibung, Langtext POS 0104</v>
      </c>
      <c r="C16" s="236">
        <v>2</v>
      </c>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1302</v>
      </c>
      <c r="B17" s="173" t="str">
        <f>'Langtext mit Gesamtmenge'!$C$11</f>
        <v>Anmietung Hubsteiger 18 m (Lkw-Arbeitsbühne)</v>
      </c>
      <c r="C17" s="237"/>
      <c r="D17" s="175"/>
      <c r="E17" s="176"/>
      <c r="F17" s="177"/>
      <c r="G17" s="178"/>
      <c r="H17" s="31"/>
      <c r="I17" s="31"/>
      <c r="J17" s="31"/>
      <c r="K17" s="31"/>
      <c r="L17" s="31"/>
      <c r="M17" s="31"/>
      <c r="N17" s="31"/>
      <c r="O17" s="31"/>
      <c r="P17" s="31"/>
      <c r="Q17" s="31"/>
      <c r="R17" s="31"/>
      <c r="S17" s="31"/>
      <c r="T17" s="31"/>
      <c r="U17" s="31"/>
      <c r="V17" s="31"/>
      <c r="W17" s="31"/>
      <c r="X17" s="31"/>
      <c r="Y17" s="31"/>
      <c r="Z17" s="31"/>
    </row>
    <row r="18" spans="1:26" ht="25.5" customHeight="1" x14ac:dyDescent="0.25">
      <c r="A18" s="189">
        <f>'Langtext mit Gesamtmenge'!A11+($A$6*10000)</f>
        <v>130201</v>
      </c>
      <c r="B18" s="66" t="str">
        <f>'Langtext mit Gesamtmenge'!$C11&amp;" gem. Leistungsbeschreibung, Langtext POS 0"&amp;'Langtext mit Gesamtmenge'!A11</f>
        <v>Anmietung Hubsteiger 18 m (Lkw-Arbeitsbühne) gem. Leistungsbeschreibung, Langtext POS 0201</v>
      </c>
      <c r="C18" s="235">
        <v>3</v>
      </c>
      <c r="D18" s="186" t="str">
        <f>'Langtext mit Gesamtmenge'!F11</f>
        <v>1-4</v>
      </c>
      <c r="E18" s="186" t="str">
        <f>'Langtext mit Gesamtmenge'!E11</f>
        <v>Tage</v>
      </c>
      <c r="F18" s="192"/>
      <c r="G18" s="179"/>
      <c r="H18" s="33"/>
      <c r="I18" s="33"/>
      <c r="J18" s="33"/>
      <c r="K18" s="33"/>
      <c r="L18" s="33"/>
      <c r="M18" s="33"/>
      <c r="N18" s="33"/>
      <c r="O18" s="33"/>
      <c r="P18" s="33"/>
      <c r="Q18" s="33"/>
      <c r="R18" s="33"/>
      <c r="S18" s="33"/>
      <c r="T18" s="33"/>
      <c r="U18" s="33"/>
      <c r="V18" s="33"/>
      <c r="W18" s="33"/>
      <c r="X18" s="33"/>
      <c r="Y18" s="33"/>
      <c r="Z18" s="33"/>
    </row>
    <row r="19" spans="1:26" ht="25.5" customHeight="1" x14ac:dyDescent="0.25">
      <c r="A19" s="189">
        <f>'Langtext mit Gesamtmenge'!A12+($A$6*10000)</f>
        <v>130202</v>
      </c>
      <c r="B19" s="66" t="str">
        <f>'Langtext mit Gesamtmenge'!$C12&amp;" gem. Leistungsbeschreibung, Langtext POS 0"&amp;'Langtext mit Gesamtmenge'!A12</f>
        <v>Anmietung Hubsteiger 18 m (Lkw-Arbeitsbühne) gem. Leistungsbeschreibung, Langtext POS 0202</v>
      </c>
      <c r="C19" s="235">
        <v>25</v>
      </c>
      <c r="D19" s="186" t="str">
        <f>'Langtext mit Gesamtmenge'!F12</f>
        <v>5-19</v>
      </c>
      <c r="E19" s="186" t="str">
        <f>'Langtext mit Gesamtmenge'!E12</f>
        <v>Tage</v>
      </c>
      <c r="F19" s="192"/>
      <c r="G19" s="179"/>
      <c r="H19" s="39"/>
      <c r="I19" s="40"/>
      <c r="J19" s="40"/>
      <c r="K19" s="40"/>
      <c r="L19" s="40"/>
      <c r="M19" s="40"/>
      <c r="N19" s="40"/>
      <c r="O19" s="40"/>
      <c r="P19" s="40"/>
      <c r="Q19" s="40"/>
      <c r="R19" s="40"/>
      <c r="S19" s="40"/>
      <c r="T19" s="40"/>
      <c r="U19" s="40"/>
      <c r="V19" s="40"/>
      <c r="W19" s="40"/>
      <c r="X19" s="40"/>
      <c r="Y19" s="40"/>
      <c r="Z19" s="40"/>
    </row>
    <row r="20" spans="1:26" ht="25.5" customHeight="1" x14ac:dyDescent="0.25">
      <c r="A20" s="189">
        <f>'Langtext mit Gesamtmenge'!A13+($A$6*10000)</f>
        <v>130203</v>
      </c>
      <c r="B20" s="66" t="str">
        <f>'Langtext mit Gesamtmenge'!$C13&amp;" gem. Leistungsbeschreibung, Langtext POS 0"&amp;'Langtext mit Gesamtmenge'!A13</f>
        <v>Anmietung Hubsteiger 18 m (Lkw-Arbeitsbühne) gem. Leistungsbeschreibung, Langtext POS 0203</v>
      </c>
      <c r="C20" s="235">
        <v>2</v>
      </c>
      <c r="D20" s="186" t="str">
        <f>'Langtext mit Gesamtmenge'!F13</f>
        <v>über 20</v>
      </c>
      <c r="E20" s="186" t="str">
        <f>'Langtext mit Gesamtmenge'!E13</f>
        <v>Tage</v>
      </c>
      <c r="F20" s="192"/>
      <c r="G20" s="179"/>
      <c r="H20" s="43"/>
      <c r="I20" s="43"/>
      <c r="J20" s="43"/>
      <c r="K20" s="43"/>
      <c r="L20" s="43"/>
      <c r="M20" s="43"/>
      <c r="N20" s="43"/>
      <c r="O20" s="43"/>
      <c r="P20" s="43"/>
      <c r="Q20" s="43"/>
      <c r="R20" s="43"/>
      <c r="S20" s="43"/>
      <c r="T20" s="43"/>
      <c r="U20" s="43"/>
      <c r="V20" s="43"/>
      <c r="W20" s="43"/>
      <c r="X20" s="43"/>
      <c r="Y20" s="43"/>
      <c r="Z20" s="43"/>
    </row>
    <row r="21" spans="1:26" ht="39" customHeight="1" thickBot="1" x14ac:dyDescent="0.3">
      <c r="A21" s="190">
        <f>'Langtext mit Gesamtmenge'!A14+($A$6*10000)</f>
        <v>130204</v>
      </c>
      <c r="B21" s="66" t="str">
        <f>'Langtext mit Gesamtmenge'!$C14&amp;" gem. Leistungsbeschreibung, Langtext POS 0"&amp;'Langtext mit Gesamtmenge'!A14</f>
        <v>Anlieferung und Abholung Hubsteiger 18 m (Lkw-Arbeitsbühne) gem. Leistungsbeschreibung, Langtext POS 0204</v>
      </c>
      <c r="C21" s="236">
        <v>4</v>
      </c>
      <c r="D21" s="181"/>
      <c r="E21" s="187" t="str">
        <f>'Langtext mit Gesamtmenge'!E14</f>
        <v>Stück</v>
      </c>
      <c r="F21" s="193"/>
      <c r="G21" s="182"/>
      <c r="H21" s="31"/>
      <c r="I21" s="31"/>
      <c r="J21" s="31"/>
      <c r="K21" s="31"/>
      <c r="L21" s="31"/>
      <c r="M21" s="31"/>
      <c r="N21" s="31"/>
      <c r="O21" s="31"/>
      <c r="P21" s="31"/>
      <c r="Q21" s="31"/>
      <c r="R21" s="31"/>
      <c r="S21" s="31"/>
      <c r="T21" s="31"/>
      <c r="U21" s="31"/>
      <c r="V21" s="31"/>
      <c r="W21" s="31"/>
      <c r="X21" s="31"/>
      <c r="Y21" s="31"/>
      <c r="Z21" s="31"/>
    </row>
    <row r="22" spans="1:26" ht="35.1" customHeight="1" x14ac:dyDescent="0.25">
      <c r="A22" s="191">
        <f>(('Langtext mit Gesamtmenge'!A15-1)/100)+($A$6*100)</f>
        <v>1303</v>
      </c>
      <c r="B22" s="173" t="str">
        <f>'Langtext mit Gesamtmenge'!$C$15</f>
        <v>Anmietung Hubsteiger 20 m (Lkw-Arbeitsbühne)</v>
      </c>
      <c r="C22" s="237"/>
      <c r="D22" s="175"/>
      <c r="E22" s="176"/>
      <c r="F22" s="177"/>
      <c r="G22" s="178"/>
      <c r="H22" s="49"/>
      <c r="I22" s="49"/>
      <c r="J22" s="49"/>
      <c r="K22" s="49"/>
      <c r="L22" s="49"/>
      <c r="M22" s="49"/>
      <c r="N22" s="49"/>
      <c r="O22" s="49"/>
      <c r="P22" s="49"/>
      <c r="Q22" s="49"/>
      <c r="R22" s="49"/>
      <c r="S22" s="49"/>
      <c r="T22" s="49"/>
      <c r="U22" s="49"/>
      <c r="V22" s="49"/>
      <c r="W22" s="49"/>
      <c r="X22" s="49"/>
      <c r="Y22" s="49"/>
      <c r="Z22" s="49"/>
    </row>
    <row r="23" spans="1:26" ht="25.5" customHeight="1" x14ac:dyDescent="0.25">
      <c r="A23" s="189">
        <f>'Langtext mit Gesamtmenge'!A15+($A$6*10000)</f>
        <v>130301</v>
      </c>
      <c r="B23" s="66" t="str">
        <f>'Langtext mit Gesamtmenge'!$C15&amp;" gem. Leistungsbeschreibung, Langtext POS 0"&amp;'Langtext mit Gesamtmenge'!A15</f>
        <v>Anmietung Hubsteiger 20 m (Lkw-Arbeitsbühne) gem. Leistungsbeschreibung, Langtext POS 0301</v>
      </c>
      <c r="C23" s="235">
        <v>1</v>
      </c>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130302</v>
      </c>
      <c r="B24" s="66" t="str">
        <f>'Langtext mit Gesamtmenge'!$C16&amp;" gem. Leistungsbeschreibung, Langtext POS 0"&amp;'Langtext mit Gesamtmenge'!A16</f>
        <v>Anmietung Hubsteiger 20 m (Lkw-Arbeitsbühne) gem. Leistungsbeschreibung, Langtext POS 0302</v>
      </c>
      <c r="C24" s="235">
        <v>50</v>
      </c>
      <c r="D24" s="186" t="str">
        <f>'Langtext mit Gesamtmenge'!F16</f>
        <v>5-19</v>
      </c>
      <c r="E24" s="186" t="str">
        <f>'Langtext mit Gesamtmenge'!E16</f>
        <v>Tage</v>
      </c>
      <c r="F24" s="192"/>
      <c r="G24" s="179"/>
      <c r="H24" s="49"/>
      <c r="I24" s="49"/>
      <c r="J24" s="49"/>
      <c r="K24" s="49"/>
      <c r="L24" s="49"/>
      <c r="M24" s="49"/>
      <c r="N24" s="49"/>
      <c r="O24" s="49"/>
      <c r="P24" s="49"/>
      <c r="Q24" s="49"/>
      <c r="R24" s="49"/>
      <c r="S24" s="49"/>
      <c r="T24" s="49"/>
      <c r="U24" s="49"/>
      <c r="V24" s="49"/>
      <c r="W24" s="49"/>
      <c r="X24" s="49"/>
      <c r="Y24" s="49"/>
      <c r="Z24" s="49"/>
    </row>
    <row r="25" spans="1:26" ht="25.5" customHeight="1" x14ac:dyDescent="0.25">
      <c r="A25" s="189">
        <f>'Langtext mit Gesamtmenge'!A17+($A$6*10000)</f>
        <v>130303</v>
      </c>
      <c r="B25" s="66" t="str">
        <f>'Langtext mit Gesamtmenge'!$C17&amp;" gem. Leistungsbeschreibung, Langtext POS 0"&amp;'Langtext mit Gesamtmenge'!A17</f>
        <v>Anmietung Hubsteiger 20 m (Lkw-Arbeitsbühne) gem. Leistungsbeschreibung, Langtext POS 0303</v>
      </c>
      <c r="C25" s="235">
        <v>2</v>
      </c>
      <c r="D25" s="186" t="str">
        <f>'Langtext mit Gesamtmenge'!F17</f>
        <v>über 20</v>
      </c>
      <c r="E25" s="186" t="str">
        <f>'Langtext mit Gesamtmenge'!E17</f>
        <v>Tage</v>
      </c>
      <c r="F25" s="192"/>
      <c r="G25" s="179"/>
      <c r="H25" s="31"/>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130304</v>
      </c>
      <c r="B26" s="66" t="str">
        <f>'Langtext mit Gesamtmenge'!$C18&amp;" gem. Leistungsbeschreibung, Langtext POS 0"&amp;'Langtext mit Gesamtmenge'!A18</f>
        <v>Anlieferung und Abholung Hubsteiger 20 m (Lkw-Arbeitsbühne) gem. Leistungsbeschreibung, Langtext POS 0304</v>
      </c>
      <c r="C26" s="236">
        <v>3</v>
      </c>
      <c r="D26" s="181"/>
      <c r="E26" s="187" t="str">
        <f>'Langtext mit Gesamtmenge'!E18</f>
        <v>Stück</v>
      </c>
      <c r="F26" s="193"/>
      <c r="G26" s="182"/>
      <c r="H26" s="25"/>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1304</v>
      </c>
      <c r="B27" s="173" t="str">
        <f>'Langtext mit Gesamtmenge'!$C$19</f>
        <v>Anmietung Hubsteiger 22 m (Lkw-Arbeitsbühne)</v>
      </c>
      <c r="C27" s="237"/>
      <c r="D27" s="175"/>
      <c r="E27" s="176"/>
      <c r="F27" s="177"/>
      <c r="G27" s="178"/>
      <c r="H27" s="31"/>
      <c r="I27" s="31"/>
      <c r="J27" s="31"/>
      <c r="K27" s="31"/>
      <c r="L27" s="31"/>
      <c r="M27" s="31"/>
      <c r="N27" s="31"/>
      <c r="O27" s="31"/>
      <c r="P27" s="31"/>
      <c r="Q27" s="31"/>
      <c r="R27" s="31"/>
      <c r="S27" s="31"/>
      <c r="T27" s="31"/>
      <c r="U27" s="31"/>
      <c r="V27" s="31"/>
      <c r="W27" s="31"/>
      <c r="X27" s="31"/>
      <c r="Y27" s="31"/>
      <c r="Z27" s="31"/>
    </row>
    <row r="28" spans="1:26" ht="25.5" customHeight="1" x14ac:dyDescent="0.25">
      <c r="A28" s="189">
        <f>'Langtext mit Gesamtmenge'!A19+($A$6*10000)</f>
        <v>130401</v>
      </c>
      <c r="B28" s="66" t="str">
        <f>'Langtext mit Gesamtmenge'!$C19&amp;" gem. Leistungsbeschreibung, Langtext POS 0"&amp;'Langtext mit Gesamtmenge'!A19</f>
        <v>Anmietung Hubsteiger 22 m (Lkw-Arbeitsbühne) gem. Leistungsbeschreibung, Langtext POS 0401</v>
      </c>
      <c r="C28" s="235">
        <v>12</v>
      </c>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130402</v>
      </c>
      <c r="B29" s="66" t="str">
        <f>'Langtext mit Gesamtmenge'!$C20&amp;" gem. Leistungsbeschreibung, Langtext POS 0"&amp;'Langtext mit Gesamtmenge'!A20</f>
        <v>Anmietung Hubsteiger 22 m (Lkw-Arbeitsbühne) gem. Leistungsbeschreibung, Langtext POS 0402</v>
      </c>
      <c r="C29" s="235">
        <v>450</v>
      </c>
      <c r="D29" s="186" t="str">
        <f>'Langtext mit Gesamtmenge'!F20</f>
        <v>5-19</v>
      </c>
      <c r="E29" s="186" t="str">
        <f>'Langtext mit Gesamtmenge'!E20</f>
        <v>Tage</v>
      </c>
      <c r="F29" s="192"/>
      <c r="G29" s="179"/>
      <c r="H29" s="58"/>
      <c r="I29" s="31"/>
      <c r="J29" s="31"/>
      <c r="K29" s="31"/>
      <c r="L29" s="31"/>
      <c r="M29" s="31"/>
      <c r="N29" s="31"/>
      <c r="O29" s="31"/>
      <c r="P29" s="31"/>
      <c r="Q29" s="31"/>
      <c r="R29" s="31"/>
      <c r="S29" s="31"/>
      <c r="T29" s="31"/>
      <c r="U29" s="31"/>
      <c r="V29" s="31"/>
      <c r="W29" s="31"/>
      <c r="X29" s="31"/>
      <c r="Y29" s="31"/>
      <c r="Z29" s="31"/>
    </row>
    <row r="30" spans="1:26" ht="25.5" customHeight="1" x14ac:dyDescent="0.25">
      <c r="A30" s="189">
        <f>'Langtext mit Gesamtmenge'!A21+($A$6*10000)</f>
        <v>130403</v>
      </c>
      <c r="B30" s="66" t="str">
        <f>'Langtext mit Gesamtmenge'!$C21&amp;" gem. Leistungsbeschreibung, Langtext POS 0"&amp;'Langtext mit Gesamtmenge'!A21</f>
        <v>Anmietung Hubsteiger 22 m (Lkw-Arbeitsbühne) gem. Leistungsbeschreibung, Langtext POS 0403</v>
      </c>
      <c r="C30" s="235">
        <v>180</v>
      </c>
      <c r="D30" s="186" t="str">
        <f>'Langtext mit Gesamtmenge'!F21</f>
        <v>über 20</v>
      </c>
      <c r="E30" s="186" t="str">
        <f>'Langtext mit Gesamtmenge'!E21</f>
        <v>Tage</v>
      </c>
      <c r="F30" s="192"/>
      <c r="G30" s="179"/>
      <c r="H30" s="58"/>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130404</v>
      </c>
      <c r="B31" s="66" t="str">
        <f>'Langtext mit Gesamtmenge'!$C22&amp;" gem. Leistungsbeschreibung, Langtext POS 0"&amp;'Langtext mit Gesamtmenge'!A22</f>
        <v>Anlieferung und Abholung Hubsteiger 22 m (Lkw-Arbeitsbühne) gem. Leistungsbeschreibung, Langtext POS 0404</v>
      </c>
      <c r="C31" s="236">
        <v>40</v>
      </c>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1305</v>
      </c>
      <c r="B32" s="173" t="str">
        <f>'Langtext mit Gesamtmenge'!$C$23</f>
        <v>Anmietung Hubsteiger 27 m (Lkw-Arbeitsbühne)</v>
      </c>
      <c r="C32" s="237"/>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130501</v>
      </c>
      <c r="B33" s="66" t="str">
        <f>'Langtext mit Gesamtmenge'!$C23&amp;" gem. Leistungsbeschreibung, Langtext POS 0"&amp;'Langtext mit Gesamtmenge'!A23</f>
        <v>Anmietung Hubsteiger 27 m (Lkw-Arbeitsbühne) gem. Leistungsbeschreibung, Langtext POS 0501</v>
      </c>
      <c r="C33" s="235">
        <v>15</v>
      </c>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130502</v>
      </c>
      <c r="B34" s="66" t="str">
        <f>'Langtext mit Gesamtmenge'!$C24&amp;" gem. Leistungsbeschreibung, Langtext POS 0"&amp;'Langtext mit Gesamtmenge'!A24</f>
        <v>Anmietung Hubsteiger 27 m (Lkw-Arbeitsbühne) gem. Leistungsbeschreibung, Langtext POS 0502</v>
      </c>
      <c r="C34" s="235">
        <v>100</v>
      </c>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130503</v>
      </c>
      <c r="B35" s="66" t="str">
        <f>'Langtext mit Gesamtmenge'!$C25&amp;" gem. Leistungsbeschreibung, Langtext POS 0"&amp;'Langtext mit Gesamtmenge'!A25</f>
        <v>Anmietung Hubsteiger 27 m (Lkw-Arbeitsbühne) gem. Leistungsbeschreibung, Langtext POS 0503</v>
      </c>
      <c r="C35" s="235">
        <v>40</v>
      </c>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130504</v>
      </c>
      <c r="B36" s="66" t="str">
        <f>'Langtext mit Gesamtmenge'!$C26&amp;" gem. Leistungsbeschreibung, Langtext POS 0"&amp;'Langtext mit Gesamtmenge'!A26</f>
        <v>Anlieferung und Abholung Hubsteiger 27 m (Lkw-Arbeitsbühne) gem. Leistungsbeschreibung, Langtext POS 0504</v>
      </c>
      <c r="C36" s="236">
        <v>15</v>
      </c>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1306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130601</v>
      </c>
      <c r="B38" s="66" t="str">
        <f>'Langtext mit Gesamtmenge'!$C27&amp;" gem. Leistungsbeschreibung, Langtext POS 0"&amp;'Langtext mit Gesamtmenge'!A27</f>
        <v>Anmietung Hubsteiger 30 m (Lkw-Arbeitsbühne) gem. Leistungsbeschreibung, Langtext POS 0601</v>
      </c>
      <c r="C38" s="235">
        <v>9</v>
      </c>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130602</v>
      </c>
      <c r="B39" s="66" t="str">
        <f>'Langtext mit Gesamtmenge'!$C28&amp;" gem. Leistungsbeschreibung, Langtext POS 0"&amp;'Langtext mit Gesamtmenge'!A28</f>
        <v>Anmietung Hubsteiger 30 m (Lkw-Arbeitsbühne) gem. Leistungsbeschreibung, Langtext POS 0602</v>
      </c>
      <c r="C39" s="235">
        <v>7</v>
      </c>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130603</v>
      </c>
      <c r="B40" s="66" t="str">
        <f>'Langtext mit Gesamtmenge'!$C29&amp;" gem. Leistungsbeschreibung, Langtext POS 0"&amp;'Langtext mit Gesamtmenge'!A29</f>
        <v>Anmietung Hubsteiger 30 m (Lkw-Arbeitsbühne) gem. Leistungsbeschreibung, Langtext POS 0603</v>
      </c>
      <c r="C40" s="235">
        <v>2</v>
      </c>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130604</v>
      </c>
      <c r="B41" s="66" t="str">
        <f>'Langtext mit Gesamtmenge'!$C30&amp;" gem. Leistungsbeschreibung, Langtext POS 0"&amp;'Langtext mit Gesamtmenge'!A30</f>
        <v>Anlieferung und Abholung Hubsteiger 30 m (Lkw-Arbeitsbühne) gem. Leistungsbeschreibung, Langtext POS 0604</v>
      </c>
      <c r="C41" s="236">
        <v>6</v>
      </c>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1307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130701</v>
      </c>
      <c r="B43" s="66" t="str">
        <f>'Langtext mit Gesamtmenge'!$C31&amp;" gem. Leistungsbeschreibung, Langtext POS 0"&amp;'Langtext mit Gesamtmenge'!A31</f>
        <v>Anmietung Hubsteiger 33 m (Lkw-Arbeitsbühne) gem. Leistungsbeschreibung, Langtext POS 0701</v>
      </c>
      <c r="C43" s="235">
        <v>20</v>
      </c>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130702</v>
      </c>
      <c r="B44" s="66" t="str">
        <f>'Langtext mit Gesamtmenge'!$C32&amp;" gem. Leistungsbeschreibung, Langtext POS 0"&amp;'Langtext mit Gesamtmenge'!A32</f>
        <v>Anmietung Hubsteiger 33 m (Lkw-Arbeitsbühne) gem. Leistungsbeschreibung, Langtext POS 0702</v>
      </c>
      <c r="C44" s="235">
        <v>25</v>
      </c>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130703</v>
      </c>
      <c r="B45" s="66" t="str">
        <f>'Langtext mit Gesamtmenge'!$C33&amp;" gem. Leistungsbeschreibung, Langtext POS 0"&amp;'Langtext mit Gesamtmenge'!A33</f>
        <v>Anmietung Hubsteiger 33 m (Lkw-Arbeitsbühne) gem. Leistungsbeschreibung, Langtext POS 0703</v>
      </c>
      <c r="C45" s="235">
        <v>5</v>
      </c>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130704</v>
      </c>
      <c r="B46" s="66" t="str">
        <f>'Langtext mit Gesamtmenge'!$C34&amp;" gem. Leistungsbeschreibung, Langtext POS 0"&amp;'Langtext mit Gesamtmenge'!A34</f>
        <v>Anlieferung und Abholung Hubsteiger 33 m (Lkw-Arbeitsbühne) gem. Leistungsbeschreibung, Langtext POS 0704</v>
      </c>
      <c r="C46" s="236">
        <v>15</v>
      </c>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1308</v>
      </c>
      <c r="B47" s="173" t="str">
        <f>'Langtext mit Gesamtmenge'!$C$35</f>
        <v>Anmietung Hubsteiger 35 m (Lkw-Arbeitsbühne)</v>
      </c>
      <c r="C47" s="232"/>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130801</v>
      </c>
      <c r="B48" s="66" t="str">
        <f>'Langtext mit Gesamtmenge'!$C35&amp;" gem. Leistungsbeschreibung, Langtext POS 0"&amp;'Langtext mit Gesamtmenge'!A35</f>
        <v>Anmietung Hubsteiger 35 m (Lkw-Arbeitsbühne) gem. Leistungsbeschreibung, Langtext POS 0801</v>
      </c>
      <c r="C48" s="233"/>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130802</v>
      </c>
      <c r="B49" s="66" t="str">
        <f>'Langtext mit Gesamtmenge'!$C36&amp;" gem. Leistungsbeschreibung, Langtext POS 0"&amp;'Langtext mit Gesamtmenge'!A36</f>
        <v>Anmietung Hubsteiger 35 m (Lkw-Arbeitsbühne) gem. Leistungsbeschreibung, Langtext POS 0802</v>
      </c>
      <c r="C49" s="233"/>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130803</v>
      </c>
      <c r="B50" s="66" t="str">
        <f>'Langtext mit Gesamtmenge'!$C37&amp;" gem. Leistungsbeschreibung, Langtext POS 0"&amp;'Langtext mit Gesamtmenge'!A37</f>
        <v>Anmietung Hubsteiger 35 m (Lkw-Arbeitsbühne) gem. Leistungsbeschreibung, Langtext POS 0803</v>
      </c>
      <c r="C50" s="233"/>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130804</v>
      </c>
      <c r="B51" s="66" t="str">
        <f>'Langtext mit Gesamtmenge'!$C38&amp;" gem. Leistungsbeschreibung, Langtext POS 0"&amp;'Langtext mit Gesamtmenge'!A38</f>
        <v>Anlieferung und Abholung Hubsteiger 35 m (Lkw-Arbeitsbühne) gem. Leistungsbeschreibung, Langtext POS 0804</v>
      </c>
      <c r="C51" s="234"/>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1309</v>
      </c>
      <c r="B52" s="173" t="str">
        <f>'Langtext mit Gesamtmenge'!$C$39</f>
        <v>Anmietung Hubsteiger 40 m (Lkw-Arbeitsbühne)</v>
      </c>
      <c r="C52" s="232"/>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130901</v>
      </c>
      <c r="B53" s="66" t="str">
        <f>'Langtext mit Gesamtmenge'!$C39&amp;" gem. Leistungsbeschreibung, Langtext POS 0"&amp;'Langtext mit Gesamtmenge'!A39</f>
        <v>Anmietung Hubsteiger 40 m (Lkw-Arbeitsbühne) gem. Leistungsbeschreibung, Langtext POS 0901</v>
      </c>
      <c r="C53" s="235">
        <v>10</v>
      </c>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130902</v>
      </c>
      <c r="B54" s="66" t="str">
        <f>'Langtext mit Gesamtmenge'!$C40&amp;" gem. Leistungsbeschreibung, Langtext POS 0"&amp;'Langtext mit Gesamtmenge'!A40</f>
        <v>Anmietung Hubsteiger 40 m (Lkw-Arbeitsbühne) gem. Leistungsbeschreibung, Langtext POS 0902</v>
      </c>
      <c r="C54" s="235">
        <v>1</v>
      </c>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130903</v>
      </c>
      <c r="B55" s="66" t="str">
        <f>'Langtext mit Gesamtmenge'!$C41&amp;" gem. Leistungsbeschreibung, Langtext POS 0"&amp;'Langtext mit Gesamtmenge'!A41</f>
        <v>Anmietung Hubsteiger 40 m (Lkw-Arbeitsbühne) gem. Leistungsbeschreibung, Langtext POS 0903</v>
      </c>
      <c r="C55" s="235">
        <v>1</v>
      </c>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130904</v>
      </c>
      <c r="B56" s="66" t="str">
        <f>'Langtext mit Gesamtmenge'!$C42&amp;" gem. Leistungsbeschreibung, Langtext POS 0"&amp;'Langtext mit Gesamtmenge'!A42</f>
        <v>Anlieferung und Abholung Hubsteiger 40 m (Lkw-Arbeitsbühne) gem. Leistungsbeschreibung, Langtext POS 0904</v>
      </c>
      <c r="C56" s="236">
        <v>2</v>
      </c>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1310</v>
      </c>
      <c r="B57" s="173" t="str">
        <f>'Langtext mit Gesamtmenge'!$C$43</f>
        <v>Anmietung selbstfahrende Teleskoparbeitsbühne 15,5 m</v>
      </c>
      <c r="C57" s="232"/>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131001</v>
      </c>
      <c r="B58" s="66" t="str">
        <f>'Langtext mit Gesamtmenge'!$C43&amp;" gem. Leistungsbeschreibung, Langtext POS 0"&amp;'Langtext mit Gesamtmenge'!A43</f>
        <v>Anmietung selbstfahrende Teleskoparbeitsbühne 15,5 m gem. Leistungsbeschreibung, Langtext POS 01001</v>
      </c>
      <c r="C58" s="235">
        <v>2</v>
      </c>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131002</v>
      </c>
      <c r="B59" s="66" t="str">
        <f>'Langtext mit Gesamtmenge'!$C44&amp;" gem. Leistungsbeschreibung, Langtext POS 0"&amp;'Langtext mit Gesamtmenge'!A44</f>
        <v>Anmietung selbstfahrende Teleskoparbeitsbühne 15,5 m gem. Leistungsbeschreibung, Langtext POS 01002</v>
      </c>
      <c r="C59" s="235">
        <v>2</v>
      </c>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131003</v>
      </c>
      <c r="B60" s="66" t="str">
        <f>'Langtext mit Gesamtmenge'!$C45&amp;" gem. Leistungsbeschreibung, Langtext POS 0"&amp;'Langtext mit Gesamtmenge'!A45</f>
        <v>Anmietung selbstfahrende Teleskoparbeitsbühne 15,5 m gem. Leistungsbeschreibung, Langtext POS 01003</v>
      </c>
      <c r="C60" s="235">
        <v>2</v>
      </c>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131004</v>
      </c>
      <c r="B61" s="66" t="str">
        <f>'Langtext mit Gesamtmenge'!$C46&amp;" gem. Leistungsbeschreibung, Langtext POS 0"&amp;'Langtext mit Gesamtmenge'!A46</f>
        <v>Anlieferung und Abholung selbstfahrende Teleskoparbeitsbühne 15,5 m gem. Leistungsbeschreibung, Langtext POS 01004</v>
      </c>
      <c r="C61" s="236">
        <v>2</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1311</v>
      </c>
      <c r="B62" s="173" t="str">
        <f>'Langtext mit Gesamtmenge'!$C$47</f>
        <v>Anmietung selbstfahrende Teleskoparbeitsbühne 17 m</v>
      </c>
      <c r="C62" s="232"/>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131101</v>
      </c>
      <c r="B63" s="66" t="str">
        <f>'Langtext mit Gesamtmenge'!$C47&amp;" gem. Leistungsbeschreibung, Langtext POS 0"&amp;'Langtext mit Gesamtmenge'!A47</f>
        <v>Anmietung selbstfahrende Teleskoparbeitsbühne 17 m gem. Leistungsbeschreibung, Langtext POS 01101</v>
      </c>
      <c r="C63" s="233"/>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131102</v>
      </c>
      <c r="B64" s="66" t="str">
        <f>'Langtext mit Gesamtmenge'!$C48&amp;" gem. Leistungsbeschreibung, Langtext POS 0"&amp;'Langtext mit Gesamtmenge'!A48</f>
        <v>Anmietung selbstfahrende Teleskoparbeitsbühne 17 m gem. Leistungsbeschreibung, Langtext POS 01102</v>
      </c>
      <c r="C64" s="233"/>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131103</v>
      </c>
      <c r="B65" s="66" t="str">
        <f>'Langtext mit Gesamtmenge'!$C49&amp;" gem. Leistungsbeschreibung, Langtext POS 0"&amp;'Langtext mit Gesamtmenge'!A49</f>
        <v>Anmietung selbstfahrende Teleskoparbeitsbühne 17 m gem. Leistungsbeschreibung, Langtext POS 01103</v>
      </c>
      <c r="C65" s="233"/>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131104</v>
      </c>
      <c r="B66" s="66" t="str">
        <f>'Langtext mit Gesamtmenge'!$C50&amp;" gem. Leistungsbeschreibung, Langtext POS 0"&amp;'Langtext mit Gesamtmenge'!A50</f>
        <v>Anlieferung und Abholung selbstfahrende Teleskoparbeitsbühne 17 m gem. Leistungsbeschreibung, Langtext POS 01104</v>
      </c>
      <c r="C66" s="234"/>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1312</v>
      </c>
      <c r="B67" s="173" t="str">
        <f>'Langtext mit Gesamtmenge'!$C$51</f>
        <v>Anmietung selbstfahrende Teleskoparbeitsbühne 22 m</v>
      </c>
      <c r="C67" s="232"/>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131201</v>
      </c>
      <c r="B68" s="66" t="str">
        <f>'Langtext mit Gesamtmenge'!$C51&amp;" gem. Leistungsbeschreibung, Langtext POS 0"&amp;'Langtext mit Gesamtmenge'!A51</f>
        <v>Anmietung selbstfahrende Teleskoparbeitsbühne 22 m gem. Leistungsbeschreibung, Langtext POS 01201</v>
      </c>
      <c r="C68" s="235">
        <v>5</v>
      </c>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131202</v>
      </c>
      <c r="B69" s="66" t="str">
        <f>'Langtext mit Gesamtmenge'!$C52&amp;" gem. Leistungsbeschreibung, Langtext POS 0"&amp;'Langtext mit Gesamtmenge'!A52</f>
        <v>Anmietung selbstfahrende Teleskoparbeitsbühne 22 m gem. Leistungsbeschreibung, Langtext POS 01202</v>
      </c>
      <c r="C69" s="235">
        <v>45</v>
      </c>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131203</v>
      </c>
      <c r="B70" s="66" t="str">
        <f>'Langtext mit Gesamtmenge'!$C53&amp;" gem. Leistungsbeschreibung, Langtext POS 0"&amp;'Langtext mit Gesamtmenge'!A53</f>
        <v>Anmietung selbstfahrende Teleskoparbeitsbühne 22 m gem. Leistungsbeschreibung, Langtext POS 01203</v>
      </c>
      <c r="C70" s="235">
        <v>220</v>
      </c>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131204</v>
      </c>
      <c r="B71" s="66" t="str">
        <f>'Langtext mit Gesamtmenge'!$C54&amp;" gem. Leistungsbeschreibung, Langtext POS 0"&amp;'Langtext mit Gesamtmenge'!A54</f>
        <v>Anlieferung und Abholung selbstfahrende Teleskoparbeitsbühne 22 m gem. Leistungsbeschreibung, Langtext POS 01204</v>
      </c>
      <c r="C71" s="236">
        <v>14</v>
      </c>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1313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131301</v>
      </c>
      <c r="B73" s="66" t="str">
        <f>'Langtext mit Gesamtmenge'!$C55&amp;" gem. Leistungsbeschreibung, Langtext POS 0"&amp;'Langtext mit Gesamtmenge'!A55</f>
        <v>Anmietung selbstfahrende Teleskoparbeitsbühne 30 m gem. Leistungsbeschreibung, Langtext POS 01301</v>
      </c>
      <c r="C73" s="235">
        <v>3</v>
      </c>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131302</v>
      </c>
      <c r="B74" s="66" t="str">
        <f>'Langtext mit Gesamtmenge'!$C56&amp;" gem. Leistungsbeschreibung, Langtext POS 0"&amp;'Langtext mit Gesamtmenge'!A56</f>
        <v>Anmietung selbstfahrende Teleskoparbeitsbühne 30 m gem. Leistungsbeschreibung, Langtext POS 01302</v>
      </c>
      <c r="C74" s="235">
        <v>2</v>
      </c>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131303</v>
      </c>
      <c r="B75" s="66" t="str">
        <f>'Langtext mit Gesamtmenge'!$C57&amp;" gem. Leistungsbeschreibung, Langtext POS 0"&amp;'Langtext mit Gesamtmenge'!A57</f>
        <v>Anmietung selbstfahrende Teleskoparbeitsbühne 30 m gem. Leistungsbeschreibung, Langtext POS 01303</v>
      </c>
      <c r="C75" s="235">
        <v>2</v>
      </c>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131304</v>
      </c>
      <c r="B76" s="66" t="str">
        <f>'Langtext mit Gesamtmenge'!$C58&amp;" gem. Leistungsbeschreibung, Langtext POS 0"&amp;'Langtext mit Gesamtmenge'!A58</f>
        <v>Anlieferung und Abholung selbstfahrende Teleskoparbeitsbühne 30 m gem. Leistungsbeschreibung, Langtext POS 01304</v>
      </c>
      <c r="C76" s="236">
        <v>3</v>
      </c>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1314.01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651</v>
      </c>
      <c r="B78" s="66" t="str">
        <f>'Langtext mit Gesamtmenge'!$C59&amp;" gem. Leistungsbeschreibung, Langtext POS 0"&amp;'Langtext mit Gesamtmenge'!A59</f>
        <v>Anmietung selbstfahrende Teleskoparbeitsbühne 30 m mit Kettenantrieb und Transportfahrzeug gem. Leistungsbeschreibung, Langtext POS 01401</v>
      </c>
      <c r="C78" s="235">
        <v>13</v>
      </c>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652</v>
      </c>
      <c r="B79" s="66" t="str">
        <f>'Langtext mit Gesamtmenge'!$C60&amp;" gem. Leistungsbeschreibung, Langtext POS 0"&amp;'Langtext mit Gesamtmenge'!A60</f>
        <v>Anmietung selbstfahrende Teleskoparbeitsbühne 30 m mit Kettenantrieb und Transportfahrzeug gem. Leistungsbeschreibung, Langtext POS 01402</v>
      </c>
      <c r="C79" s="235">
        <v>2</v>
      </c>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653</v>
      </c>
      <c r="B80" s="66" t="str">
        <f>'Langtext mit Gesamtmenge'!$C61&amp;" gem. Leistungsbeschreibung, Langtext POS 0"&amp;'Langtext mit Gesamtmenge'!A61</f>
        <v>Anmietung selbstfahrende Teleskoparbeitsbühne 30 m mit Kettenantrieb und Transportfahrzeug gem. Leistungsbeschreibung, Langtext POS 01403</v>
      </c>
      <c r="C80" s="235">
        <v>2</v>
      </c>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4" customHeight="1" thickBot="1" x14ac:dyDescent="0.3">
      <c r="A81" s="189" t="s">
        <v>473</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v>3</v>
      </c>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641</v>
      </c>
      <c r="B82" s="101" t="s">
        <v>439</v>
      </c>
      <c r="D82" s="272"/>
      <c r="E82" s="264"/>
      <c r="F82" s="291"/>
      <c r="G82" s="179"/>
      <c r="H82" s="11"/>
      <c r="I82" s="25"/>
      <c r="J82" s="25"/>
      <c r="K82" s="25"/>
      <c r="L82" s="25"/>
      <c r="M82" s="25"/>
      <c r="N82" s="25"/>
      <c r="O82" s="25"/>
      <c r="P82" s="25"/>
      <c r="Q82" s="25"/>
      <c r="R82" s="25"/>
      <c r="S82" s="25"/>
      <c r="T82" s="25"/>
      <c r="U82" s="25"/>
      <c r="V82" s="25"/>
      <c r="W82" s="25"/>
      <c r="X82" s="25"/>
      <c r="Y82" s="25"/>
      <c r="Z82" s="25"/>
    </row>
    <row r="83" spans="1:26" ht="38.25" x14ac:dyDescent="0.25">
      <c r="A83" s="268" t="s">
        <v>642</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643</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8.25" x14ac:dyDescent="0.25">
      <c r="A85" s="268" t="s">
        <v>644</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645</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7.5" customHeight="1" x14ac:dyDescent="0.25">
      <c r="A87" s="104" t="s">
        <v>646</v>
      </c>
      <c r="B87" s="92" t="s">
        <v>448</v>
      </c>
      <c r="C87" s="279"/>
      <c r="D87" s="269"/>
      <c r="E87" s="267"/>
      <c r="F87" s="29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647</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648</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649</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1.25" customHeight="1" thickBot="1" x14ac:dyDescent="0.3">
      <c r="A91" s="270" t="s">
        <v>650</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5.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row r="118" spans="1:7" x14ac:dyDescent="0.25">
      <c r="A118" s="11"/>
      <c r="B118" s="11"/>
      <c r="C118" s="62"/>
      <c r="D118" s="11"/>
      <c r="E118" s="11"/>
      <c r="F118" s="61"/>
      <c r="G118" s="11"/>
    </row>
    <row r="119" spans="1:7" x14ac:dyDescent="0.25">
      <c r="A119" s="11"/>
      <c r="B119" s="11"/>
      <c r="C119" s="62"/>
      <c r="D119" s="11"/>
      <c r="E119" s="11"/>
      <c r="F119" s="61"/>
      <c r="G119" s="11"/>
    </row>
    <row r="120" spans="1:7" x14ac:dyDescent="0.25">
      <c r="A120" s="11"/>
      <c r="B120" s="11"/>
      <c r="C120" s="62"/>
      <c r="D120" s="11"/>
      <c r="E120" s="11"/>
      <c r="F120" s="61"/>
      <c r="G120" s="11"/>
    </row>
    <row r="121" spans="1:7" x14ac:dyDescent="0.25">
      <c r="A121" s="11"/>
      <c r="B121" s="11"/>
      <c r="C121" s="62"/>
      <c r="D121" s="11"/>
      <c r="E121" s="11"/>
      <c r="F121" s="61"/>
      <c r="G121" s="11"/>
    </row>
  </sheetData>
  <sheetProtection algorithmName="SHA-512" hashValue="7Rfsxt9QP+MHCkpyvnH60a1HjTob/oc0MbOMLOs7zbCf3qm9NcdeEtgkBR7h4Q95rJByyX1Y6xZrzwmiiggfDw==" saltValue="MvdO/zf1YIhsH04IAv9Wcg==" spinCount="100000" sheet="1"/>
  <protectedRanges>
    <protectedRange sqref="B103 B97 G97 F18:F21 F13:F16 F8:F11 F23:F26 F28:F31 F33:F36 F38:F41 F43:F46 F48:F51 F58:F61 F63:F66 F68:F71 F73:F76 F78:F81" name="Los1"/>
    <protectedRange sqref="F82:F91" name="Los1_3_1"/>
    <protectedRange sqref="F53:F56" name="Los1_2"/>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133BF"/>
  </sheetPr>
  <dimension ref="A1:G106"/>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95" customHeight="1" x14ac:dyDescent="0.25">
      <c r="A1" s="330" t="s">
        <v>275</v>
      </c>
      <c r="B1" s="331"/>
      <c r="C1" s="331"/>
      <c r="D1" s="331"/>
      <c r="E1" s="331"/>
      <c r="F1" s="331"/>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Titelseite!A35</f>
        <v>Los 14</v>
      </c>
      <c r="B3" s="335"/>
      <c r="C3" s="335"/>
      <c r="D3" s="335"/>
      <c r="E3" s="335"/>
      <c r="F3" s="335"/>
      <c r="G3" s="332"/>
    </row>
    <row r="4" spans="1:7" ht="3" customHeight="1" x14ac:dyDescent="0.25">
      <c r="A4" s="12"/>
      <c r="B4" s="12"/>
      <c r="C4" s="13"/>
      <c r="D4" s="12"/>
      <c r="E4" s="12"/>
      <c r="F4" s="14"/>
      <c r="G4" s="12"/>
    </row>
    <row r="5" spans="1:7" ht="47.1" customHeight="1" x14ac:dyDescent="0.25">
      <c r="A5" s="15" t="s">
        <v>276</v>
      </c>
      <c r="B5" s="16" t="s">
        <v>277</v>
      </c>
      <c r="C5" s="107" t="s">
        <v>278</v>
      </c>
      <c r="D5" s="18" t="s">
        <v>279</v>
      </c>
      <c r="E5" s="16" t="s">
        <v>280</v>
      </c>
      <c r="F5" s="16" t="s">
        <v>281</v>
      </c>
      <c r="G5" s="16" t="s">
        <v>282</v>
      </c>
    </row>
    <row r="6" spans="1:7" ht="35.1" customHeight="1" thickBot="1" x14ac:dyDescent="0.3">
      <c r="A6" s="188">
        <v>14</v>
      </c>
      <c r="B6" s="21" t="str">
        <f>Titelseite!B35&amp;", "&amp;Titelseite!D35&amp;", "&amp;Titelseite!F35</f>
        <v>SM Salzkotten, SM Brakel, SM Peckelsheim</v>
      </c>
      <c r="C6" s="22"/>
      <c r="D6" s="23"/>
      <c r="E6" s="20"/>
      <c r="F6" s="24"/>
      <c r="G6" s="20"/>
    </row>
    <row r="7" spans="1:7" ht="35.1" customHeight="1" x14ac:dyDescent="0.25">
      <c r="A7" s="191">
        <f>(('Langtext mit Gesamtmenge'!A3-1)/100)+($A$6*100)</f>
        <v>1400</v>
      </c>
      <c r="B7" s="173" t="str">
        <f>'Langtext mit Gesamtmenge'!$C$3</f>
        <v>Anmietung Hubsteiger 10 m (Lkw-Arbeitsbühne)</v>
      </c>
      <c r="C7" s="232"/>
      <c r="D7" s="175"/>
      <c r="E7" s="176"/>
      <c r="F7" s="177"/>
      <c r="G7" s="183"/>
    </row>
    <row r="8" spans="1:7" ht="25.5" customHeight="1" x14ac:dyDescent="0.25">
      <c r="A8" s="189">
        <f>'Langtext mit Gesamtmenge'!A3+($A$6*10000)</f>
        <v>140001</v>
      </c>
      <c r="B8" s="66" t="str">
        <f>'Langtext mit Gesamtmenge'!$C$3&amp;" gem. Leistungsbeschreibung, Langtext POS 00.0"&amp;'Langtext mit Gesamtmenge'!A3</f>
        <v>Anmietung Hubsteiger 10 m (Lkw-Arbeitsbühne) gem. Leistungsbeschreibung, Langtext POS 00.01</v>
      </c>
      <c r="C8" s="235">
        <v>4</v>
      </c>
      <c r="D8" s="186" t="str">
        <f>'Langtext mit Gesamtmenge'!F3</f>
        <v>1-4</v>
      </c>
      <c r="E8" s="186" t="str">
        <f>'Langtext mit Gesamtmenge'!E3</f>
        <v>Tage</v>
      </c>
      <c r="F8" s="192"/>
      <c r="G8" s="179"/>
    </row>
    <row r="9" spans="1:7" ht="25.5" customHeight="1" x14ac:dyDescent="0.25">
      <c r="A9" s="189">
        <f>'Langtext mit Gesamtmenge'!A4+($A$6*10000)</f>
        <v>140002</v>
      </c>
      <c r="B9" s="66" t="str">
        <f>'Langtext mit Gesamtmenge'!$C$4&amp;" gem. Leistungsbeschreibung, Langtext POS 00.0"&amp;'Langtext mit Gesamtmenge'!A4</f>
        <v>Anmietung Hubsteiger 10 m (Lkw-Arbeitsbühne) gem. Leistungsbeschreibung, Langtext POS 00.02</v>
      </c>
      <c r="C9" s="233"/>
      <c r="D9" s="186" t="str">
        <f>'Langtext mit Gesamtmenge'!F4</f>
        <v>5-19</v>
      </c>
      <c r="E9" s="186" t="str">
        <f>'Langtext mit Gesamtmenge'!E4</f>
        <v>Tage</v>
      </c>
      <c r="F9" s="192"/>
      <c r="G9" s="179"/>
    </row>
    <row r="10" spans="1:7" ht="25.5" customHeight="1" x14ac:dyDescent="0.25">
      <c r="A10" s="189">
        <f>'Langtext mit Gesamtmenge'!A5+($A$6*10000)</f>
        <v>140003</v>
      </c>
      <c r="B10" s="66" t="str">
        <f>'Langtext mit Gesamtmenge'!$C$5&amp;" gem. Leistungsbeschreibung, Langtext POS 00.0"&amp;'Langtext mit Gesamtmenge'!A5</f>
        <v>Anmietung Hubsteiger 10 m (Lkw-Arbeitsbühne) gem. Leistungsbeschreibung, Langtext POS 00.03</v>
      </c>
      <c r="C10" s="233"/>
      <c r="D10" s="186" t="str">
        <f>'Langtext mit Gesamtmenge'!F5</f>
        <v>über 20</v>
      </c>
      <c r="E10" s="186" t="str">
        <f>'Langtext mit Gesamtmenge'!E5</f>
        <v>Tage</v>
      </c>
      <c r="F10" s="192"/>
      <c r="G10" s="179"/>
    </row>
    <row r="11" spans="1:7" ht="39" customHeight="1" thickBot="1" x14ac:dyDescent="0.3">
      <c r="A11" s="190">
        <f>'Langtext mit Gesamtmenge'!A6+($A$6*10000)</f>
        <v>140004</v>
      </c>
      <c r="B11" s="66" t="str">
        <f>'Langtext mit Gesamtmenge'!$C$6&amp;" gem. Leistungsbeschreibung, Langtext POS 00.0"&amp;'Langtext mit Gesamtmenge'!A6</f>
        <v>Anlieferung und Abholung Hubsteiger 10 m (Lkw-Arbeitsbühne) gem. Leistungsbeschreibung, Langtext POS 00.04</v>
      </c>
      <c r="C11" s="234"/>
      <c r="D11" s="184"/>
      <c r="E11" s="187" t="str">
        <f>'Langtext mit Gesamtmenge'!E6</f>
        <v>Stück</v>
      </c>
      <c r="F11" s="193"/>
      <c r="G11" s="182"/>
    </row>
    <row r="12" spans="1:7" ht="35.1" customHeight="1" x14ac:dyDescent="0.25">
      <c r="A12" s="191">
        <f>(('Langtext mit Gesamtmenge'!A7-1)/100)+($A$6*100)</f>
        <v>1401</v>
      </c>
      <c r="B12" s="173" t="str">
        <f>'Langtext mit Gesamtmenge'!$C$7</f>
        <v>Anmietung Hubsteiger 15 m (Lkw-Arbeitsbühne)</v>
      </c>
      <c r="C12" s="232"/>
      <c r="D12" s="175"/>
      <c r="E12" s="176"/>
      <c r="F12" s="177"/>
      <c r="G12" s="178"/>
    </row>
    <row r="13" spans="1:7" ht="25.5" customHeight="1" x14ac:dyDescent="0.25">
      <c r="A13" s="189">
        <f>'Langtext mit Gesamtmenge'!A7+($A$6*10000)</f>
        <v>140101</v>
      </c>
      <c r="B13" s="66" t="str">
        <f>'Langtext mit Gesamtmenge'!$C7&amp;" gem. Leistungsbeschreibung, Langtext POS 0"&amp;'Langtext mit Gesamtmenge'!A7</f>
        <v>Anmietung Hubsteiger 15 m (Lkw-Arbeitsbühne) gem. Leistungsbeschreibung, Langtext POS 0101</v>
      </c>
      <c r="C13" s="235">
        <v>16</v>
      </c>
      <c r="D13" s="186" t="str">
        <f>'Langtext mit Gesamtmenge'!F7</f>
        <v>1-4</v>
      </c>
      <c r="E13" s="186" t="str">
        <f>'Langtext mit Gesamtmenge'!E7</f>
        <v>Tage</v>
      </c>
      <c r="F13" s="192"/>
      <c r="G13" s="179"/>
    </row>
    <row r="14" spans="1:7" ht="25.5" customHeight="1" x14ac:dyDescent="0.25">
      <c r="A14" s="189">
        <f>'Langtext mit Gesamtmenge'!A8+($A$6*10000)</f>
        <v>140102</v>
      </c>
      <c r="B14" s="66" t="str">
        <f>'Langtext mit Gesamtmenge'!$C8&amp;" gem. Leistungsbeschreibung, Langtext POS 0"&amp;'Langtext mit Gesamtmenge'!A8</f>
        <v>Anmietung Hubsteiger 15 m (Lkw-Arbeitsbühne) gem. Leistungsbeschreibung, Langtext POS 0102</v>
      </c>
      <c r="C14" s="235">
        <v>110</v>
      </c>
      <c r="D14" s="186" t="str">
        <f>'Langtext mit Gesamtmenge'!F8</f>
        <v>5-19</v>
      </c>
      <c r="E14" s="186" t="str">
        <f>'Langtext mit Gesamtmenge'!E8</f>
        <v>Tage</v>
      </c>
      <c r="F14" s="192"/>
      <c r="G14" s="179"/>
    </row>
    <row r="15" spans="1:7" ht="25.5" customHeight="1" x14ac:dyDescent="0.25">
      <c r="A15" s="189">
        <f>'Langtext mit Gesamtmenge'!A9+($A$6*10000)</f>
        <v>140103</v>
      </c>
      <c r="B15" s="66" t="str">
        <f>'Langtext mit Gesamtmenge'!$C9&amp;" gem. Leistungsbeschreibung, Langtext POS 0"&amp;'Langtext mit Gesamtmenge'!A9</f>
        <v>Anmietung Hubsteiger 15 m (Lkw-Arbeitsbühne) gem. Leistungsbeschreibung, Langtext POS 0103</v>
      </c>
      <c r="C15" s="235">
        <v>3</v>
      </c>
      <c r="D15" s="186" t="str">
        <f>'Langtext mit Gesamtmenge'!F9</f>
        <v>über 20</v>
      </c>
      <c r="E15" s="186" t="str">
        <f>'Langtext mit Gesamtmenge'!E9</f>
        <v>Tage</v>
      </c>
      <c r="F15" s="192"/>
      <c r="G15" s="179"/>
    </row>
    <row r="16" spans="1:7" ht="39" customHeight="1" thickBot="1" x14ac:dyDescent="0.3">
      <c r="A16" s="190">
        <f>'Langtext mit Gesamtmenge'!A10+($A$6*10000)</f>
        <v>140104</v>
      </c>
      <c r="B16" s="66" t="str">
        <f>'Langtext mit Gesamtmenge'!$C10&amp;" gem. Leistungsbeschreibung, Langtext POS 0"&amp;'Langtext mit Gesamtmenge'!A10</f>
        <v>Anlieferung und Abholung Hubsteiger 15 m (Lkw-Arbeitsbühne) gem. Leistungsbeschreibung, Langtext POS 0104</v>
      </c>
      <c r="C16" s="236">
        <v>19</v>
      </c>
      <c r="D16" s="184"/>
      <c r="E16" s="187" t="str">
        <f>'Langtext mit Gesamtmenge'!E10</f>
        <v>Stück</v>
      </c>
      <c r="F16" s="193"/>
      <c r="G16" s="182"/>
    </row>
    <row r="17" spans="1:7" ht="35.1" customHeight="1" x14ac:dyDescent="0.25">
      <c r="A17" s="191">
        <f>(('Langtext mit Gesamtmenge'!A11-1)/100)+($A$6*100)</f>
        <v>1402</v>
      </c>
      <c r="B17" s="173" t="str">
        <f>'Langtext mit Gesamtmenge'!$C$11</f>
        <v>Anmietung Hubsteiger 18 m (Lkw-Arbeitsbühne)</v>
      </c>
      <c r="C17" s="232"/>
      <c r="D17" s="175"/>
      <c r="E17" s="176"/>
      <c r="F17" s="177"/>
      <c r="G17" s="178"/>
    </row>
    <row r="18" spans="1:7" ht="25.5" customHeight="1" x14ac:dyDescent="0.25">
      <c r="A18" s="189">
        <f>'Langtext mit Gesamtmenge'!A11+($A$6*10000)</f>
        <v>140201</v>
      </c>
      <c r="B18" s="66" t="str">
        <f>'Langtext mit Gesamtmenge'!$C11&amp;" gem. Leistungsbeschreibung, Langtext POS 0"&amp;'Langtext mit Gesamtmenge'!A11</f>
        <v>Anmietung Hubsteiger 18 m (Lkw-Arbeitsbühne) gem. Leistungsbeschreibung, Langtext POS 0201</v>
      </c>
      <c r="C18" s="233"/>
      <c r="D18" s="186" t="str">
        <f>'Langtext mit Gesamtmenge'!F11</f>
        <v>1-4</v>
      </c>
      <c r="E18" s="186" t="str">
        <f>'Langtext mit Gesamtmenge'!E11</f>
        <v>Tage</v>
      </c>
      <c r="F18" s="192"/>
      <c r="G18" s="179"/>
    </row>
    <row r="19" spans="1:7" ht="25.5" customHeight="1" x14ac:dyDescent="0.25">
      <c r="A19" s="189">
        <f>'Langtext mit Gesamtmenge'!A12+($A$6*10000)</f>
        <v>140202</v>
      </c>
      <c r="B19" s="66" t="str">
        <f>'Langtext mit Gesamtmenge'!$C12&amp;" gem. Leistungsbeschreibung, Langtext POS 0"&amp;'Langtext mit Gesamtmenge'!A12</f>
        <v>Anmietung Hubsteiger 18 m (Lkw-Arbeitsbühne) gem. Leistungsbeschreibung, Langtext POS 0202</v>
      </c>
      <c r="C19" s="233"/>
      <c r="D19" s="186" t="str">
        <f>'Langtext mit Gesamtmenge'!F12</f>
        <v>5-19</v>
      </c>
      <c r="E19" s="186" t="str">
        <f>'Langtext mit Gesamtmenge'!E12</f>
        <v>Tage</v>
      </c>
      <c r="F19" s="192"/>
      <c r="G19" s="179"/>
    </row>
    <row r="20" spans="1:7" ht="25.5" customHeight="1" x14ac:dyDescent="0.25">
      <c r="A20" s="189">
        <f>'Langtext mit Gesamtmenge'!A13+($A$6*10000)</f>
        <v>140203</v>
      </c>
      <c r="B20" s="66" t="str">
        <f>'Langtext mit Gesamtmenge'!$C13&amp;" gem. Leistungsbeschreibung, Langtext POS 0"&amp;'Langtext mit Gesamtmenge'!A13</f>
        <v>Anmietung Hubsteiger 18 m (Lkw-Arbeitsbühne) gem. Leistungsbeschreibung, Langtext POS 0203</v>
      </c>
      <c r="C20" s="233"/>
      <c r="D20" s="186" t="str">
        <f>'Langtext mit Gesamtmenge'!F13</f>
        <v>über 20</v>
      </c>
      <c r="E20" s="186" t="str">
        <f>'Langtext mit Gesamtmenge'!E13</f>
        <v>Tage</v>
      </c>
      <c r="F20" s="192"/>
      <c r="G20" s="179"/>
    </row>
    <row r="21" spans="1:7" ht="39" customHeight="1" thickBot="1" x14ac:dyDescent="0.3">
      <c r="A21" s="190">
        <f>'Langtext mit Gesamtmenge'!A14+($A$6*10000)</f>
        <v>140204</v>
      </c>
      <c r="B21" s="66" t="str">
        <f>'Langtext mit Gesamtmenge'!$C14&amp;" gem. Leistungsbeschreibung, Langtext POS 0"&amp;'Langtext mit Gesamtmenge'!A14</f>
        <v>Anlieferung und Abholung Hubsteiger 18 m (Lkw-Arbeitsbühne) gem. Leistungsbeschreibung, Langtext POS 0204</v>
      </c>
      <c r="C21" s="234"/>
      <c r="D21" s="181"/>
      <c r="E21" s="187" t="str">
        <f>'Langtext mit Gesamtmenge'!E14</f>
        <v>Stück</v>
      </c>
      <c r="F21" s="193"/>
      <c r="G21" s="182"/>
    </row>
    <row r="22" spans="1:7" ht="35.1" customHeight="1" x14ac:dyDescent="0.25">
      <c r="A22" s="191">
        <f>(('Langtext mit Gesamtmenge'!A15-1)/100)+($A$6*100)</f>
        <v>1403</v>
      </c>
      <c r="B22" s="173" t="str">
        <f>'Langtext mit Gesamtmenge'!$C$15</f>
        <v>Anmietung Hubsteiger 20 m (Lkw-Arbeitsbühne)</v>
      </c>
      <c r="C22" s="232"/>
      <c r="D22" s="175"/>
      <c r="E22" s="176"/>
      <c r="F22" s="177"/>
      <c r="G22" s="178"/>
    </row>
    <row r="23" spans="1:7" ht="25.5" customHeight="1" x14ac:dyDescent="0.25">
      <c r="A23" s="189">
        <f>'Langtext mit Gesamtmenge'!A15+($A$6*10000)</f>
        <v>140301</v>
      </c>
      <c r="B23" s="66" t="str">
        <f>'Langtext mit Gesamtmenge'!$C15&amp;" gem. Leistungsbeschreibung, Langtext POS 0"&amp;'Langtext mit Gesamtmenge'!A15</f>
        <v>Anmietung Hubsteiger 20 m (Lkw-Arbeitsbühne) gem. Leistungsbeschreibung, Langtext POS 0301</v>
      </c>
      <c r="C23" s="235">
        <v>6</v>
      </c>
      <c r="D23" s="186" t="str">
        <f>'Langtext mit Gesamtmenge'!F15</f>
        <v>1-4</v>
      </c>
      <c r="E23" s="186" t="str">
        <f>'Langtext mit Gesamtmenge'!E15</f>
        <v>Tage</v>
      </c>
      <c r="F23" s="192"/>
      <c r="G23" s="179"/>
    </row>
    <row r="24" spans="1:7" ht="25.5" customHeight="1" x14ac:dyDescent="0.25">
      <c r="A24" s="189">
        <f>'Langtext mit Gesamtmenge'!A16+($A$6*10000)</f>
        <v>140302</v>
      </c>
      <c r="B24" s="66" t="str">
        <f>'Langtext mit Gesamtmenge'!$C16&amp;" gem. Leistungsbeschreibung, Langtext POS 0"&amp;'Langtext mit Gesamtmenge'!A16</f>
        <v>Anmietung Hubsteiger 20 m (Lkw-Arbeitsbühne) gem. Leistungsbeschreibung, Langtext POS 0302</v>
      </c>
      <c r="C24" s="235">
        <v>30</v>
      </c>
      <c r="D24" s="186" t="str">
        <f>'Langtext mit Gesamtmenge'!F16</f>
        <v>5-19</v>
      </c>
      <c r="E24" s="186" t="str">
        <f>'Langtext mit Gesamtmenge'!E16</f>
        <v>Tage</v>
      </c>
      <c r="F24" s="192"/>
      <c r="G24" s="179"/>
    </row>
    <row r="25" spans="1:7" ht="25.5" customHeight="1" x14ac:dyDescent="0.25">
      <c r="A25" s="189">
        <f>'Langtext mit Gesamtmenge'!A17+($A$6*10000)</f>
        <v>140303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row>
    <row r="26" spans="1:7" ht="39" customHeight="1" thickBot="1" x14ac:dyDescent="0.3">
      <c r="A26" s="190">
        <f>'Langtext mit Gesamtmenge'!A18+($A$6*10000)</f>
        <v>140304</v>
      </c>
      <c r="B26" s="66" t="str">
        <f>'Langtext mit Gesamtmenge'!$C18&amp;" gem. Leistungsbeschreibung, Langtext POS 0"&amp;'Langtext mit Gesamtmenge'!A18</f>
        <v>Anlieferung und Abholung Hubsteiger 20 m (Lkw-Arbeitsbühne) gem. Leistungsbeschreibung, Langtext POS 0304</v>
      </c>
      <c r="C26" s="236">
        <v>9</v>
      </c>
      <c r="D26" s="181"/>
      <c r="E26" s="187" t="str">
        <f>'Langtext mit Gesamtmenge'!E18</f>
        <v>Stück</v>
      </c>
      <c r="F26" s="193"/>
      <c r="G26" s="182"/>
    </row>
    <row r="27" spans="1:7" ht="35.1" customHeight="1" x14ac:dyDescent="0.25">
      <c r="A27" s="191">
        <f>(('Langtext mit Gesamtmenge'!A19-1)/100)+($A$6*100)</f>
        <v>1404</v>
      </c>
      <c r="B27" s="173" t="str">
        <f>'Langtext mit Gesamtmenge'!$C$19</f>
        <v>Anmietung Hubsteiger 22 m (Lkw-Arbeitsbühne)</v>
      </c>
      <c r="C27" s="232"/>
      <c r="D27" s="175"/>
      <c r="E27" s="176"/>
      <c r="F27" s="177"/>
      <c r="G27" s="178"/>
    </row>
    <row r="28" spans="1:7" ht="25.5" customHeight="1" x14ac:dyDescent="0.25">
      <c r="A28" s="189">
        <f>'Langtext mit Gesamtmenge'!A19+($A$6*10000)</f>
        <v>140401</v>
      </c>
      <c r="B28" s="66" t="str">
        <f>'Langtext mit Gesamtmenge'!$C19&amp;" gem. Leistungsbeschreibung, Langtext POS 0"&amp;'Langtext mit Gesamtmenge'!A19</f>
        <v>Anmietung Hubsteiger 22 m (Lkw-Arbeitsbühne) gem. Leistungsbeschreibung, Langtext POS 0401</v>
      </c>
      <c r="C28" s="235">
        <v>4</v>
      </c>
      <c r="D28" s="186" t="str">
        <f>'Langtext mit Gesamtmenge'!F19</f>
        <v>1-4</v>
      </c>
      <c r="E28" s="186" t="str">
        <f>'Langtext mit Gesamtmenge'!E19</f>
        <v>Tage</v>
      </c>
      <c r="F28" s="192"/>
      <c r="G28" s="179"/>
    </row>
    <row r="29" spans="1:7" ht="25.5" customHeight="1" x14ac:dyDescent="0.25">
      <c r="A29" s="189">
        <f>'Langtext mit Gesamtmenge'!A20+($A$6*10000)</f>
        <v>140402</v>
      </c>
      <c r="B29" s="66" t="str">
        <f>'Langtext mit Gesamtmenge'!$C20&amp;" gem. Leistungsbeschreibung, Langtext POS 0"&amp;'Langtext mit Gesamtmenge'!A20</f>
        <v>Anmietung Hubsteiger 22 m (Lkw-Arbeitsbühne) gem. Leistungsbeschreibung, Langtext POS 0402</v>
      </c>
      <c r="C29" s="235">
        <v>20</v>
      </c>
      <c r="D29" s="186" t="str">
        <f>'Langtext mit Gesamtmenge'!F20</f>
        <v>5-19</v>
      </c>
      <c r="E29" s="186" t="str">
        <f>'Langtext mit Gesamtmenge'!E20</f>
        <v>Tage</v>
      </c>
      <c r="F29" s="192"/>
      <c r="G29" s="179"/>
    </row>
    <row r="30" spans="1:7" ht="25.5" customHeight="1" x14ac:dyDescent="0.25">
      <c r="A30" s="189">
        <f>'Langtext mit Gesamtmenge'!A21+($A$6*10000)</f>
        <v>140403</v>
      </c>
      <c r="B30" s="66" t="str">
        <f>'Langtext mit Gesamtmenge'!$C21&amp;" gem. Leistungsbeschreibung, Langtext POS 0"&amp;'Langtext mit Gesamtmenge'!A21</f>
        <v>Anmietung Hubsteiger 22 m (Lkw-Arbeitsbühne) gem. Leistungsbeschreibung, Langtext POS 0403</v>
      </c>
      <c r="C30" s="233"/>
      <c r="D30" s="186" t="str">
        <f>'Langtext mit Gesamtmenge'!F21</f>
        <v>über 20</v>
      </c>
      <c r="E30" s="186" t="str">
        <f>'Langtext mit Gesamtmenge'!E21</f>
        <v>Tage</v>
      </c>
      <c r="F30" s="192"/>
      <c r="G30" s="179"/>
    </row>
    <row r="31" spans="1:7" ht="39" customHeight="1" thickBot="1" x14ac:dyDescent="0.3">
      <c r="A31" s="190">
        <f>'Langtext mit Gesamtmenge'!A22+($A$6*10000)</f>
        <v>140404</v>
      </c>
      <c r="B31" s="66" t="str">
        <f>'Langtext mit Gesamtmenge'!$C22&amp;" gem. Leistungsbeschreibung, Langtext POS 0"&amp;'Langtext mit Gesamtmenge'!A22</f>
        <v>Anlieferung und Abholung Hubsteiger 22 m (Lkw-Arbeitsbühne) gem. Leistungsbeschreibung, Langtext POS 0404</v>
      </c>
      <c r="C31" s="234"/>
      <c r="D31" s="181"/>
      <c r="E31" s="187" t="str">
        <f>'Langtext mit Gesamtmenge'!E22</f>
        <v>Stück</v>
      </c>
      <c r="F31" s="193"/>
      <c r="G31" s="182"/>
    </row>
    <row r="32" spans="1:7" ht="35.1" customHeight="1" x14ac:dyDescent="0.25">
      <c r="A32" s="191">
        <f>(('Langtext mit Gesamtmenge'!A23-1)/100)+($A$6*100)</f>
        <v>1405</v>
      </c>
      <c r="B32" s="173" t="str">
        <f>'Langtext mit Gesamtmenge'!$C$23</f>
        <v>Anmietung Hubsteiger 27 m (Lkw-Arbeitsbühne)</v>
      </c>
      <c r="C32" s="232"/>
      <c r="D32" s="175"/>
      <c r="E32" s="176"/>
      <c r="F32" s="177"/>
      <c r="G32" s="178"/>
    </row>
    <row r="33" spans="1:7" ht="25.5" customHeight="1" x14ac:dyDescent="0.25">
      <c r="A33" s="189">
        <f>'Langtext mit Gesamtmenge'!A23+($A$6*10000)</f>
        <v>140501</v>
      </c>
      <c r="B33" s="66" t="str">
        <f>'Langtext mit Gesamtmenge'!$C23&amp;" gem. Leistungsbeschreibung, Langtext POS 0"&amp;'Langtext mit Gesamtmenge'!A23</f>
        <v>Anmietung Hubsteiger 27 m (Lkw-Arbeitsbühne) gem. Leistungsbeschreibung, Langtext POS 0501</v>
      </c>
      <c r="C33" s="235">
        <v>4</v>
      </c>
      <c r="D33" s="186" t="str">
        <f>'Langtext mit Gesamtmenge'!F23</f>
        <v>1-4</v>
      </c>
      <c r="E33" s="186" t="str">
        <f>'Langtext mit Gesamtmenge'!E23</f>
        <v>Tage</v>
      </c>
      <c r="F33" s="192"/>
      <c r="G33" s="179"/>
    </row>
    <row r="34" spans="1:7" ht="25.5" customHeight="1" x14ac:dyDescent="0.25">
      <c r="A34" s="189">
        <f>'Langtext mit Gesamtmenge'!A24+($A$6*10000)</f>
        <v>140502</v>
      </c>
      <c r="B34" s="66" t="str">
        <f>'Langtext mit Gesamtmenge'!$C24&amp;" gem. Leistungsbeschreibung, Langtext POS 0"&amp;'Langtext mit Gesamtmenge'!A24</f>
        <v>Anmietung Hubsteiger 27 m (Lkw-Arbeitsbühne) gem. Leistungsbeschreibung, Langtext POS 0502</v>
      </c>
      <c r="C34" s="235">
        <v>25</v>
      </c>
      <c r="D34" s="186" t="str">
        <f>'Langtext mit Gesamtmenge'!F24</f>
        <v>5-19</v>
      </c>
      <c r="E34" s="186" t="str">
        <f>'Langtext mit Gesamtmenge'!E24</f>
        <v>Tage</v>
      </c>
      <c r="F34" s="192"/>
      <c r="G34" s="179"/>
    </row>
    <row r="35" spans="1:7" ht="25.5" customHeight="1" x14ac:dyDescent="0.25">
      <c r="A35" s="189">
        <f>'Langtext mit Gesamtmenge'!A25+($A$6*10000)</f>
        <v>140503</v>
      </c>
      <c r="B35" s="66" t="str">
        <f>'Langtext mit Gesamtmenge'!$C25&amp;" gem. Leistungsbeschreibung, Langtext POS 0"&amp;'Langtext mit Gesamtmenge'!A25</f>
        <v>Anmietung Hubsteiger 27 m (Lkw-Arbeitsbühne) gem. Leistungsbeschreibung, Langtext POS 0503</v>
      </c>
      <c r="C35" s="233"/>
      <c r="D35" s="186" t="str">
        <f>'Langtext mit Gesamtmenge'!F25</f>
        <v>über 20</v>
      </c>
      <c r="E35" s="186" t="str">
        <f>'Langtext mit Gesamtmenge'!E25</f>
        <v>Tage</v>
      </c>
      <c r="F35" s="192"/>
      <c r="G35" s="179"/>
    </row>
    <row r="36" spans="1:7" ht="39" customHeight="1" thickBot="1" x14ac:dyDescent="0.3">
      <c r="A36" s="190">
        <f>'Langtext mit Gesamtmenge'!A26+($A$6*10000)</f>
        <v>140504</v>
      </c>
      <c r="B36" s="66" t="str">
        <f>'Langtext mit Gesamtmenge'!$C26&amp;" gem. Leistungsbeschreibung, Langtext POS 0"&amp;'Langtext mit Gesamtmenge'!A26</f>
        <v>Anlieferung und Abholung Hubsteiger 27 m (Lkw-Arbeitsbühne) gem. Leistungsbeschreibung, Langtext POS 0504</v>
      </c>
      <c r="C36" s="234"/>
      <c r="D36" s="181"/>
      <c r="E36" s="187" t="str">
        <f>'Langtext mit Gesamtmenge'!E26</f>
        <v>Stück</v>
      </c>
      <c r="F36" s="193"/>
      <c r="G36" s="182"/>
    </row>
    <row r="37" spans="1:7" ht="35.1" customHeight="1" x14ac:dyDescent="0.25">
      <c r="A37" s="191">
        <f>(('Langtext mit Gesamtmenge'!A27-1)/100)+($A$6*100)</f>
        <v>1406</v>
      </c>
      <c r="B37" s="173" t="str">
        <f>'Langtext mit Gesamtmenge'!$C$27</f>
        <v>Anmietung Hubsteiger 30 m (Lkw-Arbeitsbühne)</v>
      </c>
      <c r="C37" s="232"/>
      <c r="D37" s="175"/>
      <c r="E37" s="176"/>
      <c r="F37" s="177"/>
      <c r="G37" s="178"/>
    </row>
    <row r="38" spans="1:7" ht="25.5" customHeight="1" x14ac:dyDescent="0.25">
      <c r="A38" s="189">
        <f>'Langtext mit Gesamtmenge'!A27+($A$6*10000)</f>
        <v>140601</v>
      </c>
      <c r="B38" s="66" t="str">
        <f>'Langtext mit Gesamtmenge'!$C27&amp;" gem. Leistungsbeschreibung, Langtext POS 0"&amp;'Langtext mit Gesamtmenge'!A27</f>
        <v>Anmietung Hubsteiger 30 m (Lkw-Arbeitsbühne) gem. Leistungsbeschreibung, Langtext POS 0601</v>
      </c>
      <c r="C38" s="235">
        <v>12</v>
      </c>
      <c r="D38" s="186" t="str">
        <f>'Langtext mit Gesamtmenge'!F27</f>
        <v>1-4</v>
      </c>
      <c r="E38" s="186" t="str">
        <f>'Langtext mit Gesamtmenge'!E27</f>
        <v>Tage</v>
      </c>
      <c r="F38" s="192"/>
      <c r="G38" s="179"/>
    </row>
    <row r="39" spans="1:7" ht="25.5" customHeight="1" x14ac:dyDescent="0.25">
      <c r="A39" s="189">
        <f>'Langtext mit Gesamtmenge'!A28+($A$6*10000)</f>
        <v>140602</v>
      </c>
      <c r="B39" s="66" t="str">
        <f>'Langtext mit Gesamtmenge'!$C28&amp;" gem. Leistungsbeschreibung, Langtext POS 0"&amp;'Langtext mit Gesamtmenge'!A28</f>
        <v>Anmietung Hubsteiger 30 m (Lkw-Arbeitsbühne) gem. Leistungsbeschreibung, Langtext POS 0602</v>
      </c>
      <c r="C39" s="235">
        <v>90</v>
      </c>
      <c r="D39" s="186" t="str">
        <f>'Langtext mit Gesamtmenge'!F28</f>
        <v>5-19</v>
      </c>
      <c r="E39" s="186" t="str">
        <f>'Langtext mit Gesamtmenge'!E28</f>
        <v>Tage</v>
      </c>
      <c r="F39" s="192"/>
      <c r="G39" s="179"/>
    </row>
    <row r="40" spans="1:7" ht="25.5" customHeight="1" x14ac:dyDescent="0.25">
      <c r="A40" s="189">
        <f>'Langtext mit Gesamtmenge'!A29+($A$6*10000)</f>
        <v>140603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row>
    <row r="41" spans="1:7" ht="39" customHeight="1" thickBot="1" x14ac:dyDescent="0.3">
      <c r="A41" s="190">
        <f>'Langtext mit Gesamtmenge'!A30+($A$6*10000)</f>
        <v>140604</v>
      </c>
      <c r="B41" s="66" t="str">
        <f>'Langtext mit Gesamtmenge'!$C30&amp;" gem. Leistungsbeschreibung, Langtext POS 0"&amp;'Langtext mit Gesamtmenge'!A30</f>
        <v>Anlieferung und Abholung Hubsteiger 30 m (Lkw-Arbeitsbühne) gem. Leistungsbeschreibung, Langtext POS 0604</v>
      </c>
      <c r="C41" s="236">
        <v>15</v>
      </c>
      <c r="D41" s="181"/>
      <c r="E41" s="187" t="str">
        <f>'Langtext mit Gesamtmenge'!E30</f>
        <v>Stück</v>
      </c>
      <c r="F41" s="193"/>
      <c r="G41" s="182"/>
    </row>
    <row r="42" spans="1:7" ht="35.1" customHeight="1" x14ac:dyDescent="0.25">
      <c r="A42" s="191">
        <f>(('Langtext mit Gesamtmenge'!A31-1)/100)+($A$6*100)</f>
        <v>1407</v>
      </c>
      <c r="B42" s="173" t="str">
        <f>'Langtext mit Gesamtmenge'!$C$31</f>
        <v>Anmietung Hubsteiger 33 m (Lkw-Arbeitsbühne)</v>
      </c>
      <c r="C42" s="232"/>
      <c r="D42" s="175"/>
      <c r="E42" s="176"/>
      <c r="F42" s="177"/>
      <c r="G42" s="178"/>
    </row>
    <row r="43" spans="1:7" ht="25.5" customHeight="1" x14ac:dyDescent="0.25">
      <c r="A43" s="189">
        <f>'Langtext mit Gesamtmenge'!A31+($A$6*10000)</f>
        <v>140701</v>
      </c>
      <c r="B43" s="66" t="str">
        <f>'Langtext mit Gesamtmenge'!$C31&amp;" gem. Leistungsbeschreibung, Langtext POS 0"&amp;'Langtext mit Gesamtmenge'!A31</f>
        <v>Anmietung Hubsteiger 33 m (Lkw-Arbeitsbühne) gem. Leistungsbeschreibung, Langtext POS 0701</v>
      </c>
      <c r="C43" s="233"/>
      <c r="D43" s="186" t="str">
        <f>'Langtext mit Gesamtmenge'!F31</f>
        <v>1-4</v>
      </c>
      <c r="E43" s="186" t="str">
        <f>'Langtext mit Gesamtmenge'!E31</f>
        <v>Tage</v>
      </c>
      <c r="F43" s="192"/>
      <c r="G43" s="179"/>
    </row>
    <row r="44" spans="1:7" ht="25.5" customHeight="1" x14ac:dyDescent="0.25">
      <c r="A44" s="189">
        <f>'Langtext mit Gesamtmenge'!A32+($A$6*10000)</f>
        <v>140702</v>
      </c>
      <c r="B44" s="66" t="str">
        <f>'Langtext mit Gesamtmenge'!$C32&amp;" gem. Leistungsbeschreibung, Langtext POS 0"&amp;'Langtext mit Gesamtmenge'!A32</f>
        <v>Anmietung Hubsteiger 33 m (Lkw-Arbeitsbühne) gem. Leistungsbeschreibung, Langtext POS 0702</v>
      </c>
      <c r="C44" s="233"/>
      <c r="D44" s="186" t="str">
        <f>'Langtext mit Gesamtmenge'!F32</f>
        <v>5-19</v>
      </c>
      <c r="E44" s="186" t="str">
        <f>'Langtext mit Gesamtmenge'!E32</f>
        <v>Tage</v>
      </c>
      <c r="F44" s="192"/>
      <c r="G44" s="179"/>
    </row>
    <row r="45" spans="1:7" ht="25.5" customHeight="1" x14ac:dyDescent="0.25">
      <c r="A45" s="189">
        <f>'Langtext mit Gesamtmenge'!A33+($A$6*10000)</f>
        <v>140703</v>
      </c>
      <c r="B45" s="66" t="str">
        <f>'Langtext mit Gesamtmenge'!$C33&amp;" gem. Leistungsbeschreibung, Langtext POS 0"&amp;'Langtext mit Gesamtmenge'!A33</f>
        <v>Anmietung Hubsteiger 33 m (Lkw-Arbeitsbühne) gem. Leistungsbeschreibung, Langtext POS 0703</v>
      </c>
      <c r="C45" s="233"/>
      <c r="D45" s="186" t="str">
        <f>'Langtext mit Gesamtmenge'!F33</f>
        <v>über 20</v>
      </c>
      <c r="E45" s="186" t="str">
        <f>'Langtext mit Gesamtmenge'!E33</f>
        <v>Tage</v>
      </c>
      <c r="F45" s="192"/>
      <c r="G45" s="179"/>
    </row>
    <row r="46" spans="1:7" ht="39" customHeight="1" thickBot="1" x14ac:dyDescent="0.3">
      <c r="A46" s="190">
        <f>'Langtext mit Gesamtmenge'!A34+($A$6*10000)</f>
        <v>140704</v>
      </c>
      <c r="B46" s="66" t="str">
        <f>'Langtext mit Gesamtmenge'!$C34&amp;" gem. Leistungsbeschreibung, Langtext POS 0"&amp;'Langtext mit Gesamtmenge'!A34</f>
        <v>Anlieferung und Abholung Hubsteiger 33 m (Lkw-Arbeitsbühne) gem. Leistungsbeschreibung, Langtext POS 0704</v>
      </c>
      <c r="C46" s="234"/>
      <c r="D46" s="181"/>
      <c r="E46" s="187" t="str">
        <f>'Langtext mit Gesamtmenge'!E34</f>
        <v>Stück</v>
      </c>
      <c r="F46" s="193"/>
      <c r="G46" s="182"/>
    </row>
    <row r="47" spans="1:7" ht="35.1" customHeight="1" x14ac:dyDescent="0.25">
      <c r="A47" s="191">
        <f>(('Langtext mit Gesamtmenge'!A35-1)/100)+($A$6*100)</f>
        <v>1408</v>
      </c>
      <c r="B47" s="173" t="str">
        <f>'Langtext mit Gesamtmenge'!$C$35</f>
        <v>Anmietung Hubsteiger 35 m (Lkw-Arbeitsbühne)</v>
      </c>
      <c r="C47" s="232"/>
      <c r="D47" s="175"/>
      <c r="E47" s="176"/>
      <c r="F47" s="177"/>
      <c r="G47" s="178"/>
    </row>
    <row r="48" spans="1:7" ht="25.5" customHeight="1" x14ac:dyDescent="0.25">
      <c r="A48" s="189">
        <f>'Langtext mit Gesamtmenge'!A35+($A$6*10000)</f>
        <v>140801</v>
      </c>
      <c r="B48" s="66" t="str">
        <f>'Langtext mit Gesamtmenge'!$C35&amp;" gem. Leistungsbeschreibung, Langtext POS 0"&amp;'Langtext mit Gesamtmenge'!A35</f>
        <v>Anmietung Hubsteiger 35 m (Lkw-Arbeitsbühne) gem. Leistungsbeschreibung, Langtext POS 0801</v>
      </c>
      <c r="C48" s="235">
        <v>2</v>
      </c>
      <c r="D48" s="186" t="str">
        <f>'Langtext mit Gesamtmenge'!F35</f>
        <v>1-4</v>
      </c>
      <c r="E48" s="186" t="str">
        <f>'Langtext mit Gesamtmenge'!E35</f>
        <v>Tage</v>
      </c>
      <c r="F48" s="192"/>
      <c r="G48" s="179"/>
    </row>
    <row r="49" spans="1:7" ht="25.5" customHeight="1" x14ac:dyDescent="0.25">
      <c r="A49" s="189">
        <f>'Langtext mit Gesamtmenge'!A36+($A$6*10000)</f>
        <v>140802</v>
      </c>
      <c r="B49" s="66" t="str">
        <f>'Langtext mit Gesamtmenge'!$C36&amp;" gem. Leistungsbeschreibung, Langtext POS 0"&amp;'Langtext mit Gesamtmenge'!A36</f>
        <v>Anmietung Hubsteiger 35 m (Lkw-Arbeitsbühne) gem. Leistungsbeschreibung, Langtext POS 0802</v>
      </c>
      <c r="C49" s="233"/>
      <c r="D49" s="186" t="str">
        <f>'Langtext mit Gesamtmenge'!F36</f>
        <v>5-19</v>
      </c>
      <c r="E49" s="186" t="str">
        <f>'Langtext mit Gesamtmenge'!E36</f>
        <v>Tage</v>
      </c>
      <c r="F49" s="192"/>
      <c r="G49" s="179"/>
    </row>
    <row r="50" spans="1:7" ht="25.5" customHeight="1" x14ac:dyDescent="0.25">
      <c r="A50" s="189">
        <f>'Langtext mit Gesamtmenge'!A37+($A$6*10000)</f>
        <v>140803</v>
      </c>
      <c r="B50" s="66" t="str">
        <f>'Langtext mit Gesamtmenge'!$C37&amp;" gem. Leistungsbeschreibung, Langtext POS 0"&amp;'Langtext mit Gesamtmenge'!A37</f>
        <v>Anmietung Hubsteiger 35 m (Lkw-Arbeitsbühne) gem. Leistungsbeschreibung, Langtext POS 0803</v>
      </c>
      <c r="C50" s="233"/>
      <c r="D50" s="186" t="str">
        <f>'Langtext mit Gesamtmenge'!F37</f>
        <v>über 20</v>
      </c>
      <c r="E50" s="186" t="str">
        <f>'Langtext mit Gesamtmenge'!E37</f>
        <v>Tage</v>
      </c>
      <c r="F50" s="192"/>
      <c r="G50" s="179"/>
    </row>
    <row r="51" spans="1:7" ht="39" customHeight="1" thickBot="1" x14ac:dyDescent="0.3">
      <c r="A51" s="190">
        <f>'Langtext mit Gesamtmenge'!A38+($A$6*10000)</f>
        <v>140804</v>
      </c>
      <c r="B51" s="66" t="str">
        <f>'Langtext mit Gesamtmenge'!$C38&amp;" gem. Leistungsbeschreibung, Langtext POS 0"&amp;'Langtext mit Gesamtmenge'!A38</f>
        <v>Anlieferung und Abholung Hubsteiger 35 m (Lkw-Arbeitsbühne) gem. Leistungsbeschreibung, Langtext POS 0804</v>
      </c>
      <c r="C51" s="234"/>
      <c r="D51" s="181"/>
      <c r="E51" s="187" t="str">
        <f>'Langtext mit Gesamtmenge'!E38</f>
        <v>Stück</v>
      </c>
      <c r="F51" s="193"/>
      <c r="G51" s="182"/>
    </row>
    <row r="52" spans="1:7" ht="35.1" customHeight="1" x14ac:dyDescent="0.25">
      <c r="A52" s="191">
        <f>(('Langtext mit Gesamtmenge'!A39-1)/100)+($A$6*100)</f>
        <v>1409</v>
      </c>
      <c r="B52" s="173" t="str">
        <f>'Langtext mit Gesamtmenge'!$C$39</f>
        <v>Anmietung Hubsteiger 40 m (Lkw-Arbeitsbühne)</v>
      </c>
      <c r="C52" s="232"/>
      <c r="D52" s="175"/>
      <c r="E52" s="176"/>
      <c r="F52" s="177"/>
      <c r="G52" s="178"/>
    </row>
    <row r="53" spans="1:7" ht="25.5" customHeight="1" x14ac:dyDescent="0.25">
      <c r="A53" s="189">
        <f>'Langtext mit Gesamtmenge'!A39+($A$6*10000)</f>
        <v>140901</v>
      </c>
      <c r="B53" s="66" t="str">
        <f>'Langtext mit Gesamtmenge'!$C39&amp;" gem. Leistungsbeschreibung, Langtext POS 0"&amp;'Langtext mit Gesamtmenge'!A39</f>
        <v>Anmietung Hubsteiger 40 m (Lkw-Arbeitsbühne) gem. Leistungsbeschreibung, Langtext POS 0901</v>
      </c>
      <c r="C53" s="235">
        <v>18</v>
      </c>
      <c r="D53" s="186" t="str">
        <f>'Langtext mit Gesamtmenge'!F39</f>
        <v>1-4</v>
      </c>
      <c r="E53" s="186" t="str">
        <f>'Langtext mit Gesamtmenge'!E39</f>
        <v>Tage</v>
      </c>
      <c r="F53" s="192"/>
      <c r="G53" s="179"/>
    </row>
    <row r="54" spans="1:7" ht="25.5" customHeight="1" x14ac:dyDescent="0.25">
      <c r="A54" s="189">
        <f>'Langtext mit Gesamtmenge'!A40+($A$6*10000)</f>
        <v>140902</v>
      </c>
      <c r="B54" s="66" t="str">
        <f>'Langtext mit Gesamtmenge'!$C40&amp;" gem. Leistungsbeschreibung, Langtext POS 0"&amp;'Langtext mit Gesamtmenge'!A40</f>
        <v>Anmietung Hubsteiger 40 m (Lkw-Arbeitsbühne) gem. Leistungsbeschreibung, Langtext POS 0902</v>
      </c>
      <c r="C54" s="235">
        <v>3</v>
      </c>
      <c r="D54" s="186" t="str">
        <f>'Langtext mit Gesamtmenge'!F40</f>
        <v>5-19</v>
      </c>
      <c r="E54" s="186" t="str">
        <f>'Langtext mit Gesamtmenge'!E40</f>
        <v>Tage</v>
      </c>
      <c r="F54" s="192"/>
      <c r="G54" s="179"/>
    </row>
    <row r="55" spans="1:7" ht="25.5" customHeight="1" x14ac:dyDescent="0.25">
      <c r="A55" s="189">
        <f>'Langtext mit Gesamtmenge'!A41+($A$6*10000)</f>
        <v>140903</v>
      </c>
      <c r="B55" s="66" t="str">
        <f>'Langtext mit Gesamtmenge'!$C41&amp;" gem. Leistungsbeschreibung, Langtext POS 0"&amp;'Langtext mit Gesamtmenge'!A41</f>
        <v>Anmietung Hubsteiger 40 m (Lkw-Arbeitsbühne) gem. Leistungsbeschreibung, Langtext POS 0903</v>
      </c>
      <c r="C55" s="235">
        <v>3</v>
      </c>
      <c r="D55" s="186" t="str">
        <f>'Langtext mit Gesamtmenge'!F41</f>
        <v>über 20</v>
      </c>
      <c r="E55" s="186" t="str">
        <f>'Langtext mit Gesamtmenge'!E41</f>
        <v>Tage</v>
      </c>
      <c r="F55" s="192"/>
      <c r="G55" s="179"/>
    </row>
    <row r="56" spans="1:7" ht="39" customHeight="1" thickBot="1" x14ac:dyDescent="0.3">
      <c r="A56" s="190">
        <f>'Langtext mit Gesamtmenge'!A42+($A$6*10000)</f>
        <v>140904</v>
      </c>
      <c r="B56" s="66" t="str">
        <f>'Langtext mit Gesamtmenge'!$C42&amp;" gem. Leistungsbeschreibung, Langtext POS 0"&amp;'Langtext mit Gesamtmenge'!A42</f>
        <v>Anlieferung und Abholung Hubsteiger 40 m (Lkw-Arbeitsbühne) gem. Leistungsbeschreibung, Langtext POS 0904</v>
      </c>
      <c r="C56" s="236">
        <v>9</v>
      </c>
      <c r="D56" s="181"/>
      <c r="E56" s="187" t="str">
        <f>'Langtext mit Gesamtmenge'!E42</f>
        <v>Stück</v>
      </c>
      <c r="F56" s="193"/>
      <c r="G56" s="182"/>
    </row>
    <row r="57" spans="1:7" ht="35.1" customHeight="1" x14ac:dyDescent="0.25">
      <c r="A57" s="191">
        <f>(('Langtext mit Gesamtmenge'!A43-1)/100)+($A$6*100)</f>
        <v>1410</v>
      </c>
      <c r="B57" s="173" t="str">
        <f>'Langtext mit Gesamtmenge'!$C$43</f>
        <v>Anmietung selbstfahrende Teleskoparbeitsbühne 15,5 m</v>
      </c>
      <c r="C57" s="232"/>
      <c r="D57" s="175"/>
      <c r="E57" s="176"/>
      <c r="F57" s="177"/>
      <c r="G57" s="178"/>
    </row>
    <row r="58" spans="1:7" ht="25.5" customHeight="1" x14ac:dyDescent="0.25">
      <c r="A58" s="189">
        <f>'Langtext mit Gesamtmenge'!A43+($A$6*10000)</f>
        <v>141001</v>
      </c>
      <c r="B58" s="66" t="str">
        <f>'Langtext mit Gesamtmenge'!$C43&amp;" gem. Leistungsbeschreibung, Langtext POS 0"&amp;'Langtext mit Gesamtmenge'!A43</f>
        <v>Anmietung selbstfahrende Teleskoparbeitsbühne 15,5 m gem. Leistungsbeschreibung, Langtext POS 01001</v>
      </c>
      <c r="C58" s="233"/>
      <c r="D58" s="186" t="str">
        <f>'Langtext mit Gesamtmenge'!F43</f>
        <v>1-4</v>
      </c>
      <c r="E58" s="186" t="str">
        <f>'Langtext mit Gesamtmenge'!E43</f>
        <v>Tage</v>
      </c>
      <c r="F58" s="192"/>
      <c r="G58" s="179"/>
    </row>
    <row r="59" spans="1:7" ht="25.5" customHeight="1" x14ac:dyDescent="0.25">
      <c r="A59" s="189">
        <f>'Langtext mit Gesamtmenge'!A44+($A$6*10000)</f>
        <v>141002</v>
      </c>
      <c r="B59" s="66" t="str">
        <f>'Langtext mit Gesamtmenge'!$C44&amp;" gem. Leistungsbeschreibung, Langtext POS 0"&amp;'Langtext mit Gesamtmenge'!A44</f>
        <v>Anmietung selbstfahrende Teleskoparbeitsbühne 15,5 m gem. Leistungsbeschreibung, Langtext POS 01002</v>
      </c>
      <c r="C59" s="233"/>
      <c r="D59" s="186" t="str">
        <f>'Langtext mit Gesamtmenge'!F44</f>
        <v>5-19</v>
      </c>
      <c r="E59" s="186" t="str">
        <f>'Langtext mit Gesamtmenge'!E44</f>
        <v>Tage</v>
      </c>
      <c r="F59" s="192"/>
      <c r="G59" s="179"/>
    </row>
    <row r="60" spans="1:7" ht="25.5" customHeight="1" x14ac:dyDescent="0.25">
      <c r="A60" s="189">
        <f>'Langtext mit Gesamtmenge'!A45+($A$6*10000)</f>
        <v>141003</v>
      </c>
      <c r="B60" s="66" t="str">
        <f>'Langtext mit Gesamtmenge'!$C45&amp;" gem. Leistungsbeschreibung, Langtext POS 0"&amp;'Langtext mit Gesamtmenge'!A45</f>
        <v>Anmietung selbstfahrende Teleskoparbeitsbühne 15,5 m gem. Leistungsbeschreibung, Langtext POS 01003</v>
      </c>
      <c r="C60" s="233"/>
      <c r="D60" s="186" t="str">
        <f>'Langtext mit Gesamtmenge'!F45</f>
        <v>über 20</v>
      </c>
      <c r="E60" s="186" t="str">
        <f>'Langtext mit Gesamtmenge'!E45</f>
        <v>Tage</v>
      </c>
      <c r="F60" s="192"/>
      <c r="G60" s="179"/>
    </row>
    <row r="61" spans="1:7" ht="39" customHeight="1" thickBot="1" x14ac:dyDescent="0.3">
      <c r="A61" s="190">
        <f>'Langtext mit Gesamtmenge'!A46+($A$6*10000)</f>
        <v>141004</v>
      </c>
      <c r="B61" s="66" t="str">
        <f>'Langtext mit Gesamtmenge'!$C46&amp;" gem. Leistungsbeschreibung, Langtext POS 0"&amp;'Langtext mit Gesamtmenge'!A46</f>
        <v>Anlieferung und Abholung selbstfahrende Teleskoparbeitsbühne 15,5 m gem. Leistungsbeschreibung, Langtext POS 01004</v>
      </c>
      <c r="C61" s="234"/>
      <c r="D61" s="181"/>
      <c r="E61" s="187" t="str">
        <f>'Langtext mit Gesamtmenge'!E46</f>
        <v>Stück</v>
      </c>
      <c r="F61" s="193"/>
      <c r="G61" s="182"/>
    </row>
    <row r="62" spans="1:7" ht="35.1" customHeight="1" x14ac:dyDescent="0.25">
      <c r="A62" s="191">
        <f>(('Langtext mit Gesamtmenge'!A47-1)/100)+($A$6*100)</f>
        <v>1411</v>
      </c>
      <c r="B62" s="173" t="str">
        <f>'Langtext mit Gesamtmenge'!$C$47</f>
        <v>Anmietung selbstfahrende Teleskoparbeitsbühne 17 m</v>
      </c>
      <c r="C62" s="232"/>
      <c r="D62" s="175"/>
      <c r="E62" s="176"/>
      <c r="F62" s="177"/>
      <c r="G62" s="178"/>
    </row>
    <row r="63" spans="1:7" ht="25.5" customHeight="1" x14ac:dyDescent="0.25">
      <c r="A63" s="189">
        <f>'Langtext mit Gesamtmenge'!A47+($A$6*10000)</f>
        <v>141101</v>
      </c>
      <c r="B63" s="66" t="str">
        <f>'Langtext mit Gesamtmenge'!$C47&amp;" gem. Leistungsbeschreibung, Langtext POS 0"&amp;'Langtext mit Gesamtmenge'!A47</f>
        <v>Anmietung selbstfahrende Teleskoparbeitsbühne 17 m gem. Leistungsbeschreibung, Langtext POS 01101</v>
      </c>
      <c r="C63" s="235">
        <v>4</v>
      </c>
      <c r="D63" s="186" t="str">
        <f>'Langtext mit Gesamtmenge'!F47</f>
        <v>1-4</v>
      </c>
      <c r="E63" s="186" t="str">
        <f>'Langtext mit Gesamtmenge'!E47</f>
        <v>Tage</v>
      </c>
      <c r="F63" s="192"/>
      <c r="G63" s="179"/>
    </row>
    <row r="64" spans="1:7" ht="25.5" customHeight="1" x14ac:dyDescent="0.25">
      <c r="A64" s="189">
        <f>'Langtext mit Gesamtmenge'!A48+($A$6*10000)</f>
        <v>141102</v>
      </c>
      <c r="B64" s="66" t="str">
        <f>'Langtext mit Gesamtmenge'!$C48&amp;" gem. Leistungsbeschreibung, Langtext POS 0"&amp;'Langtext mit Gesamtmenge'!A48</f>
        <v>Anmietung selbstfahrende Teleskoparbeitsbühne 17 m gem. Leistungsbeschreibung, Langtext POS 01102</v>
      </c>
      <c r="C64" s="235">
        <v>20</v>
      </c>
      <c r="D64" s="186" t="str">
        <f>'Langtext mit Gesamtmenge'!F48</f>
        <v>5-19</v>
      </c>
      <c r="E64" s="186" t="str">
        <f>'Langtext mit Gesamtmenge'!E48</f>
        <v>Tage</v>
      </c>
      <c r="F64" s="192"/>
      <c r="G64" s="179"/>
    </row>
    <row r="65" spans="1:7" ht="25.5" customHeight="1" x14ac:dyDescent="0.25">
      <c r="A65" s="189">
        <f>'Langtext mit Gesamtmenge'!A49+($A$6*10000)</f>
        <v>141103</v>
      </c>
      <c r="B65" s="66" t="str">
        <f>'Langtext mit Gesamtmenge'!$C49&amp;" gem. Leistungsbeschreibung, Langtext POS 0"&amp;'Langtext mit Gesamtmenge'!A49</f>
        <v>Anmietung selbstfahrende Teleskoparbeitsbühne 17 m gem. Leistungsbeschreibung, Langtext POS 01103</v>
      </c>
      <c r="C65" s="233"/>
      <c r="D65" s="186" t="str">
        <f>'Langtext mit Gesamtmenge'!F49</f>
        <v>über 20</v>
      </c>
      <c r="E65" s="186" t="str">
        <f>'Langtext mit Gesamtmenge'!E49</f>
        <v>Tage</v>
      </c>
      <c r="F65" s="192"/>
      <c r="G65" s="179"/>
    </row>
    <row r="66" spans="1:7" ht="39" customHeight="1" thickBot="1" x14ac:dyDescent="0.3">
      <c r="A66" s="190">
        <f>'Langtext mit Gesamtmenge'!A50+($A$6*10000)</f>
        <v>141104</v>
      </c>
      <c r="B66" s="66" t="str">
        <f>'Langtext mit Gesamtmenge'!$C50&amp;" gem. Leistungsbeschreibung, Langtext POS 0"&amp;'Langtext mit Gesamtmenge'!A50</f>
        <v>Anlieferung und Abholung selbstfahrende Teleskoparbeitsbühne 17 m gem. Leistungsbeschreibung, Langtext POS 01104</v>
      </c>
      <c r="C66" s="234"/>
      <c r="D66" s="181"/>
      <c r="E66" s="187" t="str">
        <f>'Langtext mit Gesamtmenge'!E50</f>
        <v>Stück</v>
      </c>
      <c r="F66" s="193"/>
      <c r="G66" s="182"/>
    </row>
    <row r="67" spans="1:7" ht="35.1" customHeight="1" x14ac:dyDescent="0.25">
      <c r="A67" s="191">
        <f>(('Langtext mit Gesamtmenge'!A51-1)/100)+($A$6*100)</f>
        <v>1412</v>
      </c>
      <c r="B67" s="173" t="str">
        <f>'Langtext mit Gesamtmenge'!$C$51</f>
        <v>Anmietung selbstfahrende Teleskoparbeitsbühne 22 m</v>
      </c>
      <c r="C67" s="232"/>
      <c r="D67" s="175"/>
      <c r="E67" s="176"/>
      <c r="F67" s="177"/>
      <c r="G67" s="178"/>
    </row>
    <row r="68" spans="1:7" ht="25.5" customHeight="1" x14ac:dyDescent="0.25">
      <c r="A68" s="189">
        <f>'Langtext mit Gesamtmenge'!A51+($A$6*10000)</f>
        <v>141201</v>
      </c>
      <c r="B68" s="66" t="str">
        <f>'Langtext mit Gesamtmenge'!$C51&amp;" gem. Leistungsbeschreibung, Langtext POS 0"&amp;'Langtext mit Gesamtmenge'!A51</f>
        <v>Anmietung selbstfahrende Teleskoparbeitsbühne 22 m gem. Leistungsbeschreibung, Langtext POS 01201</v>
      </c>
      <c r="C68" s="235">
        <v>13</v>
      </c>
      <c r="D68" s="186" t="str">
        <f>'Langtext mit Gesamtmenge'!F51</f>
        <v>1-4</v>
      </c>
      <c r="E68" s="186" t="str">
        <f>'Langtext mit Gesamtmenge'!E51</f>
        <v>Tage</v>
      </c>
      <c r="F68" s="192"/>
      <c r="G68" s="179"/>
    </row>
    <row r="69" spans="1:7" ht="25.5" customHeight="1" x14ac:dyDescent="0.25">
      <c r="A69" s="189">
        <f>'Langtext mit Gesamtmenge'!A52+($A$6*10000)</f>
        <v>141202</v>
      </c>
      <c r="B69" s="66" t="str">
        <f>'Langtext mit Gesamtmenge'!$C52&amp;" gem. Leistungsbeschreibung, Langtext POS 0"&amp;'Langtext mit Gesamtmenge'!A52</f>
        <v>Anmietung selbstfahrende Teleskoparbeitsbühne 22 m gem. Leistungsbeschreibung, Langtext POS 01202</v>
      </c>
      <c r="C69" s="235">
        <v>105</v>
      </c>
      <c r="D69" s="186" t="str">
        <f>'Langtext mit Gesamtmenge'!F52</f>
        <v>5-19</v>
      </c>
      <c r="E69" s="186" t="str">
        <f>'Langtext mit Gesamtmenge'!E52</f>
        <v>Tage</v>
      </c>
      <c r="F69" s="192"/>
      <c r="G69" s="179"/>
    </row>
    <row r="70" spans="1:7" ht="25.5" customHeight="1" x14ac:dyDescent="0.25">
      <c r="A70" s="189">
        <f>'Langtext mit Gesamtmenge'!A53+($A$6*10000)</f>
        <v>141203</v>
      </c>
      <c r="B70" s="66" t="str">
        <f>'Langtext mit Gesamtmenge'!$C53&amp;" gem. Leistungsbeschreibung, Langtext POS 0"&amp;'Langtext mit Gesamtmenge'!A53</f>
        <v>Anmietung selbstfahrende Teleskoparbeitsbühne 22 m gem. Leistungsbeschreibung, Langtext POS 01203</v>
      </c>
      <c r="C70" s="235">
        <v>60</v>
      </c>
      <c r="D70" s="186" t="str">
        <f>'Langtext mit Gesamtmenge'!F53</f>
        <v>über 20</v>
      </c>
      <c r="E70" s="186" t="str">
        <f>'Langtext mit Gesamtmenge'!E53</f>
        <v>Tage</v>
      </c>
      <c r="F70" s="192"/>
      <c r="G70" s="179"/>
    </row>
    <row r="71" spans="1:7" ht="39" customHeight="1" thickBot="1" x14ac:dyDescent="0.3">
      <c r="A71" s="190">
        <f>'Langtext mit Gesamtmenge'!A54+($A$6*10000)</f>
        <v>141204</v>
      </c>
      <c r="B71" s="66" t="str">
        <f>'Langtext mit Gesamtmenge'!$C54&amp;" gem. Leistungsbeschreibung, Langtext POS 0"&amp;'Langtext mit Gesamtmenge'!A54</f>
        <v>Anlieferung und Abholung selbstfahrende Teleskoparbeitsbühne 22 m gem. Leistungsbeschreibung, Langtext POS 01204</v>
      </c>
      <c r="C71" s="236">
        <v>18</v>
      </c>
      <c r="D71" s="181"/>
      <c r="E71" s="187" t="str">
        <f>'Langtext mit Gesamtmenge'!E54</f>
        <v>Stück</v>
      </c>
      <c r="F71" s="193"/>
      <c r="G71" s="182"/>
    </row>
    <row r="72" spans="1:7" ht="35.1" customHeight="1" x14ac:dyDescent="0.25">
      <c r="A72" s="191">
        <f>(('Langtext mit Gesamtmenge'!A55-1)/100)+($A$6*100)</f>
        <v>1413</v>
      </c>
      <c r="B72" s="173" t="str">
        <f>'Langtext mit Gesamtmenge'!$C$55</f>
        <v>Anmietung selbstfahrende Teleskoparbeitsbühne 30 m</v>
      </c>
      <c r="C72" s="232"/>
      <c r="D72" s="175"/>
      <c r="E72" s="176"/>
      <c r="F72" s="177"/>
      <c r="G72" s="178"/>
    </row>
    <row r="73" spans="1:7" ht="25.5" customHeight="1" x14ac:dyDescent="0.25">
      <c r="A73" s="189">
        <f>'Langtext mit Gesamtmenge'!A55+($A$6*10000)</f>
        <v>141301</v>
      </c>
      <c r="B73" s="66" t="str">
        <f>'Langtext mit Gesamtmenge'!$C55&amp;" gem. Leistungsbeschreibung, Langtext POS 0"&amp;'Langtext mit Gesamtmenge'!A55</f>
        <v>Anmietung selbstfahrende Teleskoparbeitsbühne 30 m gem. Leistungsbeschreibung, Langtext POS 01301</v>
      </c>
      <c r="C73" s="233"/>
      <c r="D73" s="186" t="str">
        <f>'Langtext mit Gesamtmenge'!F55</f>
        <v>1-4</v>
      </c>
      <c r="E73" s="186" t="str">
        <f>'Langtext mit Gesamtmenge'!E55</f>
        <v>Tage</v>
      </c>
      <c r="F73" s="192"/>
      <c r="G73" s="179"/>
    </row>
    <row r="74" spans="1:7" ht="25.5" customHeight="1" x14ac:dyDescent="0.25">
      <c r="A74" s="189">
        <f>'Langtext mit Gesamtmenge'!A56+($A$6*10000)</f>
        <v>141302</v>
      </c>
      <c r="B74" s="66" t="str">
        <f>'Langtext mit Gesamtmenge'!$C56&amp;" gem. Leistungsbeschreibung, Langtext POS 0"&amp;'Langtext mit Gesamtmenge'!A56</f>
        <v>Anmietung selbstfahrende Teleskoparbeitsbühne 30 m gem. Leistungsbeschreibung, Langtext POS 01302</v>
      </c>
      <c r="C74" s="233"/>
      <c r="D74" s="186" t="str">
        <f>'Langtext mit Gesamtmenge'!F56</f>
        <v>5-19</v>
      </c>
      <c r="E74" s="186" t="str">
        <f>'Langtext mit Gesamtmenge'!E56</f>
        <v>Tage</v>
      </c>
      <c r="F74" s="192"/>
      <c r="G74" s="179"/>
    </row>
    <row r="75" spans="1:7" ht="25.5" customHeight="1" x14ac:dyDescent="0.25">
      <c r="A75" s="189">
        <f>'Langtext mit Gesamtmenge'!A57+($A$6*10000)</f>
        <v>141303</v>
      </c>
      <c r="B75" s="66" t="str">
        <f>'Langtext mit Gesamtmenge'!$C57&amp;" gem. Leistungsbeschreibung, Langtext POS 0"&amp;'Langtext mit Gesamtmenge'!A57</f>
        <v>Anmietung selbstfahrende Teleskoparbeitsbühne 30 m gem. Leistungsbeschreibung, Langtext POS 01303</v>
      </c>
      <c r="C75" s="233"/>
      <c r="D75" s="186" t="str">
        <f>'Langtext mit Gesamtmenge'!F57</f>
        <v>über 20</v>
      </c>
      <c r="E75" s="186" t="str">
        <f>'Langtext mit Gesamtmenge'!E57</f>
        <v>Tage</v>
      </c>
      <c r="F75" s="192"/>
      <c r="G75" s="179"/>
    </row>
    <row r="76" spans="1:7" ht="39" customHeight="1" thickBot="1" x14ac:dyDescent="0.3">
      <c r="A76" s="190">
        <f>'Langtext mit Gesamtmenge'!A58+($A$6*10000)</f>
        <v>141304</v>
      </c>
      <c r="B76" s="66" t="str">
        <f>'Langtext mit Gesamtmenge'!$C58&amp;" gem. Leistungsbeschreibung, Langtext POS 0"&amp;'Langtext mit Gesamtmenge'!A58</f>
        <v>Anlieferung und Abholung selbstfahrende Teleskoparbeitsbühne 30 m gem. Leistungsbeschreibung, Langtext POS 01304</v>
      </c>
      <c r="C76" s="234"/>
      <c r="D76" s="181"/>
      <c r="E76" s="187" t="str">
        <f>'Langtext mit Gesamtmenge'!E58</f>
        <v>Stück</v>
      </c>
      <c r="F76" s="193"/>
      <c r="G76" s="182"/>
    </row>
    <row r="77" spans="1:7" ht="35.1" customHeight="1" x14ac:dyDescent="0.25">
      <c r="A77" s="191">
        <f>(('Langtext mit Gesamtmenge'!A60-1)/100)+($A$6*100)</f>
        <v>1414.01</v>
      </c>
      <c r="B77" s="173" t="str">
        <f>'Langtext mit Gesamtmenge'!$C$59</f>
        <v>Anmietung selbstfahrende Teleskoparbeitsbühne 30 m mit Kettenantrieb und Transportfahrzeug</v>
      </c>
      <c r="C77" s="232"/>
      <c r="D77" s="175"/>
      <c r="E77" s="176"/>
      <c r="F77" s="177"/>
      <c r="G77" s="178"/>
    </row>
    <row r="78" spans="1:7" ht="38.25" x14ac:dyDescent="0.25">
      <c r="A78" s="189" t="s">
        <v>664</v>
      </c>
      <c r="B78" s="66" t="str">
        <f>'Langtext mit Gesamtmenge'!$C59&amp;" gem. Leistungsbeschreibung, Langtext POS 0"&amp;'Langtext mit Gesamtmenge'!A59</f>
        <v>Anmietung selbstfahrende Teleskoparbeitsbühne 30 m mit Kettenantrieb und Transportfahrzeug gem. Leistungsbeschreibung, Langtext POS 01401</v>
      </c>
      <c r="C78" s="235">
        <v>9</v>
      </c>
      <c r="D78" s="186" t="str">
        <f>'Langtext mit Gesamtmenge'!F59</f>
        <v>1-4</v>
      </c>
      <c r="E78" s="186" t="str">
        <f>'Langtext mit Gesamtmenge'!E59</f>
        <v>Tage</v>
      </c>
      <c r="F78" s="192"/>
      <c r="G78" s="179"/>
    </row>
    <row r="79" spans="1:7" ht="38.25" x14ac:dyDescent="0.25">
      <c r="A79" s="189" t="s">
        <v>665</v>
      </c>
      <c r="B79" s="66" t="str">
        <f>'Langtext mit Gesamtmenge'!$C60&amp;" gem. Leistungsbeschreibung, Langtext POS 0"&amp;'Langtext mit Gesamtmenge'!A60</f>
        <v>Anmietung selbstfahrende Teleskoparbeitsbühne 30 m mit Kettenantrieb und Transportfahrzeug gem. Leistungsbeschreibung, Langtext POS 01402</v>
      </c>
      <c r="C79" s="235">
        <v>3</v>
      </c>
      <c r="D79" s="186" t="str">
        <f>'Langtext mit Gesamtmenge'!F60</f>
        <v>5-19</v>
      </c>
      <c r="E79" s="186" t="str">
        <f>'Langtext mit Gesamtmenge'!E60</f>
        <v>Tage</v>
      </c>
      <c r="F79" s="192"/>
      <c r="G79" s="179"/>
    </row>
    <row r="80" spans="1:7" ht="38.25" x14ac:dyDescent="0.25">
      <c r="A80" s="189" t="s">
        <v>666</v>
      </c>
      <c r="B80" s="66" t="str">
        <f>'Langtext mit Gesamtmenge'!$C61&amp;" gem. Leistungsbeschreibung, Langtext POS 0"&amp;'Langtext mit Gesamtmenge'!A61</f>
        <v>Anmietung selbstfahrende Teleskoparbeitsbühne 30 m mit Kettenantrieb und Transportfahrzeug gem. Leistungsbeschreibung, Langtext POS 01403</v>
      </c>
      <c r="C80" s="235">
        <v>3</v>
      </c>
      <c r="D80" s="186" t="str">
        <f>'Langtext mit Gesamtmenge'!F61</f>
        <v>über 20</v>
      </c>
      <c r="E80" s="186" t="str">
        <f>'Langtext mit Gesamtmenge'!E61</f>
        <v>Tage</v>
      </c>
      <c r="F80" s="192"/>
      <c r="G80" s="179"/>
    </row>
    <row r="81" spans="1:7" ht="55.5" customHeight="1" thickBot="1" x14ac:dyDescent="0.3">
      <c r="A81" s="189" t="s">
        <v>474</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v>9</v>
      </c>
      <c r="D81" s="181"/>
      <c r="E81" s="187" t="str">
        <f>'Langtext mit Gesamtmenge'!E70</f>
        <v>Stück</v>
      </c>
      <c r="F81" s="193"/>
      <c r="G81" s="182"/>
    </row>
    <row r="82" spans="1:7" ht="33" customHeight="1" x14ac:dyDescent="0.25">
      <c r="A82" s="271" t="s">
        <v>654</v>
      </c>
      <c r="B82" s="101" t="s">
        <v>439</v>
      </c>
      <c r="D82" s="272"/>
      <c r="E82" s="264"/>
      <c r="F82" s="291"/>
      <c r="G82" s="179"/>
    </row>
    <row r="83" spans="1:7" ht="30.75" customHeight="1" x14ac:dyDescent="0.25">
      <c r="A83" s="268" t="s">
        <v>655</v>
      </c>
      <c r="B83" s="274" t="s">
        <v>493</v>
      </c>
      <c r="C83" s="235"/>
      <c r="D83" s="23" t="s">
        <v>490</v>
      </c>
      <c r="E83" s="186" t="s">
        <v>331</v>
      </c>
      <c r="F83" s="192"/>
      <c r="G83" s="179"/>
    </row>
    <row r="84" spans="1:7" ht="38.25" x14ac:dyDescent="0.25">
      <c r="A84" s="268" t="s">
        <v>656</v>
      </c>
      <c r="B84" s="276" t="s">
        <v>494</v>
      </c>
      <c r="C84" s="235"/>
      <c r="D84" s="23" t="s">
        <v>284</v>
      </c>
      <c r="E84" s="186" t="s">
        <v>331</v>
      </c>
      <c r="F84" s="192"/>
      <c r="G84" s="275"/>
    </row>
    <row r="85" spans="1:7" ht="36.75" customHeight="1" x14ac:dyDescent="0.25">
      <c r="A85" s="268" t="s">
        <v>657</v>
      </c>
      <c r="B85" s="274" t="s">
        <v>495</v>
      </c>
      <c r="C85" s="235"/>
      <c r="D85" s="23" t="s">
        <v>330</v>
      </c>
      <c r="E85" s="186" t="s">
        <v>331</v>
      </c>
      <c r="F85" s="192"/>
      <c r="G85" s="179"/>
    </row>
    <row r="86" spans="1:7" ht="39" thickBot="1" x14ac:dyDescent="0.3">
      <c r="A86" s="268" t="s">
        <v>658</v>
      </c>
      <c r="B86" s="273" t="s">
        <v>496</v>
      </c>
      <c r="C86" s="236"/>
      <c r="D86" s="181"/>
      <c r="E86" s="280" t="s">
        <v>332</v>
      </c>
      <c r="F86" s="193"/>
      <c r="G86" s="281"/>
    </row>
    <row r="87" spans="1:7" ht="36.75" customHeight="1" x14ac:dyDescent="0.25">
      <c r="A87" s="104" t="s">
        <v>659</v>
      </c>
      <c r="B87" s="92" t="s">
        <v>448</v>
      </c>
      <c r="C87" s="279"/>
      <c r="D87" s="269"/>
      <c r="E87" s="267"/>
      <c r="F87" s="292"/>
      <c r="G87" s="265"/>
    </row>
    <row r="88" spans="1:7" ht="43.5" customHeight="1" x14ac:dyDescent="0.25">
      <c r="A88" s="270" t="s">
        <v>660</v>
      </c>
      <c r="B88" s="283" t="s">
        <v>497</v>
      </c>
      <c r="C88" s="235"/>
      <c r="D88" s="23" t="s">
        <v>490</v>
      </c>
      <c r="E88" s="186" t="s">
        <v>331</v>
      </c>
      <c r="F88" s="192"/>
      <c r="G88" s="275"/>
    </row>
    <row r="89" spans="1:7" ht="45.75" customHeight="1" x14ac:dyDescent="0.25">
      <c r="A89" s="270" t="s">
        <v>661</v>
      </c>
      <c r="B89" s="66" t="s">
        <v>498</v>
      </c>
      <c r="C89" s="235"/>
      <c r="D89" s="23" t="s">
        <v>284</v>
      </c>
      <c r="E89" s="186" t="s">
        <v>331</v>
      </c>
      <c r="F89" s="192"/>
      <c r="G89" s="179"/>
    </row>
    <row r="90" spans="1:7" ht="38.25" x14ac:dyDescent="0.25">
      <c r="A90" s="270" t="s">
        <v>662</v>
      </c>
      <c r="B90" s="66" t="s">
        <v>499</v>
      </c>
      <c r="C90" s="235"/>
      <c r="D90" s="23" t="s">
        <v>330</v>
      </c>
      <c r="E90" s="186" t="s">
        <v>331</v>
      </c>
      <c r="F90" s="192"/>
      <c r="G90" s="275"/>
    </row>
    <row r="91" spans="1:7" ht="42.75" customHeight="1" thickBot="1" x14ac:dyDescent="0.3">
      <c r="A91" s="270" t="s">
        <v>663</v>
      </c>
      <c r="B91" s="282" t="s">
        <v>500</v>
      </c>
      <c r="C91" s="236"/>
      <c r="D91" s="181"/>
      <c r="E91" s="187" t="s">
        <v>332</v>
      </c>
      <c r="F91" s="193"/>
      <c r="G91" s="182"/>
    </row>
    <row r="92" spans="1:7" ht="21" x14ac:dyDescent="0.25">
      <c r="A92" s="257"/>
      <c r="B92" s="258"/>
      <c r="C92" s="259"/>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0</v>
      </c>
    </row>
    <row r="95" spans="1:7" x14ac:dyDescent="0.25">
      <c r="A95" s="34"/>
      <c r="B95" s="35"/>
      <c r="C95" s="36"/>
      <c r="D95" s="35"/>
      <c r="E95" s="35"/>
      <c r="F95" s="37"/>
      <c r="G95" s="38"/>
    </row>
    <row r="96" spans="1:7" x14ac:dyDescent="0.25">
      <c r="A96" s="109"/>
      <c r="B96" s="41"/>
      <c r="D96" s="339" t="s">
        <v>286</v>
      </c>
      <c r="E96" s="340"/>
      <c r="F96" s="42"/>
      <c r="G96" s="73">
        <f>G94*0.19</f>
        <v>0</v>
      </c>
    </row>
    <row r="97" spans="1:7" x14ac:dyDescent="0.25">
      <c r="A97" s="108"/>
      <c r="B97" s="108"/>
      <c r="C97" s="44"/>
      <c r="D97" s="45"/>
      <c r="E97" s="46"/>
      <c r="F97" s="47"/>
      <c r="G97" s="48"/>
    </row>
    <row r="98" spans="1:7" x14ac:dyDescent="0.25">
      <c r="A98" s="74" t="s">
        <v>294</v>
      </c>
      <c r="B98" s="194"/>
      <c r="D98" s="341" t="s">
        <v>295</v>
      </c>
      <c r="E98" s="340"/>
      <c r="F98" s="342"/>
      <c r="G98" s="195"/>
    </row>
    <row r="99" spans="1:7" x14ac:dyDescent="0.25">
      <c r="A99" s="108"/>
      <c r="B99" s="108"/>
      <c r="C99" s="44"/>
      <c r="D99" s="45"/>
      <c r="E99" s="46"/>
      <c r="F99" s="47"/>
      <c r="G99" s="48"/>
    </row>
    <row r="100" spans="1:7" x14ac:dyDescent="0.25">
      <c r="A100" s="109"/>
      <c r="B100" s="109"/>
      <c r="D100" s="341" t="s">
        <v>287</v>
      </c>
      <c r="E100" s="340"/>
      <c r="F100" s="343"/>
      <c r="G100" s="73">
        <f>(G94+G96)-((G94+G96)*G98)</f>
        <v>0</v>
      </c>
    </row>
    <row r="101" spans="1:7" x14ac:dyDescent="0.25">
      <c r="A101" s="108"/>
      <c r="B101" s="44"/>
      <c r="C101" s="46"/>
      <c r="D101" s="46"/>
      <c r="E101" s="108"/>
      <c r="F101" s="108"/>
      <c r="G101" s="50"/>
    </row>
    <row r="102" spans="1:7" ht="27" customHeight="1" x14ac:dyDescent="0.25">
      <c r="A102" s="344" t="s">
        <v>288</v>
      </c>
      <c r="B102" s="345"/>
      <c r="C102" s="345"/>
      <c r="D102" s="345"/>
      <c r="E102" s="345"/>
      <c r="F102" s="345"/>
      <c r="G102" s="345"/>
    </row>
    <row r="103" spans="1:7" x14ac:dyDescent="0.25">
      <c r="A103" s="51"/>
      <c r="B103" s="52"/>
      <c r="C103" s="53"/>
      <c r="D103" s="53"/>
      <c r="E103" s="108"/>
      <c r="F103" s="108"/>
      <c r="G103" s="108"/>
    </row>
    <row r="104" spans="1:7" x14ac:dyDescent="0.25">
      <c r="A104" s="108"/>
      <c r="B104" s="196"/>
      <c r="C104" s="108"/>
      <c r="D104" s="108"/>
      <c r="E104" s="108"/>
      <c r="F104" s="108"/>
      <c r="G104" s="108"/>
    </row>
    <row r="105" spans="1:7" x14ac:dyDescent="0.25">
      <c r="A105" s="11"/>
      <c r="B105" s="54"/>
      <c r="C105" s="55"/>
      <c r="D105" s="11"/>
      <c r="E105" s="56"/>
      <c r="F105" s="57"/>
      <c r="G105" s="11"/>
    </row>
    <row r="106" spans="1:7" x14ac:dyDescent="0.25">
      <c r="A106" s="11"/>
      <c r="B106" s="108" t="s">
        <v>289</v>
      </c>
      <c r="C106" s="59"/>
      <c r="D106" s="28"/>
      <c r="E106" s="336" t="s">
        <v>290</v>
      </c>
      <c r="F106" s="319"/>
      <c r="G106" s="11"/>
    </row>
  </sheetData>
  <sheetProtection algorithmName="SHA-512" hashValue="D6t/NfuO1P2hwSt7RYPlzP6HD/OnAeecYWuwPflO2ThwLSdFJB5b1rNF2Gs1fogGI35sawL73PAuCuboDU/OFw==" saltValue="gpBtF94IeHX3+B+Ui31h4Q==" spinCount="100000" sheet="1"/>
  <protectedRanges>
    <protectedRange sqref="B104 B98 G98 F18:F21 F13:F16 F23:F26 F38:F41 F43:F46 F53:F56 F58:F61 F68:F71 F73:F76 F78:F81 F92" name="Los1_2"/>
    <protectedRange sqref="F82:F91" name="Los1_3_1"/>
    <protectedRange sqref="F8:F11" name="Los1"/>
    <protectedRange sqref="F28:F31" name="Los1_1"/>
    <protectedRange sqref="F33:F36" name="Los1_3"/>
    <protectedRange sqref="F48:F51" name="Los1_4"/>
    <protectedRange sqref="F63:F66" name="Los1_1_1"/>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133BF"/>
  </sheetPr>
  <dimension ref="A1:G106"/>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95" customHeight="1" x14ac:dyDescent="0.25">
      <c r="A1" s="330" t="s">
        <v>275</v>
      </c>
      <c r="B1" s="330"/>
      <c r="C1" s="330"/>
      <c r="D1" s="330"/>
      <c r="E1" s="330"/>
      <c r="F1" s="330"/>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Titelseite!A38</f>
        <v>Los 15</v>
      </c>
      <c r="B3" s="334"/>
      <c r="C3" s="334"/>
      <c r="D3" s="334"/>
      <c r="E3" s="334"/>
      <c r="F3" s="334"/>
      <c r="G3" s="332"/>
    </row>
    <row r="4" spans="1:7" ht="3" customHeight="1" x14ac:dyDescent="0.25">
      <c r="A4" s="12"/>
      <c r="B4" s="12"/>
      <c r="C4" s="13"/>
      <c r="D4" s="12"/>
      <c r="E4" s="12"/>
      <c r="F4" s="14"/>
      <c r="G4" s="12"/>
    </row>
    <row r="5" spans="1:7" ht="47.1" customHeight="1" x14ac:dyDescent="0.25">
      <c r="A5" s="15" t="s">
        <v>276</v>
      </c>
      <c r="B5" s="16" t="s">
        <v>277</v>
      </c>
      <c r="C5" s="107" t="s">
        <v>278</v>
      </c>
      <c r="D5" s="18" t="s">
        <v>279</v>
      </c>
      <c r="E5" s="16" t="s">
        <v>280</v>
      </c>
      <c r="F5" s="16" t="s">
        <v>281</v>
      </c>
      <c r="G5" s="16" t="s">
        <v>282</v>
      </c>
    </row>
    <row r="6" spans="1:7" ht="35.1" customHeight="1" thickBot="1" x14ac:dyDescent="0.3">
      <c r="A6" s="188">
        <v>15</v>
      </c>
      <c r="B6" s="21" t="str">
        <f>Titelseite!B38&amp;", "&amp;Titelseite!D38&amp;", "&amp;Titelseite!F38&amp;", "&amp;Titelseite!H38</f>
        <v>SM Herscheid, SM Schwelm, SM Iserlohn, SM Lüdenscheid</v>
      </c>
      <c r="C6" s="22"/>
      <c r="D6" s="23"/>
      <c r="E6" s="20"/>
      <c r="F6" s="24"/>
      <c r="G6" s="20"/>
    </row>
    <row r="7" spans="1:7" ht="35.1" customHeight="1" x14ac:dyDescent="0.25">
      <c r="A7" s="191">
        <f>(('Langtext mit Gesamtmenge'!A3-1)/100)+($A$6*100)</f>
        <v>1500</v>
      </c>
      <c r="B7" s="173" t="str">
        <f>'Langtext mit Gesamtmenge'!$C$3</f>
        <v>Anmietung Hubsteiger 10 m (Lkw-Arbeitsbühne)</v>
      </c>
      <c r="C7" s="237"/>
      <c r="D7" s="175"/>
      <c r="E7" s="176"/>
      <c r="F7" s="177"/>
      <c r="G7" s="183"/>
    </row>
    <row r="8" spans="1:7" ht="25.5" customHeight="1" x14ac:dyDescent="0.25">
      <c r="A8" s="189">
        <f>'Langtext mit Gesamtmenge'!A3+($A$6*10000)</f>
        <v>150001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row>
    <row r="9" spans="1:7" ht="25.5" customHeight="1" x14ac:dyDescent="0.25">
      <c r="A9" s="189">
        <f>'Langtext mit Gesamtmenge'!A4+($A$6*10000)</f>
        <v>150002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row>
    <row r="10" spans="1:7" ht="25.5" customHeight="1" x14ac:dyDescent="0.25">
      <c r="A10" s="189">
        <f>'Langtext mit Gesamtmenge'!A5+($A$6*10000)</f>
        <v>150003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row>
    <row r="11" spans="1:7" ht="39" customHeight="1" thickBot="1" x14ac:dyDescent="0.3">
      <c r="A11" s="190">
        <f>'Langtext mit Gesamtmenge'!A6+($A$6*10000)</f>
        <v>150004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row>
    <row r="12" spans="1:7" ht="35.1" customHeight="1" x14ac:dyDescent="0.25">
      <c r="A12" s="191">
        <f>(('Langtext mit Gesamtmenge'!A7-1)/100)+($A$6*100)</f>
        <v>1501</v>
      </c>
      <c r="B12" s="173" t="str">
        <f>'Langtext mit Gesamtmenge'!$C$7</f>
        <v>Anmietung Hubsteiger 15 m (Lkw-Arbeitsbühne)</v>
      </c>
      <c r="C12" s="237"/>
      <c r="D12" s="175"/>
      <c r="E12" s="176"/>
      <c r="F12" s="177"/>
      <c r="G12" s="178"/>
    </row>
    <row r="13" spans="1:7" ht="25.5" customHeight="1" x14ac:dyDescent="0.25">
      <c r="A13" s="189">
        <f>'Langtext mit Gesamtmenge'!A7+($A$6*10000)</f>
        <v>150101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row>
    <row r="14" spans="1:7" ht="25.5" customHeight="1" x14ac:dyDescent="0.25">
      <c r="A14" s="189">
        <f>'Langtext mit Gesamtmenge'!A8+($A$6*10000)</f>
        <v>150102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row>
    <row r="15" spans="1:7" ht="25.5" customHeight="1" x14ac:dyDescent="0.25">
      <c r="A15" s="189">
        <f>'Langtext mit Gesamtmenge'!A9+($A$6*10000)</f>
        <v>150103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row>
    <row r="16" spans="1:7" ht="39" customHeight="1" thickBot="1" x14ac:dyDescent="0.3">
      <c r="A16" s="190">
        <f>'Langtext mit Gesamtmenge'!A10+($A$6*10000)</f>
        <v>150104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row>
    <row r="17" spans="1:7" ht="35.1" customHeight="1" x14ac:dyDescent="0.25">
      <c r="A17" s="191">
        <f>(('Langtext mit Gesamtmenge'!A11-1)/100)+($A$6*100)</f>
        <v>1502</v>
      </c>
      <c r="B17" s="173" t="str">
        <f>'Langtext mit Gesamtmenge'!$C$11</f>
        <v>Anmietung Hubsteiger 18 m (Lkw-Arbeitsbühne)</v>
      </c>
      <c r="C17" s="237"/>
      <c r="D17" s="175"/>
      <c r="E17" s="176"/>
      <c r="F17" s="177"/>
      <c r="G17" s="178"/>
    </row>
    <row r="18" spans="1:7" ht="25.5" customHeight="1" x14ac:dyDescent="0.25">
      <c r="A18" s="189">
        <f>'Langtext mit Gesamtmenge'!A11+($A$6*10000)</f>
        <v>150201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row>
    <row r="19" spans="1:7" ht="25.5" customHeight="1" x14ac:dyDescent="0.25">
      <c r="A19" s="189">
        <f>'Langtext mit Gesamtmenge'!A12+($A$6*10000)</f>
        <v>150202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row>
    <row r="20" spans="1:7" ht="25.5" customHeight="1" x14ac:dyDescent="0.25">
      <c r="A20" s="189">
        <f>'Langtext mit Gesamtmenge'!A13+($A$6*10000)</f>
        <v>150203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row>
    <row r="21" spans="1:7" ht="39" customHeight="1" thickBot="1" x14ac:dyDescent="0.3">
      <c r="A21" s="190">
        <f>'Langtext mit Gesamtmenge'!A14+($A$6*10000)</f>
        <v>150204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row>
    <row r="22" spans="1:7" ht="35.1" customHeight="1" x14ac:dyDescent="0.25">
      <c r="A22" s="191">
        <f>(('Langtext mit Gesamtmenge'!A15-1)/100)+($A$6*100)</f>
        <v>1503</v>
      </c>
      <c r="B22" s="173" t="str">
        <f>'Langtext mit Gesamtmenge'!$C$15</f>
        <v>Anmietung Hubsteiger 20 m (Lkw-Arbeitsbühne)</v>
      </c>
      <c r="C22" s="237"/>
      <c r="D22" s="175"/>
      <c r="E22" s="176"/>
      <c r="F22" s="177"/>
      <c r="G22" s="178"/>
    </row>
    <row r="23" spans="1:7" ht="25.5" customHeight="1" x14ac:dyDescent="0.25">
      <c r="A23" s="189">
        <f>'Langtext mit Gesamtmenge'!A15+($A$6*10000)</f>
        <v>150301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row>
    <row r="24" spans="1:7" ht="25.5" customHeight="1" x14ac:dyDescent="0.25">
      <c r="A24" s="189">
        <f>'Langtext mit Gesamtmenge'!A16+($A$6*10000)</f>
        <v>150302</v>
      </c>
      <c r="B24" s="66" t="str">
        <f>'Langtext mit Gesamtmenge'!$C16&amp;" gem. Leistungsbeschreibung, Langtext POS 0"&amp;'Langtext mit Gesamtmenge'!A16</f>
        <v>Anmietung Hubsteiger 20 m (Lkw-Arbeitsbühne) gem. Leistungsbeschreibung, Langtext POS 0302</v>
      </c>
      <c r="C24" s="235"/>
      <c r="D24" s="186" t="str">
        <f>'Langtext mit Gesamtmenge'!F16</f>
        <v>5-19</v>
      </c>
      <c r="E24" s="186" t="str">
        <f>'Langtext mit Gesamtmenge'!E16</f>
        <v>Tage</v>
      </c>
      <c r="F24" s="192"/>
      <c r="G24" s="179"/>
    </row>
    <row r="25" spans="1:7" ht="25.5" customHeight="1" x14ac:dyDescent="0.25">
      <c r="A25" s="189">
        <f>'Langtext mit Gesamtmenge'!A17+($A$6*10000)</f>
        <v>150303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row>
    <row r="26" spans="1:7" ht="39" customHeight="1" thickBot="1" x14ac:dyDescent="0.3">
      <c r="A26" s="190">
        <f>'Langtext mit Gesamtmenge'!A18+($A$6*10000)</f>
        <v>150304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c r="G26" s="182"/>
    </row>
    <row r="27" spans="1:7" ht="35.1" customHeight="1" x14ac:dyDescent="0.25">
      <c r="A27" s="191">
        <f>(('Langtext mit Gesamtmenge'!A19-1)/100)+($A$6*100)</f>
        <v>1504</v>
      </c>
      <c r="B27" s="173" t="str">
        <f>'Langtext mit Gesamtmenge'!$C$19</f>
        <v>Anmietung Hubsteiger 22 m (Lkw-Arbeitsbühne)</v>
      </c>
      <c r="C27" s="237"/>
      <c r="D27" s="175"/>
      <c r="E27" s="176"/>
      <c r="F27" s="177"/>
      <c r="G27" s="178"/>
    </row>
    <row r="28" spans="1:7" ht="25.5" customHeight="1" x14ac:dyDescent="0.25">
      <c r="A28" s="189">
        <f>'Langtext mit Gesamtmenge'!A19+($A$6*10000)</f>
        <v>150401</v>
      </c>
      <c r="B28" s="66" t="str">
        <f>'Langtext mit Gesamtmenge'!$C19&amp;" gem. Leistungsbeschreibung, Langtext POS 0"&amp;'Langtext mit Gesamtmenge'!A19</f>
        <v>Anmietung Hubsteiger 22 m (Lkw-Arbeitsbühne) gem. Leistungsbeschreibung, Langtext POS 0401</v>
      </c>
      <c r="C28" s="235">
        <v>21</v>
      </c>
      <c r="D28" s="186" t="str">
        <f>'Langtext mit Gesamtmenge'!F19</f>
        <v>1-4</v>
      </c>
      <c r="E28" s="186" t="str">
        <f>'Langtext mit Gesamtmenge'!E19</f>
        <v>Tage</v>
      </c>
      <c r="F28" s="192"/>
      <c r="G28" s="179"/>
    </row>
    <row r="29" spans="1:7" ht="25.5" customHeight="1" x14ac:dyDescent="0.25">
      <c r="A29" s="189">
        <f>'Langtext mit Gesamtmenge'!A20+($A$6*10000)</f>
        <v>150402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row>
    <row r="30" spans="1:7" ht="25.5" customHeight="1" x14ac:dyDescent="0.25">
      <c r="A30" s="189">
        <f>'Langtext mit Gesamtmenge'!A21+($A$6*10000)</f>
        <v>150403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row>
    <row r="31" spans="1:7" ht="39" customHeight="1" thickBot="1" x14ac:dyDescent="0.3">
      <c r="A31" s="190">
        <f>'Langtext mit Gesamtmenge'!A22+($A$6*10000)</f>
        <v>150404</v>
      </c>
      <c r="B31" s="66" t="str">
        <f>'Langtext mit Gesamtmenge'!$C22&amp;" gem. Leistungsbeschreibung, Langtext POS 0"&amp;'Langtext mit Gesamtmenge'!A22</f>
        <v>Anlieferung und Abholung Hubsteiger 22 m (Lkw-Arbeitsbühne) gem. Leistungsbeschreibung, Langtext POS 0404</v>
      </c>
      <c r="C31" s="236">
        <v>8</v>
      </c>
      <c r="D31" s="181"/>
      <c r="E31" s="187" t="str">
        <f>'Langtext mit Gesamtmenge'!E22</f>
        <v>Stück</v>
      </c>
      <c r="F31" s="193"/>
      <c r="G31" s="182"/>
    </row>
    <row r="32" spans="1:7" ht="35.1" customHeight="1" x14ac:dyDescent="0.25">
      <c r="A32" s="191">
        <f>(('Langtext mit Gesamtmenge'!A23-1)/100)+($A$6*100)</f>
        <v>1505</v>
      </c>
      <c r="B32" s="173" t="str">
        <f>'Langtext mit Gesamtmenge'!$C$23</f>
        <v>Anmietung Hubsteiger 27 m (Lkw-Arbeitsbühne)</v>
      </c>
      <c r="C32" s="237"/>
      <c r="D32" s="175"/>
      <c r="E32" s="176"/>
      <c r="F32" s="177"/>
      <c r="G32" s="178"/>
    </row>
    <row r="33" spans="1:7" ht="25.5" customHeight="1" x14ac:dyDescent="0.25">
      <c r="A33" s="189">
        <f>'Langtext mit Gesamtmenge'!A23+($A$6*10000)</f>
        <v>150501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row>
    <row r="34" spans="1:7" ht="25.5" customHeight="1" x14ac:dyDescent="0.25">
      <c r="A34" s="189">
        <f>'Langtext mit Gesamtmenge'!A24+($A$6*10000)</f>
        <v>150502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row>
    <row r="35" spans="1:7" ht="25.5" customHeight="1" x14ac:dyDescent="0.25">
      <c r="A35" s="189">
        <f>'Langtext mit Gesamtmenge'!A25+($A$6*10000)</f>
        <v>150503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row>
    <row r="36" spans="1:7" ht="39" customHeight="1" thickBot="1" x14ac:dyDescent="0.3">
      <c r="A36" s="190">
        <f>'Langtext mit Gesamtmenge'!A26+($A$6*10000)</f>
        <v>150504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row>
    <row r="37" spans="1:7" ht="35.1" customHeight="1" x14ac:dyDescent="0.25">
      <c r="A37" s="191">
        <f>(('Langtext mit Gesamtmenge'!A27-1)/100)+($A$6*100)</f>
        <v>1506</v>
      </c>
      <c r="B37" s="173" t="str">
        <f>'Langtext mit Gesamtmenge'!$C$27</f>
        <v>Anmietung Hubsteiger 30 m (Lkw-Arbeitsbühne)</v>
      </c>
      <c r="C37" s="237"/>
      <c r="D37" s="175"/>
      <c r="E37" s="176"/>
      <c r="F37" s="177"/>
      <c r="G37" s="178"/>
    </row>
    <row r="38" spans="1:7" ht="25.5" customHeight="1" x14ac:dyDescent="0.25">
      <c r="A38" s="189">
        <f>'Langtext mit Gesamtmenge'!A27+($A$6*10000)</f>
        <v>150601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row>
    <row r="39" spans="1:7" ht="25.5" customHeight="1" x14ac:dyDescent="0.25">
      <c r="A39" s="189">
        <f>'Langtext mit Gesamtmenge'!A28+($A$6*10000)</f>
        <v>150602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row>
    <row r="40" spans="1:7" ht="25.5" customHeight="1" x14ac:dyDescent="0.25">
      <c r="A40" s="189">
        <f>'Langtext mit Gesamtmenge'!A29+($A$6*10000)</f>
        <v>150603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row>
    <row r="41" spans="1:7" ht="39" customHeight="1" thickBot="1" x14ac:dyDescent="0.3">
      <c r="A41" s="190">
        <f>'Langtext mit Gesamtmenge'!A30+($A$6*10000)</f>
        <v>150604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row>
    <row r="42" spans="1:7" ht="35.1" customHeight="1" x14ac:dyDescent="0.25">
      <c r="A42" s="191">
        <f>(('Langtext mit Gesamtmenge'!A31-1)/100)+($A$6*100)</f>
        <v>1507</v>
      </c>
      <c r="B42" s="173" t="str">
        <f>'Langtext mit Gesamtmenge'!$C$31</f>
        <v>Anmietung Hubsteiger 33 m (Lkw-Arbeitsbühne)</v>
      </c>
      <c r="C42" s="237"/>
      <c r="D42" s="175"/>
      <c r="E42" s="176"/>
      <c r="F42" s="177"/>
      <c r="G42" s="178"/>
    </row>
    <row r="43" spans="1:7" ht="25.5" customHeight="1" x14ac:dyDescent="0.25">
      <c r="A43" s="189">
        <f>'Langtext mit Gesamtmenge'!A31+($A$6*10000)</f>
        <v>150701</v>
      </c>
      <c r="B43" s="66" t="str">
        <f>'Langtext mit Gesamtmenge'!$C31&amp;" gem. Leistungsbeschreibung, Langtext POS 0"&amp;'Langtext mit Gesamtmenge'!A31</f>
        <v>Anmietung Hubsteiger 33 m (Lkw-Arbeitsbühne) gem. Leistungsbeschreibung, Langtext POS 0701</v>
      </c>
      <c r="C43" s="235">
        <v>18</v>
      </c>
      <c r="D43" s="186" t="str">
        <f>'Langtext mit Gesamtmenge'!F31</f>
        <v>1-4</v>
      </c>
      <c r="E43" s="186" t="str">
        <f>'Langtext mit Gesamtmenge'!E31</f>
        <v>Tage</v>
      </c>
      <c r="F43" s="192"/>
      <c r="G43" s="179"/>
    </row>
    <row r="44" spans="1:7" ht="25.5" customHeight="1" x14ac:dyDescent="0.25">
      <c r="A44" s="189">
        <f>'Langtext mit Gesamtmenge'!A32+($A$6*10000)</f>
        <v>150702</v>
      </c>
      <c r="B44" s="66" t="str">
        <f>'Langtext mit Gesamtmenge'!$C32&amp;" gem. Leistungsbeschreibung, Langtext POS 0"&amp;'Langtext mit Gesamtmenge'!A32</f>
        <v>Anmietung Hubsteiger 33 m (Lkw-Arbeitsbühne) gem. Leistungsbeschreibung, Langtext POS 0702</v>
      </c>
      <c r="C44" s="235">
        <v>3</v>
      </c>
      <c r="D44" s="186" t="str">
        <f>'Langtext mit Gesamtmenge'!F32</f>
        <v>5-19</v>
      </c>
      <c r="E44" s="186" t="str">
        <f>'Langtext mit Gesamtmenge'!E32</f>
        <v>Tage</v>
      </c>
      <c r="F44" s="192"/>
      <c r="G44" s="179"/>
    </row>
    <row r="45" spans="1:7" ht="25.5" customHeight="1" x14ac:dyDescent="0.25">
      <c r="A45" s="189">
        <f>'Langtext mit Gesamtmenge'!A33+($A$6*10000)</f>
        <v>150703</v>
      </c>
      <c r="B45" s="66" t="str">
        <f>'Langtext mit Gesamtmenge'!$C33&amp;" gem. Leistungsbeschreibung, Langtext POS 0"&amp;'Langtext mit Gesamtmenge'!A33</f>
        <v>Anmietung Hubsteiger 33 m (Lkw-Arbeitsbühne) gem. Leistungsbeschreibung, Langtext POS 0703</v>
      </c>
      <c r="C45" s="235">
        <v>3</v>
      </c>
      <c r="D45" s="186" t="str">
        <f>'Langtext mit Gesamtmenge'!F33</f>
        <v>über 20</v>
      </c>
      <c r="E45" s="186" t="str">
        <f>'Langtext mit Gesamtmenge'!E33</f>
        <v>Tage</v>
      </c>
      <c r="F45" s="192"/>
      <c r="G45" s="179"/>
    </row>
    <row r="46" spans="1:7" ht="39" customHeight="1" thickBot="1" x14ac:dyDescent="0.3">
      <c r="A46" s="190">
        <f>'Langtext mit Gesamtmenge'!A34+($A$6*10000)</f>
        <v>150704</v>
      </c>
      <c r="B46" s="66" t="str">
        <f>'Langtext mit Gesamtmenge'!$C34&amp;" gem. Leistungsbeschreibung, Langtext POS 0"&amp;'Langtext mit Gesamtmenge'!A34</f>
        <v>Anlieferung und Abholung Hubsteiger 33 m (Lkw-Arbeitsbühne) gem. Leistungsbeschreibung, Langtext POS 0704</v>
      </c>
      <c r="C46" s="236">
        <v>3</v>
      </c>
      <c r="D46" s="181"/>
      <c r="E46" s="187" t="str">
        <f>'Langtext mit Gesamtmenge'!E34</f>
        <v>Stück</v>
      </c>
      <c r="F46" s="193"/>
      <c r="G46" s="182"/>
    </row>
    <row r="47" spans="1:7" ht="35.1" customHeight="1" x14ac:dyDescent="0.25">
      <c r="A47" s="191">
        <f>(('Langtext mit Gesamtmenge'!A35-1)/100)+($A$6*100)</f>
        <v>1508</v>
      </c>
      <c r="B47" s="173" t="str">
        <f>'Langtext mit Gesamtmenge'!$C$35</f>
        <v>Anmietung Hubsteiger 35 m (Lkw-Arbeitsbühne)</v>
      </c>
      <c r="C47" s="237"/>
      <c r="D47" s="175"/>
      <c r="E47" s="176"/>
      <c r="F47" s="177"/>
      <c r="G47" s="178"/>
    </row>
    <row r="48" spans="1:7" ht="25.5" customHeight="1" x14ac:dyDescent="0.25">
      <c r="A48" s="189">
        <f>'Langtext mit Gesamtmenge'!A35+($A$6*10000)</f>
        <v>150801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row>
    <row r="49" spans="1:7" ht="25.5" customHeight="1" x14ac:dyDescent="0.25">
      <c r="A49" s="189">
        <f>'Langtext mit Gesamtmenge'!A36+($A$6*10000)</f>
        <v>150802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row>
    <row r="50" spans="1:7" ht="25.5" customHeight="1" x14ac:dyDescent="0.25">
      <c r="A50" s="189">
        <f>'Langtext mit Gesamtmenge'!A37+($A$6*10000)</f>
        <v>150803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row>
    <row r="51" spans="1:7" ht="39" customHeight="1" thickBot="1" x14ac:dyDescent="0.3">
      <c r="A51" s="190">
        <f>'Langtext mit Gesamtmenge'!A38+($A$6*10000)</f>
        <v>150804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row>
    <row r="52" spans="1:7" ht="35.1" customHeight="1" x14ac:dyDescent="0.25">
      <c r="A52" s="191">
        <f>(('Langtext mit Gesamtmenge'!A39-1)/100)+($A$6*100)</f>
        <v>1509</v>
      </c>
      <c r="B52" s="173" t="str">
        <f>'Langtext mit Gesamtmenge'!$C$39</f>
        <v>Anmietung Hubsteiger 40 m (Lkw-Arbeitsbühne)</v>
      </c>
      <c r="C52" s="237"/>
      <c r="D52" s="175"/>
      <c r="E52" s="176"/>
      <c r="F52" s="177"/>
      <c r="G52" s="178"/>
    </row>
    <row r="53" spans="1:7" ht="25.5" customHeight="1" x14ac:dyDescent="0.25">
      <c r="A53" s="189">
        <f>'Langtext mit Gesamtmenge'!A39+($A$6*10000)</f>
        <v>150901</v>
      </c>
      <c r="B53" s="66" t="str">
        <f>'Langtext mit Gesamtmenge'!$C39&amp;" gem. Leistungsbeschreibung, Langtext POS 0"&amp;'Langtext mit Gesamtmenge'!A39</f>
        <v>Anmietung Hubsteiger 40 m (Lkw-Arbeitsbühne) gem. Leistungsbeschreibung, Langtext POS 0901</v>
      </c>
      <c r="C53" s="235">
        <v>3</v>
      </c>
      <c r="D53" s="186" t="str">
        <f>'Langtext mit Gesamtmenge'!F39</f>
        <v>1-4</v>
      </c>
      <c r="E53" s="186" t="str">
        <f>'Langtext mit Gesamtmenge'!E39</f>
        <v>Tage</v>
      </c>
      <c r="F53" s="192"/>
      <c r="G53" s="179"/>
    </row>
    <row r="54" spans="1:7" ht="25.5" customHeight="1" x14ac:dyDescent="0.25">
      <c r="A54" s="189">
        <f>'Langtext mit Gesamtmenge'!A40+($A$6*10000)</f>
        <v>150902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row>
    <row r="55" spans="1:7" ht="25.5" customHeight="1" x14ac:dyDescent="0.25">
      <c r="A55" s="189">
        <f>'Langtext mit Gesamtmenge'!A41+($A$6*10000)</f>
        <v>150903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row>
    <row r="56" spans="1:7" ht="39" customHeight="1" thickBot="1" x14ac:dyDescent="0.3">
      <c r="A56" s="190">
        <f>'Langtext mit Gesamtmenge'!A42+($A$6*10000)</f>
        <v>150904</v>
      </c>
      <c r="B56" s="66" t="str">
        <f>'Langtext mit Gesamtmenge'!$C42&amp;" gem. Leistungsbeschreibung, Langtext POS 0"&amp;'Langtext mit Gesamtmenge'!A42</f>
        <v>Anlieferung und Abholung Hubsteiger 40 m (Lkw-Arbeitsbühne) gem. Leistungsbeschreibung, Langtext POS 0904</v>
      </c>
      <c r="C56" s="236">
        <v>3</v>
      </c>
      <c r="D56" s="181"/>
      <c r="E56" s="187" t="str">
        <f>'Langtext mit Gesamtmenge'!E42</f>
        <v>Stück</v>
      </c>
      <c r="F56" s="193"/>
      <c r="G56" s="182"/>
    </row>
    <row r="57" spans="1:7" ht="35.1" customHeight="1" x14ac:dyDescent="0.25">
      <c r="A57" s="191">
        <f>(('Langtext mit Gesamtmenge'!A43-1)/100)+($A$6*100)</f>
        <v>1510</v>
      </c>
      <c r="B57" s="173" t="str">
        <f>'Langtext mit Gesamtmenge'!$C$43</f>
        <v>Anmietung selbstfahrende Teleskoparbeitsbühne 15,5 m</v>
      </c>
      <c r="C57" s="237"/>
      <c r="D57" s="175"/>
      <c r="E57" s="176"/>
      <c r="F57" s="177"/>
      <c r="G57" s="178"/>
    </row>
    <row r="58" spans="1:7" ht="25.5" customHeight="1" x14ac:dyDescent="0.25">
      <c r="A58" s="189">
        <f>'Langtext mit Gesamtmenge'!A43+($A$6*10000)</f>
        <v>151001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row>
    <row r="59" spans="1:7" ht="25.5" customHeight="1" x14ac:dyDescent="0.25">
      <c r="A59" s="189">
        <f>'Langtext mit Gesamtmenge'!A44+($A$6*10000)</f>
        <v>151002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row>
    <row r="60" spans="1:7" ht="25.5" customHeight="1" x14ac:dyDescent="0.25">
      <c r="A60" s="189">
        <f>'Langtext mit Gesamtmenge'!A45+($A$6*10000)</f>
        <v>151003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row>
    <row r="61" spans="1:7" ht="39" customHeight="1" thickBot="1" x14ac:dyDescent="0.3">
      <c r="A61" s="190">
        <f>'Langtext mit Gesamtmenge'!A46+($A$6*10000)</f>
        <v>151004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row>
    <row r="62" spans="1:7" ht="35.1" customHeight="1" x14ac:dyDescent="0.25">
      <c r="A62" s="191">
        <f>(('Langtext mit Gesamtmenge'!A47-1)/100)+($A$6*100)</f>
        <v>1511</v>
      </c>
      <c r="B62" s="173" t="str">
        <f>'Langtext mit Gesamtmenge'!$C$47</f>
        <v>Anmietung selbstfahrende Teleskoparbeitsbühne 17 m</v>
      </c>
      <c r="C62" s="237"/>
      <c r="D62" s="175"/>
      <c r="E62" s="176"/>
      <c r="F62" s="177"/>
      <c r="G62" s="178"/>
    </row>
    <row r="63" spans="1:7" ht="25.5" customHeight="1" x14ac:dyDescent="0.25">
      <c r="A63" s="189">
        <f>'Langtext mit Gesamtmenge'!A47+($A$6*10000)</f>
        <v>151101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row>
    <row r="64" spans="1:7" ht="25.5" customHeight="1" x14ac:dyDescent="0.25">
      <c r="A64" s="189">
        <f>'Langtext mit Gesamtmenge'!A48+($A$6*10000)</f>
        <v>151102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row>
    <row r="65" spans="1:7" ht="25.5" customHeight="1" x14ac:dyDescent="0.25">
      <c r="A65" s="189">
        <f>'Langtext mit Gesamtmenge'!A49+($A$6*10000)</f>
        <v>151103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row>
    <row r="66" spans="1:7" ht="39" customHeight="1" thickBot="1" x14ac:dyDescent="0.3">
      <c r="A66" s="190">
        <f>'Langtext mit Gesamtmenge'!A50+($A$6*10000)</f>
        <v>151104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row>
    <row r="67" spans="1:7" ht="35.1" customHeight="1" x14ac:dyDescent="0.25">
      <c r="A67" s="191">
        <f>(('Langtext mit Gesamtmenge'!A51-1)/100)+($A$6*100)</f>
        <v>1512</v>
      </c>
      <c r="B67" s="173" t="str">
        <f>'Langtext mit Gesamtmenge'!$C$51</f>
        <v>Anmietung selbstfahrende Teleskoparbeitsbühne 22 m</v>
      </c>
      <c r="C67" s="237"/>
      <c r="D67" s="175"/>
      <c r="E67" s="176"/>
      <c r="F67" s="177"/>
      <c r="G67" s="178"/>
    </row>
    <row r="68" spans="1:7" ht="25.5" customHeight="1" x14ac:dyDescent="0.25">
      <c r="A68" s="189">
        <f>'Langtext mit Gesamtmenge'!A51+($A$6*10000)</f>
        <v>151201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row>
    <row r="69" spans="1:7" ht="25.5" customHeight="1" x14ac:dyDescent="0.25">
      <c r="A69" s="189">
        <f>'Langtext mit Gesamtmenge'!A52+($A$6*10000)</f>
        <v>151202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row>
    <row r="70" spans="1:7" ht="25.5" customHeight="1" x14ac:dyDescent="0.25">
      <c r="A70" s="189">
        <f>'Langtext mit Gesamtmenge'!A53+($A$6*10000)</f>
        <v>151203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row>
    <row r="71" spans="1:7" ht="39" customHeight="1" thickBot="1" x14ac:dyDescent="0.3">
      <c r="A71" s="190">
        <f>'Langtext mit Gesamtmenge'!A54+($A$6*10000)</f>
        <v>151204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row>
    <row r="72" spans="1:7" ht="35.1" customHeight="1" x14ac:dyDescent="0.25">
      <c r="A72" s="191">
        <f>(('Langtext mit Gesamtmenge'!A55-1)/100)+($A$6*100)</f>
        <v>1513</v>
      </c>
      <c r="B72" s="173" t="str">
        <f>'Langtext mit Gesamtmenge'!$C$55</f>
        <v>Anmietung selbstfahrende Teleskoparbeitsbühne 30 m</v>
      </c>
      <c r="C72" s="237"/>
      <c r="D72" s="175"/>
      <c r="E72" s="176"/>
      <c r="F72" s="177"/>
      <c r="G72" s="178"/>
    </row>
    <row r="73" spans="1:7" ht="25.5" customHeight="1" x14ac:dyDescent="0.25">
      <c r="A73" s="189">
        <f>'Langtext mit Gesamtmenge'!A55+($A$6*10000)</f>
        <v>151301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row>
    <row r="74" spans="1:7" ht="25.5" customHeight="1" x14ac:dyDescent="0.25">
      <c r="A74" s="189">
        <f>'Langtext mit Gesamtmenge'!A56+($A$6*10000)</f>
        <v>151302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row>
    <row r="75" spans="1:7" ht="25.5" customHeight="1" x14ac:dyDescent="0.25">
      <c r="A75" s="189">
        <f>'Langtext mit Gesamtmenge'!A57+($A$6*10000)</f>
        <v>151303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row>
    <row r="76" spans="1:7" ht="39" customHeight="1" thickBot="1" x14ac:dyDescent="0.3">
      <c r="A76" s="190">
        <f>'Langtext mit Gesamtmenge'!A58+($A$6*10000)</f>
        <v>151304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row>
    <row r="77" spans="1:7" ht="35.1" customHeight="1" x14ac:dyDescent="0.25">
      <c r="A77" s="191">
        <f>(('Langtext mit Gesamtmenge'!A60-1)/100)+($A$6*100)</f>
        <v>1514.01</v>
      </c>
      <c r="B77" s="173" t="str">
        <f>'Langtext mit Gesamtmenge'!$C$59</f>
        <v>Anmietung selbstfahrende Teleskoparbeitsbühne 30 m mit Kettenantrieb und Transportfahrzeug</v>
      </c>
      <c r="C77" s="237"/>
      <c r="D77" s="175"/>
      <c r="E77" s="176"/>
      <c r="F77" s="177"/>
      <c r="G77" s="178"/>
    </row>
    <row r="78" spans="1:7" ht="38.25" x14ac:dyDescent="0.25">
      <c r="A78" s="189" t="s">
        <v>677</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row>
    <row r="79" spans="1:7" ht="38.25" x14ac:dyDescent="0.25">
      <c r="A79" s="189" t="s">
        <v>678</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row>
    <row r="80" spans="1:7" ht="38.25" x14ac:dyDescent="0.25">
      <c r="A80" s="189" t="s">
        <v>679</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row>
    <row r="81" spans="1:7" ht="57.75" customHeight="1" thickBot="1" x14ac:dyDescent="0.3">
      <c r="A81" s="189" t="s">
        <v>475</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row>
    <row r="82" spans="1:7" ht="30" x14ac:dyDescent="0.25">
      <c r="A82" s="271" t="s">
        <v>672</v>
      </c>
      <c r="B82" s="101" t="s">
        <v>439</v>
      </c>
      <c r="D82" s="272"/>
      <c r="E82" s="264"/>
      <c r="F82" s="291"/>
      <c r="G82" s="179"/>
    </row>
    <row r="83" spans="1:7" ht="30.75" customHeight="1" x14ac:dyDescent="0.25">
      <c r="A83" s="268" t="s">
        <v>673</v>
      </c>
      <c r="B83" s="274" t="s">
        <v>493</v>
      </c>
      <c r="C83" s="235"/>
      <c r="D83" s="23" t="s">
        <v>490</v>
      </c>
      <c r="E83" s="186" t="s">
        <v>331</v>
      </c>
      <c r="F83" s="192"/>
      <c r="G83" s="179"/>
    </row>
    <row r="84" spans="1:7" ht="38.25" x14ac:dyDescent="0.25">
      <c r="A84" s="268" t="s">
        <v>674</v>
      </c>
      <c r="B84" s="276" t="s">
        <v>494</v>
      </c>
      <c r="C84" s="235"/>
      <c r="D84" s="23" t="s">
        <v>284</v>
      </c>
      <c r="E84" s="186" t="s">
        <v>331</v>
      </c>
      <c r="F84" s="192"/>
      <c r="G84" s="275"/>
    </row>
    <row r="85" spans="1:7" ht="35.25" customHeight="1" x14ac:dyDescent="0.25">
      <c r="A85" s="268" t="s">
        <v>675</v>
      </c>
      <c r="B85" s="274" t="s">
        <v>495</v>
      </c>
      <c r="C85" s="235"/>
      <c r="D85" s="23" t="s">
        <v>330</v>
      </c>
      <c r="E85" s="186" t="s">
        <v>331</v>
      </c>
      <c r="F85" s="192"/>
      <c r="G85" s="179"/>
    </row>
    <row r="86" spans="1:7" ht="39" thickBot="1" x14ac:dyDescent="0.3">
      <c r="A86" s="268" t="s">
        <v>676</v>
      </c>
      <c r="B86" s="273" t="s">
        <v>496</v>
      </c>
      <c r="C86" s="236"/>
      <c r="D86" s="181"/>
      <c r="E86" s="280" t="s">
        <v>332</v>
      </c>
      <c r="F86" s="193"/>
      <c r="G86" s="281"/>
    </row>
    <row r="87" spans="1:7" ht="35.25" customHeight="1" x14ac:dyDescent="0.25">
      <c r="A87" s="104" t="s">
        <v>667</v>
      </c>
      <c r="B87" s="92" t="s">
        <v>448</v>
      </c>
      <c r="C87" s="279"/>
      <c r="D87" s="269"/>
      <c r="E87" s="267"/>
      <c r="F87" s="292"/>
      <c r="G87" s="265"/>
    </row>
    <row r="88" spans="1:7" ht="38.25" x14ac:dyDescent="0.25">
      <c r="A88" s="270" t="s">
        <v>668</v>
      </c>
      <c r="B88" s="283" t="s">
        <v>497</v>
      </c>
      <c r="C88" s="235"/>
      <c r="D88" s="23" t="s">
        <v>490</v>
      </c>
      <c r="E88" s="186" t="s">
        <v>331</v>
      </c>
      <c r="F88" s="192"/>
      <c r="G88" s="275"/>
    </row>
    <row r="89" spans="1:7" ht="39" customHeight="1" x14ac:dyDescent="0.25">
      <c r="A89" s="270" t="s">
        <v>669</v>
      </c>
      <c r="B89" s="66" t="s">
        <v>498</v>
      </c>
      <c r="C89" s="235"/>
      <c r="D89" s="23" t="s">
        <v>284</v>
      </c>
      <c r="E89" s="186" t="s">
        <v>331</v>
      </c>
      <c r="F89" s="192"/>
      <c r="G89" s="179"/>
    </row>
    <row r="90" spans="1:7" ht="38.25" x14ac:dyDescent="0.25">
      <c r="A90" s="270" t="s">
        <v>670</v>
      </c>
      <c r="B90" s="66" t="s">
        <v>499</v>
      </c>
      <c r="C90" s="235"/>
      <c r="D90" s="23" t="s">
        <v>330</v>
      </c>
      <c r="E90" s="186" t="s">
        <v>331</v>
      </c>
      <c r="F90" s="192"/>
      <c r="G90" s="275"/>
    </row>
    <row r="91" spans="1:7" ht="43.5" customHeight="1" thickBot="1" x14ac:dyDescent="0.3">
      <c r="A91" s="270" t="s">
        <v>671</v>
      </c>
      <c r="B91" s="282" t="s">
        <v>500</v>
      </c>
      <c r="C91" s="236"/>
      <c r="D91" s="181"/>
      <c r="E91" s="187" t="s">
        <v>332</v>
      </c>
      <c r="F91" s="193"/>
      <c r="G91" s="182"/>
    </row>
    <row r="92" spans="1:7" ht="21" x14ac:dyDescent="0.25">
      <c r="A92" s="257"/>
      <c r="B92" s="258"/>
      <c r="C92" s="259"/>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0</v>
      </c>
    </row>
    <row r="95" spans="1:7" x14ac:dyDescent="0.25">
      <c r="A95" s="34"/>
      <c r="B95" s="35"/>
      <c r="C95" s="36"/>
      <c r="D95" s="35"/>
      <c r="E95" s="35"/>
      <c r="F95" s="37"/>
      <c r="G95" s="38"/>
    </row>
    <row r="96" spans="1:7" x14ac:dyDescent="0.25">
      <c r="A96" s="109"/>
      <c r="B96" s="41"/>
      <c r="D96" s="339" t="s">
        <v>286</v>
      </c>
      <c r="E96" s="340"/>
      <c r="F96" s="42"/>
      <c r="G96" s="73">
        <f>G94*0.19</f>
        <v>0</v>
      </c>
    </row>
    <row r="97" spans="1:7" x14ac:dyDescent="0.25">
      <c r="A97" s="108"/>
      <c r="B97" s="108"/>
      <c r="C97" s="44"/>
      <c r="D97" s="45"/>
      <c r="E97" s="46"/>
      <c r="F97" s="47"/>
      <c r="G97" s="48"/>
    </row>
    <row r="98" spans="1:7" x14ac:dyDescent="0.25">
      <c r="A98" s="74" t="s">
        <v>294</v>
      </c>
      <c r="B98" s="194"/>
      <c r="D98" s="341" t="s">
        <v>295</v>
      </c>
      <c r="E98" s="340"/>
      <c r="F98" s="342"/>
      <c r="G98" s="195"/>
    </row>
    <row r="99" spans="1:7" x14ac:dyDescent="0.25">
      <c r="A99" s="108"/>
      <c r="B99" s="108"/>
      <c r="C99" s="44"/>
      <c r="D99" s="45"/>
      <c r="E99" s="46"/>
      <c r="F99" s="47"/>
      <c r="G99" s="48"/>
    </row>
    <row r="100" spans="1:7" x14ac:dyDescent="0.25">
      <c r="A100" s="109"/>
      <c r="B100" s="109"/>
      <c r="D100" s="341" t="s">
        <v>287</v>
      </c>
      <c r="E100" s="340"/>
      <c r="F100" s="343"/>
      <c r="G100" s="73">
        <f>(G94+G96)-((G94+G96)*G98)</f>
        <v>0</v>
      </c>
    </row>
    <row r="101" spans="1:7" x14ac:dyDescent="0.25">
      <c r="A101" s="108"/>
      <c r="B101" s="44"/>
      <c r="C101" s="46"/>
      <c r="D101" s="46"/>
      <c r="E101" s="108"/>
      <c r="F101" s="108"/>
      <c r="G101" s="50"/>
    </row>
    <row r="102" spans="1:7" ht="31.5" customHeight="1" x14ac:dyDescent="0.25">
      <c r="A102" s="344" t="s">
        <v>288</v>
      </c>
      <c r="B102" s="345"/>
      <c r="C102" s="345"/>
      <c r="D102" s="345"/>
      <c r="E102" s="345"/>
      <c r="F102" s="345"/>
      <c r="G102" s="345"/>
    </row>
    <row r="103" spans="1:7" x14ac:dyDescent="0.25">
      <c r="A103" s="51"/>
      <c r="B103" s="52"/>
      <c r="C103" s="53"/>
      <c r="D103" s="53"/>
      <c r="E103" s="108"/>
      <c r="F103" s="108"/>
      <c r="G103" s="108"/>
    </row>
    <row r="104" spans="1:7" x14ac:dyDescent="0.25">
      <c r="A104" s="108"/>
      <c r="B104" s="196"/>
      <c r="C104" s="108"/>
      <c r="D104" s="108"/>
      <c r="E104" s="108"/>
      <c r="F104" s="108"/>
      <c r="G104" s="108"/>
    </row>
    <row r="105" spans="1:7" x14ac:dyDescent="0.25">
      <c r="A105" s="11"/>
      <c r="B105" s="54"/>
      <c r="C105" s="55"/>
      <c r="D105" s="11"/>
      <c r="E105" s="56"/>
      <c r="F105" s="57"/>
      <c r="G105" s="11"/>
    </row>
    <row r="106" spans="1:7" x14ac:dyDescent="0.25">
      <c r="A106" s="11"/>
      <c r="B106" s="108" t="s">
        <v>289</v>
      </c>
      <c r="C106" s="59"/>
      <c r="D106" s="28"/>
      <c r="E106" s="336" t="s">
        <v>290</v>
      </c>
      <c r="F106" s="319"/>
      <c r="G106" s="11"/>
    </row>
  </sheetData>
  <sheetProtection algorithmName="SHA-512" hashValue="++k8fZOYLEIb7xSDSphtihYK+pYrTX1hLzTPLacGI6eH/cLz6MUcqwMY8+CdAmy8mv5z1ARCp/k4PhhMxn+/gw==" saltValue="dHbSUEB+vJTkoc+ubJSWXQ==" spinCount="100000" sheet="1"/>
  <protectedRanges>
    <protectedRange sqref="B104 B98 G98 F18:F21 F13:F16 F8:F11 F23:F26 F33:F36 F38:F41 F48:F51 F58:F61 F63:F66 F68:F71 F73:F76 F78:F81 F92" name="Los1_3"/>
    <protectedRange sqref="F82:F91" name="Los1_3_1"/>
    <protectedRange sqref="F28:F31" name="Los1_1"/>
    <protectedRange sqref="F43:F46" name="Los1_3_2"/>
    <protectedRange sqref="F53:F56" name="Los1_2"/>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28" workbookViewId="0">
      <selection activeCell="I51" sqref="I51"/>
    </sheetView>
  </sheetViews>
  <sheetFormatPr baseColWidth="10" defaultRowHeight="15" x14ac:dyDescent="0.25"/>
  <sheetData>
    <row r="1" spans="1:8" ht="21" x14ac:dyDescent="0.35">
      <c r="A1" s="313" t="s">
        <v>404</v>
      </c>
      <c r="B1" s="313"/>
      <c r="C1" s="313"/>
      <c r="D1" s="313"/>
      <c r="E1" s="313"/>
      <c r="F1" s="313"/>
      <c r="G1" s="313"/>
      <c r="H1" s="313"/>
    </row>
    <row r="3" spans="1:8" x14ac:dyDescent="0.25">
      <c r="A3" s="312"/>
      <c r="B3" s="312"/>
      <c r="C3" s="312"/>
      <c r="D3" s="312"/>
      <c r="E3" s="312"/>
      <c r="F3" s="312"/>
      <c r="G3" s="312"/>
      <c r="H3" s="312"/>
    </row>
    <row r="4" spans="1:8" ht="80.25" customHeight="1" x14ac:dyDescent="0.25">
      <c r="A4" s="306" t="s">
        <v>421</v>
      </c>
      <c r="B4" s="306"/>
      <c r="C4" s="306"/>
      <c r="D4" s="306"/>
      <c r="E4" s="306"/>
      <c r="F4" s="306"/>
      <c r="G4" s="306"/>
      <c r="H4" s="306"/>
    </row>
    <row r="7" spans="1:8" x14ac:dyDescent="0.25">
      <c r="A7" t="s">
        <v>405</v>
      </c>
    </row>
    <row r="8" spans="1:8" ht="52.5" customHeight="1" x14ac:dyDescent="0.25">
      <c r="A8" s="314" t="s">
        <v>409</v>
      </c>
      <c r="B8" s="314"/>
      <c r="C8" s="314"/>
      <c r="D8" s="314"/>
      <c r="E8" s="314"/>
      <c r="F8" s="314"/>
      <c r="G8" s="314"/>
      <c r="H8" s="314"/>
    </row>
    <row r="25" spans="1:8" x14ac:dyDescent="0.25">
      <c r="A25" t="s">
        <v>406</v>
      </c>
    </row>
    <row r="26" spans="1:8" x14ac:dyDescent="0.25">
      <c r="A26" t="s">
        <v>410</v>
      </c>
    </row>
    <row r="28" spans="1:8" x14ac:dyDescent="0.25">
      <c r="A28" s="239" t="s">
        <v>407</v>
      </c>
    </row>
    <row r="29" spans="1:8" x14ac:dyDescent="0.25">
      <c r="A29" s="314" t="s">
        <v>408</v>
      </c>
      <c r="B29" s="314"/>
      <c r="C29" s="314"/>
      <c r="D29" s="314"/>
      <c r="E29" s="314"/>
      <c r="F29" s="314"/>
      <c r="G29" s="314"/>
      <c r="H29" s="314"/>
    </row>
    <row r="30" spans="1:8" ht="61.5" customHeight="1" x14ac:dyDescent="0.25">
      <c r="A30" s="314"/>
      <c r="B30" s="314"/>
      <c r="C30" s="314"/>
      <c r="D30" s="314"/>
      <c r="E30" s="314"/>
      <c r="F30" s="314"/>
      <c r="G30" s="314"/>
      <c r="H30" s="314"/>
    </row>
  </sheetData>
  <sheetProtection algorithmName="SHA-512" hashValue="cf4ux+pMsVd+4xKG982Y3cK1IyFmgCkR6D3NqB1DbiJOBlRKUqT1zZQ2dduoF8ZA0WmVQL3/H3iZ83piLH5BSg==" saltValue="6XeBNcuQgxf6NXFVWPv0rA==" spinCount="100000" sheet="1"/>
  <mergeCells count="5">
    <mergeCell ref="A4:H4"/>
    <mergeCell ref="A3:H3"/>
    <mergeCell ref="A1:H1"/>
    <mergeCell ref="A8:H8"/>
    <mergeCell ref="A29:H30"/>
  </mergeCells>
  <pageMargins left="0.19685039370078741" right="0.19685039370078741" top="0.59055118110236215" bottom="0.19685039370078741"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133BF"/>
  </sheetPr>
  <dimension ref="A1:G106"/>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95" customHeight="1" x14ac:dyDescent="0.25">
      <c r="A1" s="330" t="s">
        <v>275</v>
      </c>
      <c r="B1" s="331"/>
      <c r="C1" s="331"/>
      <c r="D1" s="331"/>
      <c r="E1" s="331"/>
      <c r="F1" s="331"/>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Titelseite!A39</f>
        <v>Los 16</v>
      </c>
      <c r="B3" s="335"/>
      <c r="C3" s="335"/>
      <c r="D3" s="335"/>
      <c r="E3" s="335"/>
      <c r="F3" s="335"/>
      <c r="G3" s="332"/>
    </row>
    <row r="4" spans="1:7" ht="3" customHeight="1" x14ac:dyDescent="0.25">
      <c r="A4" s="12"/>
      <c r="B4" s="12"/>
      <c r="C4" s="13"/>
      <c r="D4" s="12"/>
      <c r="E4" s="12"/>
      <c r="F4" s="14"/>
      <c r="G4" s="12"/>
    </row>
    <row r="5" spans="1:7" ht="47.1" customHeight="1" x14ac:dyDescent="0.25">
      <c r="A5" s="15" t="s">
        <v>276</v>
      </c>
      <c r="B5" s="16" t="s">
        <v>277</v>
      </c>
      <c r="C5" s="107" t="s">
        <v>278</v>
      </c>
      <c r="D5" s="18" t="s">
        <v>279</v>
      </c>
      <c r="E5" s="16" t="s">
        <v>280</v>
      </c>
      <c r="F5" s="16" t="s">
        <v>281</v>
      </c>
      <c r="G5" s="16" t="s">
        <v>282</v>
      </c>
    </row>
    <row r="6" spans="1:7" ht="35.1" customHeight="1" thickBot="1" x14ac:dyDescent="0.3">
      <c r="A6" s="188">
        <v>16</v>
      </c>
      <c r="B6" s="21" t="str">
        <f>Titelseite!B39&amp;", "&amp;Titelseite!D39&amp;", "&amp;Titelseite!F39&amp;", "&amp;Titelseite!H39</f>
        <v>SM Kreuztal , SM Erndtebrück, SM Lennestadt, SM Wilnsdorf</v>
      </c>
      <c r="C6" s="22"/>
      <c r="D6" s="23"/>
      <c r="E6" s="20"/>
      <c r="F6" s="24"/>
      <c r="G6" s="20"/>
    </row>
    <row r="7" spans="1:7" ht="35.1" customHeight="1" x14ac:dyDescent="0.25">
      <c r="A7" s="191">
        <f>(('Langtext mit Gesamtmenge'!A3-1)/100)+($A$6*100)</f>
        <v>1600</v>
      </c>
      <c r="B7" s="173" t="str">
        <f>'Langtext mit Gesamtmenge'!$C$3</f>
        <v>Anmietung Hubsteiger 10 m (Lkw-Arbeitsbühne)</v>
      </c>
      <c r="C7" s="237"/>
      <c r="D7" s="175"/>
      <c r="E7" s="176"/>
      <c r="F7" s="177"/>
      <c r="G7" s="183"/>
    </row>
    <row r="8" spans="1:7" ht="25.5" customHeight="1" x14ac:dyDescent="0.25">
      <c r="A8" s="189">
        <f>'Langtext mit Gesamtmenge'!A3+($A$6*10000)</f>
        <v>160001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row>
    <row r="9" spans="1:7" ht="25.5" customHeight="1" x14ac:dyDescent="0.25">
      <c r="A9" s="189">
        <f>'Langtext mit Gesamtmenge'!A4+($A$6*10000)</f>
        <v>160002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row>
    <row r="10" spans="1:7" ht="25.5" customHeight="1" x14ac:dyDescent="0.25">
      <c r="A10" s="189">
        <f>'Langtext mit Gesamtmenge'!A5+($A$6*10000)</f>
        <v>160003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row>
    <row r="11" spans="1:7" ht="39" customHeight="1" thickBot="1" x14ac:dyDescent="0.3">
      <c r="A11" s="190">
        <f>'Langtext mit Gesamtmenge'!A6+($A$6*10000)</f>
        <v>160004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row>
    <row r="12" spans="1:7" ht="35.1" customHeight="1" x14ac:dyDescent="0.25">
      <c r="A12" s="191">
        <f>(('Langtext mit Gesamtmenge'!A7-1)/100)+($A$6*100)</f>
        <v>1601</v>
      </c>
      <c r="B12" s="173" t="str">
        <f>'Langtext mit Gesamtmenge'!$C$7</f>
        <v>Anmietung Hubsteiger 15 m (Lkw-Arbeitsbühne)</v>
      </c>
      <c r="C12" s="237"/>
      <c r="D12" s="175"/>
      <c r="E12" s="176"/>
      <c r="F12" s="177"/>
      <c r="G12" s="178"/>
    </row>
    <row r="13" spans="1:7" ht="25.5" customHeight="1" x14ac:dyDescent="0.25">
      <c r="A13" s="189">
        <f>'Langtext mit Gesamtmenge'!A7+($A$6*10000)</f>
        <v>160101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row>
    <row r="14" spans="1:7" ht="25.5" customHeight="1" x14ac:dyDescent="0.25">
      <c r="A14" s="189">
        <f>'Langtext mit Gesamtmenge'!A8+($A$6*10000)</f>
        <v>160102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row>
    <row r="15" spans="1:7" ht="25.5" customHeight="1" x14ac:dyDescent="0.25">
      <c r="A15" s="189">
        <f>'Langtext mit Gesamtmenge'!A9+($A$6*10000)</f>
        <v>160103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row>
    <row r="16" spans="1:7" ht="39" customHeight="1" thickBot="1" x14ac:dyDescent="0.3">
      <c r="A16" s="190">
        <f>'Langtext mit Gesamtmenge'!A10+($A$6*10000)</f>
        <v>160104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row>
    <row r="17" spans="1:7" ht="35.1" customHeight="1" x14ac:dyDescent="0.25">
      <c r="A17" s="191">
        <f>(('Langtext mit Gesamtmenge'!A11-1)/100)+($A$6*100)</f>
        <v>1602</v>
      </c>
      <c r="B17" s="173" t="str">
        <f>'Langtext mit Gesamtmenge'!$C$11</f>
        <v>Anmietung Hubsteiger 18 m (Lkw-Arbeitsbühne)</v>
      </c>
      <c r="C17" s="237"/>
      <c r="D17" s="175"/>
      <c r="E17" s="176"/>
      <c r="F17" s="177"/>
      <c r="G17" s="178"/>
    </row>
    <row r="18" spans="1:7" ht="25.5" customHeight="1" x14ac:dyDescent="0.25">
      <c r="A18" s="189">
        <f>'Langtext mit Gesamtmenge'!A11+($A$6*10000)</f>
        <v>160201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row>
    <row r="19" spans="1:7" ht="25.5" customHeight="1" x14ac:dyDescent="0.25">
      <c r="A19" s="189">
        <f>'Langtext mit Gesamtmenge'!A12+($A$6*10000)</f>
        <v>160202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row>
    <row r="20" spans="1:7" ht="25.5" customHeight="1" x14ac:dyDescent="0.25">
      <c r="A20" s="189">
        <f>'Langtext mit Gesamtmenge'!A13+($A$6*10000)</f>
        <v>160203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row>
    <row r="21" spans="1:7" ht="39" customHeight="1" thickBot="1" x14ac:dyDescent="0.3">
      <c r="A21" s="190">
        <f>'Langtext mit Gesamtmenge'!A14+($A$6*10000)</f>
        <v>160204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row>
    <row r="22" spans="1:7" ht="35.1" customHeight="1" x14ac:dyDescent="0.25">
      <c r="A22" s="191">
        <f>(('Langtext mit Gesamtmenge'!A15-1)/100)+($A$6*100)</f>
        <v>1603</v>
      </c>
      <c r="B22" s="173" t="str">
        <f>'Langtext mit Gesamtmenge'!$C$15</f>
        <v>Anmietung Hubsteiger 20 m (Lkw-Arbeitsbühne)</v>
      </c>
      <c r="C22" s="237"/>
      <c r="D22" s="175"/>
      <c r="E22" s="176"/>
      <c r="F22" s="177"/>
      <c r="G22" s="178"/>
    </row>
    <row r="23" spans="1:7" ht="25.5" customHeight="1" x14ac:dyDescent="0.25">
      <c r="A23" s="189">
        <f>'Langtext mit Gesamtmenge'!A15+($A$6*10000)</f>
        <v>160301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row>
    <row r="24" spans="1:7" ht="25.5" customHeight="1" x14ac:dyDescent="0.25">
      <c r="A24" s="189">
        <f>'Langtext mit Gesamtmenge'!A16+($A$6*10000)</f>
        <v>160302</v>
      </c>
      <c r="B24" s="66" t="str">
        <f>'Langtext mit Gesamtmenge'!$C16&amp;" gem. Leistungsbeschreibung, Langtext POS 0"&amp;'Langtext mit Gesamtmenge'!A16</f>
        <v>Anmietung Hubsteiger 20 m (Lkw-Arbeitsbühne) gem. Leistungsbeschreibung, Langtext POS 0302</v>
      </c>
      <c r="C24" s="235"/>
      <c r="D24" s="186" t="str">
        <f>'Langtext mit Gesamtmenge'!F16</f>
        <v>5-19</v>
      </c>
      <c r="E24" s="186" t="str">
        <f>'Langtext mit Gesamtmenge'!E16</f>
        <v>Tage</v>
      </c>
      <c r="F24" s="192"/>
      <c r="G24" s="179"/>
    </row>
    <row r="25" spans="1:7" ht="25.5" customHeight="1" x14ac:dyDescent="0.25">
      <c r="A25" s="189">
        <f>'Langtext mit Gesamtmenge'!A17+($A$6*10000)</f>
        <v>160303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row>
    <row r="26" spans="1:7" ht="39" customHeight="1" thickBot="1" x14ac:dyDescent="0.3">
      <c r="A26" s="190">
        <f>'Langtext mit Gesamtmenge'!A18+($A$6*10000)</f>
        <v>160304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c r="G26" s="182"/>
    </row>
    <row r="27" spans="1:7" ht="35.1" customHeight="1" x14ac:dyDescent="0.25">
      <c r="A27" s="191">
        <f>(('Langtext mit Gesamtmenge'!A19-1)/100)+($A$6*100)</f>
        <v>1604</v>
      </c>
      <c r="B27" s="173" t="str">
        <f>'Langtext mit Gesamtmenge'!$C$19</f>
        <v>Anmietung Hubsteiger 22 m (Lkw-Arbeitsbühne)</v>
      </c>
      <c r="C27" s="237"/>
      <c r="D27" s="175"/>
      <c r="E27" s="176"/>
      <c r="F27" s="177"/>
      <c r="G27" s="178"/>
    </row>
    <row r="28" spans="1:7" ht="25.5" customHeight="1" x14ac:dyDescent="0.25">
      <c r="A28" s="189">
        <f>'Langtext mit Gesamtmenge'!A19+($A$6*10000)</f>
        <v>160401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row>
    <row r="29" spans="1:7" ht="25.5" customHeight="1" x14ac:dyDescent="0.25">
      <c r="A29" s="189">
        <f>'Langtext mit Gesamtmenge'!A20+($A$6*10000)</f>
        <v>160402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row>
    <row r="30" spans="1:7" ht="25.5" customHeight="1" x14ac:dyDescent="0.25">
      <c r="A30" s="189">
        <f>'Langtext mit Gesamtmenge'!A21+($A$6*10000)</f>
        <v>160403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row>
    <row r="31" spans="1:7" ht="39" customHeight="1" thickBot="1" x14ac:dyDescent="0.3">
      <c r="A31" s="190">
        <f>'Langtext mit Gesamtmenge'!A22+($A$6*10000)</f>
        <v>160404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row>
    <row r="32" spans="1:7" ht="35.1" customHeight="1" x14ac:dyDescent="0.25">
      <c r="A32" s="191">
        <f>(('Langtext mit Gesamtmenge'!A23-1)/100)+($A$6*100)</f>
        <v>1605</v>
      </c>
      <c r="B32" s="173" t="str">
        <f>'Langtext mit Gesamtmenge'!$C$23</f>
        <v>Anmietung Hubsteiger 27 m (Lkw-Arbeitsbühne)</v>
      </c>
      <c r="C32" s="237"/>
      <c r="D32" s="175"/>
      <c r="E32" s="176"/>
      <c r="F32" s="177"/>
      <c r="G32" s="178"/>
    </row>
    <row r="33" spans="1:7" ht="25.5" customHeight="1" x14ac:dyDescent="0.25">
      <c r="A33" s="189">
        <f>'Langtext mit Gesamtmenge'!A23+($A$6*10000)</f>
        <v>160501</v>
      </c>
      <c r="B33" s="66" t="str">
        <f>'Langtext mit Gesamtmenge'!$C23&amp;" gem. Leistungsbeschreibung, Langtext POS 0"&amp;'Langtext mit Gesamtmenge'!A23</f>
        <v>Anmietung Hubsteiger 27 m (Lkw-Arbeitsbühne) gem. Leistungsbeschreibung, Langtext POS 0501</v>
      </c>
      <c r="C33" s="235">
        <v>1</v>
      </c>
      <c r="D33" s="186" t="str">
        <f>'Langtext mit Gesamtmenge'!F23</f>
        <v>1-4</v>
      </c>
      <c r="E33" s="186" t="str">
        <f>'Langtext mit Gesamtmenge'!E23</f>
        <v>Tage</v>
      </c>
      <c r="F33" s="192"/>
      <c r="G33" s="179"/>
    </row>
    <row r="34" spans="1:7" ht="25.5" customHeight="1" x14ac:dyDescent="0.25">
      <c r="A34" s="189">
        <f>'Langtext mit Gesamtmenge'!A24+($A$6*10000)</f>
        <v>160502</v>
      </c>
      <c r="B34" s="66" t="str">
        <f>'Langtext mit Gesamtmenge'!$C24&amp;" gem. Leistungsbeschreibung, Langtext POS 0"&amp;'Langtext mit Gesamtmenge'!A24</f>
        <v>Anmietung Hubsteiger 27 m (Lkw-Arbeitsbühne) gem. Leistungsbeschreibung, Langtext POS 0502</v>
      </c>
      <c r="C34" s="235">
        <v>14</v>
      </c>
      <c r="D34" s="186" t="str">
        <f>'Langtext mit Gesamtmenge'!F24</f>
        <v>5-19</v>
      </c>
      <c r="E34" s="186" t="str">
        <f>'Langtext mit Gesamtmenge'!E24</f>
        <v>Tage</v>
      </c>
      <c r="F34" s="192"/>
      <c r="G34" s="179"/>
    </row>
    <row r="35" spans="1:7" ht="25.5" customHeight="1" x14ac:dyDescent="0.25">
      <c r="A35" s="189">
        <f>'Langtext mit Gesamtmenge'!A25+($A$6*10000)</f>
        <v>160503</v>
      </c>
      <c r="B35" s="66" t="str">
        <f>'Langtext mit Gesamtmenge'!$C25&amp;" gem. Leistungsbeschreibung, Langtext POS 0"&amp;'Langtext mit Gesamtmenge'!A25</f>
        <v>Anmietung Hubsteiger 27 m (Lkw-Arbeitsbühne) gem. Leistungsbeschreibung, Langtext POS 0503</v>
      </c>
      <c r="C35" s="235">
        <v>1</v>
      </c>
      <c r="D35" s="186" t="str">
        <f>'Langtext mit Gesamtmenge'!F25</f>
        <v>über 20</v>
      </c>
      <c r="E35" s="186" t="str">
        <f>'Langtext mit Gesamtmenge'!E25</f>
        <v>Tage</v>
      </c>
      <c r="F35" s="192"/>
      <c r="G35" s="179"/>
    </row>
    <row r="36" spans="1:7" ht="39" customHeight="1" thickBot="1" x14ac:dyDescent="0.3">
      <c r="A36" s="190">
        <f>'Langtext mit Gesamtmenge'!A26+($A$6*10000)</f>
        <v>160504</v>
      </c>
      <c r="B36" s="66" t="str">
        <f>'Langtext mit Gesamtmenge'!$C26&amp;" gem. Leistungsbeschreibung, Langtext POS 0"&amp;'Langtext mit Gesamtmenge'!A26</f>
        <v>Anlieferung und Abholung Hubsteiger 27 m (Lkw-Arbeitsbühne) gem. Leistungsbeschreibung, Langtext POS 0504</v>
      </c>
      <c r="C36" s="236">
        <v>2</v>
      </c>
      <c r="D36" s="181"/>
      <c r="E36" s="187" t="str">
        <f>'Langtext mit Gesamtmenge'!E26</f>
        <v>Stück</v>
      </c>
      <c r="F36" s="193"/>
      <c r="G36" s="182"/>
    </row>
    <row r="37" spans="1:7" ht="35.1" customHeight="1" x14ac:dyDescent="0.25">
      <c r="A37" s="191">
        <f>(('Langtext mit Gesamtmenge'!A27-1)/100)+($A$6*100)</f>
        <v>1606</v>
      </c>
      <c r="B37" s="173" t="str">
        <f>'Langtext mit Gesamtmenge'!$C$27</f>
        <v>Anmietung Hubsteiger 30 m (Lkw-Arbeitsbühne)</v>
      </c>
      <c r="C37" s="237"/>
      <c r="D37" s="175"/>
      <c r="E37" s="176"/>
      <c r="F37" s="177"/>
      <c r="G37" s="178"/>
    </row>
    <row r="38" spans="1:7" ht="25.5" customHeight="1" x14ac:dyDescent="0.25">
      <c r="A38" s="189">
        <f>'Langtext mit Gesamtmenge'!A27+($A$6*10000)</f>
        <v>160601</v>
      </c>
      <c r="B38" s="66" t="str">
        <f>'Langtext mit Gesamtmenge'!$C27&amp;" gem. Leistungsbeschreibung, Langtext POS 0"&amp;'Langtext mit Gesamtmenge'!A27</f>
        <v>Anmietung Hubsteiger 30 m (Lkw-Arbeitsbühne) gem. Leistungsbeschreibung, Langtext POS 0601</v>
      </c>
      <c r="C38" s="235">
        <v>1</v>
      </c>
      <c r="D38" s="186" t="str">
        <f>'Langtext mit Gesamtmenge'!F27</f>
        <v>1-4</v>
      </c>
      <c r="E38" s="186" t="str">
        <f>'Langtext mit Gesamtmenge'!E27</f>
        <v>Tage</v>
      </c>
      <c r="F38" s="192"/>
      <c r="G38" s="179"/>
    </row>
    <row r="39" spans="1:7" ht="25.5" customHeight="1" x14ac:dyDescent="0.25">
      <c r="A39" s="189">
        <f>'Langtext mit Gesamtmenge'!A28+($A$6*10000)</f>
        <v>160602</v>
      </c>
      <c r="B39" s="66" t="str">
        <f>'Langtext mit Gesamtmenge'!$C28&amp;" gem. Leistungsbeschreibung, Langtext POS 0"&amp;'Langtext mit Gesamtmenge'!A28</f>
        <v>Anmietung Hubsteiger 30 m (Lkw-Arbeitsbühne) gem. Leistungsbeschreibung, Langtext POS 0602</v>
      </c>
      <c r="C39" s="235">
        <v>10</v>
      </c>
      <c r="D39" s="186" t="str">
        <f>'Langtext mit Gesamtmenge'!F28</f>
        <v>5-19</v>
      </c>
      <c r="E39" s="186" t="str">
        <f>'Langtext mit Gesamtmenge'!E28</f>
        <v>Tage</v>
      </c>
      <c r="F39" s="192"/>
      <c r="G39" s="179"/>
    </row>
    <row r="40" spans="1:7" ht="25.5" customHeight="1" x14ac:dyDescent="0.25">
      <c r="A40" s="189">
        <f>'Langtext mit Gesamtmenge'!A29+($A$6*10000)</f>
        <v>160603</v>
      </c>
      <c r="B40" s="66" t="str">
        <f>'Langtext mit Gesamtmenge'!$C29&amp;" gem. Leistungsbeschreibung, Langtext POS 0"&amp;'Langtext mit Gesamtmenge'!A29</f>
        <v>Anmietung Hubsteiger 30 m (Lkw-Arbeitsbühne) gem. Leistungsbeschreibung, Langtext POS 0603</v>
      </c>
      <c r="C40" s="235">
        <v>1</v>
      </c>
      <c r="D40" s="186" t="str">
        <f>'Langtext mit Gesamtmenge'!F29</f>
        <v>über 20</v>
      </c>
      <c r="E40" s="186" t="str">
        <f>'Langtext mit Gesamtmenge'!E29</f>
        <v>Tage</v>
      </c>
      <c r="F40" s="192"/>
      <c r="G40" s="179"/>
    </row>
    <row r="41" spans="1:7" ht="39" customHeight="1" thickBot="1" x14ac:dyDescent="0.3">
      <c r="A41" s="190">
        <f>'Langtext mit Gesamtmenge'!A30+($A$6*10000)</f>
        <v>160604</v>
      </c>
      <c r="B41" s="66" t="str">
        <f>'Langtext mit Gesamtmenge'!$C30&amp;" gem. Leistungsbeschreibung, Langtext POS 0"&amp;'Langtext mit Gesamtmenge'!A30</f>
        <v>Anlieferung und Abholung Hubsteiger 30 m (Lkw-Arbeitsbühne) gem. Leistungsbeschreibung, Langtext POS 0604</v>
      </c>
      <c r="C41" s="236">
        <v>2</v>
      </c>
      <c r="D41" s="181"/>
      <c r="E41" s="187" t="str">
        <f>'Langtext mit Gesamtmenge'!E30</f>
        <v>Stück</v>
      </c>
      <c r="F41" s="193"/>
      <c r="G41" s="182"/>
    </row>
    <row r="42" spans="1:7" ht="35.1" customHeight="1" x14ac:dyDescent="0.25">
      <c r="A42" s="191">
        <f>(('Langtext mit Gesamtmenge'!A31-1)/100)+($A$6*100)</f>
        <v>1607</v>
      </c>
      <c r="B42" s="173" t="str">
        <f>'Langtext mit Gesamtmenge'!$C$31</f>
        <v>Anmietung Hubsteiger 33 m (Lkw-Arbeitsbühne)</v>
      </c>
      <c r="C42" s="237"/>
      <c r="D42" s="175"/>
      <c r="E42" s="176"/>
      <c r="F42" s="177"/>
      <c r="G42" s="178"/>
    </row>
    <row r="43" spans="1:7" ht="25.5" customHeight="1" x14ac:dyDescent="0.25">
      <c r="A43" s="189">
        <f>'Langtext mit Gesamtmenge'!A31+($A$6*10000)</f>
        <v>160701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row>
    <row r="44" spans="1:7" ht="25.5" customHeight="1" x14ac:dyDescent="0.25">
      <c r="A44" s="189">
        <f>'Langtext mit Gesamtmenge'!A32+($A$6*10000)</f>
        <v>160702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row>
    <row r="45" spans="1:7" ht="25.5" customHeight="1" x14ac:dyDescent="0.25">
      <c r="A45" s="189">
        <f>'Langtext mit Gesamtmenge'!A33+($A$6*10000)</f>
        <v>160703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row>
    <row r="46" spans="1:7" ht="39" customHeight="1" thickBot="1" x14ac:dyDescent="0.3">
      <c r="A46" s="190">
        <f>'Langtext mit Gesamtmenge'!A34+($A$6*10000)</f>
        <v>160704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row>
    <row r="47" spans="1:7" ht="35.1" customHeight="1" x14ac:dyDescent="0.25">
      <c r="A47" s="191">
        <f>(('Langtext mit Gesamtmenge'!A35-1)/100)+($A$6*100)</f>
        <v>1608</v>
      </c>
      <c r="B47" s="173" t="str">
        <f>'Langtext mit Gesamtmenge'!$C$35</f>
        <v>Anmietung Hubsteiger 35 m (Lkw-Arbeitsbühne)</v>
      </c>
      <c r="C47" s="237"/>
      <c r="D47" s="175"/>
      <c r="E47" s="176"/>
      <c r="F47" s="177"/>
      <c r="G47" s="178"/>
    </row>
    <row r="48" spans="1:7" ht="25.5" customHeight="1" x14ac:dyDescent="0.25">
      <c r="A48" s="189">
        <f>'Langtext mit Gesamtmenge'!A35+($A$6*10000)</f>
        <v>160801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row>
    <row r="49" spans="1:7" ht="25.5" customHeight="1" x14ac:dyDescent="0.25">
      <c r="A49" s="189">
        <f>'Langtext mit Gesamtmenge'!A36+($A$6*10000)</f>
        <v>160802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row>
    <row r="50" spans="1:7" ht="25.5" customHeight="1" x14ac:dyDescent="0.25">
      <c r="A50" s="189">
        <f>'Langtext mit Gesamtmenge'!A37+($A$6*10000)</f>
        <v>160803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row>
    <row r="51" spans="1:7" ht="39" customHeight="1" thickBot="1" x14ac:dyDescent="0.3">
      <c r="A51" s="190">
        <f>'Langtext mit Gesamtmenge'!A38+($A$6*10000)</f>
        <v>160804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row>
    <row r="52" spans="1:7" ht="35.1" customHeight="1" x14ac:dyDescent="0.25">
      <c r="A52" s="191">
        <f>(('Langtext mit Gesamtmenge'!A39-1)/100)+($A$6*100)</f>
        <v>1609</v>
      </c>
      <c r="B52" s="173" t="str">
        <f>'Langtext mit Gesamtmenge'!$C$39</f>
        <v>Anmietung Hubsteiger 40 m (Lkw-Arbeitsbühne)</v>
      </c>
      <c r="C52" s="237"/>
      <c r="D52" s="175"/>
      <c r="E52" s="176"/>
      <c r="F52" s="177"/>
      <c r="G52" s="178"/>
    </row>
    <row r="53" spans="1:7" ht="25.5" customHeight="1" x14ac:dyDescent="0.25">
      <c r="A53" s="189">
        <f>'Langtext mit Gesamtmenge'!A39+($A$6*10000)</f>
        <v>160901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row>
    <row r="54" spans="1:7" ht="25.5" customHeight="1" x14ac:dyDescent="0.25">
      <c r="A54" s="189">
        <f>'Langtext mit Gesamtmenge'!A40+($A$6*10000)</f>
        <v>160902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row>
    <row r="55" spans="1:7" ht="25.5" customHeight="1" x14ac:dyDescent="0.25">
      <c r="A55" s="189">
        <f>'Langtext mit Gesamtmenge'!A41+($A$6*10000)</f>
        <v>160903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row>
    <row r="56" spans="1:7" ht="39" customHeight="1" thickBot="1" x14ac:dyDescent="0.3">
      <c r="A56" s="190">
        <f>'Langtext mit Gesamtmenge'!A42+($A$6*10000)</f>
        <v>160904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row>
    <row r="57" spans="1:7" ht="35.1" customHeight="1" x14ac:dyDescent="0.25">
      <c r="A57" s="191">
        <f>(('Langtext mit Gesamtmenge'!A43-1)/100)+($A$6*100)</f>
        <v>1610</v>
      </c>
      <c r="B57" s="173" t="str">
        <f>'Langtext mit Gesamtmenge'!$C$43</f>
        <v>Anmietung selbstfahrende Teleskoparbeitsbühne 15,5 m</v>
      </c>
      <c r="C57" s="237"/>
      <c r="D57" s="175"/>
      <c r="E57" s="176"/>
      <c r="F57" s="177"/>
      <c r="G57" s="178"/>
    </row>
    <row r="58" spans="1:7" ht="25.5" customHeight="1" x14ac:dyDescent="0.25">
      <c r="A58" s="189">
        <f>'Langtext mit Gesamtmenge'!A43+($A$6*10000)</f>
        <v>161001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row>
    <row r="59" spans="1:7" ht="25.5" customHeight="1" x14ac:dyDescent="0.25">
      <c r="A59" s="189">
        <f>'Langtext mit Gesamtmenge'!A44+($A$6*10000)</f>
        <v>161002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row>
    <row r="60" spans="1:7" ht="25.5" customHeight="1" x14ac:dyDescent="0.25">
      <c r="A60" s="189">
        <f>'Langtext mit Gesamtmenge'!A45+($A$6*10000)</f>
        <v>161003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row>
    <row r="61" spans="1:7" ht="39" customHeight="1" thickBot="1" x14ac:dyDescent="0.3">
      <c r="A61" s="190">
        <f>'Langtext mit Gesamtmenge'!A46+($A$6*10000)</f>
        <v>161004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row>
    <row r="62" spans="1:7" ht="35.1" customHeight="1" x14ac:dyDescent="0.25">
      <c r="A62" s="191">
        <f>(('Langtext mit Gesamtmenge'!A47-1)/100)+($A$6*100)</f>
        <v>1611</v>
      </c>
      <c r="B62" s="173" t="str">
        <f>'Langtext mit Gesamtmenge'!$C$47</f>
        <v>Anmietung selbstfahrende Teleskoparbeitsbühne 17 m</v>
      </c>
      <c r="C62" s="237"/>
      <c r="D62" s="175"/>
      <c r="E62" s="176"/>
      <c r="F62" s="177"/>
      <c r="G62" s="178"/>
    </row>
    <row r="63" spans="1:7" ht="25.5" customHeight="1" x14ac:dyDescent="0.25">
      <c r="A63" s="189">
        <f>'Langtext mit Gesamtmenge'!A47+($A$6*10000)</f>
        <v>161101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row>
    <row r="64" spans="1:7" ht="25.5" customHeight="1" x14ac:dyDescent="0.25">
      <c r="A64" s="189">
        <f>'Langtext mit Gesamtmenge'!A48+($A$6*10000)</f>
        <v>161102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row>
    <row r="65" spans="1:7" ht="25.5" customHeight="1" x14ac:dyDescent="0.25">
      <c r="A65" s="189">
        <f>'Langtext mit Gesamtmenge'!A49+($A$6*10000)</f>
        <v>161103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row>
    <row r="66" spans="1:7" ht="39" customHeight="1" thickBot="1" x14ac:dyDescent="0.3">
      <c r="A66" s="190">
        <f>'Langtext mit Gesamtmenge'!A50+($A$6*10000)</f>
        <v>161104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row>
    <row r="67" spans="1:7" ht="35.1" customHeight="1" x14ac:dyDescent="0.25">
      <c r="A67" s="191">
        <f>(('Langtext mit Gesamtmenge'!A51-1)/100)+($A$6*100)</f>
        <v>1612</v>
      </c>
      <c r="B67" s="173" t="str">
        <f>'Langtext mit Gesamtmenge'!$C$51</f>
        <v>Anmietung selbstfahrende Teleskoparbeitsbühne 22 m</v>
      </c>
      <c r="C67" s="237"/>
      <c r="D67" s="175"/>
      <c r="E67" s="176"/>
      <c r="F67" s="177"/>
      <c r="G67" s="178"/>
    </row>
    <row r="68" spans="1:7" ht="25.5" customHeight="1" x14ac:dyDescent="0.25">
      <c r="A68" s="189">
        <f>'Langtext mit Gesamtmenge'!A51+($A$6*10000)</f>
        <v>161201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row>
    <row r="69" spans="1:7" ht="25.5" customHeight="1" x14ac:dyDescent="0.25">
      <c r="A69" s="189">
        <f>'Langtext mit Gesamtmenge'!A52+($A$6*10000)</f>
        <v>161202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row>
    <row r="70" spans="1:7" ht="25.5" customHeight="1" x14ac:dyDescent="0.25">
      <c r="A70" s="189">
        <f>'Langtext mit Gesamtmenge'!A53+($A$6*10000)</f>
        <v>161203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row>
    <row r="71" spans="1:7" ht="39" customHeight="1" thickBot="1" x14ac:dyDescent="0.3">
      <c r="A71" s="190">
        <f>'Langtext mit Gesamtmenge'!A54+($A$6*10000)</f>
        <v>161204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row>
    <row r="72" spans="1:7" ht="35.1" customHeight="1" x14ac:dyDescent="0.25">
      <c r="A72" s="191">
        <f>(('Langtext mit Gesamtmenge'!A55-1)/100)+($A$6*100)</f>
        <v>1613</v>
      </c>
      <c r="B72" s="173" t="str">
        <f>'Langtext mit Gesamtmenge'!$C$55</f>
        <v>Anmietung selbstfahrende Teleskoparbeitsbühne 30 m</v>
      </c>
      <c r="C72" s="237"/>
      <c r="D72" s="175"/>
      <c r="E72" s="176"/>
      <c r="F72" s="177"/>
      <c r="G72" s="178"/>
    </row>
    <row r="73" spans="1:7" ht="25.5" customHeight="1" x14ac:dyDescent="0.25">
      <c r="A73" s="189">
        <f>'Langtext mit Gesamtmenge'!A55+($A$6*10000)</f>
        <v>161301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row>
    <row r="74" spans="1:7" ht="25.5" customHeight="1" x14ac:dyDescent="0.25">
      <c r="A74" s="189">
        <f>'Langtext mit Gesamtmenge'!A56+($A$6*10000)</f>
        <v>161302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row>
    <row r="75" spans="1:7" ht="25.5" customHeight="1" x14ac:dyDescent="0.25">
      <c r="A75" s="189">
        <f>'Langtext mit Gesamtmenge'!A57+($A$6*10000)</f>
        <v>161303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row>
    <row r="76" spans="1:7" ht="39" customHeight="1" thickBot="1" x14ac:dyDescent="0.3">
      <c r="A76" s="190">
        <f>'Langtext mit Gesamtmenge'!A58+($A$6*10000)</f>
        <v>161304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row>
    <row r="77" spans="1:7" ht="35.1" customHeight="1" x14ac:dyDescent="0.25">
      <c r="A77" s="191">
        <f>(('Langtext mit Gesamtmenge'!A60-1)/100)+($A$6*100)</f>
        <v>1614.01</v>
      </c>
      <c r="B77" s="173" t="str">
        <f>'Langtext mit Gesamtmenge'!$C$59</f>
        <v>Anmietung selbstfahrende Teleskoparbeitsbühne 30 m mit Kettenantrieb und Transportfahrzeug</v>
      </c>
      <c r="C77" s="237"/>
      <c r="D77" s="175"/>
      <c r="E77" s="176"/>
      <c r="F77" s="177"/>
      <c r="G77" s="178"/>
    </row>
    <row r="78" spans="1:7" ht="38.25" x14ac:dyDescent="0.25">
      <c r="A78" s="189" t="s">
        <v>680</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row>
    <row r="79" spans="1:7" ht="38.25" x14ac:dyDescent="0.25">
      <c r="A79" s="189" t="s">
        <v>681</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row>
    <row r="80" spans="1:7" ht="38.25" x14ac:dyDescent="0.25">
      <c r="A80" s="189" t="s">
        <v>682</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row>
    <row r="81" spans="1:7" ht="56.25" customHeight="1" thickBot="1" x14ac:dyDescent="0.3">
      <c r="A81" s="189" t="s">
        <v>476</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row>
    <row r="82" spans="1:7" ht="30" x14ac:dyDescent="0.25">
      <c r="A82" s="271" t="s">
        <v>683</v>
      </c>
      <c r="B82" s="101" t="s">
        <v>439</v>
      </c>
      <c r="D82" s="272"/>
      <c r="E82" s="264"/>
      <c r="F82" s="291"/>
      <c r="G82" s="179"/>
    </row>
    <row r="83" spans="1:7" ht="29.25" customHeight="1" x14ac:dyDescent="0.25">
      <c r="A83" s="268" t="s">
        <v>684</v>
      </c>
      <c r="B83" s="274" t="s">
        <v>493</v>
      </c>
      <c r="C83" s="235"/>
      <c r="D83" s="23" t="s">
        <v>490</v>
      </c>
      <c r="E83" s="186" t="s">
        <v>331</v>
      </c>
      <c r="F83" s="192"/>
      <c r="G83" s="179"/>
    </row>
    <row r="84" spans="1:7" ht="38.25" x14ac:dyDescent="0.25">
      <c r="A84" s="268" t="s">
        <v>685</v>
      </c>
      <c r="B84" s="276" t="s">
        <v>494</v>
      </c>
      <c r="C84" s="235"/>
      <c r="D84" s="23" t="s">
        <v>284</v>
      </c>
      <c r="E84" s="186" t="s">
        <v>331</v>
      </c>
      <c r="F84" s="192"/>
      <c r="G84" s="275"/>
    </row>
    <row r="85" spans="1:7" ht="30.75" customHeight="1" x14ac:dyDescent="0.25">
      <c r="A85" s="268" t="s">
        <v>686</v>
      </c>
      <c r="B85" s="274" t="s">
        <v>495</v>
      </c>
      <c r="C85" s="235"/>
      <c r="D85" s="23" t="s">
        <v>330</v>
      </c>
      <c r="E85" s="186" t="s">
        <v>331</v>
      </c>
      <c r="F85" s="192"/>
      <c r="G85" s="179"/>
    </row>
    <row r="86" spans="1:7" ht="39" thickBot="1" x14ac:dyDescent="0.3">
      <c r="A86" s="268" t="s">
        <v>687</v>
      </c>
      <c r="B86" s="273" t="s">
        <v>496</v>
      </c>
      <c r="C86" s="236"/>
      <c r="D86" s="181"/>
      <c r="E86" s="280" t="s">
        <v>332</v>
      </c>
      <c r="F86" s="193"/>
      <c r="G86" s="281"/>
    </row>
    <row r="87" spans="1:7" ht="33" customHeight="1" x14ac:dyDescent="0.25">
      <c r="A87" s="104" t="s">
        <v>688</v>
      </c>
      <c r="B87" s="92" t="s">
        <v>448</v>
      </c>
      <c r="C87" s="279"/>
      <c r="D87" s="269"/>
      <c r="E87" s="267"/>
      <c r="F87" s="292"/>
      <c r="G87" s="265"/>
    </row>
    <row r="88" spans="1:7" ht="38.25" x14ac:dyDescent="0.25">
      <c r="A88" s="270" t="s">
        <v>689</v>
      </c>
      <c r="B88" s="283" t="s">
        <v>497</v>
      </c>
      <c r="C88" s="235"/>
      <c r="D88" s="23" t="s">
        <v>490</v>
      </c>
      <c r="E88" s="186" t="s">
        <v>331</v>
      </c>
      <c r="F88" s="192"/>
      <c r="G88" s="275"/>
    </row>
    <row r="89" spans="1:7" ht="39" customHeight="1" x14ac:dyDescent="0.25">
      <c r="A89" s="270" t="s">
        <v>690</v>
      </c>
      <c r="B89" s="66" t="s">
        <v>498</v>
      </c>
      <c r="C89" s="235"/>
      <c r="D89" s="23" t="s">
        <v>284</v>
      </c>
      <c r="E89" s="186" t="s">
        <v>331</v>
      </c>
      <c r="F89" s="192"/>
      <c r="G89" s="179"/>
    </row>
    <row r="90" spans="1:7" ht="42.75" customHeight="1" x14ac:dyDescent="0.25">
      <c r="A90" s="270" t="s">
        <v>691</v>
      </c>
      <c r="B90" s="66" t="s">
        <v>499</v>
      </c>
      <c r="C90" s="235"/>
      <c r="D90" s="23" t="s">
        <v>330</v>
      </c>
      <c r="E90" s="186" t="s">
        <v>331</v>
      </c>
      <c r="F90" s="192"/>
      <c r="G90" s="275"/>
    </row>
    <row r="91" spans="1:7" ht="44.25" customHeight="1" thickBot="1" x14ac:dyDescent="0.3">
      <c r="A91" s="270" t="s">
        <v>692</v>
      </c>
      <c r="B91" s="282" t="s">
        <v>500</v>
      </c>
      <c r="C91" s="236"/>
      <c r="D91" s="181"/>
      <c r="E91" s="187" t="s">
        <v>332</v>
      </c>
      <c r="F91" s="193"/>
      <c r="G91" s="182"/>
    </row>
    <row r="92" spans="1:7" ht="21" x14ac:dyDescent="0.25">
      <c r="A92" s="257"/>
      <c r="B92" s="258"/>
      <c r="C92" s="259"/>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0</v>
      </c>
    </row>
    <row r="95" spans="1:7" x14ac:dyDescent="0.25">
      <c r="A95" s="34"/>
      <c r="B95" s="35"/>
      <c r="C95" s="36"/>
      <c r="D95" s="35"/>
      <c r="E95" s="35"/>
      <c r="F95" s="37"/>
      <c r="G95" s="38"/>
    </row>
    <row r="96" spans="1:7" x14ac:dyDescent="0.25">
      <c r="A96" s="109"/>
      <c r="B96" s="41"/>
      <c r="D96" s="339" t="s">
        <v>286</v>
      </c>
      <c r="E96" s="340"/>
      <c r="F96" s="42"/>
      <c r="G96" s="73">
        <f>G94*0.19</f>
        <v>0</v>
      </c>
    </row>
    <row r="97" spans="1:7" x14ac:dyDescent="0.25">
      <c r="A97" s="108"/>
      <c r="B97" s="108"/>
      <c r="C97" s="44"/>
      <c r="D97" s="45"/>
      <c r="E97" s="46"/>
      <c r="F97" s="47"/>
      <c r="G97" s="48"/>
    </row>
    <row r="98" spans="1:7" x14ac:dyDescent="0.25">
      <c r="A98" s="74" t="s">
        <v>294</v>
      </c>
      <c r="B98" s="194"/>
      <c r="D98" s="341" t="s">
        <v>295</v>
      </c>
      <c r="E98" s="340"/>
      <c r="F98" s="342"/>
      <c r="G98" s="195"/>
    </row>
    <row r="99" spans="1:7" x14ac:dyDescent="0.25">
      <c r="A99" s="108"/>
      <c r="B99" s="108"/>
      <c r="C99" s="44"/>
      <c r="D99" s="45"/>
      <c r="E99" s="46"/>
      <c r="F99" s="47"/>
      <c r="G99" s="48"/>
    </row>
    <row r="100" spans="1:7" x14ac:dyDescent="0.25">
      <c r="A100" s="109"/>
      <c r="B100" s="109"/>
      <c r="D100" s="341" t="s">
        <v>287</v>
      </c>
      <c r="E100" s="340"/>
      <c r="F100" s="343"/>
      <c r="G100" s="73">
        <f>(G94+G96)-((G94+G96)*G98)</f>
        <v>0</v>
      </c>
    </row>
    <row r="101" spans="1:7" x14ac:dyDescent="0.25">
      <c r="A101" s="108"/>
      <c r="B101" s="44"/>
      <c r="C101" s="46"/>
      <c r="D101" s="46"/>
      <c r="E101" s="108"/>
      <c r="F101" s="108"/>
      <c r="G101" s="50"/>
    </row>
    <row r="102" spans="1:7" ht="28.5" customHeight="1" x14ac:dyDescent="0.25">
      <c r="A102" s="344" t="s">
        <v>288</v>
      </c>
      <c r="B102" s="345"/>
      <c r="C102" s="345"/>
      <c r="D102" s="345"/>
      <c r="E102" s="345"/>
      <c r="F102" s="345"/>
      <c r="G102" s="345"/>
    </row>
    <row r="103" spans="1:7" x14ac:dyDescent="0.25">
      <c r="A103" s="51"/>
      <c r="B103" s="52"/>
      <c r="C103" s="53"/>
      <c r="D103" s="53"/>
      <c r="E103" s="108"/>
      <c r="F103" s="108"/>
      <c r="G103" s="108"/>
    </row>
    <row r="104" spans="1:7" x14ac:dyDescent="0.25">
      <c r="A104" s="108"/>
      <c r="B104" s="196"/>
      <c r="C104" s="108"/>
      <c r="D104" s="108"/>
      <c r="E104" s="108"/>
      <c r="F104" s="108"/>
      <c r="G104" s="108"/>
    </row>
    <row r="105" spans="1:7" x14ac:dyDescent="0.25">
      <c r="A105" s="11"/>
      <c r="B105" s="54"/>
      <c r="C105" s="55"/>
      <c r="D105" s="11"/>
      <c r="E105" s="56"/>
      <c r="F105" s="57"/>
      <c r="G105" s="11"/>
    </row>
    <row r="106" spans="1:7" x14ac:dyDescent="0.25">
      <c r="A106" s="11"/>
      <c r="B106" s="108" t="s">
        <v>289</v>
      </c>
      <c r="C106" s="59"/>
      <c r="D106" s="28"/>
      <c r="E106" s="336" t="s">
        <v>290</v>
      </c>
      <c r="F106" s="319"/>
      <c r="G106" s="11"/>
    </row>
  </sheetData>
  <sheetProtection algorithmName="SHA-512" hashValue="xdINtLz3zI5GKlya2X54NgfIGT1GU+yERUsZbF+dLIvBpRQKkGkDckjbenfBIp/ghXmh52SIWWpW/fy5FCA6cA==" saltValue="B6YZIj6BP0kzBgG7mt8p2Q==" spinCount="100000" sheet="1"/>
  <protectedRanges>
    <protectedRange sqref="B104 B98 G98 F18:F21 F13:F16 F8:F11 F23:F26 F28:F31 F33:F36 F38:F41 F43:F46 F48:F51 F53:F56 F58:F61 F63:F66 F68:F71 F73:F76 F78:F81 F92" name="Los1_5"/>
    <protectedRange sqref="F82:F91" name="Los1_3_1"/>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133BF"/>
  </sheetPr>
  <dimension ref="A1:G106"/>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95" customHeight="1" x14ac:dyDescent="0.25">
      <c r="A1" s="330" t="s">
        <v>275</v>
      </c>
      <c r="B1" s="331"/>
      <c r="C1" s="331"/>
      <c r="D1" s="331"/>
      <c r="E1" s="331"/>
      <c r="F1" s="331"/>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Titelseite!A42</f>
        <v>Los 17</v>
      </c>
      <c r="B3" s="335"/>
      <c r="C3" s="335"/>
      <c r="D3" s="335"/>
      <c r="E3" s="335"/>
      <c r="F3" s="335"/>
      <c r="G3" s="332"/>
    </row>
    <row r="4" spans="1:7" ht="3" customHeight="1" x14ac:dyDescent="0.25">
      <c r="A4" s="12"/>
      <c r="B4" s="12"/>
      <c r="C4" s="13"/>
      <c r="D4" s="12"/>
      <c r="E4" s="12"/>
      <c r="F4" s="14"/>
      <c r="G4" s="12"/>
    </row>
    <row r="5" spans="1:7" ht="47.1" customHeight="1" x14ac:dyDescent="0.25">
      <c r="A5" s="15" t="s">
        <v>276</v>
      </c>
      <c r="B5" s="16" t="s">
        <v>277</v>
      </c>
      <c r="C5" s="107" t="s">
        <v>278</v>
      </c>
      <c r="D5" s="18" t="s">
        <v>279</v>
      </c>
      <c r="E5" s="16" t="s">
        <v>280</v>
      </c>
      <c r="F5" s="16" t="s">
        <v>281</v>
      </c>
      <c r="G5" s="16" t="s">
        <v>282</v>
      </c>
    </row>
    <row r="6" spans="1:7" ht="35.1" customHeight="1" thickBot="1" x14ac:dyDescent="0.3">
      <c r="A6" s="188">
        <v>17</v>
      </c>
      <c r="B6" s="21" t="str">
        <f>Titelseite!B42&amp;", "&amp;Titelseite!D42&amp;", "&amp;Titelseite!F42</f>
        <v>SM Jülich, SM Aachen, SM Simmerath</v>
      </c>
      <c r="C6" s="22"/>
      <c r="D6" s="23"/>
      <c r="E6" s="20"/>
      <c r="F6" s="24"/>
      <c r="G6" s="20"/>
    </row>
    <row r="7" spans="1:7" ht="35.1" customHeight="1" x14ac:dyDescent="0.25">
      <c r="A7" s="191">
        <f>(('Langtext mit Gesamtmenge'!A3-1)/100)+($A$6*100)</f>
        <v>1700</v>
      </c>
      <c r="B7" s="173" t="str">
        <f>'Langtext mit Gesamtmenge'!$C$3</f>
        <v>Anmietung Hubsteiger 10 m (Lkw-Arbeitsbühne)</v>
      </c>
      <c r="C7" s="237"/>
      <c r="D7" s="175"/>
      <c r="E7" s="176"/>
      <c r="F7" s="177"/>
      <c r="G7" s="183"/>
    </row>
    <row r="8" spans="1:7" ht="25.5" customHeight="1" x14ac:dyDescent="0.25">
      <c r="A8" s="189">
        <f>'Langtext mit Gesamtmenge'!A3+($A$6*10000)</f>
        <v>170001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row>
    <row r="9" spans="1:7" ht="25.5" customHeight="1" x14ac:dyDescent="0.25">
      <c r="A9" s="189">
        <f>'Langtext mit Gesamtmenge'!A4+($A$6*10000)</f>
        <v>170002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row>
    <row r="10" spans="1:7" ht="25.5" customHeight="1" x14ac:dyDescent="0.25">
      <c r="A10" s="189">
        <f>'Langtext mit Gesamtmenge'!A5+($A$6*10000)</f>
        <v>170003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row>
    <row r="11" spans="1:7" ht="39" customHeight="1" thickBot="1" x14ac:dyDescent="0.3">
      <c r="A11" s="190">
        <f>'Langtext mit Gesamtmenge'!A6+($A$6*10000)</f>
        <v>170004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row>
    <row r="12" spans="1:7" ht="35.1" customHeight="1" x14ac:dyDescent="0.25">
      <c r="A12" s="191">
        <f>(('Langtext mit Gesamtmenge'!A7-1)/100)+($A$6*100)</f>
        <v>1701</v>
      </c>
      <c r="B12" s="173" t="str">
        <f>'Langtext mit Gesamtmenge'!$C$7</f>
        <v>Anmietung Hubsteiger 15 m (Lkw-Arbeitsbühne)</v>
      </c>
      <c r="C12" s="237"/>
      <c r="D12" s="175"/>
      <c r="E12" s="176"/>
      <c r="F12" s="177"/>
      <c r="G12" s="178"/>
    </row>
    <row r="13" spans="1:7" ht="25.5" customHeight="1" x14ac:dyDescent="0.25">
      <c r="A13" s="189">
        <f>'Langtext mit Gesamtmenge'!A7+($A$6*10000)</f>
        <v>170101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row>
    <row r="14" spans="1:7" ht="25.5" customHeight="1" x14ac:dyDescent="0.25">
      <c r="A14" s="189">
        <f>'Langtext mit Gesamtmenge'!A8+($A$6*10000)</f>
        <v>170102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row>
    <row r="15" spans="1:7" ht="25.5" customHeight="1" x14ac:dyDescent="0.25">
      <c r="A15" s="189">
        <f>'Langtext mit Gesamtmenge'!A9+($A$6*10000)</f>
        <v>170103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row>
    <row r="16" spans="1:7" ht="39" customHeight="1" thickBot="1" x14ac:dyDescent="0.3">
      <c r="A16" s="190">
        <f>'Langtext mit Gesamtmenge'!A10+($A$6*10000)</f>
        <v>170104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row>
    <row r="17" spans="1:7" ht="35.1" customHeight="1" x14ac:dyDescent="0.25">
      <c r="A17" s="191">
        <f>(('Langtext mit Gesamtmenge'!A11-1)/100)+($A$6*100)</f>
        <v>1702</v>
      </c>
      <c r="B17" s="173" t="str">
        <f>'Langtext mit Gesamtmenge'!$C$11</f>
        <v>Anmietung Hubsteiger 18 m (Lkw-Arbeitsbühne)</v>
      </c>
      <c r="C17" s="237"/>
      <c r="D17" s="175"/>
      <c r="E17" s="176"/>
      <c r="F17" s="177"/>
      <c r="G17" s="178"/>
    </row>
    <row r="18" spans="1:7" ht="25.5" customHeight="1" x14ac:dyDescent="0.25">
      <c r="A18" s="189">
        <f>'Langtext mit Gesamtmenge'!A11+($A$6*10000)</f>
        <v>170201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row>
    <row r="19" spans="1:7" ht="25.5" customHeight="1" x14ac:dyDescent="0.25">
      <c r="A19" s="189">
        <f>'Langtext mit Gesamtmenge'!A12+($A$6*10000)</f>
        <v>170202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row>
    <row r="20" spans="1:7" ht="25.5" customHeight="1" x14ac:dyDescent="0.25">
      <c r="A20" s="189">
        <f>'Langtext mit Gesamtmenge'!A13+($A$6*10000)</f>
        <v>170203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row>
    <row r="21" spans="1:7" ht="39" customHeight="1" thickBot="1" x14ac:dyDescent="0.3">
      <c r="A21" s="190">
        <f>'Langtext mit Gesamtmenge'!A14+($A$6*10000)</f>
        <v>170204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row>
    <row r="22" spans="1:7" ht="35.1" customHeight="1" x14ac:dyDescent="0.25">
      <c r="A22" s="191">
        <f>(('Langtext mit Gesamtmenge'!A15-1)/100)+($A$6*100)</f>
        <v>1703</v>
      </c>
      <c r="B22" s="173" t="str">
        <f>'Langtext mit Gesamtmenge'!$C$15</f>
        <v>Anmietung Hubsteiger 20 m (Lkw-Arbeitsbühne)</v>
      </c>
      <c r="C22" s="237"/>
      <c r="D22" s="175"/>
      <c r="E22" s="176"/>
      <c r="F22" s="177"/>
      <c r="G22" s="178"/>
    </row>
    <row r="23" spans="1:7" ht="25.5" customHeight="1" x14ac:dyDescent="0.25">
      <c r="A23" s="189">
        <f>'Langtext mit Gesamtmenge'!A15+($A$6*10000)</f>
        <v>170301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row>
    <row r="24" spans="1:7" ht="25.5" customHeight="1" x14ac:dyDescent="0.25">
      <c r="A24" s="189">
        <f>'Langtext mit Gesamtmenge'!A16+($A$6*10000)</f>
        <v>170302</v>
      </c>
      <c r="B24" s="66" t="str">
        <f>'Langtext mit Gesamtmenge'!$C16&amp;" gem. Leistungsbeschreibung, Langtext POS 0"&amp;'Langtext mit Gesamtmenge'!A16</f>
        <v>Anmietung Hubsteiger 20 m (Lkw-Arbeitsbühne) gem. Leistungsbeschreibung, Langtext POS 0302</v>
      </c>
      <c r="C24" s="235"/>
      <c r="D24" s="186" t="str">
        <f>'Langtext mit Gesamtmenge'!F16</f>
        <v>5-19</v>
      </c>
      <c r="E24" s="186" t="str">
        <f>'Langtext mit Gesamtmenge'!E16</f>
        <v>Tage</v>
      </c>
      <c r="F24" s="192"/>
      <c r="G24" s="179"/>
    </row>
    <row r="25" spans="1:7" ht="25.5" customHeight="1" x14ac:dyDescent="0.25">
      <c r="A25" s="189">
        <f>'Langtext mit Gesamtmenge'!A17+($A$6*10000)</f>
        <v>170303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row>
    <row r="26" spans="1:7" ht="39" customHeight="1" thickBot="1" x14ac:dyDescent="0.3">
      <c r="A26" s="190">
        <f>'Langtext mit Gesamtmenge'!A18+($A$6*10000)</f>
        <v>170304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c r="G26" s="182"/>
    </row>
    <row r="27" spans="1:7" ht="35.1" customHeight="1" x14ac:dyDescent="0.25">
      <c r="A27" s="191">
        <f>(('Langtext mit Gesamtmenge'!A19-1)/100)+($A$6*100)</f>
        <v>1704</v>
      </c>
      <c r="B27" s="173" t="str">
        <f>'Langtext mit Gesamtmenge'!$C$19</f>
        <v>Anmietung Hubsteiger 22 m (Lkw-Arbeitsbühne)</v>
      </c>
      <c r="C27" s="237"/>
      <c r="D27" s="175"/>
      <c r="E27" s="176"/>
      <c r="F27" s="177"/>
      <c r="G27" s="178"/>
    </row>
    <row r="28" spans="1:7" ht="25.5" customHeight="1" x14ac:dyDescent="0.25">
      <c r="A28" s="189">
        <f>'Langtext mit Gesamtmenge'!A19+($A$6*10000)</f>
        <v>170401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row>
    <row r="29" spans="1:7" ht="25.5" customHeight="1" x14ac:dyDescent="0.25">
      <c r="A29" s="189">
        <f>'Langtext mit Gesamtmenge'!A20+($A$6*10000)</f>
        <v>170402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row>
    <row r="30" spans="1:7" ht="25.5" customHeight="1" x14ac:dyDescent="0.25">
      <c r="A30" s="189">
        <f>'Langtext mit Gesamtmenge'!A21+($A$6*10000)</f>
        <v>170403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row>
    <row r="31" spans="1:7" ht="39" customHeight="1" thickBot="1" x14ac:dyDescent="0.3">
      <c r="A31" s="190">
        <f>'Langtext mit Gesamtmenge'!A22+($A$6*10000)</f>
        <v>170404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row>
    <row r="32" spans="1:7" ht="35.1" customHeight="1" x14ac:dyDescent="0.25">
      <c r="A32" s="191">
        <f>(('Langtext mit Gesamtmenge'!A23-1)/100)+($A$6*100)</f>
        <v>1705</v>
      </c>
      <c r="B32" s="173" t="str">
        <f>'Langtext mit Gesamtmenge'!$C$23</f>
        <v>Anmietung Hubsteiger 27 m (Lkw-Arbeitsbühne)</v>
      </c>
      <c r="C32" s="237"/>
      <c r="D32" s="175"/>
      <c r="E32" s="176"/>
      <c r="F32" s="177"/>
      <c r="G32" s="178"/>
    </row>
    <row r="33" spans="1:7" ht="25.5" customHeight="1" x14ac:dyDescent="0.25">
      <c r="A33" s="189">
        <f>'Langtext mit Gesamtmenge'!A23+($A$6*10000)</f>
        <v>170501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row>
    <row r="34" spans="1:7" ht="25.5" customHeight="1" x14ac:dyDescent="0.25">
      <c r="A34" s="189">
        <f>'Langtext mit Gesamtmenge'!A24+($A$6*10000)</f>
        <v>170502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row>
    <row r="35" spans="1:7" ht="25.5" customHeight="1" x14ac:dyDescent="0.25">
      <c r="A35" s="189">
        <f>'Langtext mit Gesamtmenge'!A25+($A$6*10000)</f>
        <v>170503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row>
    <row r="36" spans="1:7" ht="39" customHeight="1" thickBot="1" x14ac:dyDescent="0.3">
      <c r="A36" s="190">
        <f>'Langtext mit Gesamtmenge'!A26+($A$6*10000)</f>
        <v>170504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row>
    <row r="37" spans="1:7" ht="35.1" customHeight="1" x14ac:dyDescent="0.25">
      <c r="A37" s="191">
        <f>(('Langtext mit Gesamtmenge'!A27-1)/100)+($A$6*100)</f>
        <v>1706</v>
      </c>
      <c r="B37" s="173" t="str">
        <f>'Langtext mit Gesamtmenge'!$C$27</f>
        <v>Anmietung Hubsteiger 30 m (Lkw-Arbeitsbühne)</v>
      </c>
      <c r="C37" s="237"/>
      <c r="D37" s="175"/>
      <c r="E37" s="176"/>
      <c r="F37" s="177"/>
      <c r="G37" s="178"/>
    </row>
    <row r="38" spans="1:7" ht="25.5" customHeight="1" x14ac:dyDescent="0.25">
      <c r="A38" s="189">
        <f>'Langtext mit Gesamtmenge'!A27+($A$6*10000)</f>
        <v>170601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row>
    <row r="39" spans="1:7" ht="25.5" customHeight="1" x14ac:dyDescent="0.25">
      <c r="A39" s="189">
        <f>'Langtext mit Gesamtmenge'!A28+($A$6*10000)</f>
        <v>170602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row>
    <row r="40" spans="1:7" ht="25.5" customHeight="1" x14ac:dyDescent="0.25">
      <c r="A40" s="189">
        <f>'Langtext mit Gesamtmenge'!A29+($A$6*10000)</f>
        <v>170603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row>
    <row r="41" spans="1:7" ht="39" customHeight="1" thickBot="1" x14ac:dyDescent="0.3">
      <c r="A41" s="190">
        <f>'Langtext mit Gesamtmenge'!A30+($A$6*10000)</f>
        <v>170604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row>
    <row r="42" spans="1:7" ht="35.1" customHeight="1" x14ac:dyDescent="0.25">
      <c r="A42" s="191">
        <f>(('Langtext mit Gesamtmenge'!A31-1)/100)+($A$6*100)</f>
        <v>1707</v>
      </c>
      <c r="B42" s="173" t="str">
        <f>'Langtext mit Gesamtmenge'!$C$31</f>
        <v>Anmietung Hubsteiger 33 m (Lkw-Arbeitsbühne)</v>
      </c>
      <c r="C42" s="237"/>
      <c r="D42" s="175"/>
      <c r="E42" s="176"/>
      <c r="F42" s="177"/>
      <c r="G42" s="178"/>
    </row>
    <row r="43" spans="1:7" ht="25.5" customHeight="1" x14ac:dyDescent="0.25">
      <c r="A43" s="189">
        <f>'Langtext mit Gesamtmenge'!A31+($A$6*10000)</f>
        <v>170701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row>
    <row r="44" spans="1:7" ht="25.5" customHeight="1" x14ac:dyDescent="0.25">
      <c r="A44" s="189">
        <f>'Langtext mit Gesamtmenge'!A32+($A$6*10000)</f>
        <v>170702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row>
    <row r="45" spans="1:7" ht="25.5" customHeight="1" x14ac:dyDescent="0.25">
      <c r="A45" s="189">
        <f>'Langtext mit Gesamtmenge'!A33+($A$6*10000)</f>
        <v>170703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row>
    <row r="46" spans="1:7" ht="39" customHeight="1" thickBot="1" x14ac:dyDescent="0.3">
      <c r="A46" s="190">
        <f>'Langtext mit Gesamtmenge'!A34+($A$6*10000)</f>
        <v>170704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row>
    <row r="47" spans="1:7" ht="35.1" customHeight="1" x14ac:dyDescent="0.25">
      <c r="A47" s="191">
        <f>(('Langtext mit Gesamtmenge'!A35-1)/100)+($A$6*100)</f>
        <v>1708</v>
      </c>
      <c r="B47" s="173" t="str">
        <f>'Langtext mit Gesamtmenge'!$C$35</f>
        <v>Anmietung Hubsteiger 35 m (Lkw-Arbeitsbühne)</v>
      </c>
      <c r="C47" s="237"/>
      <c r="D47" s="175"/>
      <c r="E47" s="176"/>
      <c r="F47" s="177"/>
      <c r="G47" s="178"/>
    </row>
    <row r="48" spans="1:7" ht="25.5" customHeight="1" x14ac:dyDescent="0.25">
      <c r="A48" s="189">
        <f>'Langtext mit Gesamtmenge'!A35+($A$6*10000)</f>
        <v>170801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row>
    <row r="49" spans="1:7" ht="25.5" customHeight="1" x14ac:dyDescent="0.25">
      <c r="A49" s="189">
        <f>'Langtext mit Gesamtmenge'!A36+($A$6*10000)</f>
        <v>170802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row>
    <row r="50" spans="1:7" ht="25.5" customHeight="1" x14ac:dyDescent="0.25">
      <c r="A50" s="189">
        <f>'Langtext mit Gesamtmenge'!A37+($A$6*10000)</f>
        <v>170803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row>
    <row r="51" spans="1:7" ht="39" customHeight="1" thickBot="1" x14ac:dyDescent="0.3">
      <c r="A51" s="190">
        <f>'Langtext mit Gesamtmenge'!A38+($A$6*10000)</f>
        <v>170804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row>
    <row r="52" spans="1:7" ht="35.1" customHeight="1" x14ac:dyDescent="0.25">
      <c r="A52" s="191">
        <f>(('Langtext mit Gesamtmenge'!A39-1)/100)+($A$6*100)</f>
        <v>1709</v>
      </c>
      <c r="B52" s="173" t="str">
        <f>'Langtext mit Gesamtmenge'!$C$39</f>
        <v>Anmietung Hubsteiger 40 m (Lkw-Arbeitsbühne)</v>
      </c>
      <c r="C52" s="237"/>
      <c r="D52" s="175"/>
      <c r="E52" s="176"/>
      <c r="F52" s="177"/>
      <c r="G52" s="178"/>
    </row>
    <row r="53" spans="1:7" ht="25.5" customHeight="1" x14ac:dyDescent="0.25">
      <c r="A53" s="189">
        <f>'Langtext mit Gesamtmenge'!A39+($A$6*10000)</f>
        <v>170901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row>
    <row r="54" spans="1:7" ht="25.5" customHeight="1" x14ac:dyDescent="0.25">
      <c r="A54" s="189">
        <f>'Langtext mit Gesamtmenge'!A40+($A$6*10000)</f>
        <v>170902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row>
    <row r="55" spans="1:7" ht="25.5" customHeight="1" x14ac:dyDescent="0.25">
      <c r="A55" s="189">
        <f>'Langtext mit Gesamtmenge'!A41+($A$6*10000)</f>
        <v>170903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row>
    <row r="56" spans="1:7" ht="39" customHeight="1" thickBot="1" x14ac:dyDescent="0.3">
      <c r="A56" s="190">
        <f>'Langtext mit Gesamtmenge'!A42+($A$6*10000)</f>
        <v>170904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row>
    <row r="57" spans="1:7" ht="35.1" customHeight="1" x14ac:dyDescent="0.25">
      <c r="A57" s="191">
        <f>(('Langtext mit Gesamtmenge'!A43-1)/100)+($A$6*100)</f>
        <v>1710</v>
      </c>
      <c r="B57" s="173" t="str">
        <f>'Langtext mit Gesamtmenge'!$C$43</f>
        <v>Anmietung selbstfahrende Teleskoparbeitsbühne 15,5 m</v>
      </c>
      <c r="C57" s="237"/>
      <c r="D57" s="175"/>
      <c r="E57" s="176"/>
      <c r="F57" s="177"/>
      <c r="G57" s="178"/>
    </row>
    <row r="58" spans="1:7" ht="25.5" customHeight="1" x14ac:dyDescent="0.25">
      <c r="A58" s="189">
        <f>'Langtext mit Gesamtmenge'!A43+($A$6*10000)</f>
        <v>171001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row>
    <row r="59" spans="1:7" ht="25.5" customHeight="1" x14ac:dyDescent="0.25">
      <c r="A59" s="189">
        <f>'Langtext mit Gesamtmenge'!A44+($A$6*10000)</f>
        <v>171002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row>
    <row r="60" spans="1:7" ht="25.5" customHeight="1" x14ac:dyDescent="0.25">
      <c r="A60" s="189">
        <f>'Langtext mit Gesamtmenge'!A45+($A$6*10000)</f>
        <v>171003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row>
    <row r="61" spans="1:7" ht="39" customHeight="1" thickBot="1" x14ac:dyDescent="0.3">
      <c r="A61" s="190">
        <f>'Langtext mit Gesamtmenge'!A46+($A$6*10000)</f>
        <v>171004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row>
    <row r="62" spans="1:7" ht="35.1" customHeight="1" x14ac:dyDescent="0.25">
      <c r="A62" s="191">
        <f>(('Langtext mit Gesamtmenge'!A47-1)/100)+($A$6*100)</f>
        <v>1711</v>
      </c>
      <c r="B62" s="173" t="str">
        <f>'Langtext mit Gesamtmenge'!$C$47</f>
        <v>Anmietung selbstfahrende Teleskoparbeitsbühne 17 m</v>
      </c>
      <c r="C62" s="237"/>
      <c r="D62" s="175"/>
      <c r="E62" s="176"/>
      <c r="F62" s="177"/>
      <c r="G62" s="178"/>
    </row>
    <row r="63" spans="1:7" ht="25.5" customHeight="1" x14ac:dyDescent="0.25">
      <c r="A63" s="189">
        <f>'Langtext mit Gesamtmenge'!A47+($A$6*10000)</f>
        <v>171101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row>
    <row r="64" spans="1:7" ht="25.5" customHeight="1" x14ac:dyDescent="0.25">
      <c r="A64" s="189">
        <f>'Langtext mit Gesamtmenge'!A48+($A$6*10000)</f>
        <v>171102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row>
    <row r="65" spans="1:7" ht="25.5" customHeight="1" x14ac:dyDescent="0.25">
      <c r="A65" s="189">
        <f>'Langtext mit Gesamtmenge'!A49+($A$6*10000)</f>
        <v>171103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row>
    <row r="66" spans="1:7" ht="39" customHeight="1" thickBot="1" x14ac:dyDescent="0.3">
      <c r="A66" s="190">
        <f>'Langtext mit Gesamtmenge'!A50+($A$6*10000)</f>
        <v>171104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row>
    <row r="67" spans="1:7" ht="35.1" customHeight="1" x14ac:dyDescent="0.25">
      <c r="A67" s="191">
        <f>(('Langtext mit Gesamtmenge'!A51-1)/100)+($A$6*100)</f>
        <v>1712</v>
      </c>
      <c r="B67" s="173" t="str">
        <f>'Langtext mit Gesamtmenge'!$C$51</f>
        <v>Anmietung selbstfahrende Teleskoparbeitsbühne 22 m</v>
      </c>
      <c r="C67" s="237"/>
      <c r="D67" s="175"/>
      <c r="E67" s="176"/>
      <c r="F67" s="177"/>
      <c r="G67" s="178"/>
    </row>
    <row r="68" spans="1:7" ht="25.5" customHeight="1" x14ac:dyDescent="0.25">
      <c r="A68" s="189">
        <f>'Langtext mit Gesamtmenge'!A51+($A$6*10000)</f>
        <v>171201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row>
    <row r="69" spans="1:7" ht="25.5" customHeight="1" x14ac:dyDescent="0.25">
      <c r="A69" s="189">
        <f>'Langtext mit Gesamtmenge'!A52+($A$6*10000)</f>
        <v>171202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row>
    <row r="70" spans="1:7" ht="25.5" customHeight="1" x14ac:dyDescent="0.25">
      <c r="A70" s="189">
        <f>'Langtext mit Gesamtmenge'!A53+($A$6*10000)</f>
        <v>171203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row>
    <row r="71" spans="1:7" ht="39" customHeight="1" thickBot="1" x14ac:dyDescent="0.3">
      <c r="A71" s="190">
        <f>'Langtext mit Gesamtmenge'!A54+($A$6*10000)</f>
        <v>171204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row>
    <row r="72" spans="1:7" ht="35.1" customHeight="1" x14ac:dyDescent="0.25">
      <c r="A72" s="191">
        <f>(('Langtext mit Gesamtmenge'!A55-1)/100)+($A$6*100)</f>
        <v>1713</v>
      </c>
      <c r="B72" s="173" t="str">
        <f>'Langtext mit Gesamtmenge'!$C$55</f>
        <v>Anmietung selbstfahrende Teleskoparbeitsbühne 30 m</v>
      </c>
      <c r="C72" s="237"/>
      <c r="D72" s="175"/>
      <c r="E72" s="176"/>
      <c r="F72" s="177"/>
      <c r="G72" s="178"/>
    </row>
    <row r="73" spans="1:7" ht="25.5" customHeight="1" x14ac:dyDescent="0.25">
      <c r="A73" s="189">
        <f>'Langtext mit Gesamtmenge'!A55+($A$6*10000)</f>
        <v>171301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row>
    <row r="74" spans="1:7" ht="25.5" customHeight="1" x14ac:dyDescent="0.25">
      <c r="A74" s="189">
        <f>'Langtext mit Gesamtmenge'!A56+($A$6*10000)</f>
        <v>171302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row>
    <row r="75" spans="1:7" ht="25.5" customHeight="1" x14ac:dyDescent="0.25">
      <c r="A75" s="189">
        <f>'Langtext mit Gesamtmenge'!A57+($A$6*10000)</f>
        <v>171303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row>
    <row r="76" spans="1:7" ht="39" customHeight="1" thickBot="1" x14ac:dyDescent="0.3">
      <c r="A76" s="190">
        <f>'Langtext mit Gesamtmenge'!A58+($A$6*10000)</f>
        <v>171304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row>
    <row r="77" spans="1:7" ht="35.1" customHeight="1" x14ac:dyDescent="0.25">
      <c r="A77" s="191">
        <f>(('Langtext mit Gesamtmenge'!A60-1)/100)+($A$6*100)</f>
        <v>1714.01</v>
      </c>
      <c r="B77" s="173" t="str">
        <f>'Langtext mit Gesamtmenge'!$C$59</f>
        <v>Anmietung selbstfahrende Teleskoparbeitsbühne 30 m mit Kettenantrieb und Transportfahrzeug</v>
      </c>
      <c r="C77" s="237"/>
      <c r="D77" s="175"/>
      <c r="E77" s="176"/>
      <c r="F77" s="177"/>
      <c r="G77" s="178"/>
    </row>
    <row r="78" spans="1:7" ht="38.25" x14ac:dyDescent="0.25">
      <c r="A78" s="189" t="s">
        <v>693</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row>
    <row r="79" spans="1:7" ht="38.25" x14ac:dyDescent="0.25">
      <c r="A79" s="189" t="s">
        <v>694</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row>
    <row r="80" spans="1:7" ht="38.25" x14ac:dyDescent="0.25">
      <c r="A80" s="189" t="s">
        <v>695</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row>
    <row r="81" spans="1:7" ht="56.25" customHeight="1" thickBot="1" x14ac:dyDescent="0.3">
      <c r="A81" s="189" t="s">
        <v>477</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row>
    <row r="82" spans="1:7" ht="30" x14ac:dyDescent="0.25">
      <c r="A82" s="271" t="s">
        <v>696</v>
      </c>
      <c r="B82" s="101" t="s">
        <v>439</v>
      </c>
      <c r="D82" s="272"/>
      <c r="E82" s="264"/>
      <c r="F82" s="291"/>
      <c r="G82" s="179"/>
    </row>
    <row r="83" spans="1:7" ht="31.5" customHeight="1" x14ac:dyDescent="0.25">
      <c r="A83" s="268" t="s">
        <v>697</v>
      </c>
      <c r="B83" s="274" t="s">
        <v>493</v>
      </c>
      <c r="C83" s="235"/>
      <c r="D83" s="23" t="s">
        <v>490</v>
      </c>
      <c r="E83" s="186" t="s">
        <v>331</v>
      </c>
      <c r="F83" s="192"/>
      <c r="G83" s="179"/>
    </row>
    <row r="84" spans="1:7" ht="38.25" x14ac:dyDescent="0.25">
      <c r="A84" s="268" t="s">
        <v>698</v>
      </c>
      <c r="B84" s="276" t="s">
        <v>494</v>
      </c>
      <c r="C84" s="235"/>
      <c r="D84" s="23" t="s">
        <v>284</v>
      </c>
      <c r="E84" s="186" t="s">
        <v>331</v>
      </c>
      <c r="F84" s="192"/>
      <c r="G84" s="275"/>
    </row>
    <row r="85" spans="1:7" ht="36" customHeight="1" x14ac:dyDescent="0.25">
      <c r="A85" s="268" t="s">
        <v>699</v>
      </c>
      <c r="B85" s="274" t="s">
        <v>495</v>
      </c>
      <c r="C85" s="235"/>
      <c r="D85" s="23" t="s">
        <v>330</v>
      </c>
      <c r="E85" s="186" t="s">
        <v>331</v>
      </c>
      <c r="F85" s="192"/>
      <c r="G85" s="179"/>
    </row>
    <row r="86" spans="1:7" ht="39" thickBot="1" x14ac:dyDescent="0.3">
      <c r="A86" s="268" t="s">
        <v>700</v>
      </c>
      <c r="B86" s="273" t="s">
        <v>496</v>
      </c>
      <c r="C86" s="236"/>
      <c r="D86" s="181"/>
      <c r="E86" s="280" t="s">
        <v>332</v>
      </c>
      <c r="F86" s="193"/>
      <c r="G86" s="281"/>
    </row>
    <row r="87" spans="1:7" ht="33" customHeight="1" x14ac:dyDescent="0.25">
      <c r="A87" s="104" t="s">
        <v>701</v>
      </c>
      <c r="B87" s="92" t="s">
        <v>448</v>
      </c>
      <c r="C87" s="279"/>
      <c r="D87" s="269"/>
      <c r="E87" s="267"/>
      <c r="F87" s="292"/>
      <c r="G87" s="265"/>
    </row>
    <row r="88" spans="1:7" ht="39.75" customHeight="1" x14ac:dyDescent="0.25">
      <c r="A88" s="270" t="s">
        <v>702</v>
      </c>
      <c r="B88" s="283" t="s">
        <v>497</v>
      </c>
      <c r="C88" s="235"/>
      <c r="D88" s="23" t="s">
        <v>490</v>
      </c>
      <c r="E88" s="186" t="s">
        <v>331</v>
      </c>
      <c r="F88" s="192"/>
      <c r="G88" s="275"/>
    </row>
    <row r="89" spans="1:7" ht="39" customHeight="1" x14ac:dyDescent="0.25">
      <c r="A89" s="270" t="s">
        <v>703</v>
      </c>
      <c r="B89" s="66" t="s">
        <v>498</v>
      </c>
      <c r="C89" s="235"/>
      <c r="D89" s="23" t="s">
        <v>284</v>
      </c>
      <c r="E89" s="186" t="s">
        <v>331</v>
      </c>
      <c r="F89" s="192"/>
      <c r="G89" s="179"/>
    </row>
    <row r="90" spans="1:7" ht="38.25" x14ac:dyDescent="0.25">
      <c r="A90" s="270" t="s">
        <v>704</v>
      </c>
      <c r="B90" s="66" t="s">
        <v>499</v>
      </c>
      <c r="C90" s="235"/>
      <c r="D90" s="23" t="s">
        <v>330</v>
      </c>
      <c r="E90" s="186" t="s">
        <v>331</v>
      </c>
      <c r="F90" s="192"/>
      <c r="G90" s="275"/>
    </row>
    <row r="91" spans="1:7" ht="46.5" customHeight="1" thickBot="1" x14ac:dyDescent="0.3">
      <c r="A91" s="270" t="s">
        <v>705</v>
      </c>
      <c r="B91" s="282" t="s">
        <v>500</v>
      </c>
      <c r="C91" s="236"/>
      <c r="D91" s="181"/>
      <c r="E91" s="187" t="s">
        <v>332</v>
      </c>
      <c r="F91" s="193"/>
      <c r="G91" s="182"/>
    </row>
    <row r="92" spans="1:7" ht="21" x14ac:dyDescent="0.25">
      <c r="A92" s="257"/>
      <c r="B92" s="258"/>
      <c r="C92" s="259"/>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0</v>
      </c>
    </row>
    <row r="95" spans="1:7" x14ac:dyDescent="0.25">
      <c r="A95" s="34"/>
      <c r="B95" s="35"/>
      <c r="C95" s="36"/>
      <c r="D95" s="35"/>
      <c r="E95" s="35"/>
      <c r="F95" s="37"/>
      <c r="G95" s="38"/>
    </row>
    <row r="96" spans="1:7" x14ac:dyDescent="0.25">
      <c r="A96" s="109"/>
      <c r="B96" s="41"/>
      <c r="D96" s="339" t="s">
        <v>286</v>
      </c>
      <c r="E96" s="340"/>
      <c r="F96" s="42"/>
      <c r="G96" s="73">
        <f>G94*0.19</f>
        <v>0</v>
      </c>
    </row>
    <row r="97" spans="1:7" x14ac:dyDescent="0.25">
      <c r="A97" s="108"/>
      <c r="B97" s="108"/>
      <c r="C97" s="44"/>
      <c r="D97" s="45"/>
      <c r="E97" s="46"/>
      <c r="F97" s="47"/>
      <c r="G97" s="48"/>
    </row>
    <row r="98" spans="1:7" x14ac:dyDescent="0.25">
      <c r="A98" s="74" t="s">
        <v>294</v>
      </c>
      <c r="B98" s="194"/>
      <c r="D98" s="341" t="s">
        <v>295</v>
      </c>
      <c r="E98" s="340"/>
      <c r="F98" s="342"/>
      <c r="G98" s="195"/>
    </row>
    <row r="99" spans="1:7" x14ac:dyDescent="0.25">
      <c r="A99" s="108"/>
      <c r="B99" s="108"/>
      <c r="C99" s="44"/>
      <c r="D99" s="45"/>
      <c r="E99" s="46"/>
      <c r="F99" s="47"/>
      <c r="G99" s="48"/>
    </row>
    <row r="100" spans="1:7" x14ac:dyDescent="0.25">
      <c r="A100" s="109"/>
      <c r="B100" s="109"/>
      <c r="D100" s="341" t="s">
        <v>287</v>
      </c>
      <c r="E100" s="340"/>
      <c r="F100" s="343"/>
      <c r="G100" s="73">
        <f>(G94+G96)-((G94+G96)*G98)</f>
        <v>0</v>
      </c>
    </row>
    <row r="101" spans="1:7" x14ac:dyDescent="0.25">
      <c r="A101" s="108"/>
      <c r="B101" s="44"/>
      <c r="C101" s="46"/>
      <c r="D101" s="46"/>
      <c r="E101" s="108"/>
      <c r="F101" s="108"/>
      <c r="G101" s="50"/>
    </row>
    <row r="102" spans="1:7" ht="28.5" customHeight="1" x14ac:dyDescent="0.25">
      <c r="A102" s="344" t="s">
        <v>288</v>
      </c>
      <c r="B102" s="345"/>
      <c r="C102" s="345"/>
      <c r="D102" s="345"/>
      <c r="E102" s="345"/>
      <c r="F102" s="345"/>
      <c r="G102" s="345"/>
    </row>
    <row r="103" spans="1:7" x14ac:dyDescent="0.25">
      <c r="A103" s="51"/>
      <c r="B103" s="52"/>
      <c r="C103" s="53"/>
      <c r="D103" s="53"/>
      <c r="E103" s="108"/>
      <c r="F103" s="108"/>
      <c r="G103" s="108"/>
    </row>
    <row r="104" spans="1:7" x14ac:dyDescent="0.25">
      <c r="A104" s="108"/>
      <c r="B104" s="196"/>
      <c r="C104" s="108"/>
      <c r="D104" s="108"/>
      <c r="E104" s="108"/>
      <c r="F104" s="108"/>
      <c r="G104" s="108"/>
    </row>
    <row r="105" spans="1:7" x14ac:dyDescent="0.25">
      <c r="A105" s="11"/>
      <c r="B105" s="54"/>
      <c r="C105" s="55"/>
      <c r="D105" s="11"/>
      <c r="E105" s="56"/>
      <c r="F105" s="57"/>
      <c r="G105" s="11"/>
    </row>
    <row r="106" spans="1:7" x14ac:dyDescent="0.25">
      <c r="A106" s="11"/>
      <c r="B106" s="108" t="s">
        <v>289</v>
      </c>
      <c r="C106" s="59"/>
      <c r="D106" s="28"/>
      <c r="E106" s="336" t="s">
        <v>290</v>
      </c>
      <c r="F106" s="319"/>
      <c r="G106" s="11"/>
    </row>
  </sheetData>
  <sheetProtection algorithmName="SHA-512" hashValue="BFiRAEpYFIzs9NxzqSMxvkoFxp4YATCGuB0wPkgwHPK39MYOMVvEAFMrxUcE6pDYyLb3trL6cVx+fcE9ZfHVig==" saltValue="25ummI3FzsTSXOMqSTRMqA==" spinCount="100000" sheet="1"/>
  <protectedRanges>
    <protectedRange sqref="B104 B98 G98 F18:F21 F13:F16 F8:F11 F23:F26 F28:F31 F33:F36 F38:F41 F43:F46 F48:F51 F53:F56 F58:F61 F63:F66 F68:F71 F73:F76 F78:F81 F92" name="Los1_2"/>
    <protectedRange sqref="F82:F91" name="Los1_3_1"/>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133BF"/>
  </sheetPr>
  <dimension ref="A1:G106"/>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95" customHeight="1" x14ac:dyDescent="0.25">
      <c r="A1" s="330" t="s">
        <v>275</v>
      </c>
      <c r="B1" s="331"/>
      <c r="C1" s="331"/>
      <c r="D1" s="331"/>
      <c r="E1" s="331"/>
      <c r="F1" s="331"/>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Titelseite!A43</f>
        <v>Los 18</v>
      </c>
      <c r="B3" s="335"/>
      <c r="C3" s="335"/>
      <c r="D3" s="335"/>
      <c r="E3" s="335"/>
      <c r="F3" s="335"/>
      <c r="G3" s="332"/>
    </row>
    <row r="4" spans="1:7" ht="3" customHeight="1" x14ac:dyDescent="0.25">
      <c r="A4" s="12"/>
      <c r="B4" s="12"/>
      <c r="C4" s="13"/>
      <c r="D4" s="12"/>
      <c r="E4" s="12"/>
      <c r="F4" s="14"/>
      <c r="G4" s="12"/>
    </row>
    <row r="5" spans="1:7" ht="47.1" customHeight="1" x14ac:dyDescent="0.25">
      <c r="A5" s="15" t="s">
        <v>276</v>
      </c>
      <c r="B5" s="16" t="s">
        <v>277</v>
      </c>
      <c r="C5" s="107" t="s">
        <v>278</v>
      </c>
      <c r="D5" s="18" t="s">
        <v>279</v>
      </c>
      <c r="E5" s="16" t="s">
        <v>280</v>
      </c>
      <c r="F5" s="16" t="s">
        <v>281</v>
      </c>
      <c r="G5" s="16" t="s">
        <v>282</v>
      </c>
    </row>
    <row r="6" spans="1:7" ht="35.1" customHeight="1" thickBot="1" x14ac:dyDescent="0.3">
      <c r="A6" s="188">
        <v>18</v>
      </c>
      <c r="B6" s="21" t="str">
        <f>Titelseite!B43&amp;", "&amp;Titelseite!D43&amp;", "&amp;Titelseite!F43</f>
        <v xml:space="preserve">SM Rheinbach, SM Bergheim, SM Weilerswist </v>
      </c>
      <c r="C6" s="22"/>
      <c r="D6" s="23"/>
      <c r="E6" s="20"/>
      <c r="F6" s="24"/>
      <c r="G6" s="20"/>
    </row>
    <row r="7" spans="1:7" ht="35.1" customHeight="1" x14ac:dyDescent="0.25">
      <c r="A7" s="191">
        <f>(('Langtext mit Gesamtmenge'!A3-1)/100)+($A$6*100)</f>
        <v>1800</v>
      </c>
      <c r="B7" s="173" t="str">
        <f>'Langtext mit Gesamtmenge'!$C$3</f>
        <v>Anmietung Hubsteiger 10 m (Lkw-Arbeitsbühne)</v>
      </c>
      <c r="C7" s="232"/>
      <c r="D7" s="175"/>
      <c r="E7" s="176"/>
      <c r="F7" s="177"/>
      <c r="G7" s="183"/>
    </row>
    <row r="8" spans="1:7" ht="25.5" customHeight="1" x14ac:dyDescent="0.25">
      <c r="A8" s="189">
        <f>'Langtext mit Gesamtmenge'!A3+($A$6*10000)</f>
        <v>180001</v>
      </c>
      <c r="B8" s="66" t="str">
        <f>'Langtext mit Gesamtmenge'!$C$3&amp;" gem. Leistungsbeschreibung, Langtext POS 00.0"&amp;'Langtext mit Gesamtmenge'!A3</f>
        <v>Anmietung Hubsteiger 10 m (Lkw-Arbeitsbühne) gem. Leistungsbeschreibung, Langtext POS 00.01</v>
      </c>
      <c r="C8" s="233"/>
      <c r="D8" s="186" t="str">
        <f>'Langtext mit Gesamtmenge'!F3</f>
        <v>1-4</v>
      </c>
      <c r="E8" s="186" t="str">
        <f>'Langtext mit Gesamtmenge'!E3</f>
        <v>Tage</v>
      </c>
      <c r="F8" s="192"/>
      <c r="G8" s="179"/>
    </row>
    <row r="9" spans="1:7" ht="25.5" customHeight="1" x14ac:dyDescent="0.25">
      <c r="A9" s="189">
        <f>'Langtext mit Gesamtmenge'!A4+($A$6*10000)</f>
        <v>180002</v>
      </c>
      <c r="B9" s="66" t="str">
        <f>'Langtext mit Gesamtmenge'!$C$4&amp;" gem. Leistungsbeschreibung, Langtext POS 00.0"&amp;'Langtext mit Gesamtmenge'!A4</f>
        <v>Anmietung Hubsteiger 10 m (Lkw-Arbeitsbühne) gem. Leistungsbeschreibung, Langtext POS 00.02</v>
      </c>
      <c r="C9" s="233"/>
      <c r="D9" s="186" t="str">
        <f>'Langtext mit Gesamtmenge'!F4</f>
        <v>5-19</v>
      </c>
      <c r="E9" s="186" t="str">
        <f>'Langtext mit Gesamtmenge'!E4</f>
        <v>Tage</v>
      </c>
      <c r="F9" s="192"/>
      <c r="G9" s="179"/>
    </row>
    <row r="10" spans="1:7" ht="25.5" customHeight="1" x14ac:dyDescent="0.25">
      <c r="A10" s="189">
        <f>'Langtext mit Gesamtmenge'!A5+($A$6*10000)</f>
        <v>180003</v>
      </c>
      <c r="B10" s="66" t="str">
        <f>'Langtext mit Gesamtmenge'!$C$5&amp;" gem. Leistungsbeschreibung, Langtext POS 00.0"&amp;'Langtext mit Gesamtmenge'!A5</f>
        <v>Anmietung Hubsteiger 10 m (Lkw-Arbeitsbühne) gem. Leistungsbeschreibung, Langtext POS 00.03</v>
      </c>
      <c r="C10" s="233"/>
      <c r="D10" s="186" t="str">
        <f>'Langtext mit Gesamtmenge'!F5</f>
        <v>über 20</v>
      </c>
      <c r="E10" s="186" t="str">
        <f>'Langtext mit Gesamtmenge'!E5</f>
        <v>Tage</v>
      </c>
      <c r="F10" s="192"/>
      <c r="G10" s="179"/>
    </row>
    <row r="11" spans="1:7" ht="39" customHeight="1" thickBot="1" x14ac:dyDescent="0.3">
      <c r="A11" s="190">
        <f>'Langtext mit Gesamtmenge'!A6+($A$6*10000)</f>
        <v>180004</v>
      </c>
      <c r="B11" s="66" t="str">
        <f>'Langtext mit Gesamtmenge'!$C$6&amp;" gem. Leistungsbeschreibung, Langtext POS 00.0"&amp;'Langtext mit Gesamtmenge'!A6</f>
        <v>Anlieferung und Abholung Hubsteiger 10 m (Lkw-Arbeitsbühne) gem. Leistungsbeschreibung, Langtext POS 00.04</v>
      </c>
      <c r="C11" s="234"/>
      <c r="D11" s="184"/>
      <c r="E11" s="187" t="str">
        <f>'Langtext mit Gesamtmenge'!E6</f>
        <v>Stück</v>
      </c>
      <c r="F11" s="193"/>
      <c r="G11" s="182"/>
    </row>
    <row r="12" spans="1:7" ht="35.1" customHeight="1" x14ac:dyDescent="0.25">
      <c r="A12" s="191">
        <f>(('Langtext mit Gesamtmenge'!A7-1)/100)+($A$6*100)</f>
        <v>1801</v>
      </c>
      <c r="B12" s="173" t="str">
        <f>'Langtext mit Gesamtmenge'!$C$7</f>
        <v>Anmietung Hubsteiger 15 m (Lkw-Arbeitsbühne)</v>
      </c>
      <c r="C12" s="232"/>
      <c r="D12" s="175"/>
      <c r="E12" s="176"/>
      <c r="F12" s="177"/>
      <c r="G12" s="178"/>
    </row>
    <row r="13" spans="1:7" ht="25.5" customHeight="1" x14ac:dyDescent="0.25">
      <c r="A13" s="189">
        <f>'Langtext mit Gesamtmenge'!A7+($A$6*10000)</f>
        <v>180101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row>
    <row r="14" spans="1:7" ht="25.5" customHeight="1" x14ac:dyDescent="0.25">
      <c r="A14" s="189">
        <f>'Langtext mit Gesamtmenge'!A8+($A$6*10000)</f>
        <v>180102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row>
    <row r="15" spans="1:7" ht="25.5" customHeight="1" x14ac:dyDescent="0.25">
      <c r="A15" s="189">
        <f>'Langtext mit Gesamtmenge'!A9+($A$6*10000)</f>
        <v>180103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row>
    <row r="16" spans="1:7" ht="39" customHeight="1" thickBot="1" x14ac:dyDescent="0.3">
      <c r="A16" s="190">
        <f>'Langtext mit Gesamtmenge'!A10+($A$6*10000)</f>
        <v>180104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row>
    <row r="17" spans="1:7" ht="35.1" customHeight="1" x14ac:dyDescent="0.25">
      <c r="A17" s="191">
        <f>(('Langtext mit Gesamtmenge'!A11-1)/100)+($A$6*100)</f>
        <v>1802</v>
      </c>
      <c r="B17" s="173" t="str">
        <f>'Langtext mit Gesamtmenge'!$C$11</f>
        <v>Anmietung Hubsteiger 18 m (Lkw-Arbeitsbühne)</v>
      </c>
      <c r="C17" s="232"/>
      <c r="D17" s="175"/>
      <c r="E17" s="176"/>
      <c r="F17" s="177"/>
      <c r="G17" s="178"/>
    </row>
    <row r="18" spans="1:7" ht="25.5" customHeight="1" x14ac:dyDescent="0.25">
      <c r="A18" s="189">
        <f>'Langtext mit Gesamtmenge'!A11+($A$6*10000)</f>
        <v>180201</v>
      </c>
      <c r="B18" s="66" t="str">
        <f>'Langtext mit Gesamtmenge'!$C11&amp;" gem. Leistungsbeschreibung, Langtext POS 0"&amp;'Langtext mit Gesamtmenge'!A11</f>
        <v>Anmietung Hubsteiger 18 m (Lkw-Arbeitsbühne) gem. Leistungsbeschreibung, Langtext POS 0201</v>
      </c>
      <c r="C18" s="233"/>
      <c r="D18" s="186" t="str">
        <f>'Langtext mit Gesamtmenge'!F11</f>
        <v>1-4</v>
      </c>
      <c r="E18" s="186" t="str">
        <f>'Langtext mit Gesamtmenge'!E11</f>
        <v>Tage</v>
      </c>
      <c r="F18" s="192"/>
      <c r="G18" s="179"/>
    </row>
    <row r="19" spans="1:7" ht="25.5" customHeight="1" x14ac:dyDescent="0.25">
      <c r="A19" s="189">
        <f>'Langtext mit Gesamtmenge'!A12+($A$6*10000)</f>
        <v>180202</v>
      </c>
      <c r="B19" s="66" t="str">
        <f>'Langtext mit Gesamtmenge'!$C12&amp;" gem. Leistungsbeschreibung, Langtext POS 0"&amp;'Langtext mit Gesamtmenge'!A12</f>
        <v>Anmietung Hubsteiger 18 m (Lkw-Arbeitsbühne) gem. Leistungsbeschreibung, Langtext POS 0202</v>
      </c>
      <c r="C19" s="233"/>
      <c r="D19" s="186" t="str">
        <f>'Langtext mit Gesamtmenge'!F12</f>
        <v>5-19</v>
      </c>
      <c r="E19" s="186" t="str">
        <f>'Langtext mit Gesamtmenge'!E12</f>
        <v>Tage</v>
      </c>
      <c r="F19" s="192"/>
      <c r="G19" s="179"/>
    </row>
    <row r="20" spans="1:7" ht="25.5" customHeight="1" x14ac:dyDescent="0.25">
      <c r="A20" s="189">
        <f>'Langtext mit Gesamtmenge'!A13+($A$6*10000)</f>
        <v>180203</v>
      </c>
      <c r="B20" s="66" t="str">
        <f>'Langtext mit Gesamtmenge'!$C13&amp;" gem. Leistungsbeschreibung, Langtext POS 0"&amp;'Langtext mit Gesamtmenge'!A13</f>
        <v>Anmietung Hubsteiger 18 m (Lkw-Arbeitsbühne) gem. Leistungsbeschreibung, Langtext POS 0203</v>
      </c>
      <c r="C20" s="233"/>
      <c r="D20" s="186" t="str">
        <f>'Langtext mit Gesamtmenge'!F13</f>
        <v>über 20</v>
      </c>
      <c r="E20" s="186" t="str">
        <f>'Langtext mit Gesamtmenge'!E13</f>
        <v>Tage</v>
      </c>
      <c r="F20" s="192"/>
      <c r="G20" s="179"/>
    </row>
    <row r="21" spans="1:7" ht="39" customHeight="1" thickBot="1" x14ac:dyDescent="0.3">
      <c r="A21" s="190">
        <f>'Langtext mit Gesamtmenge'!A14+($A$6*10000)</f>
        <v>180204</v>
      </c>
      <c r="B21" s="66" t="str">
        <f>'Langtext mit Gesamtmenge'!$C14&amp;" gem. Leistungsbeschreibung, Langtext POS 0"&amp;'Langtext mit Gesamtmenge'!A14</f>
        <v>Anlieferung und Abholung Hubsteiger 18 m (Lkw-Arbeitsbühne) gem. Leistungsbeschreibung, Langtext POS 0204</v>
      </c>
      <c r="C21" s="234"/>
      <c r="D21" s="181"/>
      <c r="E21" s="187" t="str">
        <f>'Langtext mit Gesamtmenge'!E14</f>
        <v>Stück</v>
      </c>
      <c r="F21" s="193"/>
      <c r="G21" s="182"/>
    </row>
    <row r="22" spans="1:7" ht="35.1" customHeight="1" x14ac:dyDescent="0.25">
      <c r="A22" s="191">
        <f>(('Langtext mit Gesamtmenge'!A15-1)/100)+($A$6*100)</f>
        <v>1803</v>
      </c>
      <c r="B22" s="173" t="str">
        <f>'Langtext mit Gesamtmenge'!$C$15</f>
        <v>Anmietung Hubsteiger 20 m (Lkw-Arbeitsbühne)</v>
      </c>
      <c r="C22" s="232"/>
      <c r="D22" s="175"/>
      <c r="E22" s="176"/>
      <c r="F22" s="177"/>
      <c r="G22" s="178"/>
    </row>
    <row r="23" spans="1:7" ht="25.5" customHeight="1" x14ac:dyDescent="0.25">
      <c r="A23" s="189">
        <f>'Langtext mit Gesamtmenge'!A15+($A$6*10000)</f>
        <v>180301</v>
      </c>
      <c r="B23" s="66" t="str">
        <f>'Langtext mit Gesamtmenge'!$C15&amp;" gem. Leistungsbeschreibung, Langtext POS 0"&amp;'Langtext mit Gesamtmenge'!A15</f>
        <v>Anmietung Hubsteiger 20 m (Lkw-Arbeitsbühne) gem. Leistungsbeschreibung, Langtext POS 0301</v>
      </c>
      <c r="C23" s="235">
        <v>5</v>
      </c>
      <c r="D23" s="186" t="str">
        <f>'Langtext mit Gesamtmenge'!F15</f>
        <v>1-4</v>
      </c>
      <c r="E23" s="186" t="str">
        <f>'Langtext mit Gesamtmenge'!E15</f>
        <v>Tage</v>
      </c>
      <c r="F23" s="192"/>
      <c r="G23" s="179"/>
    </row>
    <row r="24" spans="1:7" ht="25.5" customHeight="1" x14ac:dyDescent="0.25">
      <c r="A24" s="189">
        <f>'Langtext mit Gesamtmenge'!A16+($A$6*10000)</f>
        <v>180302</v>
      </c>
      <c r="B24" s="66" t="str">
        <f>'Langtext mit Gesamtmenge'!$C16&amp;" gem. Leistungsbeschreibung, Langtext POS 0"&amp;'Langtext mit Gesamtmenge'!A16</f>
        <v>Anmietung Hubsteiger 20 m (Lkw-Arbeitsbühne) gem. Leistungsbeschreibung, Langtext POS 0302</v>
      </c>
      <c r="C24" s="235">
        <v>1</v>
      </c>
      <c r="D24" s="186" t="str">
        <f>'Langtext mit Gesamtmenge'!F16</f>
        <v>5-19</v>
      </c>
      <c r="E24" s="186" t="str">
        <f>'Langtext mit Gesamtmenge'!E16</f>
        <v>Tage</v>
      </c>
      <c r="F24" s="192"/>
      <c r="G24" s="179"/>
    </row>
    <row r="25" spans="1:7" ht="25.5" customHeight="1" x14ac:dyDescent="0.25">
      <c r="A25" s="189">
        <f>'Langtext mit Gesamtmenge'!A17+($A$6*10000)</f>
        <v>180303</v>
      </c>
      <c r="B25" s="66" t="str">
        <f>'Langtext mit Gesamtmenge'!$C17&amp;" gem. Leistungsbeschreibung, Langtext POS 0"&amp;'Langtext mit Gesamtmenge'!A17</f>
        <v>Anmietung Hubsteiger 20 m (Lkw-Arbeitsbühne) gem. Leistungsbeschreibung, Langtext POS 0303</v>
      </c>
      <c r="C25" s="235">
        <v>1</v>
      </c>
      <c r="D25" s="186" t="str">
        <f>'Langtext mit Gesamtmenge'!F17</f>
        <v>über 20</v>
      </c>
      <c r="E25" s="186" t="str">
        <f>'Langtext mit Gesamtmenge'!E17</f>
        <v>Tage</v>
      </c>
      <c r="F25" s="192"/>
      <c r="G25" s="179"/>
    </row>
    <row r="26" spans="1:7" ht="39" customHeight="1" thickBot="1" x14ac:dyDescent="0.3">
      <c r="A26" s="190">
        <f>'Langtext mit Gesamtmenge'!A18+($A$6*10000)</f>
        <v>180304</v>
      </c>
      <c r="B26" s="66" t="str">
        <f>'Langtext mit Gesamtmenge'!$C18&amp;" gem. Leistungsbeschreibung, Langtext POS 0"&amp;'Langtext mit Gesamtmenge'!A18</f>
        <v>Anlieferung und Abholung Hubsteiger 20 m (Lkw-Arbeitsbühne) gem. Leistungsbeschreibung, Langtext POS 0304</v>
      </c>
      <c r="C26" s="236">
        <v>7</v>
      </c>
      <c r="D26" s="181"/>
      <c r="E26" s="187" t="str">
        <f>'Langtext mit Gesamtmenge'!E18</f>
        <v>Stück</v>
      </c>
      <c r="F26" s="193"/>
      <c r="G26" s="182"/>
    </row>
    <row r="27" spans="1:7" ht="35.1" customHeight="1" x14ac:dyDescent="0.25">
      <c r="A27" s="191">
        <f>(('Langtext mit Gesamtmenge'!A19-1)/100)+($A$6*100)</f>
        <v>1804</v>
      </c>
      <c r="B27" s="173" t="str">
        <f>'Langtext mit Gesamtmenge'!$C$19</f>
        <v>Anmietung Hubsteiger 22 m (Lkw-Arbeitsbühne)</v>
      </c>
      <c r="C27" s="232"/>
      <c r="D27" s="175"/>
      <c r="E27" s="176"/>
      <c r="F27" s="177"/>
      <c r="G27" s="178"/>
    </row>
    <row r="28" spans="1:7" ht="25.5" customHeight="1" x14ac:dyDescent="0.25">
      <c r="A28" s="189">
        <f>'Langtext mit Gesamtmenge'!A19+($A$6*10000)</f>
        <v>180401</v>
      </c>
      <c r="B28" s="66" t="str">
        <f>'Langtext mit Gesamtmenge'!$C19&amp;" gem. Leistungsbeschreibung, Langtext POS 0"&amp;'Langtext mit Gesamtmenge'!A19</f>
        <v>Anmietung Hubsteiger 22 m (Lkw-Arbeitsbühne) gem. Leistungsbeschreibung, Langtext POS 0401</v>
      </c>
      <c r="C28" s="233"/>
      <c r="D28" s="186" t="str">
        <f>'Langtext mit Gesamtmenge'!F19</f>
        <v>1-4</v>
      </c>
      <c r="E28" s="186" t="str">
        <f>'Langtext mit Gesamtmenge'!E19</f>
        <v>Tage</v>
      </c>
      <c r="F28" s="192"/>
      <c r="G28" s="179"/>
    </row>
    <row r="29" spans="1:7" ht="25.5" customHeight="1" x14ac:dyDescent="0.25">
      <c r="A29" s="189">
        <f>'Langtext mit Gesamtmenge'!A20+($A$6*10000)</f>
        <v>180402</v>
      </c>
      <c r="B29" s="66" t="str">
        <f>'Langtext mit Gesamtmenge'!$C20&amp;" gem. Leistungsbeschreibung, Langtext POS 0"&amp;'Langtext mit Gesamtmenge'!A20</f>
        <v>Anmietung Hubsteiger 22 m (Lkw-Arbeitsbühne) gem. Leistungsbeschreibung, Langtext POS 0402</v>
      </c>
      <c r="C29" s="233"/>
      <c r="D29" s="186" t="str">
        <f>'Langtext mit Gesamtmenge'!F20</f>
        <v>5-19</v>
      </c>
      <c r="E29" s="186" t="str">
        <f>'Langtext mit Gesamtmenge'!E20</f>
        <v>Tage</v>
      </c>
      <c r="F29" s="192"/>
      <c r="G29" s="179"/>
    </row>
    <row r="30" spans="1:7" ht="25.5" customHeight="1" x14ac:dyDescent="0.25">
      <c r="A30" s="189">
        <f>'Langtext mit Gesamtmenge'!A21+($A$6*10000)</f>
        <v>180403</v>
      </c>
      <c r="B30" s="66" t="str">
        <f>'Langtext mit Gesamtmenge'!$C21&amp;" gem. Leistungsbeschreibung, Langtext POS 0"&amp;'Langtext mit Gesamtmenge'!A21</f>
        <v>Anmietung Hubsteiger 22 m (Lkw-Arbeitsbühne) gem. Leistungsbeschreibung, Langtext POS 0403</v>
      </c>
      <c r="C30" s="233"/>
      <c r="D30" s="186" t="str">
        <f>'Langtext mit Gesamtmenge'!F21</f>
        <v>über 20</v>
      </c>
      <c r="E30" s="186" t="str">
        <f>'Langtext mit Gesamtmenge'!E21</f>
        <v>Tage</v>
      </c>
      <c r="F30" s="192"/>
      <c r="G30" s="179"/>
    </row>
    <row r="31" spans="1:7" ht="39" customHeight="1" thickBot="1" x14ac:dyDescent="0.3">
      <c r="A31" s="190">
        <f>'Langtext mit Gesamtmenge'!A22+($A$6*10000)</f>
        <v>180404</v>
      </c>
      <c r="B31" s="66" t="str">
        <f>'Langtext mit Gesamtmenge'!$C22&amp;" gem. Leistungsbeschreibung, Langtext POS 0"&amp;'Langtext mit Gesamtmenge'!A22</f>
        <v>Anlieferung und Abholung Hubsteiger 22 m (Lkw-Arbeitsbühne) gem. Leistungsbeschreibung, Langtext POS 0404</v>
      </c>
      <c r="C31" s="234"/>
      <c r="D31" s="181"/>
      <c r="E31" s="187" t="str">
        <f>'Langtext mit Gesamtmenge'!E22</f>
        <v>Stück</v>
      </c>
      <c r="F31" s="193"/>
      <c r="G31" s="182"/>
    </row>
    <row r="32" spans="1:7" ht="35.1" customHeight="1" x14ac:dyDescent="0.25">
      <c r="A32" s="191">
        <f>(('Langtext mit Gesamtmenge'!A23-1)/100)+($A$6*100)</f>
        <v>1805</v>
      </c>
      <c r="B32" s="173" t="str">
        <f>'Langtext mit Gesamtmenge'!$C$23</f>
        <v>Anmietung Hubsteiger 27 m (Lkw-Arbeitsbühne)</v>
      </c>
      <c r="C32" s="232"/>
      <c r="D32" s="175"/>
      <c r="E32" s="176"/>
      <c r="F32" s="177"/>
      <c r="G32" s="178"/>
    </row>
    <row r="33" spans="1:7" ht="25.5" customHeight="1" x14ac:dyDescent="0.25">
      <c r="A33" s="189">
        <f>'Langtext mit Gesamtmenge'!A23+($A$6*10000)</f>
        <v>180501</v>
      </c>
      <c r="B33" s="66" t="str">
        <f>'Langtext mit Gesamtmenge'!$C23&amp;" gem. Leistungsbeschreibung, Langtext POS 0"&amp;'Langtext mit Gesamtmenge'!A23</f>
        <v>Anmietung Hubsteiger 27 m (Lkw-Arbeitsbühne) gem. Leistungsbeschreibung, Langtext POS 0501</v>
      </c>
      <c r="C33" s="233"/>
      <c r="D33" s="186" t="str">
        <f>'Langtext mit Gesamtmenge'!F23</f>
        <v>1-4</v>
      </c>
      <c r="E33" s="186" t="str">
        <f>'Langtext mit Gesamtmenge'!E23</f>
        <v>Tage</v>
      </c>
      <c r="F33" s="192"/>
      <c r="G33" s="179"/>
    </row>
    <row r="34" spans="1:7" ht="25.5" customHeight="1" x14ac:dyDescent="0.25">
      <c r="A34" s="189">
        <f>'Langtext mit Gesamtmenge'!A24+($A$6*10000)</f>
        <v>180502</v>
      </c>
      <c r="B34" s="66" t="str">
        <f>'Langtext mit Gesamtmenge'!$C24&amp;" gem. Leistungsbeschreibung, Langtext POS 0"&amp;'Langtext mit Gesamtmenge'!A24</f>
        <v>Anmietung Hubsteiger 27 m (Lkw-Arbeitsbühne) gem. Leistungsbeschreibung, Langtext POS 0502</v>
      </c>
      <c r="C34" s="233"/>
      <c r="D34" s="186" t="str">
        <f>'Langtext mit Gesamtmenge'!F24</f>
        <v>5-19</v>
      </c>
      <c r="E34" s="186" t="str">
        <f>'Langtext mit Gesamtmenge'!E24</f>
        <v>Tage</v>
      </c>
      <c r="F34" s="192"/>
      <c r="G34" s="179"/>
    </row>
    <row r="35" spans="1:7" ht="25.5" customHeight="1" x14ac:dyDescent="0.25">
      <c r="A35" s="189">
        <f>'Langtext mit Gesamtmenge'!A25+($A$6*10000)</f>
        <v>180503</v>
      </c>
      <c r="B35" s="66" t="str">
        <f>'Langtext mit Gesamtmenge'!$C25&amp;" gem. Leistungsbeschreibung, Langtext POS 0"&amp;'Langtext mit Gesamtmenge'!A25</f>
        <v>Anmietung Hubsteiger 27 m (Lkw-Arbeitsbühne) gem. Leistungsbeschreibung, Langtext POS 0503</v>
      </c>
      <c r="C35" s="233"/>
      <c r="D35" s="186" t="str">
        <f>'Langtext mit Gesamtmenge'!F25</f>
        <v>über 20</v>
      </c>
      <c r="E35" s="186" t="str">
        <f>'Langtext mit Gesamtmenge'!E25</f>
        <v>Tage</v>
      </c>
      <c r="F35" s="192"/>
      <c r="G35" s="179"/>
    </row>
    <row r="36" spans="1:7" ht="39" customHeight="1" thickBot="1" x14ac:dyDescent="0.3">
      <c r="A36" s="190">
        <f>'Langtext mit Gesamtmenge'!A26+($A$6*10000)</f>
        <v>180504</v>
      </c>
      <c r="B36" s="66" t="str">
        <f>'Langtext mit Gesamtmenge'!$C26&amp;" gem. Leistungsbeschreibung, Langtext POS 0"&amp;'Langtext mit Gesamtmenge'!A26</f>
        <v>Anlieferung und Abholung Hubsteiger 27 m (Lkw-Arbeitsbühne) gem. Leistungsbeschreibung, Langtext POS 0504</v>
      </c>
      <c r="C36" s="234"/>
      <c r="D36" s="181"/>
      <c r="E36" s="187" t="str">
        <f>'Langtext mit Gesamtmenge'!E26</f>
        <v>Stück</v>
      </c>
      <c r="F36" s="193"/>
      <c r="G36" s="182"/>
    </row>
    <row r="37" spans="1:7" ht="35.1" customHeight="1" x14ac:dyDescent="0.25">
      <c r="A37" s="191">
        <f>(('Langtext mit Gesamtmenge'!A27-1)/100)+($A$6*100)</f>
        <v>1806</v>
      </c>
      <c r="B37" s="173" t="str">
        <f>'Langtext mit Gesamtmenge'!$C$27</f>
        <v>Anmietung Hubsteiger 30 m (Lkw-Arbeitsbühne)</v>
      </c>
      <c r="C37" s="232"/>
      <c r="D37" s="175"/>
      <c r="E37" s="176"/>
      <c r="F37" s="177"/>
      <c r="G37" s="178"/>
    </row>
    <row r="38" spans="1:7" ht="25.5" customHeight="1" x14ac:dyDescent="0.25">
      <c r="A38" s="189">
        <f>'Langtext mit Gesamtmenge'!A27+($A$6*10000)</f>
        <v>180601</v>
      </c>
      <c r="B38" s="66" t="str">
        <f>'Langtext mit Gesamtmenge'!$C27&amp;" gem. Leistungsbeschreibung, Langtext POS 0"&amp;'Langtext mit Gesamtmenge'!A27</f>
        <v>Anmietung Hubsteiger 30 m (Lkw-Arbeitsbühne) gem. Leistungsbeschreibung, Langtext POS 0601</v>
      </c>
      <c r="C38" s="235">
        <v>1</v>
      </c>
      <c r="D38" s="186" t="str">
        <f>'Langtext mit Gesamtmenge'!F27</f>
        <v>1-4</v>
      </c>
      <c r="E38" s="186" t="str">
        <f>'Langtext mit Gesamtmenge'!E27</f>
        <v>Tage</v>
      </c>
      <c r="F38" s="192"/>
      <c r="G38" s="179"/>
    </row>
    <row r="39" spans="1:7" ht="25.5" customHeight="1" x14ac:dyDescent="0.25">
      <c r="A39" s="189">
        <f>'Langtext mit Gesamtmenge'!A28+($A$6*10000)</f>
        <v>180602</v>
      </c>
      <c r="B39" s="66" t="str">
        <f>'Langtext mit Gesamtmenge'!$C28&amp;" gem. Leistungsbeschreibung, Langtext POS 0"&amp;'Langtext mit Gesamtmenge'!A28</f>
        <v>Anmietung Hubsteiger 30 m (Lkw-Arbeitsbühne) gem. Leistungsbeschreibung, Langtext POS 0602</v>
      </c>
      <c r="C39" s="235">
        <v>60</v>
      </c>
      <c r="D39" s="186" t="str">
        <f>'Langtext mit Gesamtmenge'!F28</f>
        <v>5-19</v>
      </c>
      <c r="E39" s="186" t="str">
        <f>'Langtext mit Gesamtmenge'!E28</f>
        <v>Tage</v>
      </c>
      <c r="F39" s="192"/>
      <c r="G39" s="179"/>
    </row>
    <row r="40" spans="1:7" ht="25.5" customHeight="1" x14ac:dyDescent="0.25">
      <c r="A40" s="189">
        <f>'Langtext mit Gesamtmenge'!A29+($A$6*10000)</f>
        <v>180603</v>
      </c>
      <c r="B40" s="66" t="str">
        <f>'Langtext mit Gesamtmenge'!$C29&amp;" gem. Leistungsbeschreibung, Langtext POS 0"&amp;'Langtext mit Gesamtmenge'!A29</f>
        <v>Anmietung Hubsteiger 30 m (Lkw-Arbeitsbühne) gem. Leistungsbeschreibung, Langtext POS 0603</v>
      </c>
      <c r="C40" s="235">
        <v>25</v>
      </c>
      <c r="D40" s="186" t="str">
        <f>'Langtext mit Gesamtmenge'!F29</f>
        <v>über 20</v>
      </c>
      <c r="E40" s="186" t="str">
        <f>'Langtext mit Gesamtmenge'!E29</f>
        <v>Tage</v>
      </c>
      <c r="F40" s="192"/>
      <c r="G40" s="179"/>
    </row>
    <row r="41" spans="1:7" ht="39" customHeight="1" thickBot="1" x14ac:dyDescent="0.3">
      <c r="A41" s="190">
        <f>'Langtext mit Gesamtmenge'!A30+($A$6*10000)</f>
        <v>180604</v>
      </c>
      <c r="B41" s="66" t="str">
        <f>'Langtext mit Gesamtmenge'!$C30&amp;" gem. Leistungsbeschreibung, Langtext POS 0"&amp;'Langtext mit Gesamtmenge'!A30</f>
        <v>Anlieferung und Abholung Hubsteiger 30 m (Lkw-Arbeitsbühne) gem. Leistungsbeschreibung, Langtext POS 0604</v>
      </c>
      <c r="C41" s="236">
        <v>8</v>
      </c>
      <c r="D41" s="181"/>
      <c r="E41" s="187" t="str">
        <f>'Langtext mit Gesamtmenge'!E30</f>
        <v>Stück</v>
      </c>
      <c r="F41" s="193"/>
      <c r="G41" s="182"/>
    </row>
    <row r="42" spans="1:7" ht="35.1" customHeight="1" x14ac:dyDescent="0.25">
      <c r="A42" s="191">
        <f>(('Langtext mit Gesamtmenge'!A31-1)/100)+($A$6*100)</f>
        <v>1807</v>
      </c>
      <c r="B42" s="173" t="str">
        <f>'Langtext mit Gesamtmenge'!$C$31</f>
        <v>Anmietung Hubsteiger 33 m (Lkw-Arbeitsbühne)</v>
      </c>
      <c r="C42" s="232"/>
      <c r="D42" s="175"/>
      <c r="E42" s="176"/>
      <c r="F42" s="177"/>
      <c r="G42" s="178"/>
    </row>
    <row r="43" spans="1:7" ht="25.5" customHeight="1" x14ac:dyDescent="0.25">
      <c r="A43" s="189">
        <f>'Langtext mit Gesamtmenge'!A31+($A$6*10000)</f>
        <v>180701</v>
      </c>
      <c r="B43" s="66" t="str">
        <f>'Langtext mit Gesamtmenge'!$C31&amp;" gem. Leistungsbeschreibung, Langtext POS 0"&amp;'Langtext mit Gesamtmenge'!A31</f>
        <v>Anmietung Hubsteiger 33 m (Lkw-Arbeitsbühne) gem. Leistungsbeschreibung, Langtext POS 0701</v>
      </c>
      <c r="C43" s="233"/>
      <c r="D43" s="186" t="str">
        <f>'Langtext mit Gesamtmenge'!F31</f>
        <v>1-4</v>
      </c>
      <c r="E43" s="186" t="str">
        <f>'Langtext mit Gesamtmenge'!E31</f>
        <v>Tage</v>
      </c>
      <c r="F43" s="192"/>
      <c r="G43" s="179"/>
    </row>
    <row r="44" spans="1:7" ht="25.5" customHeight="1" x14ac:dyDescent="0.25">
      <c r="A44" s="189">
        <f>'Langtext mit Gesamtmenge'!A32+($A$6*10000)</f>
        <v>180702</v>
      </c>
      <c r="B44" s="66" t="str">
        <f>'Langtext mit Gesamtmenge'!$C32&amp;" gem. Leistungsbeschreibung, Langtext POS 0"&amp;'Langtext mit Gesamtmenge'!A32</f>
        <v>Anmietung Hubsteiger 33 m (Lkw-Arbeitsbühne) gem. Leistungsbeschreibung, Langtext POS 0702</v>
      </c>
      <c r="C44" s="233"/>
      <c r="D44" s="186" t="str">
        <f>'Langtext mit Gesamtmenge'!F32</f>
        <v>5-19</v>
      </c>
      <c r="E44" s="186" t="str">
        <f>'Langtext mit Gesamtmenge'!E32</f>
        <v>Tage</v>
      </c>
      <c r="F44" s="192"/>
      <c r="G44" s="179"/>
    </row>
    <row r="45" spans="1:7" ht="25.5" customHeight="1" x14ac:dyDescent="0.25">
      <c r="A45" s="189">
        <f>'Langtext mit Gesamtmenge'!A33+($A$6*10000)</f>
        <v>180703</v>
      </c>
      <c r="B45" s="66" t="str">
        <f>'Langtext mit Gesamtmenge'!$C33&amp;" gem. Leistungsbeschreibung, Langtext POS 0"&amp;'Langtext mit Gesamtmenge'!A33</f>
        <v>Anmietung Hubsteiger 33 m (Lkw-Arbeitsbühne) gem. Leistungsbeschreibung, Langtext POS 0703</v>
      </c>
      <c r="C45" s="233"/>
      <c r="D45" s="186" t="str">
        <f>'Langtext mit Gesamtmenge'!F33</f>
        <v>über 20</v>
      </c>
      <c r="E45" s="186" t="str">
        <f>'Langtext mit Gesamtmenge'!E33</f>
        <v>Tage</v>
      </c>
      <c r="F45" s="192"/>
      <c r="G45" s="179"/>
    </row>
    <row r="46" spans="1:7" ht="39" customHeight="1" thickBot="1" x14ac:dyDescent="0.3">
      <c r="A46" s="190">
        <f>'Langtext mit Gesamtmenge'!A34+($A$6*10000)</f>
        <v>180704</v>
      </c>
      <c r="B46" s="66" t="str">
        <f>'Langtext mit Gesamtmenge'!$C34&amp;" gem. Leistungsbeschreibung, Langtext POS 0"&amp;'Langtext mit Gesamtmenge'!A34</f>
        <v>Anlieferung und Abholung Hubsteiger 33 m (Lkw-Arbeitsbühne) gem. Leistungsbeschreibung, Langtext POS 0704</v>
      </c>
      <c r="C46" s="234"/>
      <c r="D46" s="181"/>
      <c r="E46" s="187" t="str">
        <f>'Langtext mit Gesamtmenge'!E34</f>
        <v>Stück</v>
      </c>
      <c r="F46" s="193"/>
      <c r="G46" s="182"/>
    </row>
    <row r="47" spans="1:7" ht="35.1" customHeight="1" x14ac:dyDescent="0.25">
      <c r="A47" s="191">
        <f>(('Langtext mit Gesamtmenge'!A35-1)/100)+($A$6*100)</f>
        <v>1808</v>
      </c>
      <c r="B47" s="173" t="str">
        <f>'Langtext mit Gesamtmenge'!$C$35</f>
        <v>Anmietung Hubsteiger 35 m (Lkw-Arbeitsbühne)</v>
      </c>
      <c r="C47" s="232"/>
      <c r="D47" s="175"/>
      <c r="E47" s="176"/>
      <c r="F47" s="177"/>
      <c r="G47" s="178"/>
    </row>
    <row r="48" spans="1:7" ht="25.5" customHeight="1" x14ac:dyDescent="0.25">
      <c r="A48" s="189">
        <f>'Langtext mit Gesamtmenge'!A35+($A$6*10000)</f>
        <v>180801</v>
      </c>
      <c r="B48" s="66" t="str">
        <f>'Langtext mit Gesamtmenge'!$C35&amp;" gem. Leistungsbeschreibung, Langtext POS 0"&amp;'Langtext mit Gesamtmenge'!A35</f>
        <v>Anmietung Hubsteiger 35 m (Lkw-Arbeitsbühne) gem. Leistungsbeschreibung, Langtext POS 0801</v>
      </c>
      <c r="C48" s="233"/>
      <c r="D48" s="186" t="str">
        <f>'Langtext mit Gesamtmenge'!F35</f>
        <v>1-4</v>
      </c>
      <c r="E48" s="186" t="str">
        <f>'Langtext mit Gesamtmenge'!E35</f>
        <v>Tage</v>
      </c>
      <c r="F48" s="192"/>
      <c r="G48" s="179"/>
    </row>
    <row r="49" spans="1:7" ht="25.5" customHeight="1" x14ac:dyDescent="0.25">
      <c r="A49" s="189">
        <f>'Langtext mit Gesamtmenge'!A36+($A$6*10000)</f>
        <v>180802</v>
      </c>
      <c r="B49" s="66" t="str">
        <f>'Langtext mit Gesamtmenge'!$C36&amp;" gem. Leistungsbeschreibung, Langtext POS 0"&amp;'Langtext mit Gesamtmenge'!A36</f>
        <v>Anmietung Hubsteiger 35 m (Lkw-Arbeitsbühne) gem. Leistungsbeschreibung, Langtext POS 0802</v>
      </c>
      <c r="C49" s="233"/>
      <c r="D49" s="186" t="str">
        <f>'Langtext mit Gesamtmenge'!F36</f>
        <v>5-19</v>
      </c>
      <c r="E49" s="186" t="str">
        <f>'Langtext mit Gesamtmenge'!E36</f>
        <v>Tage</v>
      </c>
      <c r="F49" s="192"/>
      <c r="G49" s="179"/>
    </row>
    <row r="50" spans="1:7" ht="25.5" customHeight="1" x14ac:dyDescent="0.25">
      <c r="A50" s="189">
        <f>'Langtext mit Gesamtmenge'!A37+($A$6*10000)</f>
        <v>180803</v>
      </c>
      <c r="B50" s="66" t="str">
        <f>'Langtext mit Gesamtmenge'!$C37&amp;" gem. Leistungsbeschreibung, Langtext POS 0"&amp;'Langtext mit Gesamtmenge'!A37</f>
        <v>Anmietung Hubsteiger 35 m (Lkw-Arbeitsbühne) gem. Leistungsbeschreibung, Langtext POS 0803</v>
      </c>
      <c r="C50" s="233"/>
      <c r="D50" s="186" t="str">
        <f>'Langtext mit Gesamtmenge'!F37</f>
        <v>über 20</v>
      </c>
      <c r="E50" s="186" t="str">
        <f>'Langtext mit Gesamtmenge'!E37</f>
        <v>Tage</v>
      </c>
      <c r="F50" s="192"/>
      <c r="G50" s="179"/>
    </row>
    <row r="51" spans="1:7" ht="39" customHeight="1" thickBot="1" x14ac:dyDescent="0.3">
      <c r="A51" s="190">
        <f>'Langtext mit Gesamtmenge'!A38+($A$6*10000)</f>
        <v>180804</v>
      </c>
      <c r="B51" s="66" t="str">
        <f>'Langtext mit Gesamtmenge'!$C38&amp;" gem. Leistungsbeschreibung, Langtext POS 0"&amp;'Langtext mit Gesamtmenge'!A38</f>
        <v>Anlieferung und Abholung Hubsteiger 35 m (Lkw-Arbeitsbühne) gem. Leistungsbeschreibung, Langtext POS 0804</v>
      </c>
      <c r="C51" s="234"/>
      <c r="D51" s="181"/>
      <c r="E51" s="187" t="str">
        <f>'Langtext mit Gesamtmenge'!E38</f>
        <v>Stück</v>
      </c>
      <c r="F51" s="193"/>
      <c r="G51" s="182"/>
    </row>
    <row r="52" spans="1:7" ht="35.1" customHeight="1" x14ac:dyDescent="0.25">
      <c r="A52" s="191">
        <f>(('Langtext mit Gesamtmenge'!A39-1)/100)+($A$6*100)</f>
        <v>1809</v>
      </c>
      <c r="B52" s="173" t="str">
        <f>'Langtext mit Gesamtmenge'!$C$39</f>
        <v>Anmietung Hubsteiger 40 m (Lkw-Arbeitsbühne)</v>
      </c>
      <c r="C52" s="232"/>
      <c r="D52" s="175"/>
      <c r="E52" s="176"/>
      <c r="F52" s="177"/>
      <c r="G52" s="178"/>
    </row>
    <row r="53" spans="1:7" ht="25.5" customHeight="1" x14ac:dyDescent="0.25">
      <c r="A53" s="189">
        <f>'Langtext mit Gesamtmenge'!A39+($A$6*10000)</f>
        <v>180901</v>
      </c>
      <c r="B53" s="66" t="str">
        <f>'Langtext mit Gesamtmenge'!$C39&amp;" gem. Leistungsbeschreibung, Langtext POS 0"&amp;'Langtext mit Gesamtmenge'!A39</f>
        <v>Anmietung Hubsteiger 40 m (Lkw-Arbeitsbühne) gem. Leistungsbeschreibung, Langtext POS 0901</v>
      </c>
      <c r="C53" s="233"/>
      <c r="D53" s="186" t="str">
        <f>'Langtext mit Gesamtmenge'!F39</f>
        <v>1-4</v>
      </c>
      <c r="E53" s="186" t="str">
        <f>'Langtext mit Gesamtmenge'!E39</f>
        <v>Tage</v>
      </c>
      <c r="F53" s="192"/>
      <c r="G53" s="179"/>
    </row>
    <row r="54" spans="1:7" ht="25.5" customHeight="1" x14ac:dyDescent="0.25">
      <c r="A54" s="189">
        <f>'Langtext mit Gesamtmenge'!A40+($A$6*10000)</f>
        <v>180902</v>
      </c>
      <c r="B54" s="66" t="str">
        <f>'Langtext mit Gesamtmenge'!$C40&amp;" gem. Leistungsbeschreibung, Langtext POS 0"&amp;'Langtext mit Gesamtmenge'!A40</f>
        <v>Anmietung Hubsteiger 40 m (Lkw-Arbeitsbühne) gem. Leistungsbeschreibung, Langtext POS 0902</v>
      </c>
      <c r="C54" s="233"/>
      <c r="D54" s="186" t="str">
        <f>'Langtext mit Gesamtmenge'!F40</f>
        <v>5-19</v>
      </c>
      <c r="E54" s="186" t="str">
        <f>'Langtext mit Gesamtmenge'!E40</f>
        <v>Tage</v>
      </c>
      <c r="F54" s="192"/>
      <c r="G54" s="179"/>
    </row>
    <row r="55" spans="1:7" ht="25.5" customHeight="1" x14ac:dyDescent="0.25">
      <c r="A55" s="189">
        <f>'Langtext mit Gesamtmenge'!A41+($A$6*10000)</f>
        <v>180903</v>
      </c>
      <c r="B55" s="66" t="str">
        <f>'Langtext mit Gesamtmenge'!$C41&amp;" gem. Leistungsbeschreibung, Langtext POS 0"&amp;'Langtext mit Gesamtmenge'!A41</f>
        <v>Anmietung Hubsteiger 40 m (Lkw-Arbeitsbühne) gem. Leistungsbeschreibung, Langtext POS 0903</v>
      </c>
      <c r="C55" s="233"/>
      <c r="D55" s="186" t="str">
        <f>'Langtext mit Gesamtmenge'!F41</f>
        <v>über 20</v>
      </c>
      <c r="E55" s="186" t="str">
        <f>'Langtext mit Gesamtmenge'!E41</f>
        <v>Tage</v>
      </c>
      <c r="F55" s="192"/>
      <c r="G55" s="179"/>
    </row>
    <row r="56" spans="1:7" ht="39" customHeight="1" thickBot="1" x14ac:dyDescent="0.3">
      <c r="A56" s="190">
        <f>'Langtext mit Gesamtmenge'!A42+($A$6*10000)</f>
        <v>180904</v>
      </c>
      <c r="B56" s="66" t="str">
        <f>'Langtext mit Gesamtmenge'!$C42&amp;" gem. Leistungsbeschreibung, Langtext POS 0"&amp;'Langtext mit Gesamtmenge'!A42</f>
        <v>Anlieferung und Abholung Hubsteiger 40 m (Lkw-Arbeitsbühne) gem. Leistungsbeschreibung, Langtext POS 0904</v>
      </c>
      <c r="C56" s="234"/>
      <c r="D56" s="181"/>
      <c r="E56" s="187" t="str">
        <f>'Langtext mit Gesamtmenge'!E42</f>
        <v>Stück</v>
      </c>
      <c r="F56" s="193"/>
      <c r="G56" s="182"/>
    </row>
    <row r="57" spans="1:7" ht="35.1" customHeight="1" x14ac:dyDescent="0.25">
      <c r="A57" s="191">
        <f>(('Langtext mit Gesamtmenge'!A43-1)/100)+($A$6*100)</f>
        <v>1810</v>
      </c>
      <c r="B57" s="173" t="str">
        <f>'Langtext mit Gesamtmenge'!$C$43</f>
        <v>Anmietung selbstfahrende Teleskoparbeitsbühne 15,5 m</v>
      </c>
      <c r="C57" s="232"/>
      <c r="D57" s="175"/>
      <c r="E57" s="176"/>
      <c r="F57" s="177"/>
      <c r="G57" s="178"/>
    </row>
    <row r="58" spans="1:7" ht="25.5" customHeight="1" x14ac:dyDescent="0.25">
      <c r="A58" s="189">
        <f>'Langtext mit Gesamtmenge'!A43+($A$6*10000)</f>
        <v>181001</v>
      </c>
      <c r="B58" s="66" t="str">
        <f>'Langtext mit Gesamtmenge'!$C43&amp;" gem. Leistungsbeschreibung, Langtext POS 0"&amp;'Langtext mit Gesamtmenge'!A43</f>
        <v>Anmietung selbstfahrende Teleskoparbeitsbühne 15,5 m gem. Leistungsbeschreibung, Langtext POS 01001</v>
      </c>
      <c r="C58" s="233"/>
      <c r="D58" s="186" t="str">
        <f>'Langtext mit Gesamtmenge'!F43</f>
        <v>1-4</v>
      </c>
      <c r="E58" s="186" t="str">
        <f>'Langtext mit Gesamtmenge'!E43</f>
        <v>Tage</v>
      </c>
      <c r="F58" s="192"/>
      <c r="G58" s="179"/>
    </row>
    <row r="59" spans="1:7" ht="25.5" customHeight="1" x14ac:dyDescent="0.25">
      <c r="A59" s="189">
        <f>'Langtext mit Gesamtmenge'!A44+($A$6*10000)</f>
        <v>181002</v>
      </c>
      <c r="B59" s="66" t="str">
        <f>'Langtext mit Gesamtmenge'!$C44&amp;" gem. Leistungsbeschreibung, Langtext POS 0"&amp;'Langtext mit Gesamtmenge'!A44</f>
        <v>Anmietung selbstfahrende Teleskoparbeitsbühne 15,5 m gem. Leistungsbeschreibung, Langtext POS 01002</v>
      </c>
      <c r="C59" s="233"/>
      <c r="D59" s="186" t="str">
        <f>'Langtext mit Gesamtmenge'!F44</f>
        <v>5-19</v>
      </c>
      <c r="E59" s="186" t="str">
        <f>'Langtext mit Gesamtmenge'!E44</f>
        <v>Tage</v>
      </c>
      <c r="F59" s="192"/>
      <c r="G59" s="179"/>
    </row>
    <row r="60" spans="1:7" ht="25.5" customHeight="1" x14ac:dyDescent="0.25">
      <c r="A60" s="189">
        <f>'Langtext mit Gesamtmenge'!A45+($A$6*10000)</f>
        <v>181003</v>
      </c>
      <c r="B60" s="66" t="str">
        <f>'Langtext mit Gesamtmenge'!$C45&amp;" gem. Leistungsbeschreibung, Langtext POS 0"&amp;'Langtext mit Gesamtmenge'!A45</f>
        <v>Anmietung selbstfahrende Teleskoparbeitsbühne 15,5 m gem. Leistungsbeschreibung, Langtext POS 01003</v>
      </c>
      <c r="C60" s="233"/>
      <c r="D60" s="186" t="str">
        <f>'Langtext mit Gesamtmenge'!F45</f>
        <v>über 20</v>
      </c>
      <c r="E60" s="186" t="str">
        <f>'Langtext mit Gesamtmenge'!E45</f>
        <v>Tage</v>
      </c>
      <c r="F60" s="192"/>
      <c r="G60" s="179"/>
    </row>
    <row r="61" spans="1:7" ht="39" customHeight="1" thickBot="1" x14ac:dyDescent="0.3">
      <c r="A61" s="190">
        <f>'Langtext mit Gesamtmenge'!A46+($A$6*10000)</f>
        <v>181004</v>
      </c>
      <c r="B61" s="66" t="str">
        <f>'Langtext mit Gesamtmenge'!$C46&amp;" gem. Leistungsbeschreibung, Langtext POS 0"&amp;'Langtext mit Gesamtmenge'!A46</f>
        <v>Anlieferung und Abholung selbstfahrende Teleskoparbeitsbühne 15,5 m gem. Leistungsbeschreibung, Langtext POS 01004</v>
      </c>
      <c r="C61" s="234"/>
      <c r="D61" s="181"/>
      <c r="E61" s="187" t="str">
        <f>'Langtext mit Gesamtmenge'!E46</f>
        <v>Stück</v>
      </c>
      <c r="F61" s="193"/>
      <c r="G61" s="182"/>
    </row>
    <row r="62" spans="1:7" ht="35.1" customHeight="1" x14ac:dyDescent="0.25">
      <c r="A62" s="191">
        <f>(('Langtext mit Gesamtmenge'!A47-1)/100)+($A$6*100)</f>
        <v>1811</v>
      </c>
      <c r="B62" s="173" t="str">
        <f>'Langtext mit Gesamtmenge'!$C$47</f>
        <v>Anmietung selbstfahrende Teleskoparbeitsbühne 17 m</v>
      </c>
      <c r="C62" s="232"/>
      <c r="D62" s="175"/>
      <c r="E62" s="176"/>
      <c r="F62" s="177"/>
      <c r="G62" s="178"/>
    </row>
    <row r="63" spans="1:7" ht="25.5" customHeight="1" x14ac:dyDescent="0.25">
      <c r="A63" s="189">
        <f>'Langtext mit Gesamtmenge'!A47+($A$6*10000)</f>
        <v>181101</v>
      </c>
      <c r="B63" s="66" t="str">
        <f>'Langtext mit Gesamtmenge'!$C47&amp;" gem. Leistungsbeschreibung, Langtext POS 0"&amp;'Langtext mit Gesamtmenge'!A47</f>
        <v>Anmietung selbstfahrende Teleskoparbeitsbühne 17 m gem. Leistungsbeschreibung, Langtext POS 01101</v>
      </c>
      <c r="C63" s="233"/>
      <c r="D63" s="186" t="str">
        <f>'Langtext mit Gesamtmenge'!F47</f>
        <v>1-4</v>
      </c>
      <c r="E63" s="186" t="str">
        <f>'Langtext mit Gesamtmenge'!E47</f>
        <v>Tage</v>
      </c>
      <c r="F63" s="192"/>
      <c r="G63" s="179"/>
    </row>
    <row r="64" spans="1:7" ht="25.5" customHeight="1" x14ac:dyDescent="0.25">
      <c r="A64" s="189">
        <f>'Langtext mit Gesamtmenge'!A48+($A$6*10000)</f>
        <v>181102</v>
      </c>
      <c r="B64" s="66" t="str">
        <f>'Langtext mit Gesamtmenge'!$C48&amp;" gem. Leistungsbeschreibung, Langtext POS 0"&amp;'Langtext mit Gesamtmenge'!A48</f>
        <v>Anmietung selbstfahrende Teleskoparbeitsbühne 17 m gem. Leistungsbeschreibung, Langtext POS 01102</v>
      </c>
      <c r="C64" s="233"/>
      <c r="D64" s="186" t="str">
        <f>'Langtext mit Gesamtmenge'!F48</f>
        <v>5-19</v>
      </c>
      <c r="E64" s="186" t="str">
        <f>'Langtext mit Gesamtmenge'!E48</f>
        <v>Tage</v>
      </c>
      <c r="F64" s="192"/>
      <c r="G64" s="179"/>
    </row>
    <row r="65" spans="1:7" ht="25.5" customHeight="1" x14ac:dyDescent="0.25">
      <c r="A65" s="189">
        <f>'Langtext mit Gesamtmenge'!A49+($A$6*10000)</f>
        <v>181103</v>
      </c>
      <c r="B65" s="66" t="str">
        <f>'Langtext mit Gesamtmenge'!$C49&amp;" gem. Leistungsbeschreibung, Langtext POS 0"&amp;'Langtext mit Gesamtmenge'!A49</f>
        <v>Anmietung selbstfahrende Teleskoparbeitsbühne 17 m gem. Leistungsbeschreibung, Langtext POS 01103</v>
      </c>
      <c r="C65" s="233"/>
      <c r="D65" s="186" t="str">
        <f>'Langtext mit Gesamtmenge'!F49</f>
        <v>über 20</v>
      </c>
      <c r="E65" s="186" t="str">
        <f>'Langtext mit Gesamtmenge'!E49</f>
        <v>Tage</v>
      </c>
      <c r="F65" s="192"/>
      <c r="G65" s="179"/>
    </row>
    <row r="66" spans="1:7" ht="39" customHeight="1" thickBot="1" x14ac:dyDescent="0.3">
      <c r="A66" s="190">
        <f>'Langtext mit Gesamtmenge'!A50+($A$6*10000)</f>
        <v>181104</v>
      </c>
      <c r="B66" s="66" t="str">
        <f>'Langtext mit Gesamtmenge'!$C50&amp;" gem. Leistungsbeschreibung, Langtext POS 0"&amp;'Langtext mit Gesamtmenge'!A50</f>
        <v>Anlieferung und Abholung selbstfahrende Teleskoparbeitsbühne 17 m gem. Leistungsbeschreibung, Langtext POS 01104</v>
      </c>
      <c r="C66" s="234"/>
      <c r="D66" s="181"/>
      <c r="E66" s="187" t="str">
        <f>'Langtext mit Gesamtmenge'!E50</f>
        <v>Stück</v>
      </c>
      <c r="F66" s="193"/>
      <c r="G66" s="182"/>
    </row>
    <row r="67" spans="1:7" ht="35.1" customHeight="1" x14ac:dyDescent="0.25">
      <c r="A67" s="191">
        <f>(('Langtext mit Gesamtmenge'!A51-1)/100)+($A$6*100)</f>
        <v>1812</v>
      </c>
      <c r="B67" s="173" t="str">
        <f>'Langtext mit Gesamtmenge'!$C$51</f>
        <v>Anmietung selbstfahrende Teleskoparbeitsbühne 22 m</v>
      </c>
      <c r="C67" s="232"/>
      <c r="D67" s="175"/>
      <c r="E67" s="176"/>
      <c r="F67" s="177"/>
      <c r="G67" s="178"/>
    </row>
    <row r="68" spans="1:7" ht="25.5" customHeight="1" x14ac:dyDescent="0.25">
      <c r="A68" s="189">
        <f>'Langtext mit Gesamtmenge'!A51+($A$6*10000)</f>
        <v>181201</v>
      </c>
      <c r="B68" s="66" t="str">
        <f>'Langtext mit Gesamtmenge'!$C51&amp;" gem. Leistungsbeschreibung, Langtext POS 0"&amp;'Langtext mit Gesamtmenge'!A51</f>
        <v>Anmietung selbstfahrende Teleskoparbeitsbühne 22 m gem. Leistungsbeschreibung, Langtext POS 01201</v>
      </c>
      <c r="C68" s="233"/>
      <c r="D68" s="186" t="str">
        <f>'Langtext mit Gesamtmenge'!F51</f>
        <v>1-4</v>
      </c>
      <c r="E68" s="186" t="str">
        <f>'Langtext mit Gesamtmenge'!E51</f>
        <v>Tage</v>
      </c>
      <c r="F68" s="192"/>
      <c r="G68" s="179"/>
    </row>
    <row r="69" spans="1:7" ht="25.5" customHeight="1" x14ac:dyDescent="0.25">
      <c r="A69" s="189">
        <f>'Langtext mit Gesamtmenge'!A52+($A$6*10000)</f>
        <v>181202</v>
      </c>
      <c r="B69" s="66" t="str">
        <f>'Langtext mit Gesamtmenge'!$C52&amp;" gem. Leistungsbeschreibung, Langtext POS 0"&amp;'Langtext mit Gesamtmenge'!A52</f>
        <v>Anmietung selbstfahrende Teleskoparbeitsbühne 22 m gem. Leistungsbeschreibung, Langtext POS 01202</v>
      </c>
      <c r="C69" s="233"/>
      <c r="D69" s="186" t="str">
        <f>'Langtext mit Gesamtmenge'!F52</f>
        <v>5-19</v>
      </c>
      <c r="E69" s="186" t="str">
        <f>'Langtext mit Gesamtmenge'!E52</f>
        <v>Tage</v>
      </c>
      <c r="F69" s="192"/>
      <c r="G69" s="179"/>
    </row>
    <row r="70" spans="1:7" ht="25.5" customHeight="1" x14ac:dyDescent="0.25">
      <c r="A70" s="189">
        <f>'Langtext mit Gesamtmenge'!A53+($A$6*10000)</f>
        <v>181203</v>
      </c>
      <c r="B70" s="66" t="str">
        <f>'Langtext mit Gesamtmenge'!$C53&amp;" gem. Leistungsbeschreibung, Langtext POS 0"&amp;'Langtext mit Gesamtmenge'!A53</f>
        <v>Anmietung selbstfahrende Teleskoparbeitsbühne 22 m gem. Leistungsbeschreibung, Langtext POS 01203</v>
      </c>
      <c r="C70" s="233"/>
      <c r="D70" s="186" t="str">
        <f>'Langtext mit Gesamtmenge'!F53</f>
        <v>über 20</v>
      </c>
      <c r="E70" s="186" t="str">
        <f>'Langtext mit Gesamtmenge'!E53</f>
        <v>Tage</v>
      </c>
      <c r="F70" s="192"/>
      <c r="G70" s="179"/>
    </row>
    <row r="71" spans="1:7" ht="39" customHeight="1" thickBot="1" x14ac:dyDescent="0.3">
      <c r="A71" s="190">
        <f>'Langtext mit Gesamtmenge'!A54+($A$6*10000)</f>
        <v>181204</v>
      </c>
      <c r="B71" s="66" t="str">
        <f>'Langtext mit Gesamtmenge'!$C54&amp;" gem. Leistungsbeschreibung, Langtext POS 0"&amp;'Langtext mit Gesamtmenge'!A54</f>
        <v>Anlieferung und Abholung selbstfahrende Teleskoparbeitsbühne 22 m gem. Leistungsbeschreibung, Langtext POS 01204</v>
      </c>
      <c r="C71" s="234"/>
      <c r="D71" s="181"/>
      <c r="E71" s="187" t="str">
        <f>'Langtext mit Gesamtmenge'!E54</f>
        <v>Stück</v>
      </c>
      <c r="F71" s="193"/>
      <c r="G71" s="182"/>
    </row>
    <row r="72" spans="1:7" ht="35.1" customHeight="1" x14ac:dyDescent="0.25">
      <c r="A72" s="191">
        <f>(('Langtext mit Gesamtmenge'!A55-1)/100)+($A$6*100)</f>
        <v>1813</v>
      </c>
      <c r="B72" s="173" t="str">
        <f>'Langtext mit Gesamtmenge'!$C$55</f>
        <v>Anmietung selbstfahrende Teleskoparbeitsbühne 30 m</v>
      </c>
      <c r="C72" s="232"/>
      <c r="D72" s="175"/>
      <c r="E72" s="176"/>
      <c r="F72" s="177"/>
      <c r="G72" s="178"/>
    </row>
    <row r="73" spans="1:7" ht="25.5" customHeight="1" x14ac:dyDescent="0.25">
      <c r="A73" s="189">
        <f>'Langtext mit Gesamtmenge'!A55+($A$6*10000)</f>
        <v>181301</v>
      </c>
      <c r="B73" s="66" t="str">
        <f>'Langtext mit Gesamtmenge'!$C55&amp;" gem. Leistungsbeschreibung, Langtext POS 0"&amp;'Langtext mit Gesamtmenge'!A55</f>
        <v>Anmietung selbstfahrende Teleskoparbeitsbühne 30 m gem. Leistungsbeschreibung, Langtext POS 01301</v>
      </c>
      <c r="C73" s="233"/>
      <c r="D73" s="186" t="str">
        <f>'Langtext mit Gesamtmenge'!F55</f>
        <v>1-4</v>
      </c>
      <c r="E73" s="186" t="str">
        <f>'Langtext mit Gesamtmenge'!E55</f>
        <v>Tage</v>
      </c>
      <c r="F73" s="192"/>
      <c r="G73" s="179"/>
    </row>
    <row r="74" spans="1:7" ht="25.5" customHeight="1" x14ac:dyDescent="0.25">
      <c r="A74" s="189">
        <f>'Langtext mit Gesamtmenge'!A56+($A$6*10000)</f>
        <v>181302</v>
      </c>
      <c r="B74" s="66" t="str">
        <f>'Langtext mit Gesamtmenge'!$C56&amp;" gem. Leistungsbeschreibung, Langtext POS 0"&amp;'Langtext mit Gesamtmenge'!A56</f>
        <v>Anmietung selbstfahrende Teleskoparbeitsbühne 30 m gem. Leistungsbeschreibung, Langtext POS 01302</v>
      </c>
      <c r="C74" s="233"/>
      <c r="D74" s="186" t="str">
        <f>'Langtext mit Gesamtmenge'!F56</f>
        <v>5-19</v>
      </c>
      <c r="E74" s="186" t="str">
        <f>'Langtext mit Gesamtmenge'!E56</f>
        <v>Tage</v>
      </c>
      <c r="F74" s="192"/>
      <c r="G74" s="179"/>
    </row>
    <row r="75" spans="1:7" ht="25.5" customHeight="1" x14ac:dyDescent="0.25">
      <c r="A75" s="189">
        <f>'Langtext mit Gesamtmenge'!A57+($A$6*10000)</f>
        <v>181303</v>
      </c>
      <c r="B75" s="66" t="str">
        <f>'Langtext mit Gesamtmenge'!$C57&amp;" gem. Leistungsbeschreibung, Langtext POS 0"&amp;'Langtext mit Gesamtmenge'!A57</f>
        <v>Anmietung selbstfahrende Teleskoparbeitsbühne 30 m gem. Leistungsbeschreibung, Langtext POS 01303</v>
      </c>
      <c r="C75" s="233"/>
      <c r="D75" s="186" t="str">
        <f>'Langtext mit Gesamtmenge'!F57</f>
        <v>über 20</v>
      </c>
      <c r="E75" s="186" t="str">
        <f>'Langtext mit Gesamtmenge'!E57</f>
        <v>Tage</v>
      </c>
      <c r="F75" s="192"/>
      <c r="G75" s="179"/>
    </row>
    <row r="76" spans="1:7" ht="39" customHeight="1" thickBot="1" x14ac:dyDescent="0.3">
      <c r="A76" s="190">
        <f>'Langtext mit Gesamtmenge'!A58+($A$6*10000)</f>
        <v>181304</v>
      </c>
      <c r="B76" s="66" t="str">
        <f>'Langtext mit Gesamtmenge'!$C58&amp;" gem. Leistungsbeschreibung, Langtext POS 0"&amp;'Langtext mit Gesamtmenge'!A58</f>
        <v>Anlieferung und Abholung selbstfahrende Teleskoparbeitsbühne 30 m gem. Leistungsbeschreibung, Langtext POS 01304</v>
      </c>
      <c r="C76" s="234"/>
      <c r="D76" s="181"/>
      <c r="E76" s="187" t="str">
        <f>'Langtext mit Gesamtmenge'!E58</f>
        <v>Stück</v>
      </c>
      <c r="F76" s="193"/>
      <c r="G76" s="182"/>
    </row>
    <row r="77" spans="1:7" ht="35.1" customHeight="1" x14ac:dyDescent="0.25">
      <c r="A77" s="191">
        <f>(('Langtext mit Gesamtmenge'!A60-1)/100)+($A$6*100)</f>
        <v>1814.01</v>
      </c>
      <c r="B77" s="173" t="str">
        <f>'Langtext mit Gesamtmenge'!$C$59</f>
        <v>Anmietung selbstfahrende Teleskoparbeitsbühne 30 m mit Kettenantrieb und Transportfahrzeug</v>
      </c>
      <c r="C77" s="232"/>
      <c r="D77" s="175"/>
      <c r="E77" s="176"/>
      <c r="F77" s="177"/>
      <c r="G77" s="178"/>
    </row>
    <row r="78" spans="1:7" ht="38.25" x14ac:dyDescent="0.25">
      <c r="A78" s="189" t="s">
        <v>706</v>
      </c>
      <c r="B78" s="66" t="str">
        <f>'Langtext mit Gesamtmenge'!$C59&amp;" gem. Leistungsbeschreibung, Langtext POS 0"&amp;'Langtext mit Gesamtmenge'!A59</f>
        <v>Anmietung selbstfahrende Teleskoparbeitsbühne 30 m mit Kettenantrieb und Transportfahrzeug gem. Leistungsbeschreibung, Langtext POS 01401</v>
      </c>
      <c r="C78" s="233"/>
      <c r="D78" s="186" t="str">
        <f>'Langtext mit Gesamtmenge'!F59</f>
        <v>1-4</v>
      </c>
      <c r="E78" s="186" t="str">
        <f>'Langtext mit Gesamtmenge'!E59</f>
        <v>Tage</v>
      </c>
      <c r="F78" s="192"/>
      <c r="G78" s="179"/>
    </row>
    <row r="79" spans="1:7" ht="38.25" x14ac:dyDescent="0.25">
      <c r="A79" s="189" t="s">
        <v>707</v>
      </c>
      <c r="B79" s="66" t="str">
        <f>'Langtext mit Gesamtmenge'!$C60&amp;" gem. Leistungsbeschreibung, Langtext POS 0"&amp;'Langtext mit Gesamtmenge'!A60</f>
        <v>Anmietung selbstfahrende Teleskoparbeitsbühne 30 m mit Kettenantrieb und Transportfahrzeug gem. Leistungsbeschreibung, Langtext POS 01402</v>
      </c>
      <c r="C79" s="233"/>
      <c r="D79" s="186" t="str">
        <f>'Langtext mit Gesamtmenge'!F60</f>
        <v>5-19</v>
      </c>
      <c r="E79" s="186" t="str">
        <f>'Langtext mit Gesamtmenge'!E60</f>
        <v>Tage</v>
      </c>
      <c r="F79" s="192"/>
      <c r="G79" s="179"/>
    </row>
    <row r="80" spans="1:7" ht="38.25" x14ac:dyDescent="0.25">
      <c r="A80" s="189" t="s">
        <v>708</v>
      </c>
      <c r="B80" s="66" t="str">
        <f>'Langtext mit Gesamtmenge'!$C61&amp;" gem. Leistungsbeschreibung, Langtext POS 0"&amp;'Langtext mit Gesamtmenge'!A61</f>
        <v>Anmietung selbstfahrende Teleskoparbeitsbühne 30 m mit Kettenantrieb und Transportfahrzeug gem. Leistungsbeschreibung, Langtext POS 01403</v>
      </c>
      <c r="C80" s="233"/>
      <c r="D80" s="186" t="str">
        <f>'Langtext mit Gesamtmenge'!F61</f>
        <v>über 20</v>
      </c>
      <c r="E80" s="186" t="str">
        <f>'Langtext mit Gesamtmenge'!E61</f>
        <v>Tage</v>
      </c>
      <c r="F80" s="192"/>
      <c r="G80" s="179"/>
    </row>
    <row r="81" spans="1:7" ht="54.75" customHeight="1" thickBot="1" x14ac:dyDescent="0.3">
      <c r="A81" s="189" t="s">
        <v>478</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4"/>
      <c r="D81" s="181"/>
      <c r="E81" s="187" t="str">
        <f>'Langtext mit Gesamtmenge'!E70</f>
        <v>Stück</v>
      </c>
      <c r="F81" s="193"/>
      <c r="G81" s="182"/>
    </row>
    <row r="82" spans="1:7" ht="30" x14ac:dyDescent="0.25">
      <c r="A82" s="271" t="s">
        <v>709</v>
      </c>
      <c r="B82" s="101" t="s">
        <v>439</v>
      </c>
      <c r="D82" s="272"/>
      <c r="E82" s="264"/>
      <c r="F82" s="291"/>
      <c r="G82" s="179"/>
    </row>
    <row r="83" spans="1:7" ht="31.5" customHeight="1" x14ac:dyDescent="0.25">
      <c r="A83" s="268" t="s">
        <v>710</v>
      </c>
      <c r="B83" s="274" t="s">
        <v>493</v>
      </c>
      <c r="C83" s="235"/>
      <c r="D83" s="23" t="s">
        <v>490</v>
      </c>
      <c r="E83" s="186" t="s">
        <v>331</v>
      </c>
      <c r="F83" s="192"/>
      <c r="G83" s="179"/>
    </row>
    <row r="84" spans="1:7" ht="38.25" x14ac:dyDescent="0.25">
      <c r="A84" s="268" t="s">
        <v>711</v>
      </c>
      <c r="B84" s="276" t="s">
        <v>494</v>
      </c>
      <c r="C84" s="235"/>
      <c r="D84" s="23" t="s">
        <v>284</v>
      </c>
      <c r="E84" s="186" t="s">
        <v>331</v>
      </c>
      <c r="F84" s="192"/>
      <c r="G84" s="275"/>
    </row>
    <row r="85" spans="1:7" ht="33" customHeight="1" x14ac:dyDescent="0.25">
      <c r="A85" s="268" t="s">
        <v>712</v>
      </c>
      <c r="B85" s="274" t="s">
        <v>495</v>
      </c>
      <c r="C85" s="235"/>
      <c r="D85" s="23" t="s">
        <v>330</v>
      </c>
      <c r="E85" s="186" t="s">
        <v>331</v>
      </c>
      <c r="F85" s="192"/>
      <c r="G85" s="179"/>
    </row>
    <row r="86" spans="1:7" ht="39" thickBot="1" x14ac:dyDescent="0.3">
      <c r="A86" s="268" t="s">
        <v>713</v>
      </c>
      <c r="B86" s="273" t="s">
        <v>496</v>
      </c>
      <c r="C86" s="236"/>
      <c r="D86" s="181"/>
      <c r="E86" s="280" t="s">
        <v>332</v>
      </c>
      <c r="F86" s="193"/>
      <c r="G86" s="281"/>
    </row>
    <row r="87" spans="1:7" ht="34.5" customHeight="1" x14ac:dyDescent="0.25">
      <c r="A87" s="104" t="s">
        <v>714</v>
      </c>
      <c r="B87" s="92" t="s">
        <v>448</v>
      </c>
      <c r="C87" s="279"/>
      <c r="D87" s="269"/>
      <c r="E87" s="267"/>
      <c r="F87" s="292"/>
      <c r="G87" s="265"/>
    </row>
    <row r="88" spans="1:7" ht="38.25" x14ac:dyDescent="0.25">
      <c r="A88" s="270" t="s">
        <v>715</v>
      </c>
      <c r="B88" s="283" t="s">
        <v>497</v>
      </c>
      <c r="C88" s="235"/>
      <c r="D88" s="23" t="s">
        <v>490</v>
      </c>
      <c r="E88" s="186" t="s">
        <v>331</v>
      </c>
      <c r="F88" s="192"/>
      <c r="G88" s="275"/>
    </row>
    <row r="89" spans="1:7" ht="39.75" customHeight="1" x14ac:dyDescent="0.25">
      <c r="A89" s="270" t="s">
        <v>716</v>
      </c>
      <c r="B89" s="66" t="s">
        <v>498</v>
      </c>
      <c r="C89" s="235"/>
      <c r="D89" s="23" t="s">
        <v>284</v>
      </c>
      <c r="E89" s="186" t="s">
        <v>331</v>
      </c>
      <c r="F89" s="192"/>
      <c r="G89" s="179"/>
    </row>
    <row r="90" spans="1:7" ht="38.25" x14ac:dyDescent="0.25">
      <c r="A90" s="270" t="s">
        <v>717</v>
      </c>
      <c r="B90" s="66" t="s">
        <v>499</v>
      </c>
      <c r="C90" s="235"/>
      <c r="D90" s="23" t="s">
        <v>330</v>
      </c>
      <c r="E90" s="186" t="s">
        <v>331</v>
      </c>
      <c r="F90" s="192"/>
      <c r="G90" s="275"/>
    </row>
    <row r="91" spans="1:7" ht="45" customHeight="1" thickBot="1" x14ac:dyDescent="0.3">
      <c r="A91" s="270" t="s">
        <v>718</v>
      </c>
      <c r="B91" s="282" t="s">
        <v>500</v>
      </c>
      <c r="C91" s="236"/>
      <c r="D91" s="181"/>
      <c r="E91" s="187" t="s">
        <v>332</v>
      </c>
      <c r="F91" s="193"/>
      <c r="G91" s="182"/>
    </row>
    <row r="92" spans="1:7" ht="21" x14ac:dyDescent="0.25">
      <c r="A92" s="257"/>
      <c r="B92" s="258"/>
      <c r="C92" s="295"/>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0</v>
      </c>
    </row>
    <row r="95" spans="1:7" x14ac:dyDescent="0.25">
      <c r="A95" s="34"/>
      <c r="B95" s="35"/>
      <c r="C95" s="36"/>
      <c r="D95" s="35"/>
      <c r="E95" s="35"/>
      <c r="F95" s="37"/>
      <c r="G95" s="38"/>
    </row>
    <row r="96" spans="1:7" x14ac:dyDescent="0.25">
      <c r="A96" s="109"/>
      <c r="B96" s="41"/>
      <c r="D96" s="339" t="s">
        <v>286</v>
      </c>
      <c r="E96" s="340"/>
      <c r="F96" s="42"/>
      <c r="G96" s="73">
        <f>G94*0.19</f>
        <v>0</v>
      </c>
    </row>
    <row r="97" spans="1:7" x14ac:dyDescent="0.25">
      <c r="A97" s="108"/>
      <c r="B97" s="108"/>
      <c r="C97" s="44"/>
      <c r="D97" s="45"/>
      <c r="E97" s="46"/>
      <c r="F97" s="47"/>
      <c r="G97" s="48"/>
    </row>
    <row r="98" spans="1:7" x14ac:dyDescent="0.25">
      <c r="A98" s="74" t="s">
        <v>294</v>
      </c>
      <c r="B98" s="194"/>
      <c r="D98" s="341" t="s">
        <v>295</v>
      </c>
      <c r="E98" s="340"/>
      <c r="F98" s="342"/>
      <c r="G98" s="195"/>
    </row>
    <row r="99" spans="1:7" x14ac:dyDescent="0.25">
      <c r="A99" s="108"/>
      <c r="B99" s="108"/>
      <c r="C99" s="44"/>
      <c r="D99" s="45"/>
      <c r="E99" s="46"/>
      <c r="F99" s="47"/>
      <c r="G99" s="48"/>
    </row>
    <row r="100" spans="1:7" x14ac:dyDescent="0.25">
      <c r="A100" s="109"/>
      <c r="B100" s="109"/>
      <c r="D100" s="341" t="s">
        <v>287</v>
      </c>
      <c r="E100" s="340"/>
      <c r="F100" s="343"/>
      <c r="G100" s="73">
        <f>(G94+G96)-((G94+G96)*G98)</f>
        <v>0</v>
      </c>
    </row>
    <row r="101" spans="1:7" x14ac:dyDescent="0.25">
      <c r="A101" s="108"/>
      <c r="B101" s="44"/>
      <c r="C101" s="46"/>
      <c r="D101" s="46"/>
      <c r="E101" s="108"/>
      <c r="F101" s="108"/>
      <c r="G101" s="50"/>
    </row>
    <row r="102" spans="1:7" ht="30.75" customHeight="1" x14ac:dyDescent="0.25">
      <c r="A102" s="344" t="s">
        <v>288</v>
      </c>
      <c r="B102" s="345"/>
      <c r="C102" s="345"/>
      <c r="D102" s="345"/>
      <c r="E102" s="345"/>
      <c r="F102" s="345"/>
      <c r="G102" s="345"/>
    </row>
    <row r="103" spans="1:7" x14ac:dyDescent="0.25">
      <c r="A103" s="51"/>
      <c r="B103" s="52"/>
      <c r="C103" s="53"/>
      <c r="D103" s="53"/>
      <c r="E103" s="108"/>
      <c r="F103" s="108"/>
      <c r="G103" s="108"/>
    </row>
    <row r="104" spans="1:7" x14ac:dyDescent="0.25">
      <c r="A104" s="108"/>
      <c r="B104" s="196"/>
      <c r="C104" s="108"/>
      <c r="D104" s="108"/>
      <c r="E104" s="108"/>
      <c r="F104" s="108"/>
      <c r="G104" s="108"/>
    </row>
    <row r="105" spans="1:7" x14ac:dyDescent="0.25">
      <c r="A105" s="11"/>
      <c r="B105" s="54"/>
      <c r="C105" s="55"/>
      <c r="D105" s="11"/>
      <c r="E105" s="56"/>
      <c r="F105" s="57"/>
      <c r="G105" s="11"/>
    </row>
    <row r="106" spans="1:7" x14ac:dyDescent="0.25">
      <c r="A106" s="11"/>
      <c r="B106" s="108" t="s">
        <v>289</v>
      </c>
      <c r="C106" s="59"/>
      <c r="D106" s="28"/>
      <c r="E106" s="336" t="s">
        <v>290</v>
      </c>
      <c r="F106" s="319"/>
      <c r="G106" s="11"/>
    </row>
  </sheetData>
  <sheetProtection algorithmName="SHA-512" hashValue="auAoynfuQL4it+JdrozKTQKQSvXiLx3yp5CU40GND2Fe1uiHVt5Sx4pLnrLyPeGTFDrVVwyqpm3JEkaKYE1uUw==" saltValue="0mBJlEvqXcZ4/v5cpxmLOg==" spinCount="100000" sheet="1"/>
  <protectedRanges>
    <protectedRange sqref="B104 B98 G98 F18:F21 F13:F16 F8:F11 F23:F26 F28:F31 F33:F36 F38:F41 F43:F46 F48:F51 F53:F56 F58:F61 F63:F66 F68:F71 F73:F76 F78:F81 F92" name="Los1_2"/>
    <protectedRange sqref="F82:F91" name="Los1_3_1"/>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133BF"/>
  </sheetPr>
  <dimension ref="A1:G106"/>
  <sheetViews>
    <sheetView workbookViewId="0">
      <selection activeCell="B10" sqref="B10"/>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7" ht="24.75" customHeight="1" x14ac:dyDescent="0.25">
      <c r="A1" s="330" t="s">
        <v>275</v>
      </c>
      <c r="B1" s="331"/>
      <c r="C1" s="331"/>
      <c r="D1" s="331"/>
      <c r="E1" s="331"/>
      <c r="F1" s="331"/>
      <c r="G1" s="332"/>
    </row>
    <row r="2" spans="1:7" ht="30" customHeight="1" x14ac:dyDescent="0.25">
      <c r="A2" s="333" t="str">
        <f>Titelseite!A5</f>
        <v>Anmietung von Lkw-Arbeitsbühnen (Hubsteiger) und selbstfahrende Arbeitsbühnen</v>
      </c>
      <c r="B2" s="333"/>
      <c r="C2" s="333"/>
      <c r="D2" s="333"/>
      <c r="E2" s="333"/>
      <c r="F2" s="333"/>
      <c r="G2" s="332"/>
    </row>
    <row r="3" spans="1:7" ht="30" customHeight="1" x14ac:dyDescent="0.25">
      <c r="A3" s="334" t="str">
        <f>Titelseite!A44</f>
        <v>Los 19</v>
      </c>
      <c r="B3" s="335"/>
      <c r="C3" s="335"/>
      <c r="D3" s="335"/>
      <c r="E3" s="335"/>
      <c r="F3" s="335"/>
      <c r="G3" s="332"/>
    </row>
    <row r="4" spans="1:7" ht="3" customHeight="1" x14ac:dyDescent="0.25">
      <c r="A4" s="12"/>
      <c r="B4" s="12"/>
      <c r="C4" s="13"/>
      <c r="D4" s="12"/>
      <c r="E4" s="12"/>
      <c r="F4" s="14"/>
      <c r="G4" s="12"/>
    </row>
    <row r="5" spans="1:7" ht="46.5" customHeight="1" x14ac:dyDescent="0.25">
      <c r="A5" s="15" t="s">
        <v>276</v>
      </c>
      <c r="B5" s="16" t="s">
        <v>277</v>
      </c>
      <c r="C5" s="240" t="s">
        <v>278</v>
      </c>
      <c r="D5" s="18" t="s">
        <v>279</v>
      </c>
      <c r="E5" s="16" t="s">
        <v>280</v>
      </c>
      <c r="F5" s="16" t="s">
        <v>281</v>
      </c>
      <c r="G5" s="16" t="s">
        <v>282</v>
      </c>
    </row>
    <row r="6" spans="1:7" ht="34.5" customHeight="1" thickBot="1" x14ac:dyDescent="0.3">
      <c r="A6" s="188">
        <v>19</v>
      </c>
      <c r="B6" s="21" t="str">
        <f>Titelseite!B44&amp;", "&amp;Titelseite!D44&amp;", "&amp;Titelseite!F44</f>
        <v xml:space="preserve">SM Schleiden, SM Blankenheim, </v>
      </c>
      <c r="C6" s="22"/>
      <c r="D6" s="23"/>
      <c r="E6" s="20"/>
      <c r="F6" s="24"/>
      <c r="G6" s="20"/>
    </row>
    <row r="7" spans="1:7" ht="34.5" customHeight="1" x14ac:dyDescent="0.25">
      <c r="A7" s="191">
        <f>(('Langtext mit Gesamtmenge'!A3-1)/100)+($A$6*100)</f>
        <v>1900</v>
      </c>
      <c r="B7" s="173" t="str">
        <f>'Langtext mit Gesamtmenge'!$C$3</f>
        <v>Anmietung Hubsteiger 10 m (Lkw-Arbeitsbühne)</v>
      </c>
      <c r="C7" s="232"/>
      <c r="D7" s="175"/>
      <c r="E7" s="176"/>
      <c r="F7" s="177"/>
      <c r="G7" s="183"/>
    </row>
    <row r="8" spans="1:7" ht="25.5" x14ac:dyDescent="0.25">
      <c r="A8" s="189">
        <f>'Langtext mit Gesamtmenge'!A3+($A$6*10000)</f>
        <v>190001</v>
      </c>
      <c r="B8" s="66" t="str">
        <f>'Langtext mit Gesamtmenge'!$C$3&amp;" gem. Leistungsbeschreibung, Langtext POS 00.0"&amp;'Langtext mit Gesamtmenge'!A3</f>
        <v>Anmietung Hubsteiger 10 m (Lkw-Arbeitsbühne) gem. Leistungsbeschreibung, Langtext POS 00.01</v>
      </c>
      <c r="C8" s="233"/>
      <c r="D8" s="186" t="str">
        <f>'Langtext mit Gesamtmenge'!F3</f>
        <v>1-4</v>
      </c>
      <c r="E8" s="186" t="str">
        <f>'Langtext mit Gesamtmenge'!E3</f>
        <v>Tage</v>
      </c>
      <c r="F8" s="192"/>
      <c r="G8" s="179">
        <f>(C8*F8)</f>
        <v>0</v>
      </c>
    </row>
    <row r="9" spans="1:7" ht="25.5" x14ac:dyDescent="0.25">
      <c r="A9" s="189">
        <f>'Langtext mit Gesamtmenge'!A4+($A$6*10000)</f>
        <v>190002</v>
      </c>
      <c r="B9" s="66" t="str">
        <f>'Langtext mit Gesamtmenge'!$C$4&amp;" gem. Leistungsbeschreibung, Langtext POS 00.0"&amp;'Langtext mit Gesamtmenge'!A4</f>
        <v>Anmietung Hubsteiger 10 m (Lkw-Arbeitsbühne) gem. Leistungsbeschreibung, Langtext POS 00.02</v>
      </c>
      <c r="C9" s="233"/>
      <c r="D9" s="186" t="str">
        <f>'Langtext mit Gesamtmenge'!F4</f>
        <v>5-19</v>
      </c>
      <c r="E9" s="186" t="str">
        <f>'Langtext mit Gesamtmenge'!E4</f>
        <v>Tage</v>
      </c>
      <c r="F9" s="192"/>
      <c r="G9" s="179">
        <f>(C9*F9)</f>
        <v>0</v>
      </c>
    </row>
    <row r="10" spans="1:7" ht="25.5" x14ac:dyDescent="0.25">
      <c r="A10" s="189">
        <f>'Langtext mit Gesamtmenge'!A5+($A$6*10000)</f>
        <v>190003</v>
      </c>
      <c r="B10" s="66" t="str">
        <f>'Langtext mit Gesamtmenge'!$C$5&amp;" gem. Leistungsbeschreibung, Langtext POS 00.0"&amp;'Langtext mit Gesamtmenge'!A5</f>
        <v>Anmietung Hubsteiger 10 m (Lkw-Arbeitsbühne) gem. Leistungsbeschreibung, Langtext POS 00.03</v>
      </c>
      <c r="C10" s="233"/>
      <c r="D10" s="186" t="str">
        <f>'Langtext mit Gesamtmenge'!F5</f>
        <v>über 20</v>
      </c>
      <c r="E10" s="186" t="str">
        <f>'Langtext mit Gesamtmenge'!E5</f>
        <v>Tage</v>
      </c>
      <c r="F10" s="192"/>
      <c r="G10" s="179">
        <f>(C10*F10)</f>
        <v>0</v>
      </c>
    </row>
    <row r="11" spans="1:7" ht="39" thickBot="1" x14ac:dyDescent="0.3">
      <c r="A11" s="190">
        <f>'Langtext mit Gesamtmenge'!A6+($A$6*10000)</f>
        <v>190004</v>
      </c>
      <c r="B11" s="66" t="str">
        <f>'Langtext mit Gesamtmenge'!$C$6&amp;" gem. Leistungsbeschreibung, Langtext POS 00.0"&amp;'Langtext mit Gesamtmenge'!A6</f>
        <v>Anlieferung und Abholung Hubsteiger 10 m (Lkw-Arbeitsbühne) gem. Leistungsbeschreibung, Langtext POS 00.04</v>
      </c>
      <c r="C11" s="234"/>
      <c r="D11" s="184"/>
      <c r="E11" s="187" t="str">
        <f>'Langtext mit Gesamtmenge'!E6</f>
        <v>Stück</v>
      </c>
      <c r="F11" s="193"/>
      <c r="G11" s="182">
        <f>(C11*F11)</f>
        <v>0</v>
      </c>
    </row>
    <row r="12" spans="1:7" ht="34.5" customHeight="1" x14ac:dyDescent="0.25">
      <c r="A12" s="191">
        <f>(('Langtext mit Gesamtmenge'!A7-1)/100)+($A$6*100)</f>
        <v>1901</v>
      </c>
      <c r="B12" s="173" t="str">
        <f>'Langtext mit Gesamtmenge'!$C$7</f>
        <v>Anmietung Hubsteiger 15 m (Lkw-Arbeitsbühne)</v>
      </c>
      <c r="C12" s="232"/>
      <c r="D12" s="175"/>
      <c r="E12" s="176"/>
      <c r="F12" s="177"/>
      <c r="G12" s="178"/>
    </row>
    <row r="13" spans="1:7" ht="25.5" x14ac:dyDescent="0.25">
      <c r="A13" s="189">
        <f>'Langtext mit Gesamtmenge'!A7+($A$6*10000)</f>
        <v>190101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f>(C13*F13)</f>
        <v>0</v>
      </c>
    </row>
    <row r="14" spans="1:7" ht="25.5" x14ac:dyDescent="0.25">
      <c r="A14" s="189">
        <f>'Langtext mit Gesamtmenge'!A8+($A$6*10000)</f>
        <v>190102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f>(C14*F14)</f>
        <v>0</v>
      </c>
    </row>
    <row r="15" spans="1:7" ht="25.5" x14ac:dyDescent="0.25">
      <c r="A15" s="189">
        <f>'Langtext mit Gesamtmenge'!A9+($A$6*10000)</f>
        <v>190103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f>(C15*F15)</f>
        <v>0</v>
      </c>
    </row>
    <row r="16" spans="1:7" ht="39" thickBot="1" x14ac:dyDescent="0.3">
      <c r="A16" s="190">
        <f>'Langtext mit Gesamtmenge'!A10+($A$6*10000)</f>
        <v>190104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f>(C16*F16)</f>
        <v>0</v>
      </c>
    </row>
    <row r="17" spans="1:7" ht="34.5" customHeight="1" x14ac:dyDescent="0.25">
      <c r="A17" s="191">
        <f>(('Langtext mit Gesamtmenge'!A11-1)/100)+($A$6*100)</f>
        <v>1902</v>
      </c>
      <c r="B17" s="173" t="str">
        <f>'Langtext mit Gesamtmenge'!$C$11</f>
        <v>Anmietung Hubsteiger 18 m (Lkw-Arbeitsbühne)</v>
      </c>
      <c r="C17" s="232"/>
      <c r="D17" s="175"/>
      <c r="E17" s="176"/>
      <c r="F17" s="177"/>
      <c r="G17" s="178"/>
    </row>
    <row r="18" spans="1:7" ht="25.5" x14ac:dyDescent="0.25">
      <c r="A18" s="189">
        <f>'Langtext mit Gesamtmenge'!A11+($A$6*10000)</f>
        <v>190201</v>
      </c>
      <c r="B18" s="66" t="str">
        <f>'Langtext mit Gesamtmenge'!$C11&amp;" gem. Leistungsbeschreibung, Langtext POS 0"&amp;'Langtext mit Gesamtmenge'!A11</f>
        <v>Anmietung Hubsteiger 18 m (Lkw-Arbeitsbühne) gem. Leistungsbeschreibung, Langtext POS 0201</v>
      </c>
      <c r="C18" s="233"/>
      <c r="D18" s="186" t="str">
        <f>'Langtext mit Gesamtmenge'!F11</f>
        <v>1-4</v>
      </c>
      <c r="E18" s="186" t="str">
        <f>'Langtext mit Gesamtmenge'!E11</f>
        <v>Tage</v>
      </c>
      <c r="F18" s="192"/>
      <c r="G18" s="179">
        <f>(C18*F18)</f>
        <v>0</v>
      </c>
    </row>
    <row r="19" spans="1:7" ht="25.5" x14ac:dyDescent="0.25">
      <c r="A19" s="189">
        <f>'Langtext mit Gesamtmenge'!A12+($A$6*10000)</f>
        <v>190202</v>
      </c>
      <c r="B19" s="66" t="str">
        <f>'Langtext mit Gesamtmenge'!$C12&amp;" gem. Leistungsbeschreibung, Langtext POS 0"&amp;'Langtext mit Gesamtmenge'!A12</f>
        <v>Anmietung Hubsteiger 18 m (Lkw-Arbeitsbühne) gem. Leistungsbeschreibung, Langtext POS 0202</v>
      </c>
      <c r="C19" s="233"/>
      <c r="D19" s="186" t="str">
        <f>'Langtext mit Gesamtmenge'!F12</f>
        <v>5-19</v>
      </c>
      <c r="E19" s="186" t="str">
        <f>'Langtext mit Gesamtmenge'!E12</f>
        <v>Tage</v>
      </c>
      <c r="F19" s="192"/>
      <c r="G19" s="179">
        <f>(C19*F19)</f>
        <v>0</v>
      </c>
    </row>
    <row r="20" spans="1:7" ht="25.5" x14ac:dyDescent="0.25">
      <c r="A20" s="189">
        <f>'Langtext mit Gesamtmenge'!A13+($A$6*10000)</f>
        <v>190203</v>
      </c>
      <c r="B20" s="66" t="str">
        <f>'Langtext mit Gesamtmenge'!$C13&amp;" gem. Leistungsbeschreibung, Langtext POS 0"&amp;'Langtext mit Gesamtmenge'!A13</f>
        <v>Anmietung Hubsteiger 18 m (Lkw-Arbeitsbühne) gem. Leistungsbeschreibung, Langtext POS 0203</v>
      </c>
      <c r="C20" s="233"/>
      <c r="D20" s="186" t="str">
        <f>'Langtext mit Gesamtmenge'!F13</f>
        <v>über 20</v>
      </c>
      <c r="E20" s="186" t="str">
        <f>'Langtext mit Gesamtmenge'!E13</f>
        <v>Tage</v>
      </c>
      <c r="F20" s="192"/>
      <c r="G20" s="179">
        <f>(C20*F20)</f>
        <v>0</v>
      </c>
    </row>
    <row r="21" spans="1:7" ht="39" thickBot="1" x14ac:dyDescent="0.3">
      <c r="A21" s="190">
        <f>'Langtext mit Gesamtmenge'!A14+($A$6*10000)</f>
        <v>190204</v>
      </c>
      <c r="B21" s="66" t="str">
        <f>'Langtext mit Gesamtmenge'!$C14&amp;" gem. Leistungsbeschreibung, Langtext POS 0"&amp;'Langtext mit Gesamtmenge'!A14</f>
        <v>Anlieferung und Abholung Hubsteiger 18 m (Lkw-Arbeitsbühne) gem. Leistungsbeschreibung, Langtext POS 0204</v>
      </c>
      <c r="C21" s="234"/>
      <c r="D21" s="181"/>
      <c r="E21" s="187" t="str">
        <f>'Langtext mit Gesamtmenge'!E14</f>
        <v>Stück</v>
      </c>
      <c r="F21" s="193"/>
      <c r="G21" s="182">
        <f>(C21*F21)</f>
        <v>0</v>
      </c>
    </row>
    <row r="22" spans="1:7" ht="34.5" customHeight="1" x14ac:dyDescent="0.25">
      <c r="A22" s="191">
        <f>(('Langtext mit Gesamtmenge'!A15-1)/100)+($A$6*100)</f>
        <v>1903</v>
      </c>
      <c r="B22" s="173" t="str">
        <f>'Langtext mit Gesamtmenge'!$C$15</f>
        <v>Anmietung Hubsteiger 20 m (Lkw-Arbeitsbühne)</v>
      </c>
      <c r="C22" s="232"/>
      <c r="D22" s="175"/>
      <c r="E22" s="176"/>
      <c r="F22" s="177"/>
      <c r="G22" s="178"/>
    </row>
    <row r="23" spans="1:7" ht="25.5" x14ac:dyDescent="0.25">
      <c r="A23" s="189">
        <f>'Langtext mit Gesamtmenge'!A15+($A$6*10000)</f>
        <v>190301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v>160</v>
      </c>
      <c r="G23" s="179">
        <f>(C23*F23)</f>
        <v>0</v>
      </c>
    </row>
    <row r="24" spans="1:7" ht="25.5" x14ac:dyDescent="0.25">
      <c r="A24" s="189">
        <f>'Langtext mit Gesamtmenge'!A16+($A$6*10000)</f>
        <v>190302</v>
      </c>
      <c r="B24" s="66" t="str">
        <f>'Langtext mit Gesamtmenge'!$C16&amp;" gem. Leistungsbeschreibung, Langtext POS 0"&amp;'Langtext mit Gesamtmenge'!A16</f>
        <v>Anmietung Hubsteiger 20 m (Lkw-Arbeitsbühne) gem. Leistungsbeschreibung, Langtext POS 0302</v>
      </c>
      <c r="C24" s="235"/>
      <c r="D24" s="186" t="str">
        <f>'Langtext mit Gesamtmenge'!F16</f>
        <v>5-19</v>
      </c>
      <c r="E24" s="186" t="str">
        <f>'Langtext mit Gesamtmenge'!E16</f>
        <v>Tage</v>
      </c>
      <c r="F24" s="192">
        <v>150</v>
      </c>
      <c r="G24" s="179">
        <f>(C24*F24)</f>
        <v>0</v>
      </c>
    </row>
    <row r="25" spans="1:7" ht="25.5" x14ac:dyDescent="0.25">
      <c r="A25" s="189">
        <f>'Langtext mit Gesamtmenge'!A17+($A$6*10000)</f>
        <v>190303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v>120</v>
      </c>
      <c r="G25" s="179">
        <f>(C25*F25)</f>
        <v>0</v>
      </c>
    </row>
    <row r="26" spans="1:7" ht="39" thickBot="1" x14ac:dyDescent="0.3">
      <c r="A26" s="190">
        <f>'Langtext mit Gesamtmenge'!A18+($A$6*10000)</f>
        <v>190304</v>
      </c>
      <c r="B26" s="66" t="str">
        <f>'Langtext mit Gesamtmenge'!$C18&amp;" gem. Leistungsbeschreibung, Langtext POS 0"&amp;'Langtext mit Gesamtmenge'!A18</f>
        <v>Anlieferung und Abholung Hubsteiger 20 m (Lkw-Arbeitsbühne) gem. Leistungsbeschreibung, Langtext POS 0304</v>
      </c>
      <c r="C26" s="236"/>
      <c r="D26" s="181"/>
      <c r="E26" s="187" t="str">
        <f>'Langtext mit Gesamtmenge'!E18</f>
        <v>Stück</v>
      </c>
      <c r="F26" s="193">
        <v>220</v>
      </c>
      <c r="G26" s="182">
        <f>(C26*F26)</f>
        <v>0</v>
      </c>
    </row>
    <row r="27" spans="1:7" ht="34.5" customHeight="1" x14ac:dyDescent="0.25">
      <c r="A27" s="191">
        <f>(('Langtext mit Gesamtmenge'!A19-1)/100)+($A$6*100)</f>
        <v>1904</v>
      </c>
      <c r="B27" s="173" t="str">
        <f>'Langtext mit Gesamtmenge'!$C$19</f>
        <v>Anmietung Hubsteiger 22 m (Lkw-Arbeitsbühne)</v>
      </c>
      <c r="C27" s="232"/>
      <c r="D27" s="175"/>
      <c r="E27" s="176"/>
      <c r="F27" s="177"/>
      <c r="G27" s="178"/>
    </row>
    <row r="28" spans="1:7" ht="25.5" x14ac:dyDescent="0.25">
      <c r="A28" s="189">
        <f>'Langtext mit Gesamtmenge'!A19+($A$6*10000)</f>
        <v>190401</v>
      </c>
      <c r="B28" s="66" t="str">
        <f>'Langtext mit Gesamtmenge'!$C19&amp;" gem. Leistungsbeschreibung, Langtext POS 0"&amp;'Langtext mit Gesamtmenge'!A19</f>
        <v>Anmietung Hubsteiger 22 m (Lkw-Arbeitsbühne) gem. Leistungsbeschreibung, Langtext POS 0401</v>
      </c>
      <c r="C28" s="233"/>
      <c r="D28" s="186" t="str">
        <f>'Langtext mit Gesamtmenge'!F19</f>
        <v>1-4</v>
      </c>
      <c r="E28" s="186" t="str">
        <f>'Langtext mit Gesamtmenge'!E19</f>
        <v>Tage</v>
      </c>
      <c r="F28" s="192">
        <v>165</v>
      </c>
      <c r="G28" s="179">
        <f>(C28*F28)</f>
        <v>0</v>
      </c>
    </row>
    <row r="29" spans="1:7" ht="25.5" x14ac:dyDescent="0.25">
      <c r="A29" s="189">
        <f>'Langtext mit Gesamtmenge'!A20+($A$6*10000)</f>
        <v>190402</v>
      </c>
      <c r="B29" s="66" t="str">
        <f>'Langtext mit Gesamtmenge'!$C20&amp;" gem. Leistungsbeschreibung, Langtext POS 0"&amp;'Langtext mit Gesamtmenge'!A20</f>
        <v>Anmietung Hubsteiger 22 m (Lkw-Arbeitsbühne) gem. Leistungsbeschreibung, Langtext POS 0402</v>
      </c>
      <c r="C29" s="235">
        <v>22</v>
      </c>
      <c r="D29" s="186" t="str">
        <f>'Langtext mit Gesamtmenge'!F20</f>
        <v>5-19</v>
      </c>
      <c r="E29" s="186" t="str">
        <f>'Langtext mit Gesamtmenge'!E20</f>
        <v>Tage</v>
      </c>
      <c r="F29" s="192">
        <v>155</v>
      </c>
      <c r="G29" s="179">
        <f>(C29*F29)</f>
        <v>3410</v>
      </c>
    </row>
    <row r="30" spans="1:7" ht="25.5" x14ac:dyDescent="0.25">
      <c r="A30" s="189">
        <f>'Langtext mit Gesamtmenge'!A21+($A$6*10000)</f>
        <v>190403</v>
      </c>
      <c r="B30" s="66" t="str">
        <f>'Langtext mit Gesamtmenge'!$C21&amp;" gem. Leistungsbeschreibung, Langtext POS 0"&amp;'Langtext mit Gesamtmenge'!A21</f>
        <v>Anmietung Hubsteiger 22 m (Lkw-Arbeitsbühne) gem. Leistungsbeschreibung, Langtext POS 0403</v>
      </c>
      <c r="C30" s="233"/>
      <c r="D30" s="186" t="str">
        <f>'Langtext mit Gesamtmenge'!F21</f>
        <v>über 20</v>
      </c>
      <c r="E30" s="186" t="str">
        <f>'Langtext mit Gesamtmenge'!E21</f>
        <v>Tage</v>
      </c>
      <c r="F30" s="192">
        <v>120</v>
      </c>
      <c r="G30" s="179">
        <f>(C30*F30)</f>
        <v>0</v>
      </c>
    </row>
    <row r="31" spans="1:7" ht="39" thickBot="1" x14ac:dyDescent="0.3">
      <c r="A31" s="190">
        <f>'Langtext mit Gesamtmenge'!A22+($A$6*10000)</f>
        <v>190404</v>
      </c>
      <c r="B31" s="66" t="str">
        <f>'Langtext mit Gesamtmenge'!$C22&amp;" gem. Leistungsbeschreibung, Langtext POS 0"&amp;'Langtext mit Gesamtmenge'!A22</f>
        <v>Anlieferung und Abholung Hubsteiger 22 m (Lkw-Arbeitsbühne) gem. Leistungsbeschreibung, Langtext POS 0404</v>
      </c>
      <c r="C31" s="236">
        <v>8</v>
      </c>
      <c r="D31" s="181"/>
      <c r="E31" s="187" t="str">
        <f>'Langtext mit Gesamtmenge'!E22</f>
        <v>Stück</v>
      </c>
      <c r="F31" s="193">
        <v>90</v>
      </c>
      <c r="G31" s="182">
        <f>(C31*F31)</f>
        <v>720</v>
      </c>
    </row>
    <row r="32" spans="1:7" ht="34.5" customHeight="1" x14ac:dyDescent="0.25">
      <c r="A32" s="191">
        <f>(('Langtext mit Gesamtmenge'!A23-1)/100)+($A$6*100)</f>
        <v>1905</v>
      </c>
      <c r="B32" s="173" t="str">
        <f>'Langtext mit Gesamtmenge'!$C$23</f>
        <v>Anmietung Hubsteiger 27 m (Lkw-Arbeitsbühne)</v>
      </c>
      <c r="C32" s="232"/>
      <c r="D32" s="175"/>
      <c r="E32" s="176"/>
      <c r="F32" s="177"/>
      <c r="G32" s="178"/>
    </row>
    <row r="33" spans="1:7" ht="25.5" x14ac:dyDescent="0.25">
      <c r="A33" s="189">
        <f>'Langtext mit Gesamtmenge'!A23+($A$6*10000)</f>
        <v>190501</v>
      </c>
      <c r="B33" s="66" t="str">
        <f>'Langtext mit Gesamtmenge'!$C23&amp;" gem. Leistungsbeschreibung, Langtext POS 0"&amp;'Langtext mit Gesamtmenge'!A23</f>
        <v>Anmietung Hubsteiger 27 m (Lkw-Arbeitsbühne) gem. Leistungsbeschreibung, Langtext POS 0501</v>
      </c>
      <c r="C33" s="233"/>
      <c r="D33" s="186" t="str">
        <f>'Langtext mit Gesamtmenge'!F23</f>
        <v>1-4</v>
      </c>
      <c r="E33" s="186" t="str">
        <f>'Langtext mit Gesamtmenge'!E23</f>
        <v>Tage</v>
      </c>
      <c r="F33" s="192">
        <v>190</v>
      </c>
      <c r="G33" s="179">
        <f>(C33*F33)</f>
        <v>0</v>
      </c>
    </row>
    <row r="34" spans="1:7" ht="25.5" x14ac:dyDescent="0.25">
      <c r="A34" s="189">
        <f>'Langtext mit Gesamtmenge'!A24+($A$6*10000)</f>
        <v>190502</v>
      </c>
      <c r="B34" s="66" t="str">
        <f>'Langtext mit Gesamtmenge'!$C24&amp;" gem. Leistungsbeschreibung, Langtext POS 0"&amp;'Langtext mit Gesamtmenge'!A24</f>
        <v>Anmietung Hubsteiger 27 m (Lkw-Arbeitsbühne) gem. Leistungsbeschreibung, Langtext POS 0502</v>
      </c>
      <c r="C34" s="235">
        <v>1</v>
      </c>
      <c r="D34" s="186" t="str">
        <f>'Langtext mit Gesamtmenge'!F24</f>
        <v>5-19</v>
      </c>
      <c r="E34" s="186" t="str">
        <f>'Langtext mit Gesamtmenge'!E24</f>
        <v>Tage</v>
      </c>
      <c r="F34" s="192">
        <v>170</v>
      </c>
      <c r="G34" s="179">
        <f>(C34*F34)</f>
        <v>170</v>
      </c>
    </row>
    <row r="35" spans="1:7" ht="25.5" x14ac:dyDescent="0.25">
      <c r="A35" s="189">
        <f>'Langtext mit Gesamtmenge'!A25+($A$6*10000)</f>
        <v>190503</v>
      </c>
      <c r="B35" s="66" t="str">
        <f>'Langtext mit Gesamtmenge'!$C25&amp;" gem. Leistungsbeschreibung, Langtext POS 0"&amp;'Langtext mit Gesamtmenge'!A25</f>
        <v>Anmietung Hubsteiger 27 m (Lkw-Arbeitsbühne) gem. Leistungsbeschreibung, Langtext POS 0503</v>
      </c>
      <c r="C35" s="235">
        <v>2</v>
      </c>
      <c r="D35" s="186" t="str">
        <f>'Langtext mit Gesamtmenge'!F25</f>
        <v>über 20</v>
      </c>
      <c r="E35" s="186" t="str">
        <f>'Langtext mit Gesamtmenge'!E25</f>
        <v>Tage</v>
      </c>
      <c r="F35" s="192">
        <v>150</v>
      </c>
      <c r="G35" s="179">
        <f>(C35*F35)</f>
        <v>300</v>
      </c>
    </row>
    <row r="36" spans="1:7" ht="39" thickBot="1" x14ac:dyDescent="0.3">
      <c r="A36" s="190">
        <f>'Langtext mit Gesamtmenge'!A26+($A$6*10000)</f>
        <v>190504</v>
      </c>
      <c r="B36" s="66" t="str">
        <f>'Langtext mit Gesamtmenge'!$C26&amp;" gem. Leistungsbeschreibung, Langtext POS 0"&amp;'Langtext mit Gesamtmenge'!A26</f>
        <v>Anlieferung und Abholung Hubsteiger 27 m (Lkw-Arbeitsbühne) gem. Leistungsbeschreibung, Langtext POS 0504</v>
      </c>
      <c r="C36" s="234"/>
      <c r="D36" s="181"/>
      <c r="E36" s="187" t="str">
        <f>'Langtext mit Gesamtmenge'!E26</f>
        <v>Stück</v>
      </c>
      <c r="F36" s="193">
        <v>90</v>
      </c>
      <c r="G36" s="182">
        <f>(C36*F36)</f>
        <v>0</v>
      </c>
    </row>
    <row r="37" spans="1:7" ht="34.5" customHeight="1" x14ac:dyDescent="0.25">
      <c r="A37" s="191">
        <f>(('Langtext mit Gesamtmenge'!A27-1)/100)+($A$6*100)</f>
        <v>1906</v>
      </c>
      <c r="B37" s="173" t="str">
        <f>'Langtext mit Gesamtmenge'!$C$27</f>
        <v>Anmietung Hubsteiger 30 m (Lkw-Arbeitsbühne)</v>
      </c>
      <c r="C37" s="232"/>
      <c r="D37" s="175"/>
      <c r="E37" s="176"/>
      <c r="F37" s="177"/>
      <c r="G37" s="178"/>
    </row>
    <row r="38" spans="1:7" ht="25.5" x14ac:dyDescent="0.25">
      <c r="A38" s="189">
        <f>'Langtext mit Gesamtmenge'!A27+($A$6*10000)</f>
        <v>190601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v>210</v>
      </c>
      <c r="G38" s="179">
        <f>(C38*F38)</f>
        <v>0</v>
      </c>
    </row>
    <row r="39" spans="1:7" ht="25.5" x14ac:dyDescent="0.25">
      <c r="A39" s="189">
        <f>'Langtext mit Gesamtmenge'!A28+($A$6*10000)</f>
        <v>190602</v>
      </c>
      <c r="B39" s="66" t="str">
        <f>'Langtext mit Gesamtmenge'!$C28&amp;" gem. Leistungsbeschreibung, Langtext POS 0"&amp;'Langtext mit Gesamtmenge'!A28</f>
        <v>Anmietung Hubsteiger 30 m (Lkw-Arbeitsbühne) gem. Leistungsbeschreibung, Langtext POS 0602</v>
      </c>
      <c r="C39" s="235">
        <v>90</v>
      </c>
      <c r="D39" s="186" t="str">
        <f>'Langtext mit Gesamtmenge'!F28</f>
        <v>5-19</v>
      </c>
      <c r="E39" s="186" t="str">
        <f>'Langtext mit Gesamtmenge'!E28</f>
        <v>Tage</v>
      </c>
      <c r="F39" s="192">
        <v>190</v>
      </c>
      <c r="G39" s="179">
        <f>(C39*F39)</f>
        <v>17100</v>
      </c>
    </row>
    <row r="40" spans="1:7" ht="25.5" x14ac:dyDescent="0.25">
      <c r="A40" s="189">
        <f>'Langtext mit Gesamtmenge'!A29+($A$6*10000)</f>
        <v>190603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v>170</v>
      </c>
      <c r="G40" s="179">
        <f>(C40*F40)</f>
        <v>0</v>
      </c>
    </row>
    <row r="41" spans="1:7" ht="39" thickBot="1" x14ac:dyDescent="0.3">
      <c r="A41" s="190">
        <f>'Langtext mit Gesamtmenge'!A30+($A$6*10000)</f>
        <v>190604</v>
      </c>
      <c r="B41" s="66" t="str">
        <f>'Langtext mit Gesamtmenge'!$C30&amp;" gem. Leistungsbeschreibung, Langtext POS 0"&amp;'Langtext mit Gesamtmenge'!A30</f>
        <v>Anlieferung und Abholung Hubsteiger 30 m (Lkw-Arbeitsbühne) gem. Leistungsbeschreibung, Langtext POS 0604</v>
      </c>
      <c r="C41" s="236">
        <v>17</v>
      </c>
      <c r="D41" s="181"/>
      <c r="E41" s="187" t="str">
        <f>'Langtext mit Gesamtmenge'!E30</f>
        <v>Stück</v>
      </c>
      <c r="F41" s="193">
        <v>220</v>
      </c>
      <c r="G41" s="182">
        <f>(C41*F41)</f>
        <v>3740</v>
      </c>
    </row>
    <row r="42" spans="1:7" ht="34.5" customHeight="1" x14ac:dyDescent="0.25">
      <c r="A42" s="191">
        <f>(('Langtext mit Gesamtmenge'!A31-1)/100)+($A$6*100)</f>
        <v>1907</v>
      </c>
      <c r="B42" s="173" t="str">
        <f>'Langtext mit Gesamtmenge'!$C$31</f>
        <v>Anmietung Hubsteiger 33 m (Lkw-Arbeitsbühne)</v>
      </c>
      <c r="C42" s="232"/>
      <c r="D42" s="175"/>
      <c r="E42" s="176"/>
      <c r="F42" s="177"/>
      <c r="G42" s="178"/>
    </row>
    <row r="43" spans="1:7" ht="25.5" x14ac:dyDescent="0.25">
      <c r="A43" s="189">
        <f>'Langtext mit Gesamtmenge'!A31+($A$6*10000)</f>
        <v>190701</v>
      </c>
      <c r="B43" s="66" t="str">
        <f>'Langtext mit Gesamtmenge'!$C31&amp;" gem. Leistungsbeschreibung, Langtext POS 0"&amp;'Langtext mit Gesamtmenge'!A31</f>
        <v>Anmietung Hubsteiger 33 m (Lkw-Arbeitsbühne) gem. Leistungsbeschreibung, Langtext POS 0701</v>
      </c>
      <c r="C43" s="233"/>
      <c r="D43" s="186" t="str">
        <f>'Langtext mit Gesamtmenge'!F31</f>
        <v>1-4</v>
      </c>
      <c r="E43" s="186" t="str">
        <f>'Langtext mit Gesamtmenge'!E31</f>
        <v>Tage</v>
      </c>
      <c r="F43" s="192">
        <v>230</v>
      </c>
      <c r="G43" s="179">
        <f>(C43*F43)</f>
        <v>0</v>
      </c>
    </row>
    <row r="44" spans="1:7" ht="25.5" x14ac:dyDescent="0.25">
      <c r="A44" s="189">
        <f>'Langtext mit Gesamtmenge'!A32+($A$6*10000)</f>
        <v>190702</v>
      </c>
      <c r="B44" s="66" t="str">
        <f>'Langtext mit Gesamtmenge'!$C32&amp;" gem. Leistungsbeschreibung, Langtext POS 0"&amp;'Langtext mit Gesamtmenge'!A32</f>
        <v>Anmietung Hubsteiger 33 m (Lkw-Arbeitsbühne) gem. Leistungsbeschreibung, Langtext POS 0702</v>
      </c>
      <c r="C44" s="235">
        <v>1</v>
      </c>
      <c r="D44" s="186" t="str">
        <f>'Langtext mit Gesamtmenge'!F32</f>
        <v>5-19</v>
      </c>
      <c r="E44" s="186" t="str">
        <f>'Langtext mit Gesamtmenge'!E32</f>
        <v>Tage</v>
      </c>
      <c r="F44" s="192">
        <v>200</v>
      </c>
      <c r="G44" s="179">
        <f>(C44*F44)</f>
        <v>200</v>
      </c>
    </row>
    <row r="45" spans="1:7" ht="25.5" x14ac:dyDescent="0.25">
      <c r="A45" s="189">
        <f>'Langtext mit Gesamtmenge'!A33+($A$6*10000)</f>
        <v>190703</v>
      </c>
      <c r="B45" s="66" t="str">
        <f>'Langtext mit Gesamtmenge'!$C33&amp;" gem. Leistungsbeschreibung, Langtext POS 0"&amp;'Langtext mit Gesamtmenge'!A33</f>
        <v>Anmietung Hubsteiger 33 m (Lkw-Arbeitsbühne) gem. Leistungsbeschreibung, Langtext POS 0703</v>
      </c>
      <c r="C45" s="233"/>
      <c r="D45" s="186" t="str">
        <f>'Langtext mit Gesamtmenge'!F33</f>
        <v>über 20</v>
      </c>
      <c r="E45" s="186" t="str">
        <f>'Langtext mit Gesamtmenge'!E33</f>
        <v>Tage</v>
      </c>
      <c r="F45" s="192">
        <v>190</v>
      </c>
      <c r="G45" s="179">
        <f>(C45*F45)</f>
        <v>0</v>
      </c>
    </row>
    <row r="46" spans="1:7" ht="39" thickBot="1" x14ac:dyDescent="0.3">
      <c r="A46" s="190">
        <f>'Langtext mit Gesamtmenge'!A34+($A$6*10000)</f>
        <v>190704</v>
      </c>
      <c r="B46" s="66" t="str">
        <f>'Langtext mit Gesamtmenge'!$C34&amp;" gem. Leistungsbeschreibung, Langtext POS 0"&amp;'Langtext mit Gesamtmenge'!A34</f>
        <v>Anlieferung und Abholung Hubsteiger 33 m (Lkw-Arbeitsbühne) gem. Leistungsbeschreibung, Langtext POS 0704</v>
      </c>
      <c r="C46" s="236">
        <v>2</v>
      </c>
      <c r="D46" s="181"/>
      <c r="E46" s="187" t="str">
        <f>'Langtext mit Gesamtmenge'!E34</f>
        <v>Stück</v>
      </c>
      <c r="F46" s="193">
        <v>90</v>
      </c>
      <c r="G46" s="182">
        <f>(C46*F46)</f>
        <v>180</v>
      </c>
    </row>
    <row r="47" spans="1:7" ht="34.5" customHeight="1" x14ac:dyDescent="0.25">
      <c r="A47" s="191">
        <f>(('Langtext mit Gesamtmenge'!A35-1)/100)+($A$6*100)</f>
        <v>1908</v>
      </c>
      <c r="B47" s="173" t="str">
        <f>'Langtext mit Gesamtmenge'!$C$35</f>
        <v>Anmietung Hubsteiger 35 m (Lkw-Arbeitsbühne)</v>
      </c>
      <c r="C47" s="232"/>
      <c r="D47" s="175"/>
      <c r="E47" s="176"/>
      <c r="F47" s="177"/>
      <c r="G47" s="178"/>
    </row>
    <row r="48" spans="1:7" ht="25.5" x14ac:dyDescent="0.25">
      <c r="A48" s="189">
        <f>'Langtext mit Gesamtmenge'!A35+($A$6*10000)</f>
        <v>190801</v>
      </c>
      <c r="B48" s="66" t="str">
        <f>'Langtext mit Gesamtmenge'!$C35&amp;" gem. Leistungsbeschreibung, Langtext POS 0"&amp;'Langtext mit Gesamtmenge'!A35</f>
        <v>Anmietung Hubsteiger 35 m (Lkw-Arbeitsbühne) gem. Leistungsbeschreibung, Langtext POS 0801</v>
      </c>
      <c r="C48" s="233"/>
      <c r="D48" s="186" t="str">
        <f>'Langtext mit Gesamtmenge'!F35</f>
        <v>1-4</v>
      </c>
      <c r="E48" s="186" t="str">
        <f>'Langtext mit Gesamtmenge'!E35</f>
        <v>Tage</v>
      </c>
      <c r="F48" s="192"/>
      <c r="G48" s="179">
        <f>(C48*F48)</f>
        <v>0</v>
      </c>
    </row>
    <row r="49" spans="1:7" ht="25.5" x14ac:dyDescent="0.25">
      <c r="A49" s="189">
        <f>'Langtext mit Gesamtmenge'!A36+($A$6*10000)</f>
        <v>190802</v>
      </c>
      <c r="B49" s="66" t="str">
        <f>'Langtext mit Gesamtmenge'!$C36&amp;" gem. Leistungsbeschreibung, Langtext POS 0"&amp;'Langtext mit Gesamtmenge'!A36</f>
        <v>Anmietung Hubsteiger 35 m (Lkw-Arbeitsbühne) gem. Leistungsbeschreibung, Langtext POS 0802</v>
      </c>
      <c r="C49" s="233"/>
      <c r="D49" s="186" t="str">
        <f>'Langtext mit Gesamtmenge'!F36</f>
        <v>5-19</v>
      </c>
      <c r="E49" s="186" t="str">
        <f>'Langtext mit Gesamtmenge'!E36</f>
        <v>Tage</v>
      </c>
      <c r="F49" s="192"/>
      <c r="G49" s="179">
        <f>(C49*F49)</f>
        <v>0</v>
      </c>
    </row>
    <row r="50" spans="1:7" ht="25.5" x14ac:dyDescent="0.25">
      <c r="A50" s="189">
        <f>'Langtext mit Gesamtmenge'!A37+($A$6*10000)</f>
        <v>190803</v>
      </c>
      <c r="B50" s="66" t="str">
        <f>'Langtext mit Gesamtmenge'!$C37&amp;" gem. Leistungsbeschreibung, Langtext POS 0"&amp;'Langtext mit Gesamtmenge'!A37</f>
        <v>Anmietung Hubsteiger 35 m (Lkw-Arbeitsbühne) gem. Leistungsbeschreibung, Langtext POS 0803</v>
      </c>
      <c r="C50" s="233"/>
      <c r="D50" s="186" t="str">
        <f>'Langtext mit Gesamtmenge'!F37</f>
        <v>über 20</v>
      </c>
      <c r="E50" s="186" t="str">
        <f>'Langtext mit Gesamtmenge'!E37</f>
        <v>Tage</v>
      </c>
      <c r="F50" s="192"/>
      <c r="G50" s="179">
        <f>(C50*F50)</f>
        <v>0</v>
      </c>
    </row>
    <row r="51" spans="1:7" ht="39" thickBot="1" x14ac:dyDescent="0.3">
      <c r="A51" s="190">
        <f>'Langtext mit Gesamtmenge'!A38+($A$6*10000)</f>
        <v>190804</v>
      </c>
      <c r="B51" s="66" t="str">
        <f>'Langtext mit Gesamtmenge'!$C38&amp;" gem. Leistungsbeschreibung, Langtext POS 0"&amp;'Langtext mit Gesamtmenge'!A38</f>
        <v>Anlieferung und Abholung Hubsteiger 35 m (Lkw-Arbeitsbühne) gem. Leistungsbeschreibung, Langtext POS 0804</v>
      </c>
      <c r="C51" s="234"/>
      <c r="D51" s="181"/>
      <c r="E51" s="187" t="str">
        <f>'Langtext mit Gesamtmenge'!E38</f>
        <v>Stück</v>
      </c>
      <c r="F51" s="193"/>
      <c r="G51" s="182">
        <f>(C51*F51)</f>
        <v>0</v>
      </c>
    </row>
    <row r="52" spans="1:7" ht="34.5" customHeight="1" x14ac:dyDescent="0.25">
      <c r="A52" s="191">
        <f>(('Langtext mit Gesamtmenge'!A39-1)/100)+($A$6*100)</f>
        <v>1909</v>
      </c>
      <c r="B52" s="173" t="str">
        <f>'Langtext mit Gesamtmenge'!$C$39</f>
        <v>Anmietung Hubsteiger 40 m (Lkw-Arbeitsbühne)</v>
      </c>
      <c r="C52" s="232"/>
      <c r="D52" s="175"/>
      <c r="E52" s="176"/>
      <c r="F52" s="177"/>
      <c r="G52" s="178"/>
    </row>
    <row r="53" spans="1:7" ht="25.5" x14ac:dyDescent="0.25">
      <c r="A53" s="189">
        <f>'Langtext mit Gesamtmenge'!A39+($A$6*10000)</f>
        <v>190901</v>
      </c>
      <c r="B53" s="66" t="str">
        <f>'Langtext mit Gesamtmenge'!$C39&amp;" gem. Leistungsbeschreibung, Langtext POS 0"&amp;'Langtext mit Gesamtmenge'!A39</f>
        <v>Anmietung Hubsteiger 40 m (Lkw-Arbeitsbühne) gem. Leistungsbeschreibung, Langtext POS 0901</v>
      </c>
      <c r="C53" s="233"/>
      <c r="D53" s="186" t="str">
        <f>'Langtext mit Gesamtmenge'!F39</f>
        <v>1-4</v>
      </c>
      <c r="E53" s="186" t="str">
        <f>'Langtext mit Gesamtmenge'!E39</f>
        <v>Tage</v>
      </c>
      <c r="F53" s="192">
        <v>600</v>
      </c>
      <c r="G53" s="179">
        <f>(C53*F53)</f>
        <v>0</v>
      </c>
    </row>
    <row r="54" spans="1:7" ht="25.5" x14ac:dyDescent="0.25">
      <c r="A54" s="189">
        <f>'Langtext mit Gesamtmenge'!A40+($A$6*10000)</f>
        <v>190902</v>
      </c>
      <c r="B54" s="66" t="str">
        <f>'Langtext mit Gesamtmenge'!$C40&amp;" gem. Leistungsbeschreibung, Langtext POS 0"&amp;'Langtext mit Gesamtmenge'!A40</f>
        <v>Anmietung Hubsteiger 40 m (Lkw-Arbeitsbühne) gem. Leistungsbeschreibung, Langtext POS 0902</v>
      </c>
      <c r="C54" s="235">
        <v>17</v>
      </c>
      <c r="D54" s="186" t="str">
        <f>'Langtext mit Gesamtmenge'!F40</f>
        <v>5-19</v>
      </c>
      <c r="E54" s="186" t="str">
        <f>'Langtext mit Gesamtmenge'!E40</f>
        <v>Tage</v>
      </c>
      <c r="F54" s="192">
        <v>550</v>
      </c>
      <c r="G54" s="179">
        <f>(C54*F54)</f>
        <v>9350</v>
      </c>
    </row>
    <row r="55" spans="1:7" ht="25.5" x14ac:dyDescent="0.25">
      <c r="A55" s="189">
        <f>'Langtext mit Gesamtmenge'!A41+($A$6*10000)</f>
        <v>190903</v>
      </c>
      <c r="B55" s="66" t="str">
        <f>'Langtext mit Gesamtmenge'!$C41&amp;" gem. Leistungsbeschreibung, Langtext POS 0"&amp;'Langtext mit Gesamtmenge'!A41</f>
        <v>Anmietung Hubsteiger 40 m (Lkw-Arbeitsbühne) gem. Leistungsbeschreibung, Langtext POS 0903</v>
      </c>
      <c r="C55" s="233"/>
      <c r="D55" s="186" t="str">
        <f>'Langtext mit Gesamtmenge'!F41</f>
        <v>über 20</v>
      </c>
      <c r="E55" s="186" t="str">
        <f>'Langtext mit Gesamtmenge'!E41</f>
        <v>Tage</v>
      </c>
      <c r="F55" s="192">
        <v>530</v>
      </c>
      <c r="G55" s="179">
        <f>(C55*F55)</f>
        <v>0</v>
      </c>
    </row>
    <row r="56" spans="1:7" ht="39" thickBot="1" x14ac:dyDescent="0.3">
      <c r="A56" s="190">
        <f>'Langtext mit Gesamtmenge'!A42+($A$6*10000)</f>
        <v>190904</v>
      </c>
      <c r="B56" s="66" t="str">
        <f>'Langtext mit Gesamtmenge'!$C42&amp;" gem. Leistungsbeschreibung, Langtext POS 0"&amp;'Langtext mit Gesamtmenge'!A42</f>
        <v>Anlieferung und Abholung Hubsteiger 40 m (Lkw-Arbeitsbühne) gem. Leistungsbeschreibung, Langtext POS 0904</v>
      </c>
      <c r="C56" s="234"/>
      <c r="D56" s="181"/>
      <c r="E56" s="187" t="str">
        <f>'Langtext mit Gesamtmenge'!E42</f>
        <v>Stück</v>
      </c>
      <c r="F56" s="193">
        <v>130</v>
      </c>
      <c r="G56" s="182">
        <f>(C56*F56)</f>
        <v>0</v>
      </c>
    </row>
    <row r="57" spans="1:7" ht="34.5" customHeight="1" x14ac:dyDescent="0.25">
      <c r="A57" s="191">
        <f>(('Langtext mit Gesamtmenge'!A43-1)/100)+($A$6*100)</f>
        <v>1910</v>
      </c>
      <c r="B57" s="173" t="str">
        <f>'Langtext mit Gesamtmenge'!$C$43</f>
        <v>Anmietung selbstfahrende Teleskoparbeitsbühne 15,5 m</v>
      </c>
      <c r="C57" s="232"/>
      <c r="D57" s="175"/>
      <c r="E57" s="176"/>
      <c r="F57" s="177"/>
      <c r="G57" s="178"/>
    </row>
    <row r="58" spans="1:7" ht="25.5" x14ac:dyDescent="0.25">
      <c r="A58" s="189">
        <f>'Langtext mit Gesamtmenge'!A43+($A$6*10000)</f>
        <v>191001</v>
      </c>
      <c r="B58" s="66" t="str">
        <f>'Langtext mit Gesamtmenge'!$C43&amp;" gem. Leistungsbeschreibung, Langtext POS 0"&amp;'Langtext mit Gesamtmenge'!A43</f>
        <v>Anmietung selbstfahrende Teleskoparbeitsbühne 15,5 m gem. Leistungsbeschreibung, Langtext POS 01001</v>
      </c>
      <c r="C58" s="233"/>
      <c r="D58" s="186" t="str">
        <f>'Langtext mit Gesamtmenge'!F43</f>
        <v>1-4</v>
      </c>
      <c r="E58" s="186" t="str">
        <f>'Langtext mit Gesamtmenge'!E43</f>
        <v>Tage</v>
      </c>
      <c r="F58" s="192"/>
      <c r="G58" s="179">
        <f>(C58*F58)</f>
        <v>0</v>
      </c>
    </row>
    <row r="59" spans="1:7" ht="25.5" x14ac:dyDescent="0.25">
      <c r="A59" s="189">
        <f>'Langtext mit Gesamtmenge'!A44+($A$6*10000)</f>
        <v>191002</v>
      </c>
      <c r="B59" s="66" t="str">
        <f>'Langtext mit Gesamtmenge'!$C44&amp;" gem. Leistungsbeschreibung, Langtext POS 0"&amp;'Langtext mit Gesamtmenge'!A44</f>
        <v>Anmietung selbstfahrende Teleskoparbeitsbühne 15,5 m gem. Leistungsbeschreibung, Langtext POS 01002</v>
      </c>
      <c r="C59" s="233"/>
      <c r="D59" s="186" t="str">
        <f>'Langtext mit Gesamtmenge'!F44</f>
        <v>5-19</v>
      </c>
      <c r="E59" s="186" t="str">
        <f>'Langtext mit Gesamtmenge'!E44</f>
        <v>Tage</v>
      </c>
      <c r="F59" s="192"/>
      <c r="G59" s="179">
        <f>(C59*F59)</f>
        <v>0</v>
      </c>
    </row>
    <row r="60" spans="1:7" ht="25.5" x14ac:dyDescent="0.25">
      <c r="A60" s="189">
        <f>'Langtext mit Gesamtmenge'!A45+($A$6*10000)</f>
        <v>191003</v>
      </c>
      <c r="B60" s="66" t="str">
        <f>'Langtext mit Gesamtmenge'!$C45&amp;" gem. Leistungsbeschreibung, Langtext POS 0"&amp;'Langtext mit Gesamtmenge'!A45</f>
        <v>Anmietung selbstfahrende Teleskoparbeitsbühne 15,5 m gem. Leistungsbeschreibung, Langtext POS 01003</v>
      </c>
      <c r="C60" s="233"/>
      <c r="D60" s="186" t="str">
        <f>'Langtext mit Gesamtmenge'!F45</f>
        <v>über 20</v>
      </c>
      <c r="E60" s="186" t="str">
        <f>'Langtext mit Gesamtmenge'!E45</f>
        <v>Tage</v>
      </c>
      <c r="F60" s="192"/>
      <c r="G60" s="179">
        <f>(C60*F60)</f>
        <v>0</v>
      </c>
    </row>
    <row r="61" spans="1:7" ht="39" thickBot="1" x14ac:dyDescent="0.3">
      <c r="A61" s="190">
        <f>'Langtext mit Gesamtmenge'!A46+($A$6*10000)</f>
        <v>191004</v>
      </c>
      <c r="B61" s="66" t="str">
        <f>'Langtext mit Gesamtmenge'!$C46&amp;" gem. Leistungsbeschreibung, Langtext POS 0"&amp;'Langtext mit Gesamtmenge'!A46</f>
        <v>Anlieferung und Abholung selbstfahrende Teleskoparbeitsbühne 15,5 m gem. Leistungsbeschreibung, Langtext POS 01004</v>
      </c>
      <c r="C61" s="234"/>
      <c r="D61" s="181"/>
      <c r="E61" s="187" t="str">
        <f>'Langtext mit Gesamtmenge'!E46</f>
        <v>Stück</v>
      </c>
      <c r="F61" s="193"/>
      <c r="G61" s="182">
        <f>(C61*F61)</f>
        <v>0</v>
      </c>
    </row>
    <row r="62" spans="1:7" ht="34.5" customHeight="1" x14ac:dyDescent="0.25">
      <c r="A62" s="191">
        <f>(('Langtext mit Gesamtmenge'!A47-1)/100)+($A$6*100)</f>
        <v>1911</v>
      </c>
      <c r="B62" s="173" t="str">
        <f>'Langtext mit Gesamtmenge'!$C$47</f>
        <v>Anmietung selbstfahrende Teleskoparbeitsbühne 17 m</v>
      </c>
      <c r="C62" s="232"/>
      <c r="D62" s="175"/>
      <c r="E62" s="176"/>
      <c r="F62" s="177"/>
      <c r="G62" s="178"/>
    </row>
    <row r="63" spans="1:7" ht="25.5" x14ac:dyDescent="0.25">
      <c r="A63" s="189">
        <f>'Langtext mit Gesamtmenge'!A47+($A$6*10000)</f>
        <v>191101</v>
      </c>
      <c r="B63" s="66" t="str">
        <f>'Langtext mit Gesamtmenge'!$C47&amp;" gem. Leistungsbeschreibung, Langtext POS 0"&amp;'Langtext mit Gesamtmenge'!A47</f>
        <v>Anmietung selbstfahrende Teleskoparbeitsbühne 17 m gem. Leistungsbeschreibung, Langtext POS 01101</v>
      </c>
      <c r="C63" s="233"/>
      <c r="D63" s="186" t="str">
        <f>'Langtext mit Gesamtmenge'!F47</f>
        <v>1-4</v>
      </c>
      <c r="E63" s="186" t="str">
        <f>'Langtext mit Gesamtmenge'!E47</f>
        <v>Tage</v>
      </c>
      <c r="F63" s="192"/>
      <c r="G63" s="179">
        <f>(C63*F63)</f>
        <v>0</v>
      </c>
    </row>
    <row r="64" spans="1:7" ht="25.5" x14ac:dyDescent="0.25">
      <c r="A64" s="189">
        <f>'Langtext mit Gesamtmenge'!A48+($A$6*10000)</f>
        <v>191102</v>
      </c>
      <c r="B64" s="66" t="str">
        <f>'Langtext mit Gesamtmenge'!$C48&amp;" gem. Leistungsbeschreibung, Langtext POS 0"&amp;'Langtext mit Gesamtmenge'!A48</f>
        <v>Anmietung selbstfahrende Teleskoparbeitsbühne 17 m gem. Leistungsbeschreibung, Langtext POS 01102</v>
      </c>
      <c r="C64" s="233"/>
      <c r="D64" s="186" t="str">
        <f>'Langtext mit Gesamtmenge'!F48</f>
        <v>5-19</v>
      </c>
      <c r="E64" s="186" t="str">
        <f>'Langtext mit Gesamtmenge'!E48</f>
        <v>Tage</v>
      </c>
      <c r="F64" s="192"/>
      <c r="G64" s="179">
        <f>(C64*F64)</f>
        <v>0</v>
      </c>
    </row>
    <row r="65" spans="1:7" ht="25.5" x14ac:dyDescent="0.25">
      <c r="A65" s="189">
        <f>'Langtext mit Gesamtmenge'!A49+($A$6*10000)</f>
        <v>191103</v>
      </c>
      <c r="B65" s="66" t="str">
        <f>'Langtext mit Gesamtmenge'!$C49&amp;" gem. Leistungsbeschreibung, Langtext POS 0"&amp;'Langtext mit Gesamtmenge'!A49</f>
        <v>Anmietung selbstfahrende Teleskoparbeitsbühne 17 m gem. Leistungsbeschreibung, Langtext POS 01103</v>
      </c>
      <c r="C65" s="233"/>
      <c r="D65" s="186" t="str">
        <f>'Langtext mit Gesamtmenge'!F49</f>
        <v>über 20</v>
      </c>
      <c r="E65" s="186" t="str">
        <f>'Langtext mit Gesamtmenge'!E49</f>
        <v>Tage</v>
      </c>
      <c r="F65" s="192"/>
      <c r="G65" s="179">
        <f>(C65*F65)</f>
        <v>0</v>
      </c>
    </row>
    <row r="66" spans="1:7" ht="39" thickBot="1" x14ac:dyDescent="0.3">
      <c r="A66" s="190">
        <f>'Langtext mit Gesamtmenge'!A50+($A$6*10000)</f>
        <v>191104</v>
      </c>
      <c r="B66" s="66" t="str">
        <f>'Langtext mit Gesamtmenge'!$C50&amp;" gem. Leistungsbeschreibung, Langtext POS 0"&amp;'Langtext mit Gesamtmenge'!A50</f>
        <v>Anlieferung und Abholung selbstfahrende Teleskoparbeitsbühne 17 m gem. Leistungsbeschreibung, Langtext POS 01104</v>
      </c>
      <c r="C66" s="234"/>
      <c r="D66" s="181"/>
      <c r="E66" s="187" t="str">
        <f>'Langtext mit Gesamtmenge'!E50</f>
        <v>Stück</v>
      </c>
      <c r="F66" s="193"/>
      <c r="G66" s="182">
        <f>(C66*F66)</f>
        <v>0</v>
      </c>
    </row>
    <row r="67" spans="1:7" ht="34.5" customHeight="1" x14ac:dyDescent="0.25">
      <c r="A67" s="191">
        <f>(('Langtext mit Gesamtmenge'!A51-1)/100)+($A$6*100)</f>
        <v>1912</v>
      </c>
      <c r="B67" s="173" t="str">
        <f>'Langtext mit Gesamtmenge'!$C$51</f>
        <v>Anmietung selbstfahrende Teleskoparbeitsbühne 22 m</v>
      </c>
      <c r="C67" s="232"/>
      <c r="D67" s="175"/>
      <c r="E67" s="176"/>
      <c r="F67" s="177"/>
      <c r="G67" s="178"/>
    </row>
    <row r="68" spans="1:7" ht="25.5" x14ac:dyDescent="0.25">
      <c r="A68" s="189">
        <f>'Langtext mit Gesamtmenge'!A51+($A$6*10000)</f>
        <v>191201</v>
      </c>
      <c r="B68" s="66" t="str">
        <f>'Langtext mit Gesamtmenge'!$C51&amp;" gem. Leistungsbeschreibung, Langtext POS 0"&amp;'Langtext mit Gesamtmenge'!A51</f>
        <v>Anmietung selbstfahrende Teleskoparbeitsbühne 22 m gem. Leistungsbeschreibung, Langtext POS 01201</v>
      </c>
      <c r="C68" s="233"/>
      <c r="D68" s="186" t="str">
        <f>'Langtext mit Gesamtmenge'!F51</f>
        <v>1-4</v>
      </c>
      <c r="E68" s="186" t="str">
        <f>'Langtext mit Gesamtmenge'!E51</f>
        <v>Tage</v>
      </c>
      <c r="F68" s="192">
        <v>120</v>
      </c>
      <c r="G68" s="179">
        <f>(C68*F68)</f>
        <v>0</v>
      </c>
    </row>
    <row r="69" spans="1:7" ht="25.5" x14ac:dyDescent="0.25">
      <c r="A69" s="189">
        <f>'Langtext mit Gesamtmenge'!A52+($A$6*10000)</f>
        <v>191202</v>
      </c>
      <c r="B69" s="66" t="str">
        <f>'Langtext mit Gesamtmenge'!$C52&amp;" gem. Leistungsbeschreibung, Langtext POS 0"&amp;'Langtext mit Gesamtmenge'!A52</f>
        <v>Anmietung selbstfahrende Teleskoparbeitsbühne 22 m gem. Leistungsbeschreibung, Langtext POS 01202</v>
      </c>
      <c r="C69" s="235">
        <v>15</v>
      </c>
      <c r="D69" s="186" t="str">
        <f>'Langtext mit Gesamtmenge'!F52</f>
        <v>5-19</v>
      </c>
      <c r="E69" s="186" t="str">
        <f>'Langtext mit Gesamtmenge'!E52</f>
        <v>Tage</v>
      </c>
      <c r="F69" s="192">
        <v>100</v>
      </c>
      <c r="G69" s="179">
        <f>(C69*F69)</f>
        <v>1500</v>
      </c>
    </row>
    <row r="70" spans="1:7" ht="25.5" x14ac:dyDescent="0.25">
      <c r="A70" s="189">
        <f>'Langtext mit Gesamtmenge'!A53+($A$6*10000)</f>
        <v>191203</v>
      </c>
      <c r="B70" s="66" t="str">
        <f>'Langtext mit Gesamtmenge'!$C53&amp;" gem. Leistungsbeschreibung, Langtext POS 0"&amp;'Langtext mit Gesamtmenge'!A53</f>
        <v>Anmietung selbstfahrende Teleskoparbeitsbühne 22 m gem. Leistungsbeschreibung, Langtext POS 01203</v>
      </c>
      <c r="C70" s="233"/>
      <c r="D70" s="186" t="str">
        <f>'Langtext mit Gesamtmenge'!F53</f>
        <v>über 20</v>
      </c>
      <c r="E70" s="186" t="str">
        <f>'Langtext mit Gesamtmenge'!E53</f>
        <v>Tage</v>
      </c>
      <c r="F70" s="192">
        <v>90</v>
      </c>
      <c r="G70" s="179">
        <f>(C70*F70)</f>
        <v>0</v>
      </c>
    </row>
    <row r="71" spans="1:7" ht="39" thickBot="1" x14ac:dyDescent="0.3">
      <c r="A71" s="190">
        <f>'Langtext mit Gesamtmenge'!A54+($A$6*10000)</f>
        <v>191204</v>
      </c>
      <c r="B71" s="66" t="str">
        <f>'Langtext mit Gesamtmenge'!$C54&amp;" gem. Leistungsbeschreibung, Langtext POS 0"&amp;'Langtext mit Gesamtmenge'!A54</f>
        <v>Anlieferung und Abholung selbstfahrende Teleskoparbeitsbühne 22 m gem. Leistungsbeschreibung, Langtext POS 01204</v>
      </c>
      <c r="C71" s="234"/>
      <c r="D71" s="181"/>
      <c r="E71" s="187" t="str">
        <f>'Langtext mit Gesamtmenge'!E54</f>
        <v>Stück</v>
      </c>
      <c r="F71" s="193">
        <v>130</v>
      </c>
      <c r="G71" s="182">
        <f>(C71*F71)</f>
        <v>0</v>
      </c>
    </row>
    <row r="72" spans="1:7" ht="34.5" customHeight="1" x14ac:dyDescent="0.25">
      <c r="A72" s="191">
        <f>(('Langtext mit Gesamtmenge'!A55-1)/100)+($A$6*100)</f>
        <v>1913</v>
      </c>
      <c r="B72" s="173" t="str">
        <f>'Langtext mit Gesamtmenge'!$C$55</f>
        <v>Anmietung selbstfahrende Teleskoparbeitsbühne 30 m</v>
      </c>
      <c r="C72" s="232"/>
      <c r="D72" s="175"/>
      <c r="E72" s="176"/>
      <c r="F72" s="177"/>
      <c r="G72" s="178"/>
    </row>
    <row r="73" spans="1:7" ht="25.5" x14ac:dyDescent="0.25">
      <c r="A73" s="189">
        <f>'Langtext mit Gesamtmenge'!A55+($A$6*10000)</f>
        <v>191301</v>
      </c>
      <c r="B73" s="66" t="str">
        <f>'Langtext mit Gesamtmenge'!$C55&amp;" gem. Leistungsbeschreibung, Langtext POS 0"&amp;'Langtext mit Gesamtmenge'!A55</f>
        <v>Anmietung selbstfahrende Teleskoparbeitsbühne 30 m gem. Leistungsbeschreibung, Langtext POS 01301</v>
      </c>
      <c r="C73" s="233"/>
      <c r="D73" s="186" t="str">
        <f>'Langtext mit Gesamtmenge'!F55</f>
        <v>1-4</v>
      </c>
      <c r="E73" s="186" t="str">
        <f>'Langtext mit Gesamtmenge'!E55</f>
        <v>Tage</v>
      </c>
      <c r="F73" s="192"/>
      <c r="G73" s="179">
        <f>(C73*F73)</f>
        <v>0</v>
      </c>
    </row>
    <row r="74" spans="1:7" ht="25.5" x14ac:dyDescent="0.25">
      <c r="A74" s="189">
        <f>'Langtext mit Gesamtmenge'!A56+($A$6*10000)</f>
        <v>191302</v>
      </c>
      <c r="B74" s="66" t="str">
        <f>'Langtext mit Gesamtmenge'!$C56&amp;" gem. Leistungsbeschreibung, Langtext POS 0"&amp;'Langtext mit Gesamtmenge'!A56</f>
        <v>Anmietung selbstfahrende Teleskoparbeitsbühne 30 m gem. Leistungsbeschreibung, Langtext POS 01302</v>
      </c>
      <c r="C74" s="233"/>
      <c r="D74" s="186" t="str">
        <f>'Langtext mit Gesamtmenge'!F56</f>
        <v>5-19</v>
      </c>
      <c r="E74" s="186" t="str">
        <f>'Langtext mit Gesamtmenge'!E56</f>
        <v>Tage</v>
      </c>
      <c r="F74" s="192"/>
      <c r="G74" s="179">
        <f>(C74*F74)</f>
        <v>0</v>
      </c>
    </row>
    <row r="75" spans="1:7" ht="25.5" x14ac:dyDescent="0.25">
      <c r="A75" s="189">
        <f>'Langtext mit Gesamtmenge'!A57+($A$6*10000)</f>
        <v>191303</v>
      </c>
      <c r="B75" s="66" t="str">
        <f>'Langtext mit Gesamtmenge'!$C57&amp;" gem. Leistungsbeschreibung, Langtext POS 0"&amp;'Langtext mit Gesamtmenge'!A57</f>
        <v>Anmietung selbstfahrende Teleskoparbeitsbühne 30 m gem. Leistungsbeschreibung, Langtext POS 01303</v>
      </c>
      <c r="C75" s="233"/>
      <c r="D75" s="186" t="str">
        <f>'Langtext mit Gesamtmenge'!F57</f>
        <v>über 20</v>
      </c>
      <c r="E75" s="186" t="str">
        <f>'Langtext mit Gesamtmenge'!E57</f>
        <v>Tage</v>
      </c>
      <c r="F75" s="192"/>
      <c r="G75" s="179">
        <f>(C75*F75)</f>
        <v>0</v>
      </c>
    </row>
    <row r="76" spans="1:7" ht="39" thickBot="1" x14ac:dyDescent="0.3">
      <c r="A76" s="190">
        <f>'Langtext mit Gesamtmenge'!A58+($A$6*10000)</f>
        <v>191304</v>
      </c>
      <c r="B76" s="66" t="str">
        <f>'Langtext mit Gesamtmenge'!$C58&amp;" gem. Leistungsbeschreibung, Langtext POS 0"&amp;'Langtext mit Gesamtmenge'!A58</f>
        <v>Anlieferung und Abholung selbstfahrende Teleskoparbeitsbühne 30 m gem. Leistungsbeschreibung, Langtext POS 01304</v>
      </c>
      <c r="C76" s="234"/>
      <c r="D76" s="181"/>
      <c r="E76" s="187" t="str">
        <f>'Langtext mit Gesamtmenge'!E58</f>
        <v>Stück</v>
      </c>
      <c r="F76" s="193"/>
      <c r="G76" s="182">
        <f>(C76*F76)</f>
        <v>0</v>
      </c>
    </row>
    <row r="77" spans="1:7" ht="34.5" customHeight="1" x14ac:dyDescent="0.25">
      <c r="A77" s="191">
        <f>(('Langtext mit Gesamtmenge'!A60-1)/100)+($A$6*100)</f>
        <v>1914.01</v>
      </c>
      <c r="B77" s="173" t="str">
        <f>'Langtext mit Gesamtmenge'!$C$59</f>
        <v>Anmietung selbstfahrende Teleskoparbeitsbühne 30 m mit Kettenantrieb und Transportfahrzeug</v>
      </c>
      <c r="C77" s="232"/>
      <c r="D77" s="175"/>
      <c r="E77" s="176"/>
      <c r="F77" s="177"/>
      <c r="G77" s="178"/>
    </row>
    <row r="78" spans="1:7" ht="38.25" x14ac:dyDescent="0.25">
      <c r="A78" s="189" t="s">
        <v>719</v>
      </c>
      <c r="B78" s="66" t="str">
        <f>'Langtext mit Gesamtmenge'!$C59&amp;" gem. Leistungsbeschreibung, Langtext POS 0"&amp;'Langtext mit Gesamtmenge'!A59</f>
        <v>Anmietung selbstfahrende Teleskoparbeitsbühne 30 m mit Kettenantrieb und Transportfahrzeug gem. Leistungsbeschreibung, Langtext POS 01401</v>
      </c>
      <c r="C78" s="233"/>
      <c r="D78" s="186" t="str">
        <f>'Langtext mit Gesamtmenge'!F59</f>
        <v>1-4</v>
      </c>
      <c r="E78" s="186" t="str">
        <f>'Langtext mit Gesamtmenge'!E59</f>
        <v>Tage</v>
      </c>
      <c r="F78" s="192"/>
      <c r="G78" s="179">
        <f>(C78*F78)</f>
        <v>0</v>
      </c>
    </row>
    <row r="79" spans="1:7" ht="38.25" x14ac:dyDescent="0.25">
      <c r="A79" s="189" t="s">
        <v>720</v>
      </c>
      <c r="B79" s="66" t="str">
        <f>'Langtext mit Gesamtmenge'!$C60&amp;" gem. Leistungsbeschreibung, Langtext POS 0"&amp;'Langtext mit Gesamtmenge'!A60</f>
        <v>Anmietung selbstfahrende Teleskoparbeitsbühne 30 m mit Kettenantrieb und Transportfahrzeug gem. Leistungsbeschreibung, Langtext POS 01402</v>
      </c>
      <c r="C79" s="233"/>
      <c r="D79" s="186" t="str">
        <f>'Langtext mit Gesamtmenge'!F60</f>
        <v>5-19</v>
      </c>
      <c r="E79" s="186" t="str">
        <f>'Langtext mit Gesamtmenge'!E60</f>
        <v>Tage</v>
      </c>
      <c r="F79" s="192"/>
      <c r="G79" s="179">
        <f>(C79*F79)</f>
        <v>0</v>
      </c>
    </row>
    <row r="80" spans="1:7" ht="38.25" x14ac:dyDescent="0.25">
      <c r="A80" s="189" t="s">
        <v>721</v>
      </c>
      <c r="B80" s="66" t="str">
        <f>'Langtext mit Gesamtmenge'!$C61&amp;" gem. Leistungsbeschreibung, Langtext POS 0"&amp;'Langtext mit Gesamtmenge'!A61</f>
        <v>Anmietung selbstfahrende Teleskoparbeitsbühne 30 m mit Kettenantrieb und Transportfahrzeug gem. Leistungsbeschreibung, Langtext POS 01403</v>
      </c>
      <c r="C80" s="233"/>
      <c r="D80" s="186" t="str">
        <f>'Langtext mit Gesamtmenge'!F61</f>
        <v>über 20</v>
      </c>
      <c r="E80" s="186" t="str">
        <f>'Langtext mit Gesamtmenge'!E61</f>
        <v>Tage</v>
      </c>
      <c r="F80" s="192"/>
      <c r="G80" s="179">
        <f>(C80*F80)</f>
        <v>0</v>
      </c>
    </row>
    <row r="81" spans="1:7" ht="50.25" customHeight="1" thickBot="1" x14ac:dyDescent="0.3">
      <c r="A81" s="189" t="s">
        <v>479</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4"/>
      <c r="D81" s="181"/>
      <c r="E81" s="187" t="str">
        <f>'Langtext mit Gesamtmenge'!E70</f>
        <v>Stück</v>
      </c>
      <c r="F81" s="193"/>
      <c r="G81" s="182">
        <f>(C81*F81)</f>
        <v>0</v>
      </c>
    </row>
    <row r="82" spans="1:7" ht="30" x14ac:dyDescent="0.25">
      <c r="A82" s="271" t="s">
        <v>722</v>
      </c>
      <c r="B82" s="101" t="s">
        <v>439</v>
      </c>
      <c r="D82" s="272"/>
      <c r="E82" s="264"/>
      <c r="F82" s="291"/>
      <c r="G82" s="179"/>
    </row>
    <row r="83" spans="1:7" ht="38.25" x14ac:dyDescent="0.25">
      <c r="A83" s="268" t="s">
        <v>723</v>
      </c>
      <c r="B83" s="274" t="s">
        <v>493</v>
      </c>
      <c r="C83" s="235"/>
      <c r="D83" s="23" t="s">
        <v>490</v>
      </c>
      <c r="E83" s="186" t="s">
        <v>331</v>
      </c>
      <c r="F83" s="192"/>
      <c r="G83" s="179">
        <f t="shared" ref="G83:G91" si="0">(C83*F83)</f>
        <v>0</v>
      </c>
    </row>
    <row r="84" spans="1:7" ht="38.25" x14ac:dyDescent="0.25">
      <c r="A84" s="268" t="s">
        <v>724</v>
      </c>
      <c r="B84" s="276" t="s">
        <v>494</v>
      </c>
      <c r="C84" s="235"/>
      <c r="D84" s="23" t="s">
        <v>284</v>
      </c>
      <c r="E84" s="186" t="s">
        <v>331</v>
      </c>
      <c r="F84" s="192"/>
      <c r="G84" s="275">
        <f t="shared" si="0"/>
        <v>0</v>
      </c>
    </row>
    <row r="85" spans="1:7" ht="38.25" x14ac:dyDescent="0.25">
      <c r="A85" s="268" t="s">
        <v>725</v>
      </c>
      <c r="B85" s="274" t="s">
        <v>495</v>
      </c>
      <c r="C85" s="235"/>
      <c r="D85" s="23" t="s">
        <v>330</v>
      </c>
      <c r="E85" s="186" t="s">
        <v>331</v>
      </c>
      <c r="F85" s="192"/>
      <c r="G85" s="179">
        <f t="shared" si="0"/>
        <v>0</v>
      </c>
    </row>
    <row r="86" spans="1:7" ht="39" thickBot="1" x14ac:dyDescent="0.3">
      <c r="A86" s="268" t="s">
        <v>726</v>
      </c>
      <c r="B86" s="273" t="s">
        <v>496</v>
      </c>
      <c r="C86" s="236"/>
      <c r="D86" s="181"/>
      <c r="E86" s="280" t="s">
        <v>332</v>
      </c>
      <c r="F86" s="193"/>
      <c r="G86" s="281">
        <f t="shared" si="0"/>
        <v>0</v>
      </c>
    </row>
    <row r="87" spans="1:7" ht="30" x14ac:dyDescent="0.25">
      <c r="A87" s="104" t="s">
        <v>727</v>
      </c>
      <c r="B87" s="92" t="s">
        <v>448</v>
      </c>
      <c r="C87" s="279"/>
      <c r="D87" s="269"/>
      <c r="E87" s="267"/>
      <c r="F87" s="292"/>
      <c r="G87" s="265"/>
    </row>
    <row r="88" spans="1:7" ht="38.25" x14ac:dyDescent="0.25">
      <c r="A88" s="270" t="s">
        <v>728</v>
      </c>
      <c r="B88" s="283" t="s">
        <v>497</v>
      </c>
      <c r="C88" s="235"/>
      <c r="D88" s="23" t="s">
        <v>490</v>
      </c>
      <c r="E88" s="186" t="s">
        <v>331</v>
      </c>
      <c r="F88" s="192"/>
      <c r="G88" s="275">
        <f t="shared" si="0"/>
        <v>0</v>
      </c>
    </row>
    <row r="89" spans="1:7" ht="38.25" x14ac:dyDescent="0.25">
      <c r="A89" s="270" t="s">
        <v>729</v>
      </c>
      <c r="B89" s="66" t="s">
        <v>498</v>
      </c>
      <c r="C89" s="235"/>
      <c r="D89" s="23" t="s">
        <v>284</v>
      </c>
      <c r="E89" s="186" t="s">
        <v>331</v>
      </c>
      <c r="F89" s="192"/>
      <c r="G89" s="179">
        <f t="shared" si="0"/>
        <v>0</v>
      </c>
    </row>
    <row r="90" spans="1:7" ht="38.25" x14ac:dyDescent="0.25">
      <c r="A90" s="270" t="s">
        <v>730</v>
      </c>
      <c r="B90" s="66" t="s">
        <v>499</v>
      </c>
      <c r="C90" s="235"/>
      <c r="D90" s="23" t="s">
        <v>330</v>
      </c>
      <c r="E90" s="186" t="s">
        <v>331</v>
      </c>
      <c r="F90" s="192"/>
      <c r="G90" s="275">
        <f t="shared" si="0"/>
        <v>0</v>
      </c>
    </row>
    <row r="91" spans="1:7" ht="39" thickBot="1" x14ac:dyDescent="0.3">
      <c r="A91" s="270" t="s">
        <v>731</v>
      </c>
      <c r="B91" s="282" t="s">
        <v>500</v>
      </c>
      <c r="C91" s="236"/>
      <c r="D91" s="181"/>
      <c r="E91" s="187" t="s">
        <v>332</v>
      </c>
      <c r="F91" s="193"/>
      <c r="G91" s="182">
        <f t="shared" si="0"/>
        <v>0</v>
      </c>
    </row>
    <row r="92" spans="1:7" ht="21" x14ac:dyDescent="0.25">
      <c r="A92" s="257"/>
      <c r="B92" s="258"/>
      <c r="C92" s="295"/>
      <c r="D92" s="260"/>
      <c r="E92" s="261"/>
      <c r="F92" s="292"/>
      <c r="G92" s="263"/>
    </row>
    <row r="93" spans="1:7" x14ac:dyDescent="0.25">
      <c r="A93" s="27"/>
      <c r="B93" s="28"/>
      <c r="C93" s="29"/>
      <c r="D93" s="28"/>
      <c r="E93" s="28"/>
      <c r="F93" s="30"/>
      <c r="G93" s="71"/>
    </row>
    <row r="94" spans="1:7" x14ac:dyDescent="0.25">
      <c r="A94" s="32"/>
      <c r="B94" s="32"/>
      <c r="D94" s="337" t="s">
        <v>285</v>
      </c>
      <c r="E94" s="340"/>
      <c r="F94" s="346"/>
      <c r="G94" s="72">
        <f>SUM(G8:G91)</f>
        <v>36670</v>
      </c>
    </row>
    <row r="95" spans="1:7" x14ac:dyDescent="0.25">
      <c r="A95" s="34"/>
      <c r="B95" s="35"/>
      <c r="C95" s="36"/>
      <c r="D95" s="35"/>
      <c r="E95" s="35"/>
      <c r="F95" s="37"/>
      <c r="G95" s="38"/>
    </row>
    <row r="96" spans="1:7" x14ac:dyDescent="0.25">
      <c r="A96" s="242"/>
      <c r="B96" s="41"/>
      <c r="D96" s="339" t="s">
        <v>286</v>
      </c>
      <c r="E96" s="340"/>
      <c r="F96" s="42"/>
      <c r="G96" s="73">
        <f>G94*0.19</f>
        <v>6967.3</v>
      </c>
    </row>
    <row r="97" spans="1:7" x14ac:dyDescent="0.25">
      <c r="A97" s="241"/>
      <c r="B97" s="241"/>
      <c r="C97" s="44"/>
      <c r="D97" s="45"/>
      <c r="E97" s="46"/>
      <c r="F97" s="47"/>
      <c r="G97" s="48"/>
    </row>
    <row r="98" spans="1:7" x14ac:dyDescent="0.25">
      <c r="A98" s="74" t="s">
        <v>294</v>
      </c>
      <c r="B98" s="194"/>
      <c r="D98" s="341" t="s">
        <v>295</v>
      </c>
      <c r="E98" s="340"/>
      <c r="F98" s="342"/>
      <c r="G98" s="195"/>
    </row>
    <row r="99" spans="1:7" x14ac:dyDescent="0.25">
      <c r="A99" s="241"/>
      <c r="B99" s="241"/>
      <c r="C99" s="44"/>
      <c r="D99" s="45"/>
      <c r="E99" s="46"/>
      <c r="F99" s="47"/>
      <c r="G99" s="48"/>
    </row>
    <row r="100" spans="1:7" x14ac:dyDescent="0.25">
      <c r="A100" s="242"/>
      <c r="B100" s="242"/>
      <c r="D100" s="341" t="s">
        <v>287</v>
      </c>
      <c r="E100" s="340"/>
      <c r="F100" s="343"/>
      <c r="G100" s="73">
        <f>(G94+G96)-((G94+G96)*G98)</f>
        <v>43637.3</v>
      </c>
    </row>
    <row r="101" spans="1:7" x14ac:dyDescent="0.25">
      <c r="A101" s="241"/>
      <c r="B101" s="44"/>
      <c r="C101" s="46"/>
      <c r="D101" s="46"/>
      <c r="E101" s="241"/>
      <c r="F101" s="241"/>
      <c r="G101" s="50"/>
    </row>
    <row r="102" spans="1:7" ht="27" customHeight="1" x14ac:dyDescent="0.25">
      <c r="A102" s="344" t="s">
        <v>288</v>
      </c>
      <c r="B102" s="345"/>
      <c r="C102" s="345"/>
      <c r="D102" s="345"/>
      <c r="E102" s="345"/>
      <c r="F102" s="345"/>
      <c r="G102" s="345"/>
    </row>
    <row r="103" spans="1:7" x14ac:dyDescent="0.25">
      <c r="A103" s="51"/>
      <c r="B103" s="52"/>
      <c r="C103" s="53"/>
      <c r="D103" s="53"/>
      <c r="E103" s="241"/>
      <c r="F103" s="241"/>
      <c r="G103" s="241"/>
    </row>
    <row r="104" spans="1:7" x14ac:dyDescent="0.25">
      <c r="A104" s="241"/>
      <c r="B104" s="196"/>
      <c r="C104" s="241"/>
      <c r="D104" s="241"/>
      <c r="E104" s="241"/>
      <c r="F104" s="241"/>
      <c r="G104" s="241"/>
    </row>
    <row r="105" spans="1:7" x14ac:dyDescent="0.25">
      <c r="A105" s="11"/>
      <c r="B105" s="54"/>
      <c r="C105" s="55"/>
      <c r="D105" s="11"/>
      <c r="E105" s="56"/>
      <c r="F105" s="57"/>
      <c r="G105" s="11"/>
    </row>
    <row r="106" spans="1:7" x14ac:dyDescent="0.25">
      <c r="A106" s="11"/>
      <c r="B106" s="241" t="s">
        <v>289</v>
      </c>
      <c r="C106" s="59"/>
      <c r="D106" s="28"/>
      <c r="E106" s="336" t="s">
        <v>290</v>
      </c>
      <c r="F106" s="319"/>
      <c r="G106" s="11"/>
    </row>
  </sheetData>
  <sheetProtection algorithmName="SHA-512" hashValue="f2LI450tLmHCET+avGfHGrYCYjEh44CY/fxkJOSUQGp+GSuAiCPdyz4G/NB3WPE9BnVhqC5/K54RNcRMuZknvQ==" saltValue="BKs8Bma7q1YADLmFiqqfwg==" spinCount="100000" sheet="1" objects="1" scenarios="1"/>
  <protectedRanges>
    <protectedRange sqref="B104 B98 G98 F18:F21 F13:F16 F8:F11 F23:F26 F38:F41 F48:F51 F53:F56 F58:F61 F63:F66 F73:F76 F78:F81 F92" name="Los1_2"/>
    <protectedRange sqref="F82:F91" name="Los1_3_1"/>
    <protectedRange sqref="F28:F31 F33:F36" name="Los1_1"/>
    <protectedRange sqref="F43:F46" name="Los1_3"/>
    <protectedRange sqref="F68:F71" name="Los1_2_1"/>
  </protectedRanges>
  <mergeCells count="10">
    <mergeCell ref="D98:F98"/>
    <mergeCell ref="D100:F100"/>
    <mergeCell ref="A102:G102"/>
    <mergeCell ref="E106:F106"/>
    <mergeCell ref="A1:F1"/>
    <mergeCell ref="G1:G3"/>
    <mergeCell ref="A2:F2"/>
    <mergeCell ref="A3:F3"/>
    <mergeCell ref="D94:F94"/>
    <mergeCell ref="D96:E96"/>
  </mergeCells>
  <phoneticPr fontId="60" type="noConversion"/>
  <pageMargins left="0.7" right="0.7" top="0.78740157499999996" bottom="0.78740157499999996"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
    <tabColor rgb="FF00A878"/>
    <pageSetUpPr fitToPage="1"/>
  </sheetPr>
  <dimension ref="A1:K107"/>
  <sheetViews>
    <sheetView topLeftCell="B74" workbookViewId="0">
      <selection activeCell="O91" sqref="O91"/>
    </sheetView>
  </sheetViews>
  <sheetFormatPr baseColWidth="10" defaultColWidth="9.140625" defaultRowHeight="15" x14ac:dyDescent="0.25"/>
  <cols>
    <col min="1" max="1" width="9" style="8" customWidth="1"/>
    <col min="2" max="2" width="59.5703125" style="6" bestFit="1" customWidth="1"/>
    <col min="3" max="3" width="0.140625" style="6" customWidth="1"/>
    <col min="4" max="4" width="10.28515625" style="6" hidden="1" customWidth="1"/>
    <col min="5" max="5" width="33.42578125" style="6" bestFit="1" customWidth="1"/>
    <col min="6" max="6" width="8.7109375" style="6" bestFit="1" customWidth="1"/>
    <col min="7" max="7" width="26.85546875" style="6" bestFit="1" customWidth="1"/>
    <col min="8" max="8" width="10.7109375" style="6" customWidth="1"/>
    <col min="9" max="9" width="12" style="6" customWidth="1"/>
    <col min="10" max="10" width="9.140625" style="6" customWidth="1"/>
    <col min="11" max="11" width="12.28515625" style="6" customWidth="1"/>
    <col min="12" max="255" width="9.140625" style="6"/>
    <col min="256" max="256" width="6.7109375" style="6" bestFit="1" customWidth="1"/>
    <col min="257" max="257" width="59.5703125" style="6" bestFit="1" customWidth="1"/>
    <col min="258" max="258" width="7.28515625" style="6" bestFit="1" customWidth="1"/>
    <col min="259" max="259" width="10.28515625" style="6" customWidth="1"/>
    <col min="260" max="260" width="33.42578125" style="6" bestFit="1" customWidth="1"/>
    <col min="261" max="261" width="8.7109375" style="6" bestFit="1" customWidth="1"/>
    <col min="262" max="262" width="26.85546875" style="6" bestFit="1" customWidth="1"/>
    <col min="263" max="263" width="10.7109375" style="6" customWidth="1"/>
    <col min="264" max="264" width="12" style="6" customWidth="1"/>
    <col min="265" max="265" width="9.140625" style="6" customWidth="1"/>
    <col min="266" max="266" width="12.28515625" style="6" customWidth="1"/>
    <col min="267" max="267" width="31.140625" style="6" customWidth="1"/>
    <col min="268" max="511" width="9.140625" style="6"/>
    <col min="512" max="512" width="6.7109375" style="6" bestFit="1" customWidth="1"/>
    <col min="513" max="513" width="59.5703125" style="6" bestFit="1" customWidth="1"/>
    <col min="514" max="514" width="7.28515625" style="6" bestFit="1" customWidth="1"/>
    <col min="515" max="515" width="10.28515625" style="6" customWidth="1"/>
    <col min="516" max="516" width="33.42578125" style="6" bestFit="1" customWidth="1"/>
    <col min="517" max="517" width="8.7109375" style="6" bestFit="1" customWidth="1"/>
    <col min="518" max="518" width="26.85546875" style="6" bestFit="1" customWidth="1"/>
    <col min="519" max="519" width="10.7109375" style="6" customWidth="1"/>
    <col min="520" max="520" width="12" style="6" customWidth="1"/>
    <col min="521" max="521" width="9.140625" style="6" customWidth="1"/>
    <col min="522" max="522" width="12.28515625" style="6" customWidth="1"/>
    <col min="523" max="523" width="31.140625" style="6" customWidth="1"/>
    <col min="524" max="767" width="9.140625" style="6"/>
    <col min="768" max="768" width="6.7109375" style="6" bestFit="1" customWidth="1"/>
    <col min="769" max="769" width="59.5703125" style="6" bestFit="1" customWidth="1"/>
    <col min="770" max="770" width="7.28515625" style="6" bestFit="1" customWidth="1"/>
    <col min="771" max="771" width="10.28515625" style="6" customWidth="1"/>
    <col min="772" max="772" width="33.42578125" style="6" bestFit="1" customWidth="1"/>
    <col min="773" max="773" width="8.7109375" style="6" bestFit="1" customWidth="1"/>
    <col min="774" max="774" width="26.85546875" style="6" bestFit="1" customWidth="1"/>
    <col min="775" max="775" width="10.7109375" style="6" customWidth="1"/>
    <col min="776" max="776" width="12" style="6" customWidth="1"/>
    <col min="777" max="777" width="9.140625" style="6" customWidth="1"/>
    <col min="778" max="778" width="12.28515625" style="6" customWidth="1"/>
    <col min="779" max="779" width="31.140625" style="6" customWidth="1"/>
    <col min="780" max="1023" width="9.140625" style="6"/>
    <col min="1024" max="1024" width="6.7109375" style="6" bestFit="1" customWidth="1"/>
    <col min="1025" max="1025" width="59.5703125" style="6" bestFit="1" customWidth="1"/>
    <col min="1026" max="1026" width="7.28515625" style="6" bestFit="1" customWidth="1"/>
    <col min="1027" max="1027" width="10.28515625" style="6" customWidth="1"/>
    <col min="1028" max="1028" width="33.42578125" style="6" bestFit="1" customWidth="1"/>
    <col min="1029" max="1029" width="8.7109375" style="6" bestFit="1" customWidth="1"/>
    <col min="1030" max="1030" width="26.85546875" style="6" bestFit="1" customWidth="1"/>
    <col min="1031" max="1031" width="10.7109375" style="6" customWidth="1"/>
    <col min="1032" max="1032" width="12" style="6" customWidth="1"/>
    <col min="1033" max="1033" width="9.140625" style="6" customWidth="1"/>
    <col min="1034" max="1034" width="12.28515625" style="6" customWidth="1"/>
    <col min="1035" max="1035" width="31.140625" style="6" customWidth="1"/>
    <col min="1036" max="1279" width="9.140625" style="6"/>
    <col min="1280" max="1280" width="6.7109375" style="6" bestFit="1" customWidth="1"/>
    <col min="1281" max="1281" width="59.5703125" style="6" bestFit="1" customWidth="1"/>
    <col min="1282" max="1282" width="7.28515625" style="6" bestFit="1" customWidth="1"/>
    <col min="1283" max="1283" width="10.28515625" style="6" customWidth="1"/>
    <col min="1284" max="1284" width="33.42578125" style="6" bestFit="1" customWidth="1"/>
    <col min="1285" max="1285" width="8.7109375" style="6" bestFit="1" customWidth="1"/>
    <col min="1286" max="1286" width="26.85546875" style="6" bestFit="1" customWidth="1"/>
    <col min="1287" max="1287" width="10.7109375" style="6" customWidth="1"/>
    <col min="1288" max="1288" width="12" style="6" customWidth="1"/>
    <col min="1289" max="1289" width="9.140625" style="6" customWidth="1"/>
    <col min="1290" max="1290" width="12.28515625" style="6" customWidth="1"/>
    <col min="1291" max="1291" width="31.140625" style="6" customWidth="1"/>
    <col min="1292" max="1535" width="9.140625" style="6"/>
    <col min="1536" max="1536" width="6.7109375" style="6" bestFit="1" customWidth="1"/>
    <col min="1537" max="1537" width="59.5703125" style="6" bestFit="1" customWidth="1"/>
    <col min="1538" max="1538" width="7.28515625" style="6" bestFit="1" customWidth="1"/>
    <col min="1539" max="1539" width="10.28515625" style="6" customWidth="1"/>
    <col min="1540" max="1540" width="33.42578125" style="6" bestFit="1" customWidth="1"/>
    <col min="1541" max="1541" width="8.7109375" style="6" bestFit="1" customWidth="1"/>
    <col min="1542" max="1542" width="26.85546875" style="6" bestFit="1" customWidth="1"/>
    <col min="1543" max="1543" width="10.7109375" style="6" customWidth="1"/>
    <col min="1544" max="1544" width="12" style="6" customWidth="1"/>
    <col min="1545" max="1545" width="9.140625" style="6" customWidth="1"/>
    <col min="1546" max="1546" width="12.28515625" style="6" customWidth="1"/>
    <col min="1547" max="1547" width="31.140625" style="6" customWidth="1"/>
    <col min="1548" max="1791" width="9.140625" style="6"/>
    <col min="1792" max="1792" width="6.7109375" style="6" bestFit="1" customWidth="1"/>
    <col min="1793" max="1793" width="59.5703125" style="6" bestFit="1" customWidth="1"/>
    <col min="1794" max="1794" width="7.28515625" style="6" bestFit="1" customWidth="1"/>
    <col min="1795" max="1795" width="10.28515625" style="6" customWidth="1"/>
    <col min="1796" max="1796" width="33.42578125" style="6" bestFit="1" customWidth="1"/>
    <col min="1797" max="1797" width="8.7109375" style="6" bestFit="1" customWidth="1"/>
    <col min="1798" max="1798" width="26.85546875" style="6" bestFit="1" customWidth="1"/>
    <col min="1799" max="1799" width="10.7109375" style="6" customWidth="1"/>
    <col min="1800" max="1800" width="12" style="6" customWidth="1"/>
    <col min="1801" max="1801" width="9.140625" style="6" customWidth="1"/>
    <col min="1802" max="1802" width="12.28515625" style="6" customWidth="1"/>
    <col min="1803" max="1803" width="31.140625" style="6" customWidth="1"/>
    <col min="1804" max="2047" width="9.140625" style="6"/>
    <col min="2048" max="2048" width="6.7109375" style="6" bestFit="1" customWidth="1"/>
    <col min="2049" max="2049" width="59.5703125" style="6" bestFit="1" customWidth="1"/>
    <col min="2050" max="2050" width="7.28515625" style="6" bestFit="1" customWidth="1"/>
    <col min="2051" max="2051" width="10.28515625" style="6" customWidth="1"/>
    <col min="2052" max="2052" width="33.42578125" style="6" bestFit="1" customWidth="1"/>
    <col min="2053" max="2053" width="8.7109375" style="6" bestFit="1" customWidth="1"/>
    <col min="2054" max="2054" width="26.85546875" style="6" bestFit="1" customWidth="1"/>
    <col min="2055" max="2055" width="10.7109375" style="6" customWidth="1"/>
    <col min="2056" max="2056" width="12" style="6" customWidth="1"/>
    <col min="2057" max="2057" width="9.140625" style="6" customWidth="1"/>
    <col min="2058" max="2058" width="12.28515625" style="6" customWidth="1"/>
    <col min="2059" max="2059" width="31.140625" style="6" customWidth="1"/>
    <col min="2060" max="2303" width="9.140625" style="6"/>
    <col min="2304" max="2304" width="6.7109375" style="6" bestFit="1" customWidth="1"/>
    <col min="2305" max="2305" width="59.5703125" style="6" bestFit="1" customWidth="1"/>
    <col min="2306" max="2306" width="7.28515625" style="6" bestFit="1" customWidth="1"/>
    <col min="2307" max="2307" width="10.28515625" style="6" customWidth="1"/>
    <col min="2308" max="2308" width="33.42578125" style="6" bestFit="1" customWidth="1"/>
    <col min="2309" max="2309" width="8.7109375" style="6" bestFit="1" customWidth="1"/>
    <col min="2310" max="2310" width="26.85546875" style="6" bestFit="1" customWidth="1"/>
    <col min="2311" max="2311" width="10.7109375" style="6" customWidth="1"/>
    <col min="2312" max="2312" width="12" style="6" customWidth="1"/>
    <col min="2313" max="2313" width="9.140625" style="6" customWidth="1"/>
    <col min="2314" max="2314" width="12.28515625" style="6" customWidth="1"/>
    <col min="2315" max="2315" width="31.140625" style="6" customWidth="1"/>
    <col min="2316" max="2559" width="9.140625" style="6"/>
    <col min="2560" max="2560" width="6.7109375" style="6" bestFit="1" customWidth="1"/>
    <col min="2561" max="2561" width="59.5703125" style="6" bestFit="1" customWidth="1"/>
    <col min="2562" max="2562" width="7.28515625" style="6" bestFit="1" customWidth="1"/>
    <col min="2563" max="2563" width="10.28515625" style="6" customWidth="1"/>
    <col min="2564" max="2564" width="33.42578125" style="6" bestFit="1" customWidth="1"/>
    <col min="2565" max="2565" width="8.7109375" style="6" bestFit="1" customWidth="1"/>
    <col min="2566" max="2566" width="26.85546875" style="6" bestFit="1" customWidth="1"/>
    <col min="2567" max="2567" width="10.7109375" style="6" customWidth="1"/>
    <col min="2568" max="2568" width="12" style="6" customWidth="1"/>
    <col min="2569" max="2569" width="9.140625" style="6" customWidth="1"/>
    <col min="2570" max="2570" width="12.28515625" style="6" customWidth="1"/>
    <col min="2571" max="2571" width="31.140625" style="6" customWidth="1"/>
    <col min="2572" max="2815" width="9.140625" style="6"/>
    <col min="2816" max="2816" width="6.7109375" style="6" bestFit="1" customWidth="1"/>
    <col min="2817" max="2817" width="59.5703125" style="6" bestFit="1" customWidth="1"/>
    <col min="2818" max="2818" width="7.28515625" style="6" bestFit="1" customWidth="1"/>
    <col min="2819" max="2819" width="10.28515625" style="6" customWidth="1"/>
    <col min="2820" max="2820" width="33.42578125" style="6" bestFit="1" customWidth="1"/>
    <col min="2821" max="2821" width="8.7109375" style="6" bestFit="1" customWidth="1"/>
    <col min="2822" max="2822" width="26.85546875" style="6" bestFit="1" customWidth="1"/>
    <col min="2823" max="2823" width="10.7109375" style="6" customWidth="1"/>
    <col min="2824" max="2824" width="12" style="6" customWidth="1"/>
    <col min="2825" max="2825" width="9.140625" style="6" customWidth="1"/>
    <col min="2826" max="2826" width="12.28515625" style="6" customWidth="1"/>
    <col min="2827" max="2827" width="31.140625" style="6" customWidth="1"/>
    <col min="2828" max="3071" width="9.140625" style="6"/>
    <col min="3072" max="3072" width="6.7109375" style="6" bestFit="1" customWidth="1"/>
    <col min="3073" max="3073" width="59.5703125" style="6" bestFit="1" customWidth="1"/>
    <col min="3074" max="3074" width="7.28515625" style="6" bestFit="1" customWidth="1"/>
    <col min="3075" max="3075" width="10.28515625" style="6" customWidth="1"/>
    <col min="3076" max="3076" width="33.42578125" style="6" bestFit="1" customWidth="1"/>
    <col min="3077" max="3077" width="8.7109375" style="6" bestFit="1" customWidth="1"/>
    <col min="3078" max="3078" width="26.85546875" style="6" bestFit="1" customWidth="1"/>
    <col min="3079" max="3079" width="10.7109375" style="6" customWidth="1"/>
    <col min="3080" max="3080" width="12" style="6" customWidth="1"/>
    <col min="3081" max="3081" width="9.140625" style="6" customWidth="1"/>
    <col min="3082" max="3082" width="12.28515625" style="6" customWidth="1"/>
    <col min="3083" max="3083" width="31.140625" style="6" customWidth="1"/>
    <col min="3084" max="3327" width="9.140625" style="6"/>
    <col min="3328" max="3328" width="6.7109375" style="6" bestFit="1" customWidth="1"/>
    <col min="3329" max="3329" width="59.5703125" style="6" bestFit="1" customWidth="1"/>
    <col min="3330" max="3330" width="7.28515625" style="6" bestFit="1" customWidth="1"/>
    <col min="3331" max="3331" width="10.28515625" style="6" customWidth="1"/>
    <col min="3332" max="3332" width="33.42578125" style="6" bestFit="1" customWidth="1"/>
    <col min="3333" max="3333" width="8.7109375" style="6" bestFit="1" customWidth="1"/>
    <col min="3334" max="3334" width="26.85546875" style="6" bestFit="1" customWidth="1"/>
    <col min="3335" max="3335" width="10.7109375" style="6" customWidth="1"/>
    <col min="3336" max="3336" width="12" style="6" customWidth="1"/>
    <col min="3337" max="3337" width="9.140625" style="6" customWidth="1"/>
    <col min="3338" max="3338" width="12.28515625" style="6" customWidth="1"/>
    <col min="3339" max="3339" width="31.140625" style="6" customWidth="1"/>
    <col min="3340" max="3583" width="9.140625" style="6"/>
    <col min="3584" max="3584" width="6.7109375" style="6" bestFit="1" customWidth="1"/>
    <col min="3585" max="3585" width="59.5703125" style="6" bestFit="1" customWidth="1"/>
    <col min="3586" max="3586" width="7.28515625" style="6" bestFit="1" customWidth="1"/>
    <col min="3587" max="3587" width="10.28515625" style="6" customWidth="1"/>
    <col min="3588" max="3588" width="33.42578125" style="6" bestFit="1" customWidth="1"/>
    <col min="3589" max="3589" width="8.7109375" style="6" bestFit="1" customWidth="1"/>
    <col min="3590" max="3590" width="26.85546875" style="6" bestFit="1" customWidth="1"/>
    <col min="3591" max="3591" width="10.7109375" style="6" customWidth="1"/>
    <col min="3592" max="3592" width="12" style="6" customWidth="1"/>
    <col min="3593" max="3593" width="9.140625" style="6" customWidth="1"/>
    <col min="3594" max="3594" width="12.28515625" style="6" customWidth="1"/>
    <col min="3595" max="3595" width="31.140625" style="6" customWidth="1"/>
    <col min="3596" max="3839" width="9.140625" style="6"/>
    <col min="3840" max="3840" width="6.7109375" style="6" bestFit="1" customWidth="1"/>
    <col min="3841" max="3841" width="59.5703125" style="6" bestFit="1" customWidth="1"/>
    <col min="3842" max="3842" width="7.28515625" style="6" bestFit="1" customWidth="1"/>
    <col min="3843" max="3843" width="10.28515625" style="6" customWidth="1"/>
    <col min="3844" max="3844" width="33.42578125" style="6" bestFit="1" customWidth="1"/>
    <col min="3845" max="3845" width="8.7109375" style="6" bestFit="1" customWidth="1"/>
    <col min="3846" max="3846" width="26.85546875" style="6" bestFit="1" customWidth="1"/>
    <col min="3847" max="3847" width="10.7109375" style="6" customWidth="1"/>
    <col min="3848" max="3848" width="12" style="6" customWidth="1"/>
    <col min="3849" max="3849" width="9.140625" style="6" customWidth="1"/>
    <col min="3850" max="3850" width="12.28515625" style="6" customWidth="1"/>
    <col min="3851" max="3851" width="31.140625" style="6" customWidth="1"/>
    <col min="3852" max="4095" width="9.140625" style="6"/>
    <col min="4096" max="4096" width="6.7109375" style="6" bestFit="1" customWidth="1"/>
    <col min="4097" max="4097" width="59.5703125" style="6" bestFit="1" customWidth="1"/>
    <col min="4098" max="4098" width="7.28515625" style="6" bestFit="1" customWidth="1"/>
    <col min="4099" max="4099" width="10.28515625" style="6" customWidth="1"/>
    <col min="4100" max="4100" width="33.42578125" style="6" bestFit="1" customWidth="1"/>
    <col min="4101" max="4101" width="8.7109375" style="6" bestFit="1" customWidth="1"/>
    <col min="4102" max="4102" width="26.85546875" style="6" bestFit="1" customWidth="1"/>
    <col min="4103" max="4103" width="10.7109375" style="6" customWidth="1"/>
    <col min="4104" max="4104" width="12" style="6" customWidth="1"/>
    <col min="4105" max="4105" width="9.140625" style="6" customWidth="1"/>
    <col min="4106" max="4106" width="12.28515625" style="6" customWidth="1"/>
    <col min="4107" max="4107" width="31.140625" style="6" customWidth="1"/>
    <col min="4108" max="4351" width="9.140625" style="6"/>
    <col min="4352" max="4352" width="6.7109375" style="6" bestFit="1" customWidth="1"/>
    <col min="4353" max="4353" width="59.5703125" style="6" bestFit="1" customWidth="1"/>
    <col min="4354" max="4354" width="7.28515625" style="6" bestFit="1" customWidth="1"/>
    <col min="4355" max="4355" width="10.28515625" style="6" customWidth="1"/>
    <col min="4356" max="4356" width="33.42578125" style="6" bestFit="1" customWidth="1"/>
    <col min="4357" max="4357" width="8.7109375" style="6" bestFit="1" customWidth="1"/>
    <col min="4358" max="4358" width="26.85546875" style="6" bestFit="1" customWidth="1"/>
    <col min="4359" max="4359" width="10.7109375" style="6" customWidth="1"/>
    <col min="4360" max="4360" width="12" style="6" customWidth="1"/>
    <col min="4361" max="4361" width="9.140625" style="6" customWidth="1"/>
    <col min="4362" max="4362" width="12.28515625" style="6" customWidth="1"/>
    <col min="4363" max="4363" width="31.140625" style="6" customWidth="1"/>
    <col min="4364" max="4607" width="9.140625" style="6"/>
    <col min="4608" max="4608" width="6.7109375" style="6" bestFit="1" customWidth="1"/>
    <col min="4609" max="4609" width="59.5703125" style="6" bestFit="1" customWidth="1"/>
    <col min="4610" max="4610" width="7.28515625" style="6" bestFit="1" customWidth="1"/>
    <col min="4611" max="4611" width="10.28515625" style="6" customWidth="1"/>
    <col min="4612" max="4612" width="33.42578125" style="6" bestFit="1" customWidth="1"/>
    <col min="4613" max="4613" width="8.7109375" style="6" bestFit="1" customWidth="1"/>
    <col min="4614" max="4614" width="26.85546875" style="6" bestFit="1" customWidth="1"/>
    <col min="4615" max="4615" width="10.7109375" style="6" customWidth="1"/>
    <col min="4616" max="4616" width="12" style="6" customWidth="1"/>
    <col min="4617" max="4617" width="9.140625" style="6" customWidth="1"/>
    <col min="4618" max="4618" width="12.28515625" style="6" customWidth="1"/>
    <col min="4619" max="4619" width="31.140625" style="6" customWidth="1"/>
    <col min="4620" max="4863" width="9.140625" style="6"/>
    <col min="4864" max="4864" width="6.7109375" style="6" bestFit="1" customWidth="1"/>
    <col min="4865" max="4865" width="59.5703125" style="6" bestFit="1" customWidth="1"/>
    <col min="4866" max="4866" width="7.28515625" style="6" bestFit="1" customWidth="1"/>
    <col min="4867" max="4867" width="10.28515625" style="6" customWidth="1"/>
    <col min="4868" max="4868" width="33.42578125" style="6" bestFit="1" customWidth="1"/>
    <col min="4869" max="4869" width="8.7109375" style="6" bestFit="1" customWidth="1"/>
    <col min="4870" max="4870" width="26.85546875" style="6" bestFit="1" customWidth="1"/>
    <col min="4871" max="4871" width="10.7109375" style="6" customWidth="1"/>
    <col min="4872" max="4872" width="12" style="6" customWidth="1"/>
    <col min="4873" max="4873" width="9.140625" style="6" customWidth="1"/>
    <col min="4874" max="4874" width="12.28515625" style="6" customWidth="1"/>
    <col min="4875" max="4875" width="31.140625" style="6" customWidth="1"/>
    <col min="4876" max="5119" width="9.140625" style="6"/>
    <col min="5120" max="5120" width="6.7109375" style="6" bestFit="1" customWidth="1"/>
    <col min="5121" max="5121" width="59.5703125" style="6" bestFit="1" customWidth="1"/>
    <col min="5122" max="5122" width="7.28515625" style="6" bestFit="1" customWidth="1"/>
    <col min="5123" max="5123" width="10.28515625" style="6" customWidth="1"/>
    <col min="5124" max="5124" width="33.42578125" style="6" bestFit="1" customWidth="1"/>
    <col min="5125" max="5125" width="8.7109375" style="6" bestFit="1" customWidth="1"/>
    <col min="5126" max="5126" width="26.85546875" style="6" bestFit="1" customWidth="1"/>
    <col min="5127" max="5127" width="10.7109375" style="6" customWidth="1"/>
    <col min="5128" max="5128" width="12" style="6" customWidth="1"/>
    <col min="5129" max="5129" width="9.140625" style="6" customWidth="1"/>
    <col min="5130" max="5130" width="12.28515625" style="6" customWidth="1"/>
    <col min="5131" max="5131" width="31.140625" style="6" customWidth="1"/>
    <col min="5132" max="5375" width="9.140625" style="6"/>
    <col min="5376" max="5376" width="6.7109375" style="6" bestFit="1" customWidth="1"/>
    <col min="5377" max="5377" width="59.5703125" style="6" bestFit="1" customWidth="1"/>
    <col min="5378" max="5378" width="7.28515625" style="6" bestFit="1" customWidth="1"/>
    <col min="5379" max="5379" width="10.28515625" style="6" customWidth="1"/>
    <col min="5380" max="5380" width="33.42578125" style="6" bestFit="1" customWidth="1"/>
    <col min="5381" max="5381" width="8.7109375" style="6" bestFit="1" customWidth="1"/>
    <col min="5382" max="5382" width="26.85546875" style="6" bestFit="1" customWidth="1"/>
    <col min="5383" max="5383" width="10.7109375" style="6" customWidth="1"/>
    <col min="5384" max="5384" width="12" style="6" customWidth="1"/>
    <col min="5385" max="5385" width="9.140625" style="6" customWidth="1"/>
    <col min="5386" max="5386" width="12.28515625" style="6" customWidth="1"/>
    <col min="5387" max="5387" width="31.140625" style="6" customWidth="1"/>
    <col min="5388" max="5631" width="9.140625" style="6"/>
    <col min="5632" max="5632" width="6.7109375" style="6" bestFit="1" customWidth="1"/>
    <col min="5633" max="5633" width="59.5703125" style="6" bestFit="1" customWidth="1"/>
    <col min="5634" max="5634" width="7.28515625" style="6" bestFit="1" customWidth="1"/>
    <col min="5635" max="5635" width="10.28515625" style="6" customWidth="1"/>
    <col min="5636" max="5636" width="33.42578125" style="6" bestFit="1" customWidth="1"/>
    <col min="5637" max="5637" width="8.7109375" style="6" bestFit="1" customWidth="1"/>
    <col min="5638" max="5638" width="26.85546875" style="6" bestFit="1" customWidth="1"/>
    <col min="5639" max="5639" width="10.7109375" style="6" customWidth="1"/>
    <col min="5640" max="5640" width="12" style="6" customWidth="1"/>
    <col min="5641" max="5641" width="9.140625" style="6" customWidth="1"/>
    <col min="5642" max="5642" width="12.28515625" style="6" customWidth="1"/>
    <col min="5643" max="5643" width="31.140625" style="6" customWidth="1"/>
    <col min="5644" max="5887" width="9.140625" style="6"/>
    <col min="5888" max="5888" width="6.7109375" style="6" bestFit="1" customWidth="1"/>
    <col min="5889" max="5889" width="59.5703125" style="6" bestFit="1" customWidth="1"/>
    <col min="5890" max="5890" width="7.28515625" style="6" bestFit="1" customWidth="1"/>
    <col min="5891" max="5891" width="10.28515625" style="6" customWidth="1"/>
    <col min="5892" max="5892" width="33.42578125" style="6" bestFit="1" customWidth="1"/>
    <col min="5893" max="5893" width="8.7109375" style="6" bestFit="1" customWidth="1"/>
    <col min="5894" max="5894" width="26.85546875" style="6" bestFit="1" customWidth="1"/>
    <col min="5895" max="5895" width="10.7109375" style="6" customWidth="1"/>
    <col min="5896" max="5896" width="12" style="6" customWidth="1"/>
    <col min="5897" max="5897" width="9.140625" style="6" customWidth="1"/>
    <col min="5898" max="5898" width="12.28515625" style="6" customWidth="1"/>
    <col min="5899" max="5899" width="31.140625" style="6" customWidth="1"/>
    <col min="5900" max="6143" width="9.140625" style="6"/>
    <col min="6144" max="6144" width="6.7109375" style="6" bestFit="1" customWidth="1"/>
    <col min="6145" max="6145" width="59.5703125" style="6" bestFit="1" customWidth="1"/>
    <col min="6146" max="6146" width="7.28515625" style="6" bestFit="1" customWidth="1"/>
    <col min="6147" max="6147" width="10.28515625" style="6" customWidth="1"/>
    <col min="6148" max="6148" width="33.42578125" style="6" bestFit="1" customWidth="1"/>
    <col min="6149" max="6149" width="8.7109375" style="6" bestFit="1" customWidth="1"/>
    <col min="6150" max="6150" width="26.85546875" style="6" bestFit="1" customWidth="1"/>
    <col min="6151" max="6151" width="10.7109375" style="6" customWidth="1"/>
    <col min="6152" max="6152" width="12" style="6" customWidth="1"/>
    <col min="6153" max="6153" width="9.140625" style="6" customWidth="1"/>
    <col min="6154" max="6154" width="12.28515625" style="6" customWidth="1"/>
    <col min="6155" max="6155" width="31.140625" style="6" customWidth="1"/>
    <col min="6156" max="6399" width="9.140625" style="6"/>
    <col min="6400" max="6400" width="6.7109375" style="6" bestFit="1" customWidth="1"/>
    <col min="6401" max="6401" width="59.5703125" style="6" bestFit="1" customWidth="1"/>
    <col min="6402" max="6402" width="7.28515625" style="6" bestFit="1" customWidth="1"/>
    <col min="6403" max="6403" width="10.28515625" style="6" customWidth="1"/>
    <col min="6404" max="6404" width="33.42578125" style="6" bestFit="1" customWidth="1"/>
    <col min="6405" max="6405" width="8.7109375" style="6" bestFit="1" customWidth="1"/>
    <col min="6406" max="6406" width="26.85546875" style="6" bestFit="1" customWidth="1"/>
    <col min="6407" max="6407" width="10.7109375" style="6" customWidth="1"/>
    <col min="6408" max="6408" width="12" style="6" customWidth="1"/>
    <col min="6409" max="6409" width="9.140625" style="6" customWidth="1"/>
    <col min="6410" max="6410" width="12.28515625" style="6" customWidth="1"/>
    <col min="6411" max="6411" width="31.140625" style="6" customWidth="1"/>
    <col min="6412" max="6655" width="9.140625" style="6"/>
    <col min="6656" max="6656" width="6.7109375" style="6" bestFit="1" customWidth="1"/>
    <col min="6657" max="6657" width="59.5703125" style="6" bestFit="1" customWidth="1"/>
    <col min="6658" max="6658" width="7.28515625" style="6" bestFit="1" customWidth="1"/>
    <col min="6659" max="6659" width="10.28515625" style="6" customWidth="1"/>
    <col min="6660" max="6660" width="33.42578125" style="6" bestFit="1" customWidth="1"/>
    <col min="6661" max="6661" width="8.7109375" style="6" bestFit="1" customWidth="1"/>
    <col min="6662" max="6662" width="26.85546875" style="6" bestFit="1" customWidth="1"/>
    <col min="6663" max="6663" width="10.7109375" style="6" customWidth="1"/>
    <col min="6664" max="6664" width="12" style="6" customWidth="1"/>
    <col min="6665" max="6665" width="9.140625" style="6" customWidth="1"/>
    <col min="6666" max="6666" width="12.28515625" style="6" customWidth="1"/>
    <col min="6667" max="6667" width="31.140625" style="6" customWidth="1"/>
    <col min="6668" max="6911" width="9.140625" style="6"/>
    <col min="6912" max="6912" width="6.7109375" style="6" bestFit="1" customWidth="1"/>
    <col min="6913" max="6913" width="59.5703125" style="6" bestFit="1" customWidth="1"/>
    <col min="6914" max="6914" width="7.28515625" style="6" bestFit="1" customWidth="1"/>
    <col min="6915" max="6915" width="10.28515625" style="6" customWidth="1"/>
    <col min="6916" max="6916" width="33.42578125" style="6" bestFit="1" customWidth="1"/>
    <col min="6917" max="6917" width="8.7109375" style="6" bestFit="1" customWidth="1"/>
    <col min="6918" max="6918" width="26.85546875" style="6" bestFit="1" customWidth="1"/>
    <col min="6919" max="6919" width="10.7109375" style="6" customWidth="1"/>
    <col min="6920" max="6920" width="12" style="6" customWidth="1"/>
    <col min="6921" max="6921" width="9.140625" style="6" customWidth="1"/>
    <col min="6922" max="6922" width="12.28515625" style="6" customWidth="1"/>
    <col min="6923" max="6923" width="31.140625" style="6" customWidth="1"/>
    <col min="6924" max="7167" width="9.140625" style="6"/>
    <col min="7168" max="7168" width="6.7109375" style="6" bestFit="1" customWidth="1"/>
    <col min="7169" max="7169" width="59.5703125" style="6" bestFit="1" customWidth="1"/>
    <col min="7170" max="7170" width="7.28515625" style="6" bestFit="1" customWidth="1"/>
    <col min="7171" max="7171" width="10.28515625" style="6" customWidth="1"/>
    <col min="7172" max="7172" width="33.42578125" style="6" bestFit="1" customWidth="1"/>
    <col min="7173" max="7173" width="8.7109375" style="6" bestFit="1" customWidth="1"/>
    <col min="7174" max="7174" width="26.85546875" style="6" bestFit="1" customWidth="1"/>
    <col min="7175" max="7175" width="10.7109375" style="6" customWidth="1"/>
    <col min="7176" max="7176" width="12" style="6" customWidth="1"/>
    <col min="7177" max="7177" width="9.140625" style="6" customWidth="1"/>
    <col min="7178" max="7178" width="12.28515625" style="6" customWidth="1"/>
    <col min="7179" max="7179" width="31.140625" style="6" customWidth="1"/>
    <col min="7180" max="7423" width="9.140625" style="6"/>
    <col min="7424" max="7424" width="6.7109375" style="6" bestFit="1" customWidth="1"/>
    <col min="7425" max="7425" width="59.5703125" style="6" bestFit="1" customWidth="1"/>
    <col min="7426" max="7426" width="7.28515625" style="6" bestFit="1" customWidth="1"/>
    <col min="7427" max="7427" width="10.28515625" style="6" customWidth="1"/>
    <col min="7428" max="7428" width="33.42578125" style="6" bestFit="1" customWidth="1"/>
    <col min="7429" max="7429" width="8.7109375" style="6" bestFit="1" customWidth="1"/>
    <col min="7430" max="7430" width="26.85546875" style="6" bestFit="1" customWidth="1"/>
    <col min="7431" max="7431" width="10.7109375" style="6" customWidth="1"/>
    <col min="7432" max="7432" width="12" style="6" customWidth="1"/>
    <col min="7433" max="7433" width="9.140625" style="6" customWidth="1"/>
    <col min="7434" max="7434" width="12.28515625" style="6" customWidth="1"/>
    <col min="7435" max="7435" width="31.140625" style="6" customWidth="1"/>
    <col min="7436" max="7679" width="9.140625" style="6"/>
    <col min="7680" max="7680" width="6.7109375" style="6" bestFit="1" customWidth="1"/>
    <col min="7681" max="7681" width="59.5703125" style="6" bestFit="1" customWidth="1"/>
    <col min="7682" max="7682" width="7.28515625" style="6" bestFit="1" customWidth="1"/>
    <col min="7683" max="7683" width="10.28515625" style="6" customWidth="1"/>
    <col min="7684" max="7684" width="33.42578125" style="6" bestFit="1" customWidth="1"/>
    <col min="7685" max="7685" width="8.7109375" style="6" bestFit="1" customWidth="1"/>
    <col min="7686" max="7686" width="26.85546875" style="6" bestFit="1" customWidth="1"/>
    <col min="7687" max="7687" width="10.7109375" style="6" customWidth="1"/>
    <col min="7688" max="7688" width="12" style="6" customWidth="1"/>
    <col min="7689" max="7689" width="9.140625" style="6" customWidth="1"/>
    <col min="7690" max="7690" width="12.28515625" style="6" customWidth="1"/>
    <col min="7691" max="7691" width="31.140625" style="6" customWidth="1"/>
    <col min="7692" max="7935" width="9.140625" style="6"/>
    <col min="7936" max="7936" width="6.7109375" style="6" bestFit="1" customWidth="1"/>
    <col min="7937" max="7937" width="59.5703125" style="6" bestFit="1" customWidth="1"/>
    <col min="7938" max="7938" width="7.28515625" style="6" bestFit="1" customWidth="1"/>
    <col min="7939" max="7939" width="10.28515625" style="6" customWidth="1"/>
    <col min="7940" max="7940" width="33.42578125" style="6" bestFit="1" customWidth="1"/>
    <col min="7941" max="7941" width="8.7109375" style="6" bestFit="1" customWidth="1"/>
    <col min="7942" max="7942" width="26.85546875" style="6" bestFit="1" customWidth="1"/>
    <col min="7943" max="7943" width="10.7109375" style="6" customWidth="1"/>
    <col min="7944" max="7944" width="12" style="6" customWidth="1"/>
    <col min="7945" max="7945" width="9.140625" style="6" customWidth="1"/>
    <col min="7946" max="7946" width="12.28515625" style="6" customWidth="1"/>
    <col min="7947" max="7947" width="31.140625" style="6" customWidth="1"/>
    <col min="7948" max="8191" width="9.140625" style="6"/>
    <col min="8192" max="8192" width="6.7109375" style="6" bestFit="1" customWidth="1"/>
    <col min="8193" max="8193" width="59.5703125" style="6" bestFit="1" customWidth="1"/>
    <col min="8194" max="8194" width="7.28515625" style="6" bestFit="1" customWidth="1"/>
    <col min="8195" max="8195" width="10.28515625" style="6" customWidth="1"/>
    <col min="8196" max="8196" width="33.42578125" style="6" bestFit="1" customWidth="1"/>
    <col min="8197" max="8197" width="8.7109375" style="6" bestFit="1" customWidth="1"/>
    <col min="8198" max="8198" width="26.85546875" style="6" bestFit="1" customWidth="1"/>
    <col min="8199" max="8199" width="10.7109375" style="6" customWidth="1"/>
    <col min="8200" max="8200" width="12" style="6" customWidth="1"/>
    <col min="8201" max="8201" width="9.140625" style="6" customWidth="1"/>
    <col min="8202" max="8202" width="12.28515625" style="6" customWidth="1"/>
    <col min="8203" max="8203" width="31.140625" style="6" customWidth="1"/>
    <col min="8204" max="8447" width="9.140625" style="6"/>
    <col min="8448" max="8448" width="6.7109375" style="6" bestFit="1" customWidth="1"/>
    <col min="8449" max="8449" width="59.5703125" style="6" bestFit="1" customWidth="1"/>
    <col min="8450" max="8450" width="7.28515625" style="6" bestFit="1" customWidth="1"/>
    <col min="8451" max="8451" width="10.28515625" style="6" customWidth="1"/>
    <col min="8452" max="8452" width="33.42578125" style="6" bestFit="1" customWidth="1"/>
    <col min="8453" max="8453" width="8.7109375" style="6" bestFit="1" customWidth="1"/>
    <col min="8454" max="8454" width="26.85546875" style="6" bestFit="1" customWidth="1"/>
    <col min="8455" max="8455" width="10.7109375" style="6" customWidth="1"/>
    <col min="8456" max="8456" width="12" style="6" customWidth="1"/>
    <col min="8457" max="8457" width="9.140625" style="6" customWidth="1"/>
    <col min="8458" max="8458" width="12.28515625" style="6" customWidth="1"/>
    <col min="8459" max="8459" width="31.140625" style="6" customWidth="1"/>
    <col min="8460" max="8703" width="9.140625" style="6"/>
    <col min="8704" max="8704" width="6.7109375" style="6" bestFit="1" customWidth="1"/>
    <col min="8705" max="8705" width="59.5703125" style="6" bestFit="1" customWidth="1"/>
    <col min="8706" max="8706" width="7.28515625" style="6" bestFit="1" customWidth="1"/>
    <col min="8707" max="8707" width="10.28515625" style="6" customWidth="1"/>
    <col min="8708" max="8708" width="33.42578125" style="6" bestFit="1" customWidth="1"/>
    <col min="8709" max="8709" width="8.7109375" style="6" bestFit="1" customWidth="1"/>
    <col min="8710" max="8710" width="26.85546875" style="6" bestFit="1" customWidth="1"/>
    <col min="8711" max="8711" width="10.7109375" style="6" customWidth="1"/>
    <col min="8712" max="8712" width="12" style="6" customWidth="1"/>
    <col min="8713" max="8713" width="9.140625" style="6" customWidth="1"/>
    <col min="8714" max="8714" width="12.28515625" style="6" customWidth="1"/>
    <col min="8715" max="8715" width="31.140625" style="6" customWidth="1"/>
    <col min="8716" max="8959" width="9.140625" style="6"/>
    <col min="8960" max="8960" width="6.7109375" style="6" bestFit="1" customWidth="1"/>
    <col min="8961" max="8961" width="59.5703125" style="6" bestFit="1" customWidth="1"/>
    <col min="8962" max="8962" width="7.28515625" style="6" bestFit="1" customWidth="1"/>
    <col min="8963" max="8963" width="10.28515625" style="6" customWidth="1"/>
    <col min="8964" max="8964" width="33.42578125" style="6" bestFit="1" customWidth="1"/>
    <col min="8965" max="8965" width="8.7109375" style="6" bestFit="1" customWidth="1"/>
    <col min="8966" max="8966" width="26.85546875" style="6" bestFit="1" customWidth="1"/>
    <col min="8967" max="8967" width="10.7109375" style="6" customWidth="1"/>
    <col min="8968" max="8968" width="12" style="6" customWidth="1"/>
    <col min="8969" max="8969" width="9.140625" style="6" customWidth="1"/>
    <col min="8970" max="8970" width="12.28515625" style="6" customWidth="1"/>
    <col min="8971" max="8971" width="31.140625" style="6" customWidth="1"/>
    <col min="8972" max="9215" width="9.140625" style="6"/>
    <col min="9216" max="9216" width="6.7109375" style="6" bestFit="1" customWidth="1"/>
    <col min="9217" max="9217" width="59.5703125" style="6" bestFit="1" customWidth="1"/>
    <col min="9218" max="9218" width="7.28515625" style="6" bestFit="1" customWidth="1"/>
    <col min="9219" max="9219" width="10.28515625" style="6" customWidth="1"/>
    <col min="9220" max="9220" width="33.42578125" style="6" bestFit="1" customWidth="1"/>
    <col min="9221" max="9221" width="8.7109375" style="6" bestFit="1" customWidth="1"/>
    <col min="9222" max="9222" width="26.85546875" style="6" bestFit="1" customWidth="1"/>
    <col min="9223" max="9223" width="10.7109375" style="6" customWidth="1"/>
    <col min="9224" max="9224" width="12" style="6" customWidth="1"/>
    <col min="9225" max="9225" width="9.140625" style="6" customWidth="1"/>
    <col min="9226" max="9226" width="12.28515625" style="6" customWidth="1"/>
    <col min="9227" max="9227" width="31.140625" style="6" customWidth="1"/>
    <col min="9228" max="9471" width="9.140625" style="6"/>
    <col min="9472" max="9472" width="6.7109375" style="6" bestFit="1" customWidth="1"/>
    <col min="9473" max="9473" width="59.5703125" style="6" bestFit="1" customWidth="1"/>
    <col min="9474" max="9474" width="7.28515625" style="6" bestFit="1" customWidth="1"/>
    <col min="9475" max="9475" width="10.28515625" style="6" customWidth="1"/>
    <col min="9476" max="9476" width="33.42578125" style="6" bestFit="1" customWidth="1"/>
    <col min="9477" max="9477" width="8.7109375" style="6" bestFit="1" customWidth="1"/>
    <col min="9478" max="9478" width="26.85546875" style="6" bestFit="1" customWidth="1"/>
    <col min="9479" max="9479" width="10.7109375" style="6" customWidth="1"/>
    <col min="9480" max="9480" width="12" style="6" customWidth="1"/>
    <col min="9481" max="9481" width="9.140625" style="6" customWidth="1"/>
    <col min="9482" max="9482" width="12.28515625" style="6" customWidth="1"/>
    <col min="9483" max="9483" width="31.140625" style="6" customWidth="1"/>
    <col min="9484" max="9727" width="9.140625" style="6"/>
    <col min="9728" max="9728" width="6.7109375" style="6" bestFit="1" customWidth="1"/>
    <col min="9729" max="9729" width="59.5703125" style="6" bestFit="1" customWidth="1"/>
    <col min="9730" max="9730" width="7.28515625" style="6" bestFit="1" customWidth="1"/>
    <col min="9731" max="9731" width="10.28515625" style="6" customWidth="1"/>
    <col min="9732" max="9732" width="33.42578125" style="6" bestFit="1" customWidth="1"/>
    <col min="9733" max="9733" width="8.7109375" style="6" bestFit="1" customWidth="1"/>
    <col min="9734" max="9734" width="26.85546875" style="6" bestFit="1" customWidth="1"/>
    <col min="9735" max="9735" width="10.7109375" style="6" customWidth="1"/>
    <col min="9736" max="9736" width="12" style="6" customWidth="1"/>
    <col min="9737" max="9737" width="9.140625" style="6" customWidth="1"/>
    <col min="9738" max="9738" width="12.28515625" style="6" customWidth="1"/>
    <col min="9739" max="9739" width="31.140625" style="6" customWidth="1"/>
    <col min="9740" max="9983" width="9.140625" style="6"/>
    <col min="9984" max="9984" width="6.7109375" style="6" bestFit="1" customWidth="1"/>
    <col min="9985" max="9985" width="59.5703125" style="6" bestFit="1" customWidth="1"/>
    <col min="9986" max="9986" width="7.28515625" style="6" bestFit="1" customWidth="1"/>
    <col min="9987" max="9987" width="10.28515625" style="6" customWidth="1"/>
    <col min="9988" max="9988" width="33.42578125" style="6" bestFit="1" customWidth="1"/>
    <col min="9989" max="9989" width="8.7109375" style="6" bestFit="1" customWidth="1"/>
    <col min="9990" max="9990" width="26.85546875" style="6" bestFit="1" customWidth="1"/>
    <col min="9991" max="9991" width="10.7109375" style="6" customWidth="1"/>
    <col min="9992" max="9992" width="12" style="6" customWidth="1"/>
    <col min="9993" max="9993" width="9.140625" style="6" customWidth="1"/>
    <col min="9994" max="9994" width="12.28515625" style="6" customWidth="1"/>
    <col min="9995" max="9995" width="31.140625" style="6" customWidth="1"/>
    <col min="9996" max="10239" width="9.140625" style="6"/>
    <col min="10240" max="10240" width="6.7109375" style="6" bestFit="1" customWidth="1"/>
    <col min="10241" max="10241" width="59.5703125" style="6" bestFit="1" customWidth="1"/>
    <col min="10242" max="10242" width="7.28515625" style="6" bestFit="1" customWidth="1"/>
    <col min="10243" max="10243" width="10.28515625" style="6" customWidth="1"/>
    <col min="10244" max="10244" width="33.42578125" style="6" bestFit="1" customWidth="1"/>
    <col min="10245" max="10245" width="8.7109375" style="6" bestFit="1" customWidth="1"/>
    <col min="10246" max="10246" width="26.85546875" style="6" bestFit="1" customWidth="1"/>
    <col min="10247" max="10247" width="10.7109375" style="6" customWidth="1"/>
    <col min="10248" max="10248" width="12" style="6" customWidth="1"/>
    <col min="10249" max="10249" width="9.140625" style="6" customWidth="1"/>
    <col min="10250" max="10250" width="12.28515625" style="6" customWidth="1"/>
    <col min="10251" max="10251" width="31.140625" style="6" customWidth="1"/>
    <col min="10252" max="10495" width="9.140625" style="6"/>
    <col min="10496" max="10496" width="6.7109375" style="6" bestFit="1" customWidth="1"/>
    <col min="10497" max="10497" width="59.5703125" style="6" bestFit="1" customWidth="1"/>
    <col min="10498" max="10498" width="7.28515625" style="6" bestFit="1" customWidth="1"/>
    <col min="10499" max="10499" width="10.28515625" style="6" customWidth="1"/>
    <col min="10500" max="10500" width="33.42578125" style="6" bestFit="1" customWidth="1"/>
    <col min="10501" max="10501" width="8.7109375" style="6" bestFit="1" customWidth="1"/>
    <col min="10502" max="10502" width="26.85546875" style="6" bestFit="1" customWidth="1"/>
    <col min="10503" max="10503" width="10.7109375" style="6" customWidth="1"/>
    <col min="10504" max="10504" width="12" style="6" customWidth="1"/>
    <col min="10505" max="10505" width="9.140625" style="6" customWidth="1"/>
    <col min="10506" max="10506" width="12.28515625" style="6" customWidth="1"/>
    <col min="10507" max="10507" width="31.140625" style="6" customWidth="1"/>
    <col min="10508" max="10751" width="9.140625" style="6"/>
    <col min="10752" max="10752" width="6.7109375" style="6" bestFit="1" customWidth="1"/>
    <col min="10753" max="10753" width="59.5703125" style="6" bestFit="1" customWidth="1"/>
    <col min="10754" max="10754" width="7.28515625" style="6" bestFit="1" customWidth="1"/>
    <col min="10755" max="10755" width="10.28515625" style="6" customWidth="1"/>
    <col min="10756" max="10756" width="33.42578125" style="6" bestFit="1" customWidth="1"/>
    <col min="10757" max="10757" width="8.7109375" style="6" bestFit="1" customWidth="1"/>
    <col min="10758" max="10758" width="26.85546875" style="6" bestFit="1" customWidth="1"/>
    <col min="10759" max="10759" width="10.7109375" style="6" customWidth="1"/>
    <col min="10760" max="10760" width="12" style="6" customWidth="1"/>
    <col min="10761" max="10761" width="9.140625" style="6" customWidth="1"/>
    <col min="10762" max="10762" width="12.28515625" style="6" customWidth="1"/>
    <col min="10763" max="10763" width="31.140625" style="6" customWidth="1"/>
    <col min="10764" max="11007" width="9.140625" style="6"/>
    <col min="11008" max="11008" width="6.7109375" style="6" bestFit="1" customWidth="1"/>
    <col min="11009" max="11009" width="59.5703125" style="6" bestFit="1" customWidth="1"/>
    <col min="11010" max="11010" width="7.28515625" style="6" bestFit="1" customWidth="1"/>
    <col min="11011" max="11011" width="10.28515625" style="6" customWidth="1"/>
    <col min="11012" max="11012" width="33.42578125" style="6" bestFit="1" customWidth="1"/>
    <col min="11013" max="11013" width="8.7109375" style="6" bestFit="1" customWidth="1"/>
    <col min="11014" max="11014" width="26.85546875" style="6" bestFit="1" customWidth="1"/>
    <col min="11015" max="11015" width="10.7109375" style="6" customWidth="1"/>
    <col min="11016" max="11016" width="12" style="6" customWidth="1"/>
    <col min="11017" max="11017" width="9.140625" style="6" customWidth="1"/>
    <col min="11018" max="11018" width="12.28515625" style="6" customWidth="1"/>
    <col min="11019" max="11019" width="31.140625" style="6" customWidth="1"/>
    <col min="11020" max="11263" width="9.140625" style="6"/>
    <col min="11264" max="11264" width="6.7109375" style="6" bestFit="1" customWidth="1"/>
    <col min="11265" max="11265" width="59.5703125" style="6" bestFit="1" customWidth="1"/>
    <col min="11266" max="11266" width="7.28515625" style="6" bestFit="1" customWidth="1"/>
    <col min="11267" max="11267" width="10.28515625" style="6" customWidth="1"/>
    <col min="11268" max="11268" width="33.42578125" style="6" bestFit="1" customWidth="1"/>
    <col min="11269" max="11269" width="8.7109375" style="6" bestFit="1" customWidth="1"/>
    <col min="11270" max="11270" width="26.85546875" style="6" bestFit="1" customWidth="1"/>
    <col min="11271" max="11271" width="10.7109375" style="6" customWidth="1"/>
    <col min="11272" max="11272" width="12" style="6" customWidth="1"/>
    <col min="11273" max="11273" width="9.140625" style="6" customWidth="1"/>
    <col min="11274" max="11274" width="12.28515625" style="6" customWidth="1"/>
    <col min="11275" max="11275" width="31.140625" style="6" customWidth="1"/>
    <col min="11276" max="11519" width="9.140625" style="6"/>
    <col min="11520" max="11520" width="6.7109375" style="6" bestFit="1" customWidth="1"/>
    <col min="11521" max="11521" width="59.5703125" style="6" bestFit="1" customWidth="1"/>
    <col min="11522" max="11522" width="7.28515625" style="6" bestFit="1" customWidth="1"/>
    <col min="11523" max="11523" width="10.28515625" style="6" customWidth="1"/>
    <col min="11524" max="11524" width="33.42578125" style="6" bestFit="1" customWidth="1"/>
    <col min="11525" max="11525" width="8.7109375" style="6" bestFit="1" customWidth="1"/>
    <col min="11526" max="11526" width="26.85546875" style="6" bestFit="1" customWidth="1"/>
    <col min="11527" max="11527" width="10.7109375" style="6" customWidth="1"/>
    <col min="11528" max="11528" width="12" style="6" customWidth="1"/>
    <col min="11529" max="11529" width="9.140625" style="6" customWidth="1"/>
    <col min="11530" max="11530" width="12.28515625" style="6" customWidth="1"/>
    <col min="11531" max="11531" width="31.140625" style="6" customWidth="1"/>
    <col min="11532" max="11775" width="9.140625" style="6"/>
    <col min="11776" max="11776" width="6.7109375" style="6" bestFit="1" customWidth="1"/>
    <col min="11777" max="11777" width="59.5703125" style="6" bestFit="1" customWidth="1"/>
    <col min="11778" max="11778" width="7.28515625" style="6" bestFit="1" customWidth="1"/>
    <col min="11779" max="11779" width="10.28515625" style="6" customWidth="1"/>
    <col min="11780" max="11780" width="33.42578125" style="6" bestFit="1" customWidth="1"/>
    <col min="11781" max="11781" width="8.7109375" style="6" bestFit="1" customWidth="1"/>
    <col min="11782" max="11782" width="26.85546875" style="6" bestFit="1" customWidth="1"/>
    <col min="11783" max="11783" width="10.7109375" style="6" customWidth="1"/>
    <col min="11784" max="11784" width="12" style="6" customWidth="1"/>
    <col min="11785" max="11785" width="9.140625" style="6" customWidth="1"/>
    <col min="11786" max="11786" width="12.28515625" style="6" customWidth="1"/>
    <col min="11787" max="11787" width="31.140625" style="6" customWidth="1"/>
    <col min="11788" max="12031" width="9.140625" style="6"/>
    <col min="12032" max="12032" width="6.7109375" style="6" bestFit="1" customWidth="1"/>
    <col min="12033" max="12033" width="59.5703125" style="6" bestFit="1" customWidth="1"/>
    <col min="12034" max="12034" width="7.28515625" style="6" bestFit="1" customWidth="1"/>
    <col min="12035" max="12035" width="10.28515625" style="6" customWidth="1"/>
    <col min="12036" max="12036" width="33.42578125" style="6" bestFit="1" customWidth="1"/>
    <col min="12037" max="12037" width="8.7109375" style="6" bestFit="1" customWidth="1"/>
    <col min="12038" max="12038" width="26.85546875" style="6" bestFit="1" customWidth="1"/>
    <col min="12039" max="12039" width="10.7109375" style="6" customWidth="1"/>
    <col min="12040" max="12040" width="12" style="6" customWidth="1"/>
    <col min="12041" max="12041" width="9.140625" style="6" customWidth="1"/>
    <col min="12042" max="12042" width="12.28515625" style="6" customWidth="1"/>
    <col min="12043" max="12043" width="31.140625" style="6" customWidth="1"/>
    <col min="12044" max="12287" width="9.140625" style="6"/>
    <col min="12288" max="12288" width="6.7109375" style="6" bestFit="1" customWidth="1"/>
    <col min="12289" max="12289" width="59.5703125" style="6" bestFit="1" customWidth="1"/>
    <col min="12290" max="12290" width="7.28515625" style="6" bestFit="1" customWidth="1"/>
    <col min="12291" max="12291" width="10.28515625" style="6" customWidth="1"/>
    <col min="12292" max="12292" width="33.42578125" style="6" bestFit="1" customWidth="1"/>
    <col min="12293" max="12293" width="8.7109375" style="6" bestFit="1" customWidth="1"/>
    <col min="12294" max="12294" width="26.85546875" style="6" bestFit="1" customWidth="1"/>
    <col min="12295" max="12295" width="10.7109375" style="6" customWidth="1"/>
    <col min="12296" max="12296" width="12" style="6" customWidth="1"/>
    <col min="12297" max="12297" width="9.140625" style="6" customWidth="1"/>
    <col min="12298" max="12298" width="12.28515625" style="6" customWidth="1"/>
    <col min="12299" max="12299" width="31.140625" style="6" customWidth="1"/>
    <col min="12300" max="12543" width="9.140625" style="6"/>
    <col min="12544" max="12544" width="6.7109375" style="6" bestFit="1" customWidth="1"/>
    <col min="12545" max="12545" width="59.5703125" style="6" bestFit="1" customWidth="1"/>
    <col min="12546" max="12546" width="7.28515625" style="6" bestFit="1" customWidth="1"/>
    <col min="12547" max="12547" width="10.28515625" style="6" customWidth="1"/>
    <col min="12548" max="12548" width="33.42578125" style="6" bestFit="1" customWidth="1"/>
    <col min="12549" max="12549" width="8.7109375" style="6" bestFit="1" customWidth="1"/>
    <col min="12550" max="12550" width="26.85546875" style="6" bestFit="1" customWidth="1"/>
    <col min="12551" max="12551" width="10.7109375" style="6" customWidth="1"/>
    <col min="12552" max="12552" width="12" style="6" customWidth="1"/>
    <col min="12553" max="12553" width="9.140625" style="6" customWidth="1"/>
    <col min="12554" max="12554" width="12.28515625" style="6" customWidth="1"/>
    <col min="12555" max="12555" width="31.140625" style="6" customWidth="1"/>
    <col min="12556" max="12799" width="9.140625" style="6"/>
    <col min="12800" max="12800" width="6.7109375" style="6" bestFit="1" customWidth="1"/>
    <col min="12801" max="12801" width="59.5703125" style="6" bestFit="1" customWidth="1"/>
    <col min="12802" max="12802" width="7.28515625" style="6" bestFit="1" customWidth="1"/>
    <col min="12803" max="12803" width="10.28515625" style="6" customWidth="1"/>
    <col min="12804" max="12804" width="33.42578125" style="6" bestFit="1" customWidth="1"/>
    <col min="12805" max="12805" width="8.7109375" style="6" bestFit="1" customWidth="1"/>
    <col min="12806" max="12806" width="26.85546875" style="6" bestFit="1" customWidth="1"/>
    <col min="12807" max="12807" width="10.7109375" style="6" customWidth="1"/>
    <col min="12808" max="12808" width="12" style="6" customWidth="1"/>
    <col min="12809" max="12809" width="9.140625" style="6" customWidth="1"/>
    <col min="12810" max="12810" width="12.28515625" style="6" customWidth="1"/>
    <col min="12811" max="12811" width="31.140625" style="6" customWidth="1"/>
    <col min="12812" max="13055" width="9.140625" style="6"/>
    <col min="13056" max="13056" width="6.7109375" style="6" bestFit="1" customWidth="1"/>
    <col min="13057" max="13057" width="59.5703125" style="6" bestFit="1" customWidth="1"/>
    <col min="13058" max="13058" width="7.28515625" style="6" bestFit="1" customWidth="1"/>
    <col min="13059" max="13059" width="10.28515625" style="6" customWidth="1"/>
    <col min="13060" max="13060" width="33.42578125" style="6" bestFit="1" customWidth="1"/>
    <col min="13061" max="13061" width="8.7109375" style="6" bestFit="1" customWidth="1"/>
    <col min="13062" max="13062" width="26.85546875" style="6" bestFit="1" customWidth="1"/>
    <col min="13063" max="13063" width="10.7109375" style="6" customWidth="1"/>
    <col min="13064" max="13064" width="12" style="6" customWidth="1"/>
    <col min="13065" max="13065" width="9.140625" style="6" customWidth="1"/>
    <col min="13066" max="13066" width="12.28515625" style="6" customWidth="1"/>
    <col min="13067" max="13067" width="31.140625" style="6" customWidth="1"/>
    <col min="13068" max="13311" width="9.140625" style="6"/>
    <col min="13312" max="13312" width="6.7109375" style="6" bestFit="1" customWidth="1"/>
    <col min="13313" max="13313" width="59.5703125" style="6" bestFit="1" customWidth="1"/>
    <col min="13314" max="13314" width="7.28515625" style="6" bestFit="1" customWidth="1"/>
    <col min="13315" max="13315" width="10.28515625" style="6" customWidth="1"/>
    <col min="13316" max="13316" width="33.42578125" style="6" bestFit="1" customWidth="1"/>
    <col min="13317" max="13317" width="8.7109375" style="6" bestFit="1" customWidth="1"/>
    <col min="13318" max="13318" width="26.85546875" style="6" bestFit="1" customWidth="1"/>
    <col min="13319" max="13319" width="10.7109375" style="6" customWidth="1"/>
    <col min="13320" max="13320" width="12" style="6" customWidth="1"/>
    <col min="13321" max="13321" width="9.140625" style="6" customWidth="1"/>
    <col min="13322" max="13322" width="12.28515625" style="6" customWidth="1"/>
    <col min="13323" max="13323" width="31.140625" style="6" customWidth="1"/>
    <col min="13324" max="13567" width="9.140625" style="6"/>
    <col min="13568" max="13568" width="6.7109375" style="6" bestFit="1" customWidth="1"/>
    <col min="13569" max="13569" width="59.5703125" style="6" bestFit="1" customWidth="1"/>
    <col min="13570" max="13570" width="7.28515625" style="6" bestFit="1" customWidth="1"/>
    <col min="13571" max="13571" width="10.28515625" style="6" customWidth="1"/>
    <col min="13572" max="13572" width="33.42578125" style="6" bestFit="1" customWidth="1"/>
    <col min="13573" max="13573" width="8.7109375" style="6" bestFit="1" customWidth="1"/>
    <col min="13574" max="13574" width="26.85546875" style="6" bestFit="1" customWidth="1"/>
    <col min="13575" max="13575" width="10.7109375" style="6" customWidth="1"/>
    <col min="13576" max="13576" width="12" style="6" customWidth="1"/>
    <col min="13577" max="13577" width="9.140625" style="6" customWidth="1"/>
    <col min="13578" max="13578" width="12.28515625" style="6" customWidth="1"/>
    <col min="13579" max="13579" width="31.140625" style="6" customWidth="1"/>
    <col min="13580" max="13823" width="9.140625" style="6"/>
    <col min="13824" max="13824" width="6.7109375" style="6" bestFit="1" customWidth="1"/>
    <col min="13825" max="13825" width="59.5703125" style="6" bestFit="1" customWidth="1"/>
    <col min="13826" max="13826" width="7.28515625" style="6" bestFit="1" customWidth="1"/>
    <col min="13827" max="13827" width="10.28515625" style="6" customWidth="1"/>
    <col min="13828" max="13828" width="33.42578125" style="6" bestFit="1" customWidth="1"/>
    <col min="13829" max="13829" width="8.7109375" style="6" bestFit="1" customWidth="1"/>
    <col min="13830" max="13830" width="26.85546875" style="6" bestFit="1" customWidth="1"/>
    <col min="13831" max="13831" width="10.7109375" style="6" customWidth="1"/>
    <col min="13832" max="13832" width="12" style="6" customWidth="1"/>
    <col min="13833" max="13833" width="9.140625" style="6" customWidth="1"/>
    <col min="13834" max="13834" width="12.28515625" style="6" customWidth="1"/>
    <col min="13835" max="13835" width="31.140625" style="6" customWidth="1"/>
    <col min="13836" max="14079" width="9.140625" style="6"/>
    <col min="14080" max="14080" width="6.7109375" style="6" bestFit="1" customWidth="1"/>
    <col min="14081" max="14081" width="59.5703125" style="6" bestFit="1" customWidth="1"/>
    <col min="14082" max="14082" width="7.28515625" style="6" bestFit="1" customWidth="1"/>
    <col min="14083" max="14083" width="10.28515625" style="6" customWidth="1"/>
    <col min="14084" max="14084" width="33.42578125" style="6" bestFit="1" customWidth="1"/>
    <col min="14085" max="14085" width="8.7109375" style="6" bestFit="1" customWidth="1"/>
    <col min="14086" max="14086" width="26.85546875" style="6" bestFit="1" customWidth="1"/>
    <col min="14087" max="14087" width="10.7109375" style="6" customWidth="1"/>
    <col min="14088" max="14088" width="12" style="6" customWidth="1"/>
    <col min="14089" max="14089" width="9.140625" style="6" customWidth="1"/>
    <col min="14090" max="14090" width="12.28515625" style="6" customWidth="1"/>
    <col min="14091" max="14091" width="31.140625" style="6" customWidth="1"/>
    <col min="14092" max="14335" width="9.140625" style="6"/>
    <col min="14336" max="14336" width="6.7109375" style="6" bestFit="1" customWidth="1"/>
    <col min="14337" max="14337" width="59.5703125" style="6" bestFit="1" customWidth="1"/>
    <col min="14338" max="14338" width="7.28515625" style="6" bestFit="1" customWidth="1"/>
    <col min="14339" max="14339" width="10.28515625" style="6" customWidth="1"/>
    <col min="14340" max="14340" width="33.42578125" style="6" bestFit="1" customWidth="1"/>
    <col min="14341" max="14341" width="8.7109375" style="6" bestFit="1" customWidth="1"/>
    <col min="14342" max="14342" width="26.85546875" style="6" bestFit="1" customWidth="1"/>
    <col min="14343" max="14343" width="10.7109375" style="6" customWidth="1"/>
    <col min="14344" max="14344" width="12" style="6" customWidth="1"/>
    <col min="14345" max="14345" width="9.140625" style="6" customWidth="1"/>
    <col min="14346" max="14346" width="12.28515625" style="6" customWidth="1"/>
    <col min="14347" max="14347" width="31.140625" style="6" customWidth="1"/>
    <col min="14348" max="14591" width="9.140625" style="6"/>
    <col min="14592" max="14592" width="6.7109375" style="6" bestFit="1" customWidth="1"/>
    <col min="14593" max="14593" width="59.5703125" style="6" bestFit="1" customWidth="1"/>
    <col min="14594" max="14594" width="7.28515625" style="6" bestFit="1" customWidth="1"/>
    <col min="14595" max="14595" width="10.28515625" style="6" customWidth="1"/>
    <col min="14596" max="14596" width="33.42578125" style="6" bestFit="1" customWidth="1"/>
    <col min="14597" max="14597" width="8.7109375" style="6" bestFit="1" customWidth="1"/>
    <col min="14598" max="14598" width="26.85546875" style="6" bestFit="1" customWidth="1"/>
    <col min="14599" max="14599" width="10.7109375" style="6" customWidth="1"/>
    <col min="14600" max="14600" width="12" style="6" customWidth="1"/>
    <col min="14601" max="14601" width="9.140625" style="6" customWidth="1"/>
    <col min="14602" max="14602" width="12.28515625" style="6" customWidth="1"/>
    <col min="14603" max="14603" width="31.140625" style="6" customWidth="1"/>
    <col min="14604" max="14847" width="9.140625" style="6"/>
    <col min="14848" max="14848" width="6.7109375" style="6" bestFit="1" customWidth="1"/>
    <col min="14849" max="14849" width="59.5703125" style="6" bestFit="1" customWidth="1"/>
    <col min="14850" max="14850" width="7.28515625" style="6" bestFit="1" customWidth="1"/>
    <col min="14851" max="14851" width="10.28515625" style="6" customWidth="1"/>
    <col min="14852" max="14852" width="33.42578125" style="6" bestFit="1" customWidth="1"/>
    <col min="14853" max="14853" width="8.7109375" style="6" bestFit="1" customWidth="1"/>
    <col min="14854" max="14854" width="26.85546875" style="6" bestFit="1" customWidth="1"/>
    <col min="14855" max="14855" width="10.7109375" style="6" customWidth="1"/>
    <col min="14856" max="14856" width="12" style="6" customWidth="1"/>
    <col min="14857" max="14857" width="9.140625" style="6" customWidth="1"/>
    <col min="14858" max="14858" width="12.28515625" style="6" customWidth="1"/>
    <col min="14859" max="14859" width="31.140625" style="6" customWidth="1"/>
    <col min="14860" max="15103" width="9.140625" style="6"/>
    <col min="15104" max="15104" width="6.7109375" style="6" bestFit="1" customWidth="1"/>
    <col min="15105" max="15105" width="59.5703125" style="6" bestFit="1" customWidth="1"/>
    <col min="15106" max="15106" width="7.28515625" style="6" bestFit="1" customWidth="1"/>
    <col min="15107" max="15107" width="10.28515625" style="6" customWidth="1"/>
    <col min="15108" max="15108" width="33.42578125" style="6" bestFit="1" customWidth="1"/>
    <col min="15109" max="15109" width="8.7109375" style="6" bestFit="1" customWidth="1"/>
    <col min="15110" max="15110" width="26.85546875" style="6" bestFit="1" customWidth="1"/>
    <col min="15111" max="15111" width="10.7109375" style="6" customWidth="1"/>
    <col min="15112" max="15112" width="12" style="6" customWidth="1"/>
    <col min="15113" max="15113" width="9.140625" style="6" customWidth="1"/>
    <col min="15114" max="15114" width="12.28515625" style="6" customWidth="1"/>
    <col min="15115" max="15115" width="31.140625" style="6" customWidth="1"/>
    <col min="15116" max="15359" width="9.140625" style="6"/>
    <col min="15360" max="15360" width="6.7109375" style="6" bestFit="1" customWidth="1"/>
    <col min="15361" max="15361" width="59.5703125" style="6" bestFit="1" customWidth="1"/>
    <col min="15362" max="15362" width="7.28515625" style="6" bestFit="1" customWidth="1"/>
    <col min="15363" max="15363" width="10.28515625" style="6" customWidth="1"/>
    <col min="15364" max="15364" width="33.42578125" style="6" bestFit="1" customWidth="1"/>
    <col min="15365" max="15365" width="8.7109375" style="6" bestFit="1" customWidth="1"/>
    <col min="15366" max="15366" width="26.85546875" style="6" bestFit="1" customWidth="1"/>
    <col min="15367" max="15367" width="10.7109375" style="6" customWidth="1"/>
    <col min="15368" max="15368" width="12" style="6" customWidth="1"/>
    <col min="15369" max="15369" width="9.140625" style="6" customWidth="1"/>
    <col min="15370" max="15370" width="12.28515625" style="6" customWidth="1"/>
    <col min="15371" max="15371" width="31.140625" style="6" customWidth="1"/>
    <col min="15372" max="15615" width="9.140625" style="6"/>
    <col min="15616" max="15616" width="6.7109375" style="6" bestFit="1" customWidth="1"/>
    <col min="15617" max="15617" width="59.5703125" style="6" bestFit="1" customWidth="1"/>
    <col min="15618" max="15618" width="7.28515625" style="6" bestFit="1" customWidth="1"/>
    <col min="15619" max="15619" width="10.28515625" style="6" customWidth="1"/>
    <col min="15620" max="15620" width="33.42578125" style="6" bestFit="1" customWidth="1"/>
    <col min="15621" max="15621" width="8.7109375" style="6" bestFit="1" customWidth="1"/>
    <col min="15622" max="15622" width="26.85546875" style="6" bestFit="1" customWidth="1"/>
    <col min="15623" max="15623" width="10.7109375" style="6" customWidth="1"/>
    <col min="15624" max="15624" width="12" style="6" customWidth="1"/>
    <col min="15625" max="15625" width="9.140625" style="6" customWidth="1"/>
    <col min="15626" max="15626" width="12.28515625" style="6" customWidth="1"/>
    <col min="15627" max="15627" width="31.140625" style="6" customWidth="1"/>
    <col min="15628" max="15871" width="9.140625" style="6"/>
    <col min="15872" max="15872" width="6.7109375" style="6" bestFit="1" customWidth="1"/>
    <col min="15873" max="15873" width="59.5703125" style="6" bestFit="1" customWidth="1"/>
    <col min="15874" max="15874" width="7.28515625" style="6" bestFit="1" customWidth="1"/>
    <col min="15875" max="15875" width="10.28515625" style="6" customWidth="1"/>
    <col min="15876" max="15876" width="33.42578125" style="6" bestFit="1" customWidth="1"/>
    <col min="15877" max="15877" width="8.7109375" style="6" bestFit="1" customWidth="1"/>
    <col min="15878" max="15878" width="26.85546875" style="6" bestFit="1" customWidth="1"/>
    <col min="15879" max="15879" width="10.7109375" style="6" customWidth="1"/>
    <col min="15880" max="15880" width="12" style="6" customWidth="1"/>
    <col min="15881" max="15881" width="9.140625" style="6" customWidth="1"/>
    <col min="15882" max="15882" width="12.28515625" style="6" customWidth="1"/>
    <col min="15883" max="15883" width="31.140625" style="6" customWidth="1"/>
    <col min="15884" max="16127" width="9.140625" style="6"/>
    <col min="16128" max="16128" width="6.7109375" style="6" bestFit="1" customWidth="1"/>
    <col min="16129" max="16129" width="59.5703125" style="6" bestFit="1" customWidth="1"/>
    <col min="16130" max="16130" width="7.28515625" style="6" bestFit="1" customWidth="1"/>
    <col min="16131" max="16131" width="10.28515625" style="6" customWidth="1"/>
    <col min="16132" max="16132" width="33.42578125" style="6" bestFit="1" customWidth="1"/>
    <col min="16133" max="16133" width="8.7109375" style="6" bestFit="1" customWidth="1"/>
    <col min="16134" max="16134" width="26.85546875" style="6" bestFit="1" customWidth="1"/>
    <col min="16135" max="16135" width="10.7109375" style="6" customWidth="1"/>
    <col min="16136" max="16136" width="12" style="6" customWidth="1"/>
    <col min="16137" max="16137" width="9.140625" style="6" customWidth="1"/>
    <col min="16138" max="16138" width="12.28515625" style="6" customWidth="1"/>
    <col min="16139" max="16139" width="31.140625" style="6" customWidth="1"/>
    <col min="16140" max="16384" width="9.140625" style="6"/>
  </cols>
  <sheetData>
    <row r="1" spans="1:11" ht="44.25" customHeight="1" x14ac:dyDescent="0.25">
      <c r="A1" s="129"/>
      <c r="B1" s="347" t="s">
        <v>418</v>
      </c>
      <c r="C1" s="347"/>
      <c r="D1" s="347"/>
      <c r="E1" s="347"/>
      <c r="F1" s="347"/>
      <c r="G1" s="347"/>
      <c r="H1" s="347"/>
      <c r="I1" s="130"/>
      <c r="J1" s="130"/>
      <c r="K1" s="131"/>
    </row>
    <row r="2" spans="1:11" ht="24" customHeight="1" x14ac:dyDescent="0.25">
      <c r="A2" s="132"/>
      <c r="B2" s="348" t="s">
        <v>1</v>
      </c>
      <c r="C2" s="349"/>
      <c r="D2" s="349"/>
      <c r="E2" s="349"/>
      <c r="F2" s="349"/>
      <c r="G2" s="349"/>
      <c r="H2" s="349"/>
      <c r="I2" s="133"/>
      <c r="J2" s="133"/>
      <c r="K2" s="134"/>
    </row>
    <row r="3" spans="1:11" s="7" customFormat="1" ht="126" x14ac:dyDescent="0.25">
      <c r="A3" s="135" t="s">
        <v>2</v>
      </c>
      <c r="B3" s="136" t="s">
        <v>3</v>
      </c>
      <c r="C3" s="136" t="s">
        <v>4</v>
      </c>
      <c r="D3" s="136" t="s">
        <v>5</v>
      </c>
      <c r="E3" s="137" t="s">
        <v>6</v>
      </c>
      <c r="F3" s="137" t="s">
        <v>7</v>
      </c>
      <c r="G3" s="137" t="s">
        <v>8</v>
      </c>
      <c r="H3" s="136" t="s">
        <v>9</v>
      </c>
      <c r="I3" s="136" t="s">
        <v>10</v>
      </c>
      <c r="J3" s="136" t="s">
        <v>11</v>
      </c>
      <c r="K3" s="138" t="s">
        <v>12</v>
      </c>
    </row>
    <row r="4" spans="1:11" s="7" customFormat="1" ht="3" customHeight="1" x14ac:dyDescent="0.25">
      <c r="A4" s="139"/>
      <c r="B4" s="140"/>
      <c r="C4" s="140"/>
      <c r="D4" s="140"/>
      <c r="E4" s="141"/>
      <c r="F4" s="141"/>
      <c r="G4" s="141"/>
      <c r="H4" s="140"/>
      <c r="I4" s="140"/>
      <c r="J4" s="140"/>
      <c r="K4" s="142"/>
    </row>
    <row r="5" spans="1:11" ht="15.75" x14ac:dyDescent="0.25">
      <c r="A5" s="110"/>
      <c r="B5" s="113" t="s">
        <v>21</v>
      </c>
      <c r="C5" s="115">
        <v>2031</v>
      </c>
      <c r="D5" s="116" t="s">
        <v>13</v>
      </c>
      <c r="E5" s="113" t="s">
        <v>22</v>
      </c>
      <c r="F5" s="113">
        <v>48653</v>
      </c>
      <c r="G5" s="113" t="s">
        <v>23</v>
      </c>
      <c r="H5" s="113" t="s">
        <v>24</v>
      </c>
      <c r="I5" s="113">
        <v>742</v>
      </c>
      <c r="J5" s="113">
        <v>0</v>
      </c>
      <c r="K5" s="114">
        <v>189</v>
      </c>
    </row>
    <row r="6" spans="1:11" ht="15.75" x14ac:dyDescent="0.25">
      <c r="A6" s="157"/>
      <c r="B6" s="148"/>
      <c r="C6" s="149"/>
      <c r="D6" s="149"/>
      <c r="E6" s="151"/>
      <c r="F6" s="151"/>
      <c r="G6" s="151"/>
      <c r="H6" s="151"/>
      <c r="I6" s="151"/>
      <c r="J6" s="151"/>
      <c r="K6" s="152"/>
    </row>
    <row r="7" spans="1:11" ht="15.75" customHeight="1" x14ac:dyDescent="0.25">
      <c r="A7" s="143" t="str">
        <f>Titelseite!A10</f>
        <v>Los 1</v>
      </c>
      <c r="B7" s="153" t="s">
        <v>25</v>
      </c>
      <c r="C7" s="149">
        <v>2031</v>
      </c>
      <c r="D7" s="150" t="s">
        <v>13</v>
      </c>
      <c r="E7" s="153" t="s">
        <v>26</v>
      </c>
      <c r="F7" s="151">
        <v>48155</v>
      </c>
      <c r="G7" s="153" t="s">
        <v>16</v>
      </c>
      <c r="H7" s="158" t="s">
        <v>27</v>
      </c>
      <c r="I7" s="151">
        <v>38232</v>
      </c>
      <c r="J7" s="151">
        <v>0</v>
      </c>
      <c r="K7" s="152">
        <v>26</v>
      </c>
    </row>
    <row r="8" spans="1:11" ht="15.75" x14ac:dyDescent="0.25">
      <c r="A8" s="143"/>
      <c r="B8" s="153" t="s">
        <v>28</v>
      </c>
      <c r="C8" s="149">
        <v>2031</v>
      </c>
      <c r="D8" s="150" t="s">
        <v>13</v>
      </c>
      <c r="E8" s="151" t="s">
        <v>29</v>
      </c>
      <c r="F8" s="151">
        <v>59269</v>
      </c>
      <c r="G8" s="151" t="s">
        <v>30</v>
      </c>
      <c r="H8" s="151" t="s">
        <v>31</v>
      </c>
      <c r="I8" s="151">
        <v>8301</v>
      </c>
      <c r="J8" s="151">
        <v>0</v>
      </c>
      <c r="K8" s="152">
        <v>26</v>
      </c>
    </row>
    <row r="9" spans="1:11" ht="15.75" x14ac:dyDescent="0.25">
      <c r="A9" s="143"/>
      <c r="B9" s="153" t="s">
        <v>32</v>
      </c>
      <c r="C9" s="149">
        <v>2031</v>
      </c>
      <c r="D9" s="150" t="s">
        <v>13</v>
      </c>
      <c r="E9" s="151" t="s">
        <v>33</v>
      </c>
      <c r="F9" s="151">
        <v>59348</v>
      </c>
      <c r="G9" s="151" t="s">
        <v>34</v>
      </c>
      <c r="H9" s="151" t="s">
        <v>35</v>
      </c>
      <c r="I9" s="151">
        <v>9195</v>
      </c>
      <c r="J9" s="151">
        <v>0</v>
      </c>
      <c r="K9" s="152">
        <v>26</v>
      </c>
    </row>
    <row r="10" spans="1:11" ht="15.75" x14ac:dyDescent="0.25">
      <c r="A10" s="143"/>
      <c r="B10" s="159"/>
      <c r="C10" s="159"/>
      <c r="D10" s="159"/>
      <c r="E10" s="159"/>
      <c r="F10" s="159"/>
      <c r="G10" s="159"/>
      <c r="H10" s="159"/>
      <c r="I10" s="159"/>
      <c r="J10" s="159"/>
      <c r="K10" s="160"/>
    </row>
    <row r="11" spans="1:11" ht="15.75" x14ac:dyDescent="0.25">
      <c r="A11" s="143" t="str">
        <f>Titelseite!A11</f>
        <v>Los 2</v>
      </c>
      <c r="B11" s="153" t="s">
        <v>36</v>
      </c>
      <c r="C11" s="149">
        <v>2031</v>
      </c>
      <c r="D11" s="150" t="s">
        <v>13</v>
      </c>
      <c r="E11" s="151" t="s">
        <v>37</v>
      </c>
      <c r="F11" s="151">
        <v>48565</v>
      </c>
      <c r="G11" s="151" t="s">
        <v>38</v>
      </c>
      <c r="H11" s="151" t="s">
        <v>39</v>
      </c>
      <c r="I11" s="151">
        <v>9357</v>
      </c>
      <c r="J11" s="151">
        <v>0</v>
      </c>
      <c r="K11" s="152">
        <v>26</v>
      </c>
    </row>
    <row r="12" spans="1:11" ht="15.75" x14ac:dyDescent="0.25">
      <c r="A12" s="143"/>
      <c r="B12" s="153" t="s">
        <v>40</v>
      </c>
      <c r="C12" s="149">
        <v>2031</v>
      </c>
      <c r="D12" s="150" t="s">
        <v>13</v>
      </c>
      <c r="E12" s="151" t="s">
        <v>41</v>
      </c>
      <c r="F12" s="151">
        <v>49492</v>
      </c>
      <c r="G12" s="151" t="s">
        <v>42</v>
      </c>
      <c r="H12" s="151" t="s">
        <v>43</v>
      </c>
      <c r="I12" s="151">
        <v>9604</v>
      </c>
      <c r="J12" s="151">
        <v>0</v>
      </c>
      <c r="K12" s="152">
        <v>26</v>
      </c>
    </row>
    <row r="13" spans="1:11" ht="15.75" x14ac:dyDescent="0.25">
      <c r="A13" s="143"/>
      <c r="B13" s="159"/>
      <c r="C13" s="159"/>
      <c r="D13" s="159"/>
      <c r="E13" s="159"/>
      <c r="F13" s="159"/>
      <c r="G13" s="159"/>
      <c r="H13" s="159"/>
      <c r="I13" s="159"/>
      <c r="J13" s="159"/>
      <c r="K13" s="160"/>
    </row>
    <row r="14" spans="1:11" ht="15.75" x14ac:dyDescent="0.25">
      <c r="A14" s="143" t="str">
        <f>Titelseite!A12</f>
        <v>Los 3</v>
      </c>
      <c r="B14" s="153" t="s">
        <v>44</v>
      </c>
      <c r="C14" s="149">
        <v>2031</v>
      </c>
      <c r="D14" s="150" t="s">
        <v>13</v>
      </c>
      <c r="E14" s="151" t="s">
        <v>45</v>
      </c>
      <c r="F14" s="151">
        <v>48739</v>
      </c>
      <c r="G14" s="151" t="s">
        <v>46</v>
      </c>
      <c r="H14" s="151" t="s">
        <v>47</v>
      </c>
      <c r="I14" s="151">
        <v>912</v>
      </c>
      <c r="J14" s="151">
        <v>0</v>
      </c>
      <c r="K14" s="152">
        <v>126</v>
      </c>
    </row>
    <row r="15" spans="1:11" x14ac:dyDescent="0.25">
      <c r="A15" s="147"/>
      <c r="B15" s="153" t="s">
        <v>48</v>
      </c>
      <c r="C15" s="149">
        <v>2031</v>
      </c>
      <c r="D15" s="150" t="s">
        <v>13</v>
      </c>
      <c r="E15" s="151" t="s">
        <v>49</v>
      </c>
      <c r="F15" s="151">
        <v>46414</v>
      </c>
      <c r="G15" s="151" t="s">
        <v>50</v>
      </c>
      <c r="H15" s="151" t="s">
        <v>51</v>
      </c>
      <c r="I15" s="151">
        <v>9279</v>
      </c>
      <c r="J15" s="151">
        <v>0</v>
      </c>
      <c r="K15" s="152">
        <v>26</v>
      </c>
    </row>
    <row r="16" spans="1:11" x14ac:dyDescent="0.25">
      <c r="A16" s="147"/>
      <c r="B16" s="159"/>
      <c r="C16" s="159"/>
      <c r="D16" s="159"/>
      <c r="E16" s="159"/>
      <c r="F16" s="159"/>
      <c r="G16" s="159"/>
      <c r="H16" s="159"/>
      <c r="I16" s="159"/>
      <c r="J16" s="159"/>
      <c r="K16" s="160"/>
    </row>
    <row r="17" spans="1:11" ht="15.75" x14ac:dyDescent="0.25">
      <c r="A17" s="147"/>
      <c r="B17" s="148"/>
      <c r="C17" s="155"/>
      <c r="D17" s="155"/>
      <c r="E17" s="151"/>
      <c r="F17" s="151"/>
      <c r="G17" s="151"/>
      <c r="H17" s="151"/>
      <c r="I17" s="151"/>
      <c r="J17" s="151"/>
      <c r="K17" s="152"/>
    </row>
    <row r="18" spans="1:11" ht="15.75" x14ac:dyDescent="0.25">
      <c r="A18" s="117"/>
      <c r="B18" s="118" t="s">
        <v>52</v>
      </c>
      <c r="C18" s="119">
        <v>2041</v>
      </c>
      <c r="D18" s="120" t="s">
        <v>17</v>
      </c>
      <c r="E18" s="118" t="s">
        <v>53</v>
      </c>
      <c r="F18" s="118">
        <v>41065</v>
      </c>
      <c r="G18" s="118" t="s">
        <v>18</v>
      </c>
      <c r="H18" s="118" t="s">
        <v>19</v>
      </c>
      <c r="I18" s="118">
        <v>409</v>
      </c>
      <c r="J18" s="118">
        <v>0</v>
      </c>
      <c r="K18" s="121">
        <v>155</v>
      </c>
    </row>
    <row r="19" spans="1:11" ht="15.75" x14ac:dyDescent="0.25">
      <c r="A19" s="122"/>
      <c r="B19" s="123" t="s">
        <v>54</v>
      </c>
      <c r="C19" s="124">
        <v>2041</v>
      </c>
      <c r="D19" s="125" t="s">
        <v>17</v>
      </c>
      <c r="E19" s="126" t="s">
        <v>55</v>
      </c>
      <c r="F19" s="126">
        <v>46483</v>
      </c>
      <c r="G19" s="126" t="s">
        <v>56</v>
      </c>
      <c r="H19" s="126" t="s">
        <v>57</v>
      </c>
      <c r="I19" s="126">
        <v>108</v>
      </c>
      <c r="J19" s="126">
        <v>1</v>
      </c>
      <c r="K19" s="127">
        <v>255</v>
      </c>
    </row>
    <row r="20" spans="1:11" x14ac:dyDescent="0.25">
      <c r="A20" s="147"/>
      <c r="B20" s="153"/>
      <c r="C20" s="149"/>
      <c r="D20" s="149"/>
      <c r="E20" s="151"/>
      <c r="F20" s="151"/>
      <c r="G20" s="151"/>
      <c r="H20" s="151"/>
      <c r="I20" s="151"/>
      <c r="J20" s="151"/>
      <c r="K20" s="152"/>
    </row>
    <row r="21" spans="1:11" ht="15.75" x14ac:dyDescent="0.25">
      <c r="A21" s="143" t="str">
        <f>Titelseite!A15</f>
        <v>Los 4</v>
      </c>
      <c r="B21" s="153" t="s">
        <v>58</v>
      </c>
      <c r="C21" s="149">
        <v>2041</v>
      </c>
      <c r="D21" s="156" t="s">
        <v>17</v>
      </c>
      <c r="E21" s="151" t="s">
        <v>59</v>
      </c>
      <c r="F21" s="151">
        <v>47608</v>
      </c>
      <c r="G21" s="151" t="s">
        <v>60</v>
      </c>
      <c r="H21" s="151" t="s">
        <v>61</v>
      </c>
      <c r="I21" s="151">
        <v>9712</v>
      </c>
      <c r="J21" s="151">
        <v>0</v>
      </c>
      <c r="K21" s="152">
        <v>13</v>
      </c>
    </row>
    <row r="22" spans="1:11" x14ac:dyDescent="0.25">
      <c r="A22" s="147"/>
      <c r="B22" s="153" t="s">
        <v>62</v>
      </c>
      <c r="C22" s="149">
        <v>2041</v>
      </c>
      <c r="D22" s="156" t="s">
        <v>17</v>
      </c>
      <c r="E22" s="151" t="s">
        <v>63</v>
      </c>
      <c r="F22" s="151">
        <v>47533</v>
      </c>
      <c r="G22" s="151" t="s">
        <v>64</v>
      </c>
      <c r="H22" s="151" t="s">
        <v>65</v>
      </c>
      <c r="I22" s="151">
        <v>7452</v>
      </c>
      <c r="J22" s="151">
        <v>0</v>
      </c>
      <c r="K22" s="152">
        <v>120</v>
      </c>
    </row>
    <row r="23" spans="1:11" x14ac:dyDescent="0.25">
      <c r="A23" s="147"/>
      <c r="B23" s="153" t="s">
        <v>66</v>
      </c>
      <c r="C23" s="149">
        <v>2041</v>
      </c>
      <c r="D23" s="156" t="s">
        <v>17</v>
      </c>
      <c r="E23" s="151" t="s">
        <v>67</v>
      </c>
      <c r="F23" s="151">
        <v>46562</v>
      </c>
      <c r="G23" s="153" t="s">
        <v>68</v>
      </c>
      <c r="H23" s="151" t="s">
        <v>69</v>
      </c>
      <c r="I23" s="151">
        <v>9652</v>
      </c>
      <c r="J23" s="151">
        <v>0</v>
      </c>
      <c r="K23" s="152">
        <v>14</v>
      </c>
    </row>
    <row r="24" spans="1:11" x14ac:dyDescent="0.25">
      <c r="A24" s="147"/>
      <c r="B24" s="153"/>
      <c r="C24" s="149"/>
      <c r="D24" s="149"/>
      <c r="E24" s="151"/>
      <c r="F24" s="151"/>
      <c r="G24" s="151"/>
      <c r="H24" s="151"/>
      <c r="I24" s="151"/>
      <c r="J24" s="151"/>
      <c r="K24" s="152"/>
    </row>
    <row r="25" spans="1:11" ht="15.75" x14ac:dyDescent="0.25">
      <c r="A25" s="143" t="str">
        <f>Titelseite!A16</f>
        <v>Los 5</v>
      </c>
      <c r="B25" s="153" t="s">
        <v>70</v>
      </c>
      <c r="C25" s="149">
        <v>2041</v>
      </c>
      <c r="D25" s="156" t="s">
        <v>17</v>
      </c>
      <c r="E25" s="151" t="s">
        <v>71</v>
      </c>
      <c r="F25" s="151">
        <v>52525</v>
      </c>
      <c r="G25" s="153" t="s">
        <v>72</v>
      </c>
      <c r="H25" s="151" t="s">
        <v>73</v>
      </c>
      <c r="I25" s="151">
        <v>9955</v>
      </c>
      <c r="J25" s="151">
        <v>0</v>
      </c>
      <c r="K25" s="152">
        <v>14</v>
      </c>
    </row>
    <row r="26" spans="1:11" x14ac:dyDescent="0.25">
      <c r="A26" s="147"/>
      <c r="B26" s="153" t="s">
        <v>74</v>
      </c>
      <c r="C26" s="149">
        <v>2041</v>
      </c>
      <c r="D26" s="156" t="s">
        <v>17</v>
      </c>
      <c r="E26" s="151" t="s">
        <v>75</v>
      </c>
      <c r="F26" s="151">
        <v>47445</v>
      </c>
      <c r="G26" s="151" t="s">
        <v>76</v>
      </c>
      <c r="H26" s="151" t="s">
        <v>77</v>
      </c>
      <c r="I26" s="151">
        <v>977093</v>
      </c>
      <c r="J26" s="151">
        <v>0</v>
      </c>
      <c r="K26" s="152">
        <v>120</v>
      </c>
    </row>
    <row r="27" spans="1:11" x14ac:dyDescent="0.25">
      <c r="A27" s="147"/>
      <c r="B27" s="153" t="s">
        <v>78</v>
      </c>
      <c r="C27" s="149">
        <v>2041</v>
      </c>
      <c r="D27" s="156" t="s">
        <v>17</v>
      </c>
      <c r="E27" s="151" t="s">
        <v>79</v>
      </c>
      <c r="F27" s="151">
        <v>41334</v>
      </c>
      <c r="G27" s="151" t="s">
        <v>80</v>
      </c>
      <c r="H27" s="151" t="s">
        <v>81</v>
      </c>
      <c r="I27" s="151">
        <v>7359</v>
      </c>
      <c r="J27" s="151">
        <v>30</v>
      </c>
      <c r="K27" s="152">
        <v>58</v>
      </c>
    </row>
    <row r="28" spans="1:11" x14ac:dyDescent="0.25">
      <c r="A28" s="147"/>
      <c r="B28" s="159"/>
      <c r="C28" s="159"/>
      <c r="D28" s="159"/>
      <c r="E28" s="159"/>
      <c r="F28" s="159"/>
      <c r="G28" s="159"/>
      <c r="H28" s="159"/>
      <c r="I28" s="159"/>
      <c r="J28" s="159"/>
      <c r="K28" s="160"/>
    </row>
    <row r="29" spans="1:11" ht="15.75" x14ac:dyDescent="0.25">
      <c r="A29" s="143" t="str">
        <f>Titelseite!A17</f>
        <v>entfällt</v>
      </c>
      <c r="B29" s="153" t="s">
        <v>82</v>
      </c>
      <c r="C29" s="149">
        <v>2041</v>
      </c>
      <c r="D29" s="156" t="s">
        <v>17</v>
      </c>
      <c r="E29" s="151" t="s">
        <v>83</v>
      </c>
      <c r="F29" s="151">
        <v>40670</v>
      </c>
      <c r="G29" s="151" t="s">
        <v>84</v>
      </c>
      <c r="H29" s="151" t="s">
        <v>85</v>
      </c>
      <c r="I29" s="151">
        <v>6971</v>
      </c>
      <c r="J29" s="151">
        <v>0</v>
      </c>
      <c r="K29" s="152">
        <v>14</v>
      </c>
    </row>
    <row r="30" spans="1:11" x14ac:dyDescent="0.25">
      <c r="A30" s="147"/>
      <c r="B30" s="153" t="s">
        <v>90</v>
      </c>
      <c r="C30" s="149">
        <v>2041</v>
      </c>
      <c r="D30" s="156" t="s">
        <v>17</v>
      </c>
      <c r="E30" s="151" t="s">
        <v>91</v>
      </c>
      <c r="F30" s="151">
        <v>41516</v>
      </c>
      <c r="G30" s="151" t="s">
        <v>92</v>
      </c>
      <c r="H30" s="151" t="s">
        <v>93</v>
      </c>
      <c r="I30" s="151">
        <v>2857</v>
      </c>
      <c r="J30" s="151">
        <v>0</v>
      </c>
      <c r="K30" s="152">
        <v>14</v>
      </c>
    </row>
    <row r="31" spans="1:11" x14ac:dyDescent="0.25">
      <c r="A31" s="147"/>
      <c r="B31" s="159"/>
      <c r="C31" s="159"/>
      <c r="D31" s="159"/>
      <c r="E31" s="159"/>
      <c r="F31" s="159"/>
      <c r="G31" s="159"/>
      <c r="H31" s="159"/>
      <c r="I31" s="159"/>
      <c r="J31" s="159"/>
      <c r="K31" s="160"/>
    </row>
    <row r="32" spans="1:11" ht="15.75" x14ac:dyDescent="0.25">
      <c r="A32" s="147"/>
      <c r="B32" s="148"/>
      <c r="C32" s="155"/>
      <c r="D32" s="155"/>
      <c r="E32" s="151"/>
      <c r="F32" s="151"/>
      <c r="G32" s="151"/>
      <c r="H32" s="151"/>
      <c r="I32" s="151"/>
      <c r="J32" s="151"/>
      <c r="K32" s="152"/>
    </row>
    <row r="33" spans="1:11" ht="15.75" x14ac:dyDescent="0.25">
      <c r="A33" s="110"/>
      <c r="B33" s="113" t="s">
        <v>94</v>
      </c>
      <c r="C33" s="115">
        <v>2051</v>
      </c>
      <c r="D33" s="116" t="s">
        <v>13</v>
      </c>
      <c r="E33" s="113" t="s">
        <v>95</v>
      </c>
      <c r="F33" s="113">
        <v>33615</v>
      </c>
      <c r="G33" s="113" t="s">
        <v>96</v>
      </c>
      <c r="H33" s="113" t="s">
        <v>97</v>
      </c>
      <c r="I33" s="113">
        <v>1082</v>
      </c>
      <c r="J33" s="113">
        <v>0</v>
      </c>
      <c r="K33" s="114">
        <v>210</v>
      </c>
    </row>
    <row r="34" spans="1:11" ht="15.75" x14ac:dyDescent="0.25">
      <c r="A34" s="147"/>
      <c r="B34" s="144"/>
      <c r="C34" s="145"/>
      <c r="D34" s="145"/>
      <c r="E34" s="144"/>
      <c r="F34" s="144"/>
      <c r="G34" s="144"/>
      <c r="H34" s="144"/>
      <c r="I34" s="144"/>
      <c r="J34" s="144"/>
      <c r="K34" s="146"/>
    </row>
    <row r="35" spans="1:11" ht="15.75" x14ac:dyDescent="0.25">
      <c r="A35" s="143" t="str">
        <f>Titelseite!A20</f>
        <v>Los 6</v>
      </c>
      <c r="B35" s="153" t="s">
        <v>98</v>
      </c>
      <c r="C35" s="149">
        <v>2051</v>
      </c>
      <c r="D35" s="150" t="s">
        <v>13</v>
      </c>
      <c r="E35" s="151" t="s">
        <v>99</v>
      </c>
      <c r="F35" s="151">
        <v>32584</v>
      </c>
      <c r="G35" s="151" t="s">
        <v>100</v>
      </c>
      <c r="H35" s="151" t="s">
        <v>101</v>
      </c>
      <c r="I35" s="151">
        <v>9784</v>
      </c>
      <c r="J35" s="151">
        <v>0</v>
      </c>
      <c r="K35" s="152">
        <v>26</v>
      </c>
    </row>
    <row r="36" spans="1:11" x14ac:dyDescent="0.25">
      <c r="A36" s="147"/>
      <c r="B36" s="153" t="s">
        <v>102</v>
      </c>
      <c r="C36" s="149">
        <v>2051</v>
      </c>
      <c r="D36" s="150" t="s">
        <v>13</v>
      </c>
      <c r="E36" s="151" t="s">
        <v>103</v>
      </c>
      <c r="F36" s="151">
        <v>32339</v>
      </c>
      <c r="G36" s="151" t="s">
        <v>104</v>
      </c>
      <c r="H36" s="151" t="s">
        <v>105</v>
      </c>
      <c r="I36" s="151">
        <v>9712</v>
      </c>
      <c r="J36" s="151">
        <v>0</v>
      </c>
      <c r="K36" s="152">
        <v>26</v>
      </c>
    </row>
    <row r="37" spans="1:11" x14ac:dyDescent="0.25">
      <c r="A37" s="147"/>
      <c r="B37" s="153" t="s">
        <v>106</v>
      </c>
      <c r="C37" s="149">
        <v>2051</v>
      </c>
      <c r="D37" s="150" t="s">
        <v>13</v>
      </c>
      <c r="E37" s="151" t="s">
        <v>107</v>
      </c>
      <c r="F37" s="151">
        <v>32472</v>
      </c>
      <c r="G37" s="151" t="s">
        <v>108</v>
      </c>
      <c r="H37" s="151" t="s">
        <v>109</v>
      </c>
      <c r="I37" s="151">
        <v>95632</v>
      </c>
      <c r="J37" s="151">
        <v>0</v>
      </c>
      <c r="K37" s="152">
        <v>26</v>
      </c>
    </row>
    <row r="38" spans="1:11" ht="15.75" x14ac:dyDescent="0.25">
      <c r="A38" s="147"/>
      <c r="B38" s="144"/>
      <c r="C38" s="145"/>
      <c r="D38" s="145"/>
      <c r="E38" s="144"/>
      <c r="F38" s="144"/>
      <c r="G38" s="144"/>
      <c r="H38" s="144"/>
      <c r="I38" s="144"/>
      <c r="J38" s="144"/>
      <c r="K38" s="146"/>
    </row>
    <row r="39" spans="1:11" ht="15.75" x14ac:dyDescent="0.25">
      <c r="A39" s="143" t="str">
        <f>Titelseite!A21</f>
        <v>Los 7</v>
      </c>
      <c r="B39" s="153" t="s">
        <v>110</v>
      </c>
      <c r="C39" s="149">
        <v>2051</v>
      </c>
      <c r="D39" s="150" t="s">
        <v>13</v>
      </c>
      <c r="E39" s="151" t="s">
        <v>111</v>
      </c>
      <c r="F39" s="151">
        <v>32657</v>
      </c>
      <c r="G39" s="151" t="s">
        <v>112</v>
      </c>
      <c r="H39" s="151" t="s">
        <v>113</v>
      </c>
      <c r="I39" s="151">
        <v>9862</v>
      </c>
      <c r="J39" s="151">
        <v>0</v>
      </c>
      <c r="K39" s="152">
        <v>26</v>
      </c>
    </row>
    <row r="40" spans="1:11" x14ac:dyDescent="0.25">
      <c r="A40" s="147"/>
      <c r="B40" s="153" t="s">
        <v>114</v>
      </c>
      <c r="C40" s="149">
        <v>2051</v>
      </c>
      <c r="D40" s="150" t="s">
        <v>13</v>
      </c>
      <c r="E40" s="151" t="s">
        <v>115</v>
      </c>
      <c r="F40" s="151">
        <v>33790</v>
      </c>
      <c r="G40" s="151" t="s">
        <v>116</v>
      </c>
      <c r="H40" s="151" t="s">
        <v>117</v>
      </c>
      <c r="I40" s="151">
        <v>8153</v>
      </c>
      <c r="J40" s="151">
        <v>0</v>
      </c>
      <c r="K40" s="152">
        <v>26</v>
      </c>
    </row>
    <row r="41" spans="1:11" x14ac:dyDescent="0.25">
      <c r="A41" s="147"/>
      <c r="B41" s="153" t="s">
        <v>118</v>
      </c>
      <c r="C41" s="149">
        <v>2051</v>
      </c>
      <c r="D41" s="150" t="s">
        <v>13</v>
      </c>
      <c r="E41" s="151" t="s">
        <v>119</v>
      </c>
      <c r="F41" s="151">
        <v>33378</v>
      </c>
      <c r="G41" s="151" t="s">
        <v>120</v>
      </c>
      <c r="H41" s="151" t="s">
        <v>121</v>
      </c>
      <c r="I41" s="151">
        <v>9049</v>
      </c>
      <c r="J41" s="151">
        <v>0</v>
      </c>
      <c r="K41" s="152">
        <v>26</v>
      </c>
    </row>
    <row r="42" spans="1:11" x14ac:dyDescent="0.25">
      <c r="A42" s="147"/>
      <c r="B42" s="153" t="s">
        <v>122</v>
      </c>
      <c r="C42" s="149">
        <v>2051</v>
      </c>
      <c r="D42" s="150" t="s">
        <v>13</v>
      </c>
      <c r="E42" s="151" t="s">
        <v>123</v>
      </c>
      <c r="F42" s="151">
        <v>32816</v>
      </c>
      <c r="G42" s="151" t="s">
        <v>124</v>
      </c>
      <c r="H42" s="151" t="s">
        <v>125</v>
      </c>
      <c r="I42" s="151">
        <v>9805</v>
      </c>
      <c r="J42" s="151">
        <v>0</v>
      </c>
      <c r="K42" s="152">
        <v>26</v>
      </c>
    </row>
    <row r="43" spans="1:11" x14ac:dyDescent="0.25">
      <c r="A43" s="147"/>
      <c r="B43" s="153"/>
      <c r="C43" s="149"/>
      <c r="D43" s="150"/>
      <c r="E43" s="151"/>
      <c r="F43" s="151"/>
      <c r="G43" s="151"/>
      <c r="H43" s="151"/>
      <c r="I43" s="151"/>
      <c r="J43" s="151"/>
      <c r="K43" s="152"/>
    </row>
    <row r="44" spans="1:11" x14ac:dyDescent="0.25">
      <c r="A44" s="147"/>
      <c r="B44" s="153"/>
      <c r="C44" s="149"/>
      <c r="D44" s="149"/>
      <c r="E44" s="151"/>
      <c r="F44" s="151"/>
      <c r="G44" s="151"/>
      <c r="H44" s="151"/>
      <c r="I44" s="151"/>
      <c r="J44" s="151"/>
      <c r="K44" s="152"/>
    </row>
    <row r="45" spans="1:11" ht="15.75" x14ac:dyDescent="0.25">
      <c r="A45" s="110"/>
      <c r="B45" s="113" t="s">
        <v>126</v>
      </c>
      <c r="C45" s="115">
        <v>2061</v>
      </c>
      <c r="D45" s="112" t="s">
        <v>17</v>
      </c>
      <c r="E45" s="113" t="s">
        <v>127</v>
      </c>
      <c r="F45" s="113">
        <v>51643</v>
      </c>
      <c r="G45" s="113" t="s">
        <v>128</v>
      </c>
      <c r="H45" s="113" t="s">
        <v>129</v>
      </c>
      <c r="I45" s="113">
        <v>89</v>
      </c>
      <c r="J45" s="113">
        <v>0</v>
      </c>
      <c r="K45" s="114">
        <v>300</v>
      </c>
    </row>
    <row r="46" spans="1:11" x14ac:dyDescent="0.25">
      <c r="A46" s="147"/>
      <c r="B46" s="151"/>
      <c r="C46" s="154"/>
      <c r="D46" s="154"/>
      <c r="E46" s="151"/>
      <c r="F46" s="151"/>
      <c r="G46" s="151"/>
      <c r="H46" s="151"/>
      <c r="I46" s="151"/>
      <c r="J46" s="151"/>
      <c r="K46" s="152"/>
    </row>
    <row r="47" spans="1:11" ht="15.75" x14ac:dyDescent="0.25">
      <c r="A47" s="143" t="str">
        <f>Titelseite!A24</f>
        <v>Los 8</v>
      </c>
      <c r="B47" s="153" t="s">
        <v>130</v>
      </c>
      <c r="C47" s="154">
        <v>2061</v>
      </c>
      <c r="D47" s="156" t="s">
        <v>17</v>
      </c>
      <c r="E47" s="151" t="s">
        <v>131</v>
      </c>
      <c r="F47" s="151">
        <v>51399</v>
      </c>
      <c r="G47" s="151" t="s">
        <v>132</v>
      </c>
      <c r="H47" s="151" t="s">
        <v>133</v>
      </c>
      <c r="I47" s="151">
        <v>6716</v>
      </c>
      <c r="J47" s="151">
        <v>3</v>
      </c>
      <c r="K47" s="152">
        <v>59</v>
      </c>
    </row>
    <row r="48" spans="1:11" x14ac:dyDescent="0.25">
      <c r="A48" s="147"/>
      <c r="B48" s="159" t="s">
        <v>134</v>
      </c>
      <c r="C48" s="162">
        <v>2061</v>
      </c>
      <c r="D48" s="156" t="s">
        <v>17</v>
      </c>
      <c r="E48" s="159" t="s">
        <v>135</v>
      </c>
      <c r="F48" s="159">
        <v>42697</v>
      </c>
      <c r="G48" s="159" t="s">
        <v>136</v>
      </c>
      <c r="H48" s="161" t="s">
        <v>137</v>
      </c>
      <c r="I48" s="159">
        <v>26211</v>
      </c>
      <c r="J48" s="159">
        <v>5</v>
      </c>
      <c r="K48" s="160">
        <v>70</v>
      </c>
    </row>
    <row r="49" spans="1:11" x14ac:dyDescent="0.25">
      <c r="A49" s="147"/>
      <c r="B49" s="159"/>
      <c r="C49" s="162"/>
      <c r="D49" s="162"/>
      <c r="E49" s="159"/>
      <c r="F49" s="159"/>
      <c r="G49" s="159"/>
      <c r="H49" s="161"/>
      <c r="I49" s="159"/>
      <c r="J49" s="159"/>
      <c r="K49" s="160"/>
    </row>
    <row r="50" spans="1:11" ht="15.75" customHeight="1" x14ac:dyDescent="0.25">
      <c r="A50" s="143" t="str">
        <f>Titelseite!A25</f>
        <v>entfällt</v>
      </c>
      <c r="B50" s="153" t="s">
        <v>138</v>
      </c>
      <c r="C50" s="154">
        <v>2061</v>
      </c>
      <c r="D50" s="156" t="s">
        <v>17</v>
      </c>
      <c r="E50" s="151" t="s">
        <v>139</v>
      </c>
      <c r="F50" s="151">
        <v>51674</v>
      </c>
      <c r="G50" s="151" t="s">
        <v>140</v>
      </c>
      <c r="H50" s="151" t="s">
        <v>129</v>
      </c>
      <c r="I50" s="151">
        <v>81585</v>
      </c>
      <c r="J50" s="151">
        <v>0</v>
      </c>
      <c r="K50" s="152">
        <v>20</v>
      </c>
    </row>
    <row r="51" spans="1:11" x14ac:dyDescent="0.25">
      <c r="A51" s="147"/>
      <c r="B51" s="153" t="s">
        <v>141</v>
      </c>
      <c r="C51" s="154">
        <v>2061</v>
      </c>
      <c r="D51" s="156" t="s">
        <v>17</v>
      </c>
      <c r="E51" s="151" t="s">
        <v>142</v>
      </c>
      <c r="F51" s="151">
        <v>51545</v>
      </c>
      <c r="G51" s="151" t="s">
        <v>143</v>
      </c>
      <c r="H51" s="151" t="s">
        <v>144</v>
      </c>
      <c r="I51" s="151">
        <v>9086</v>
      </c>
      <c r="J51" s="151">
        <v>0</v>
      </c>
      <c r="K51" s="152">
        <v>19</v>
      </c>
    </row>
    <row r="52" spans="1:11" x14ac:dyDescent="0.25">
      <c r="A52" s="147"/>
      <c r="B52" s="153" t="s">
        <v>145</v>
      </c>
      <c r="C52" s="154">
        <v>2061</v>
      </c>
      <c r="D52" s="156" t="s">
        <v>17</v>
      </c>
      <c r="E52" s="151" t="s">
        <v>146</v>
      </c>
      <c r="F52" s="151">
        <v>51688</v>
      </c>
      <c r="G52" s="151" t="s">
        <v>147</v>
      </c>
      <c r="H52" s="151" t="s">
        <v>148</v>
      </c>
      <c r="I52" s="151">
        <v>8720</v>
      </c>
      <c r="J52" s="151">
        <v>0</v>
      </c>
      <c r="K52" s="152">
        <v>14</v>
      </c>
    </row>
    <row r="53" spans="1:11" x14ac:dyDescent="0.25">
      <c r="A53" s="147"/>
      <c r="B53" s="151"/>
      <c r="C53" s="154"/>
      <c r="D53" s="154"/>
      <c r="E53" s="151"/>
      <c r="F53" s="151"/>
      <c r="G53" s="151"/>
      <c r="H53" s="151"/>
      <c r="I53" s="151"/>
      <c r="J53" s="151"/>
      <c r="K53" s="152"/>
    </row>
    <row r="54" spans="1:11" ht="15.75" x14ac:dyDescent="0.25">
      <c r="A54" s="143" t="str">
        <f>Titelseite!A26</f>
        <v>Los 9</v>
      </c>
      <c r="B54" s="153" t="s">
        <v>149</v>
      </c>
      <c r="C54" s="154">
        <v>2061</v>
      </c>
      <c r="D54" s="156" t="s">
        <v>17</v>
      </c>
      <c r="E54" s="151" t="s">
        <v>150</v>
      </c>
      <c r="F54" s="151">
        <v>53783</v>
      </c>
      <c r="G54" s="151" t="s">
        <v>151</v>
      </c>
      <c r="H54" s="151" t="s">
        <v>152</v>
      </c>
      <c r="I54" s="151">
        <v>9127</v>
      </c>
      <c r="J54" s="151">
        <v>400</v>
      </c>
      <c r="K54" s="152">
        <v>499</v>
      </c>
    </row>
    <row r="55" spans="1:11" x14ac:dyDescent="0.25">
      <c r="A55" s="147"/>
      <c r="B55" s="153" t="s">
        <v>153</v>
      </c>
      <c r="C55" s="154">
        <v>2061</v>
      </c>
      <c r="D55" s="156" t="s">
        <v>17</v>
      </c>
      <c r="E55" s="151" t="s">
        <v>154</v>
      </c>
      <c r="F55" s="151">
        <v>53797</v>
      </c>
      <c r="G55" s="151" t="s">
        <v>155</v>
      </c>
      <c r="H55" s="151" t="s">
        <v>156</v>
      </c>
      <c r="I55" s="151">
        <v>401</v>
      </c>
      <c r="J55" s="151">
        <v>0</v>
      </c>
      <c r="K55" s="152">
        <v>16</v>
      </c>
    </row>
    <row r="56" spans="1:11" x14ac:dyDescent="0.25">
      <c r="A56" s="147"/>
      <c r="B56" s="159"/>
      <c r="C56" s="159"/>
      <c r="D56" s="159"/>
      <c r="E56" s="159"/>
      <c r="F56" s="159"/>
      <c r="G56" s="159"/>
      <c r="H56" s="159"/>
      <c r="I56" s="159"/>
      <c r="J56" s="159"/>
      <c r="K56" s="160"/>
    </row>
    <row r="57" spans="1:11" x14ac:dyDescent="0.25">
      <c r="A57" s="147"/>
      <c r="B57" s="153"/>
      <c r="C57" s="149"/>
      <c r="D57" s="149"/>
      <c r="E57" s="151"/>
      <c r="F57" s="151"/>
      <c r="G57" s="151"/>
      <c r="H57" s="151"/>
      <c r="I57" s="151"/>
      <c r="J57" s="151"/>
      <c r="K57" s="152"/>
    </row>
    <row r="58" spans="1:11" ht="15.75" x14ac:dyDescent="0.25">
      <c r="A58" s="110"/>
      <c r="B58" s="113" t="s">
        <v>157</v>
      </c>
      <c r="C58" s="115">
        <v>2071</v>
      </c>
      <c r="D58" s="128" t="s">
        <v>158</v>
      </c>
      <c r="E58" s="113" t="s">
        <v>159</v>
      </c>
      <c r="F58" s="113">
        <v>44791</v>
      </c>
      <c r="G58" s="113" t="s">
        <v>160</v>
      </c>
      <c r="H58" s="113" t="s">
        <v>161</v>
      </c>
      <c r="I58" s="113">
        <v>9552</v>
      </c>
      <c r="J58" s="113">
        <v>0</v>
      </c>
      <c r="K58" s="114">
        <v>435</v>
      </c>
    </row>
    <row r="59" spans="1:11" ht="15.75" x14ac:dyDescent="0.25">
      <c r="A59" s="147"/>
      <c r="B59" s="144"/>
      <c r="C59" s="145"/>
      <c r="D59" s="145"/>
      <c r="E59" s="144"/>
      <c r="F59" s="144"/>
      <c r="G59" s="144"/>
      <c r="H59" s="144"/>
      <c r="I59" s="144"/>
      <c r="J59" s="144"/>
      <c r="K59" s="146"/>
    </row>
    <row r="60" spans="1:11" ht="15.75" x14ac:dyDescent="0.25">
      <c r="A60" s="143" t="s">
        <v>321</v>
      </c>
      <c r="B60" s="153" t="s">
        <v>411</v>
      </c>
      <c r="C60" s="149">
        <v>2071</v>
      </c>
      <c r="D60" s="163" t="s">
        <v>158</v>
      </c>
      <c r="E60" s="151" t="s">
        <v>170</v>
      </c>
      <c r="F60" s="151">
        <v>44149</v>
      </c>
      <c r="G60" s="151" t="s">
        <v>171</v>
      </c>
      <c r="H60" s="151" t="s">
        <v>172</v>
      </c>
      <c r="I60" s="151">
        <v>9775</v>
      </c>
      <c r="J60" s="151">
        <v>0</v>
      </c>
      <c r="K60" s="152">
        <v>188</v>
      </c>
    </row>
    <row r="61" spans="1:11" x14ac:dyDescent="0.25">
      <c r="A61" s="147"/>
      <c r="B61" s="159" t="s">
        <v>86</v>
      </c>
      <c r="C61" s="149">
        <v>2041</v>
      </c>
      <c r="D61" s="156" t="s">
        <v>17</v>
      </c>
      <c r="E61" s="159" t="s">
        <v>87</v>
      </c>
      <c r="F61" s="159">
        <v>42553</v>
      </c>
      <c r="G61" s="159" t="s">
        <v>88</v>
      </c>
      <c r="H61" s="161" t="s">
        <v>89</v>
      </c>
      <c r="I61" s="159">
        <v>91017</v>
      </c>
      <c r="J61" s="159">
        <v>0</v>
      </c>
      <c r="K61" s="160">
        <v>26</v>
      </c>
    </row>
    <row r="62" spans="1:11" x14ac:dyDescent="0.25">
      <c r="A62" s="147"/>
      <c r="B62" s="159"/>
      <c r="C62" s="159"/>
      <c r="D62" s="159"/>
      <c r="E62" s="159"/>
      <c r="F62" s="159"/>
      <c r="G62" s="159"/>
      <c r="H62" s="159"/>
      <c r="I62" s="159"/>
      <c r="J62" s="159"/>
      <c r="K62" s="160"/>
    </row>
    <row r="63" spans="1:11" ht="15.75" x14ac:dyDescent="0.25">
      <c r="A63" s="143" t="s">
        <v>322</v>
      </c>
      <c r="B63" s="153" t="s">
        <v>162</v>
      </c>
      <c r="C63" s="149">
        <v>2071</v>
      </c>
      <c r="D63" s="163" t="s">
        <v>158</v>
      </c>
      <c r="E63" s="151" t="s">
        <v>163</v>
      </c>
      <c r="F63" s="151">
        <v>45770</v>
      </c>
      <c r="G63" s="151" t="s">
        <v>164</v>
      </c>
      <c r="H63" s="151" t="s">
        <v>165</v>
      </c>
      <c r="I63" s="151">
        <v>9885</v>
      </c>
      <c r="J63" s="151">
        <v>0</v>
      </c>
      <c r="K63" s="152">
        <v>26</v>
      </c>
    </row>
    <row r="64" spans="1:11" x14ac:dyDescent="0.25">
      <c r="A64" s="147"/>
      <c r="B64" s="153" t="s">
        <v>166</v>
      </c>
      <c r="C64" s="149">
        <v>2091</v>
      </c>
      <c r="D64" s="163" t="s">
        <v>158</v>
      </c>
      <c r="E64" s="153" t="s">
        <v>167</v>
      </c>
      <c r="F64" s="151">
        <v>59199</v>
      </c>
      <c r="G64" s="153" t="s">
        <v>168</v>
      </c>
      <c r="H64" s="151" t="s">
        <v>169</v>
      </c>
      <c r="I64" s="151">
        <v>91017</v>
      </c>
      <c r="J64" s="151">
        <v>0</v>
      </c>
      <c r="K64" s="152">
        <v>26</v>
      </c>
    </row>
    <row r="65" spans="1:11" x14ac:dyDescent="0.25">
      <c r="A65" s="147"/>
      <c r="B65" s="159"/>
      <c r="C65" s="159"/>
      <c r="D65" s="159"/>
      <c r="E65" s="159"/>
      <c r="F65" s="159"/>
      <c r="G65" s="159"/>
      <c r="H65" s="159"/>
      <c r="I65" s="159"/>
      <c r="J65" s="159"/>
      <c r="K65" s="160"/>
    </row>
    <row r="66" spans="1:11" x14ac:dyDescent="0.25">
      <c r="A66" s="122"/>
      <c r="B66" s="243"/>
      <c r="C66" s="124"/>
      <c r="D66" s="124"/>
      <c r="E66" s="126"/>
      <c r="F66" s="126"/>
      <c r="G66" s="126"/>
      <c r="H66" s="126"/>
      <c r="I66" s="126"/>
      <c r="J66" s="126"/>
      <c r="K66" s="127"/>
    </row>
    <row r="67" spans="1:11" ht="15.75" x14ac:dyDescent="0.25">
      <c r="A67" s="110"/>
      <c r="B67" s="113" t="s">
        <v>173</v>
      </c>
      <c r="C67" s="115">
        <v>2081</v>
      </c>
      <c r="D67" s="128" t="s">
        <v>158</v>
      </c>
      <c r="E67" s="113" t="s">
        <v>174</v>
      </c>
      <c r="F67" s="113">
        <v>59872</v>
      </c>
      <c r="G67" s="113" t="s">
        <v>175</v>
      </c>
      <c r="H67" s="113" t="s">
        <v>176</v>
      </c>
      <c r="I67" s="113">
        <v>298</v>
      </c>
      <c r="J67" s="113">
        <v>0</v>
      </c>
      <c r="K67" s="114">
        <v>233</v>
      </c>
    </row>
    <row r="68" spans="1:11" ht="15.75" x14ac:dyDescent="0.25">
      <c r="A68" s="147"/>
      <c r="B68" s="148"/>
      <c r="C68" s="149"/>
      <c r="D68" s="149"/>
      <c r="E68" s="151"/>
      <c r="F68" s="151"/>
      <c r="G68" s="151"/>
      <c r="H68" s="151"/>
      <c r="I68" s="151"/>
      <c r="J68" s="151"/>
      <c r="K68" s="152"/>
    </row>
    <row r="69" spans="1:11" ht="15.75" x14ac:dyDescent="0.25">
      <c r="A69" s="143" t="s">
        <v>323</v>
      </c>
      <c r="B69" s="148" t="s">
        <v>177</v>
      </c>
      <c r="C69" s="149">
        <v>2081</v>
      </c>
      <c r="D69" s="163" t="s">
        <v>158</v>
      </c>
      <c r="E69" s="151" t="s">
        <v>178</v>
      </c>
      <c r="F69" s="151">
        <v>59929</v>
      </c>
      <c r="G69" s="151" t="s">
        <v>179</v>
      </c>
      <c r="H69" s="151" t="s">
        <v>180</v>
      </c>
      <c r="I69" s="151">
        <v>9602</v>
      </c>
      <c r="J69" s="151">
        <v>0</v>
      </c>
      <c r="K69" s="152">
        <v>26</v>
      </c>
    </row>
    <row r="70" spans="1:11" x14ac:dyDescent="0.25">
      <c r="A70" s="147"/>
      <c r="B70" s="153" t="s">
        <v>181</v>
      </c>
      <c r="C70" s="149">
        <v>2081</v>
      </c>
      <c r="D70" s="163" t="s">
        <v>158</v>
      </c>
      <c r="E70" s="151" t="s">
        <v>182</v>
      </c>
      <c r="F70" s="151">
        <v>59955</v>
      </c>
      <c r="G70" s="151" t="s">
        <v>183</v>
      </c>
      <c r="H70" s="151" t="s">
        <v>184</v>
      </c>
      <c r="I70" s="151">
        <v>9218</v>
      </c>
      <c r="J70" s="151">
        <v>0</v>
      </c>
      <c r="K70" s="152">
        <v>26</v>
      </c>
    </row>
    <row r="71" spans="1:11" ht="15.75" x14ac:dyDescent="0.25">
      <c r="A71" s="147"/>
      <c r="B71" s="148"/>
      <c r="C71" s="149"/>
      <c r="D71" s="149"/>
      <c r="E71" s="151"/>
      <c r="F71" s="151"/>
      <c r="G71" s="151"/>
      <c r="H71" s="151"/>
      <c r="I71" s="151"/>
      <c r="J71" s="151"/>
      <c r="K71" s="152"/>
    </row>
    <row r="72" spans="1:11" ht="15.75" x14ac:dyDescent="0.25">
      <c r="A72" s="143" t="s">
        <v>324</v>
      </c>
      <c r="B72" s="148" t="s">
        <v>185</v>
      </c>
      <c r="C72" s="149">
        <v>2081</v>
      </c>
      <c r="D72" s="163" t="s">
        <v>158</v>
      </c>
      <c r="E72" s="151" t="s">
        <v>186</v>
      </c>
      <c r="F72" s="151">
        <v>59872</v>
      </c>
      <c r="G72" s="151" t="s">
        <v>175</v>
      </c>
      <c r="H72" s="151" t="s">
        <v>176</v>
      </c>
      <c r="I72" s="151">
        <v>9976</v>
      </c>
      <c r="J72" s="151">
        <v>0</v>
      </c>
      <c r="K72" s="152">
        <v>26</v>
      </c>
    </row>
    <row r="73" spans="1:11" ht="15.75" x14ac:dyDescent="0.25">
      <c r="A73" s="143"/>
      <c r="B73" s="153" t="s">
        <v>187</v>
      </c>
      <c r="C73" s="149">
        <v>2081</v>
      </c>
      <c r="D73" s="163" t="s">
        <v>158</v>
      </c>
      <c r="E73" s="153" t="s">
        <v>188</v>
      </c>
      <c r="F73" s="151">
        <v>59757</v>
      </c>
      <c r="G73" s="153" t="s">
        <v>189</v>
      </c>
      <c r="H73" s="151">
        <v>2932</v>
      </c>
      <c r="I73" s="151">
        <v>9648</v>
      </c>
      <c r="J73" s="151">
        <v>0</v>
      </c>
      <c r="K73" s="164" t="s">
        <v>190</v>
      </c>
    </row>
    <row r="74" spans="1:11" x14ac:dyDescent="0.25">
      <c r="A74" s="147"/>
      <c r="B74" s="153" t="s">
        <v>191</v>
      </c>
      <c r="C74" s="149">
        <v>2081</v>
      </c>
      <c r="D74" s="163" t="s">
        <v>158</v>
      </c>
      <c r="E74" s="151" t="s">
        <v>192</v>
      </c>
      <c r="F74" s="151">
        <v>59597</v>
      </c>
      <c r="G74" s="151" t="s">
        <v>193</v>
      </c>
      <c r="H74" s="151" t="s">
        <v>194</v>
      </c>
      <c r="I74" s="151">
        <v>97893</v>
      </c>
      <c r="J74" s="151">
        <v>0</v>
      </c>
      <c r="K74" s="152">
        <v>6</v>
      </c>
    </row>
    <row r="75" spans="1:11" x14ac:dyDescent="0.25">
      <c r="A75" s="147"/>
      <c r="B75" s="159"/>
      <c r="C75" s="159"/>
      <c r="D75" s="159"/>
      <c r="E75" s="159"/>
      <c r="F75" s="159"/>
      <c r="G75" s="159"/>
      <c r="H75" s="159"/>
      <c r="I75" s="159"/>
      <c r="J75" s="159"/>
      <c r="K75" s="160"/>
    </row>
    <row r="76" spans="1:11" ht="15.75" x14ac:dyDescent="0.25">
      <c r="A76" s="143" t="s">
        <v>325</v>
      </c>
      <c r="B76" s="148" t="s">
        <v>195</v>
      </c>
      <c r="C76" s="149">
        <v>2081</v>
      </c>
      <c r="D76" s="163" t="s">
        <v>158</v>
      </c>
      <c r="E76" s="151" t="s">
        <v>196</v>
      </c>
      <c r="F76" s="151">
        <v>33154</v>
      </c>
      <c r="G76" s="151" t="s">
        <v>197</v>
      </c>
      <c r="H76" s="151" t="s">
        <v>198</v>
      </c>
      <c r="I76" s="151">
        <v>9845</v>
      </c>
      <c r="J76" s="151">
        <v>0</v>
      </c>
      <c r="K76" s="152">
        <v>26</v>
      </c>
    </row>
    <row r="77" spans="1:11" x14ac:dyDescent="0.25">
      <c r="A77" s="147"/>
      <c r="B77" s="153" t="s">
        <v>199</v>
      </c>
      <c r="C77" s="149">
        <v>2081</v>
      </c>
      <c r="D77" s="163" t="s">
        <v>158</v>
      </c>
      <c r="E77" s="151" t="s">
        <v>200</v>
      </c>
      <c r="F77" s="151">
        <v>33034</v>
      </c>
      <c r="G77" s="151" t="s">
        <v>201</v>
      </c>
      <c r="H77" s="151" t="s">
        <v>202</v>
      </c>
      <c r="I77" s="151">
        <v>37900</v>
      </c>
      <c r="J77" s="151">
        <v>0</v>
      </c>
      <c r="K77" s="152">
        <v>26</v>
      </c>
    </row>
    <row r="78" spans="1:11" x14ac:dyDescent="0.25">
      <c r="A78" s="147"/>
      <c r="B78" s="153" t="s">
        <v>203</v>
      </c>
      <c r="C78" s="149">
        <v>2081</v>
      </c>
      <c r="D78" s="163" t="s">
        <v>158</v>
      </c>
      <c r="E78" s="151" t="s">
        <v>204</v>
      </c>
      <c r="F78" s="151">
        <v>34439</v>
      </c>
      <c r="G78" s="151" t="s">
        <v>205</v>
      </c>
      <c r="H78" s="151" t="s">
        <v>206</v>
      </c>
      <c r="I78" s="151">
        <v>9802</v>
      </c>
      <c r="J78" s="151">
        <v>0</v>
      </c>
      <c r="K78" s="152">
        <v>26</v>
      </c>
    </row>
    <row r="79" spans="1:11" x14ac:dyDescent="0.25">
      <c r="A79" s="147"/>
      <c r="B79" s="153"/>
      <c r="C79" s="149"/>
      <c r="D79" s="149"/>
      <c r="E79" s="151"/>
      <c r="F79" s="151"/>
      <c r="G79" s="151"/>
      <c r="H79" s="151"/>
      <c r="I79" s="151"/>
      <c r="J79" s="151"/>
      <c r="K79" s="152"/>
    </row>
    <row r="80" spans="1:11" x14ac:dyDescent="0.25">
      <c r="A80" s="147"/>
      <c r="B80" s="153"/>
      <c r="C80" s="149"/>
      <c r="D80" s="149"/>
      <c r="E80" s="151"/>
      <c r="F80" s="151"/>
      <c r="G80" s="151"/>
      <c r="H80" s="151"/>
      <c r="I80" s="151"/>
      <c r="J80" s="151"/>
      <c r="K80" s="152"/>
    </row>
    <row r="81" spans="1:11" ht="15.75" x14ac:dyDescent="0.25">
      <c r="A81" s="110"/>
      <c r="B81" s="113" t="s">
        <v>207</v>
      </c>
      <c r="C81" s="115">
        <v>2091</v>
      </c>
      <c r="D81" s="128" t="s">
        <v>158</v>
      </c>
      <c r="E81" s="113" t="s">
        <v>208</v>
      </c>
      <c r="F81" s="113">
        <v>57250</v>
      </c>
      <c r="G81" s="111" t="s">
        <v>209</v>
      </c>
      <c r="H81" s="113" t="s">
        <v>210</v>
      </c>
      <c r="I81" s="113">
        <v>3372</v>
      </c>
      <c r="J81" s="113">
        <v>0</v>
      </c>
      <c r="K81" s="114">
        <v>333</v>
      </c>
    </row>
    <row r="82" spans="1:11" ht="15.75" x14ac:dyDescent="0.25">
      <c r="A82" s="147"/>
      <c r="B82" s="148"/>
      <c r="C82" s="149"/>
      <c r="D82" s="149"/>
      <c r="E82" s="151"/>
      <c r="F82" s="151"/>
      <c r="G82" s="151"/>
      <c r="H82" s="151"/>
      <c r="I82" s="151"/>
      <c r="J82" s="151"/>
      <c r="K82" s="152"/>
    </row>
    <row r="83" spans="1:11" ht="15.75" x14ac:dyDescent="0.25">
      <c r="A83" s="143" t="s">
        <v>326</v>
      </c>
      <c r="B83" s="148" t="s">
        <v>211</v>
      </c>
      <c r="C83" s="149">
        <v>2091</v>
      </c>
      <c r="D83" s="163" t="s">
        <v>158</v>
      </c>
      <c r="E83" s="151" t="s">
        <v>212</v>
      </c>
      <c r="F83" s="151">
        <v>58849</v>
      </c>
      <c r="G83" s="151" t="s">
        <v>213</v>
      </c>
      <c r="H83" s="151" t="s">
        <v>214</v>
      </c>
      <c r="I83" s="151">
        <v>9084</v>
      </c>
      <c r="J83" s="151">
        <v>0</v>
      </c>
      <c r="K83" s="152">
        <v>26</v>
      </c>
    </row>
    <row r="84" spans="1:11" x14ac:dyDescent="0.25">
      <c r="A84" s="147"/>
      <c r="B84" s="153" t="s">
        <v>215</v>
      </c>
      <c r="C84" s="149">
        <v>2091</v>
      </c>
      <c r="D84" s="163" t="s">
        <v>158</v>
      </c>
      <c r="E84" s="151" t="s">
        <v>216</v>
      </c>
      <c r="F84" s="151">
        <v>58638</v>
      </c>
      <c r="G84" s="151" t="s">
        <v>217</v>
      </c>
      <c r="H84" s="151" t="s">
        <v>218</v>
      </c>
      <c r="I84" s="151">
        <v>9397</v>
      </c>
      <c r="J84" s="151">
        <v>0</v>
      </c>
      <c r="K84" s="152">
        <v>26</v>
      </c>
    </row>
    <row r="85" spans="1:11" x14ac:dyDescent="0.25">
      <c r="A85" s="147"/>
      <c r="B85" s="153" t="s">
        <v>219</v>
      </c>
      <c r="C85" s="149">
        <v>2091</v>
      </c>
      <c r="D85" s="163" t="s">
        <v>158</v>
      </c>
      <c r="E85" s="153" t="s">
        <v>220</v>
      </c>
      <c r="F85" s="151">
        <v>45549</v>
      </c>
      <c r="G85" s="153" t="s">
        <v>221</v>
      </c>
      <c r="H85" s="151" t="s">
        <v>222</v>
      </c>
      <c r="I85" s="151">
        <v>9145</v>
      </c>
      <c r="J85" s="151">
        <v>0</v>
      </c>
      <c r="K85" s="152">
        <v>26</v>
      </c>
    </row>
    <row r="86" spans="1:11" x14ac:dyDescent="0.25">
      <c r="A86" s="147"/>
      <c r="B86" s="153" t="s">
        <v>223</v>
      </c>
      <c r="C86" s="149">
        <v>2091</v>
      </c>
      <c r="D86" s="163" t="s">
        <v>158</v>
      </c>
      <c r="E86" s="151" t="s">
        <v>224</v>
      </c>
      <c r="F86" s="151">
        <v>58515</v>
      </c>
      <c r="G86" s="151" t="s">
        <v>14</v>
      </c>
      <c r="H86" s="151" t="s">
        <v>15</v>
      </c>
      <c r="I86" s="151">
        <v>9359</v>
      </c>
      <c r="J86" s="151">
        <v>0</v>
      </c>
      <c r="K86" s="152">
        <v>26</v>
      </c>
    </row>
    <row r="87" spans="1:11" x14ac:dyDescent="0.25">
      <c r="A87" s="147"/>
      <c r="B87" s="159"/>
      <c r="C87" s="159"/>
      <c r="D87" s="159"/>
      <c r="E87" s="159"/>
      <c r="F87" s="159"/>
      <c r="G87" s="159"/>
      <c r="H87" s="159"/>
      <c r="I87" s="159"/>
      <c r="J87" s="159"/>
      <c r="K87" s="160"/>
    </row>
    <row r="88" spans="1:11" ht="15.75" x14ac:dyDescent="0.25">
      <c r="A88" s="143" t="s">
        <v>327</v>
      </c>
      <c r="B88" s="148" t="s">
        <v>225</v>
      </c>
      <c r="C88" s="149">
        <v>2091</v>
      </c>
      <c r="D88" s="163" t="s">
        <v>158</v>
      </c>
      <c r="E88" s="151" t="s">
        <v>226</v>
      </c>
      <c r="F88" s="151">
        <v>57223</v>
      </c>
      <c r="G88" s="151" t="s">
        <v>227</v>
      </c>
      <c r="H88" s="151" t="s">
        <v>228</v>
      </c>
      <c r="I88" s="151">
        <v>5925</v>
      </c>
      <c r="J88" s="151">
        <v>0</v>
      </c>
      <c r="K88" s="152">
        <v>26</v>
      </c>
    </row>
    <row r="89" spans="1:11" x14ac:dyDescent="0.25">
      <c r="A89" s="147"/>
      <c r="B89" s="153" t="s">
        <v>229</v>
      </c>
      <c r="C89" s="149">
        <v>2091</v>
      </c>
      <c r="D89" s="163" t="s">
        <v>158</v>
      </c>
      <c r="E89" s="151" t="s">
        <v>230</v>
      </c>
      <c r="F89" s="151">
        <v>57339</v>
      </c>
      <c r="G89" s="151" t="s">
        <v>231</v>
      </c>
      <c r="H89" s="151" t="s">
        <v>232</v>
      </c>
      <c r="I89" s="151">
        <v>5951</v>
      </c>
      <c r="J89" s="151">
        <v>0</v>
      </c>
      <c r="K89" s="152">
        <v>26</v>
      </c>
    </row>
    <row r="90" spans="1:11" x14ac:dyDescent="0.25">
      <c r="A90" s="147"/>
      <c r="B90" s="153" t="s">
        <v>233</v>
      </c>
      <c r="C90" s="149">
        <v>2091</v>
      </c>
      <c r="D90" s="163" t="s">
        <v>158</v>
      </c>
      <c r="E90" s="151" t="s">
        <v>234</v>
      </c>
      <c r="F90" s="151">
        <v>57368</v>
      </c>
      <c r="G90" s="151" t="s">
        <v>235</v>
      </c>
      <c r="H90" s="151" t="s">
        <v>236</v>
      </c>
      <c r="I90" s="151">
        <v>9846</v>
      </c>
      <c r="J90" s="151">
        <v>0</v>
      </c>
      <c r="K90" s="152">
        <v>26</v>
      </c>
    </row>
    <row r="91" spans="1:11" x14ac:dyDescent="0.25">
      <c r="A91" s="147"/>
      <c r="B91" s="153" t="s">
        <v>237</v>
      </c>
      <c r="C91" s="149">
        <v>2091</v>
      </c>
      <c r="D91" s="163" t="s">
        <v>158</v>
      </c>
      <c r="E91" s="151" t="s">
        <v>238</v>
      </c>
      <c r="F91" s="151">
        <v>57234</v>
      </c>
      <c r="G91" s="151" t="s">
        <v>239</v>
      </c>
      <c r="H91" s="151" t="s">
        <v>240</v>
      </c>
      <c r="I91" s="151">
        <v>8973</v>
      </c>
      <c r="J91" s="151">
        <v>0</v>
      </c>
      <c r="K91" s="152">
        <v>26</v>
      </c>
    </row>
    <row r="92" spans="1:11" x14ac:dyDescent="0.25">
      <c r="A92" s="147"/>
      <c r="B92" s="151"/>
      <c r="C92" s="154"/>
      <c r="D92" s="154"/>
      <c r="E92" s="151"/>
      <c r="F92" s="151"/>
      <c r="G92" s="151"/>
      <c r="H92" s="151"/>
      <c r="I92" s="151"/>
      <c r="J92" s="151"/>
      <c r="K92" s="152"/>
    </row>
    <row r="93" spans="1:11" ht="15.75" x14ac:dyDescent="0.25">
      <c r="A93" s="147"/>
      <c r="B93" s="144" t="s">
        <v>241</v>
      </c>
      <c r="C93" s="145">
        <v>2101</v>
      </c>
      <c r="D93" s="165" t="s">
        <v>17</v>
      </c>
      <c r="E93" s="144" t="s">
        <v>242</v>
      </c>
      <c r="F93" s="144">
        <v>53879</v>
      </c>
      <c r="G93" s="144" t="s">
        <v>243</v>
      </c>
      <c r="H93" s="144" t="s">
        <v>244</v>
      </c>
      <c r="I93" s="144">
        <v>796</v>
      </c>
      <c r="J93" s="144">
        <v>0</v>
      </c>
      <c r="K93" s="146">
        <v>222</v>
      </c>
    </row>
    <row r="94" spans="1:11" ht="15.75" x14ac:dyDescent="0.25">
      <c r="A94" s="147"/>
      <c r="B94" s="148"/>
      <c r="C94" s="149"/>
      <c r="D94" s="149"/>
      <c r="E94" s="151"/>
      <c r="F94" s="151"/>
      <c r="G94" s="151"/>
      <c r="H94" s="151"/>
      <c r="I94" s="151"/>
      <c r="J94" s="151"/>
      <c r="K94" s="152"/>
    </row>
    <row r="95" spans="1:11" ht="15.75" x14ac:dyDescent="0.25">
      <c r="A95" s="143" t="s">
        <v>328</v>
      </c>
      <c r="B95" s="148" t="s">
        <v>245</v>
      </c>
      <c r="C95" s="149">
        <v>2101</v>
      </c>
      <c r="D95" s="156" t="s">
        <v>17</v>
      </c>
      <c r="E95" s="151" t="s">
        <v>246</v>
      </c>
      <c r="F95" s="151">
        <v>52428</v>
      </c>
      <c r="G95" s="151" t="s">
        <v>247</v>
      </c>
      <c r="H95" s="151" t="s">
        <v>248</v>
      </c>
      <c r="I95" s="151">
        <v>3419</v>
      </c>
      <c r="J95" s="151">
        <v>10</v>
      </c>
      <c r="K95" s="152">
        <v>22</v>
      </c>
    </row>
    <row r="96" spans="1:11" x14ac:dyDescent="0.25">
      <c r="A96" s="147"/>
      <c r="B96" s="153" t="s">
        <v>249</v>
      </c>
      <c r="C96" s="149">
        <v>2101</v>
      </c>
      <c r="D96" s="156" t="s">
        <v>17</v>
      </c>
      <c r="E96" s="151" t="s">
        <v>250</v>
      </c>
      <c r="F96" s="151">
        <v>52080</v>
      </c>
      <c r="G96" s="151" t="s">
        <v>251</v>
      </c>
      <c r="H96" s="151" t="s">
        <v>252</v>
      </c>
      <c r="I96" s="151">
        <v>4627</v>
      </c>
      <c r="J96" s="151">
        <v>0</v>
      </c>
      <c r="K96" s="152">
        <v>22</v>
      </c>
    </row>
    <row r="97" spans="1:11" x14ac:dyDescent="0.25">
      <c r="A97" s="147"/>
      <c r="B97" s="153" t="s">
        <v>253</v>
      </c>
      <c r="C97" s="149">
        <v>2101</v>
      </c>
      <c r="D97" s="156" t="s">
        <v>17</v>
      </c>
      <c r="E97" s="151" t="s">
        <v>254</v>
      </c>
      <c r="F97" s="151">
        <v>52152</v>
      </c>
      <c r="G97" s="151" t="s">
        <v>255</v>
      </c>
      <c r="H97" s="151" t="s">
        <v>256</v>
      </c>
      <c r="I97" s="151">
        <v>9281</v>
      </c>
      <c r="J97" s="151">
        <v>0</v>
      </c>
      <c r="K97" s="152">
        <v>22</v>
      </c>
    </row>
    <row r="98" spans="1:11" x14ac:dyDescent="0.25">
      <c r="A98" s="147"/>
      <c r="B98" s="159"/>
      <c r="C98" s="159"/>
      <c r="D98" s="159"/>
      <c r="E98" s="159"/>
      <c r="F98" s="159"/>
      <c r="G98" s="159"/>
      <c r="H98" s="159"/>
      <c r="I98" s="159"/>
      <c r="J98" s="159"/>
      <c r="K98" s="160"/>
    </row>
    <row r="99" spans="1:11" ht="15.75" x14ac:dyDescent="0.25">
      <c r="A99" s="143" t="e">
        <f>A95+1</f>
        <v>#VALUE!</v>
      </c>
      <c r="B99" s="148" t="s">
        <v>257</v>
      </c>
      <c r="C99" s="149">
        <v>2101</v>
      </c>
      <c r="D99" s="156" t="s">
        <v>17</v>
      </c>
      <c r="E99" s="153" t="s">
        <v>258</v>
      </c>
      <c r="F99" s="151">
        <v>53359</v>
      </c>
      <c r="G99" s="153" t="s">
        <v>259</v>
      </c>
      <c r="H99" s="158" t="s">
        <v>260</v>
      </c>
      <c r="I99" s="151">
        <v>9064</v>
      </c>
      <c r="J99" s="151">
        <v>0</v>
      </c>
      <c r="K99" s="152">
        <v>199</v>
      </c>
    </row>
    <row r="100" spans="1:11" x14ac:dyDescent="0.25">
      <c r="A100" s="147"/>
      <c r="B100" s="153" t="s">
        <v>261</v>
      </c>
      <c r="C100" s="149">
        <v>2101</v>
      </c>
      <c r="D100" s="156" t="s">
        <v>17</v>
      </c>
      <c r="E100" s="151" t="s">
        <v>262</v>
      </c>
      <c r="F100" s="151">
        <v>50126</v>
      </c>
      <c r="G100" s="151" t="s">
        <v>263</v>
      </c>
      <c r="H100" s="151" t="s">
        <v>264</v>
      </c>
      <c r="I100" s="151">
        <v>6078</v>
      </c>
      <c r="J100" s="151">
        <v>0</v>
      </c>
      <c r="K100" s="152">
        <v>14</v>
      </c>
    </row>
    <row r="101" spans="1:11" x14ac:dyDescent="0.25">
      <c r="A101" s="147"/>
      <c r="B101" s="153" t="s">
        <v>265</v>
      </c>
      <c r="C101" s="149">
        <v>2101</v>
      </c>
      <c r="D101" s="156" t="s">
        <v>17</v>
      </c>
      <c r="E101" s="151" t="s">
        <v>266</v>
      </c>
      <c r="F101" s="151">
        <v>53919</v>
      </c>
      <c r="G101" s="151" t="s">
        <v>20</v>
      </c>
      <c r="H101" s="151" t="s">
        <v>244</v>
      </c>
      <c r="I101" s="151">
        <v>1069</v>
      </c>
      <c r="J101" s="151">
        <v>0</v>
      </c>
      <c r="K101" s="152">
        <v>14</v>
      </c>
    </row>
    <row r="102" spans="1:11" x14ac:dyDescent="0.25">
      <c r="A102" s="147"/>
      <c r="B102" s="153"/>
      <c r="C102" s="149"/>
      <c r="D102" s="149"/>
      <c r="E102" s="153"/>
      <c r="F102" s="151"/>
      <c r="G102" s="153"/>
      <c r="H102" s="158"/>
      <c r="I102" s="151"/>
      <c r="J102" s="151"/>
      <c r="K102" s="152"/>
    </row>
    <row r="103" spans="1:11" ht="15.75" x14ac:dyDescent="0.25">
      <c r="A103" s="143" t="s">
        <v>412</v>
      </c>
      <c r="B103" s="148" t="s">
        <v>267</v>
      </c>
      <c r="C103" s="149">
        <v>2101</v>
      </c>
      <c r="D103" s="156" t="s">
        <v>17</v>
      </c>
      <c r="E103" s="151" t="s">
        <v>268</v>
      </c>
      <c r="F103" s="151">
        <v>53937</v>
      </c>
      <c r="G103" s="151" t="s">
        <v>269</v>
      </c>
      <c r="H103" s="151" t="s">
        <v>270</v>
      </c>
      <c r="I103" s="151">
        <v>9513</v>
      </c>
      <c r="J103" s="151">
        <v>0</v>
      </c>
      <c r="K103" s="152">
        <v>14</v>
      </c>
    </row>
    <row r="104" spans="1:11" x14ac:dyDescent="0.25">
      <c r="A104" s="147"/>
      <c r="B104" s="153" t="s">
        <v>271</v>
      </c>
      <c r="C104" s="149">
        <v>2101</v>
      </c>
      <c r="D104" s="156" t="s">
        <v>17</v>
      </c>
      <c r="E104" s="151" t="s">
        <v>272</v>
      </c>
      <c r="F104" s="151">
        <v>53945</v>
      </c>
      <c r="G104" s="151" t="s">
        <v>273</v>
      </c>
      <c r="H104" s="151" t="s">
        <v>274</v>
      </c>
      <c r="I104" s="151">
        <v>9522</v>
      </c>
      <c r="J104" s="151">
        <v>0</v>
      </c>
      <c r="K104" s="152">
        <v>14</v>
      </c>
    </row>
    <row r="105" spans="1:11" x14ac:dyDescent="0.25">
      <c r="A105" s="122"/>
      <c r="B105" s="166"/>
      <c r="C105" s="166"/>
      <c r="D105" s="166"/>
      <c r="E105" s="166"/>
      <c r="F105" s="166"/>
      <c r="G105" s="166"/>
      <c r="H105" s="166"/>
      <c r="I105" s="166"/>
      <c r="J105" s="166"/>
      <c r="K105" s="167"/>
    </row>
    <row r="106" spans="1:11" x14ac:dyDescent="0.25">
      <c r="B106" s="9"/>
      <c r="C106" s="10"/>
      <c r="D106" s="10"/>
      <c r="E106" s="9"/>
      <c r="F106" s="9"/>
      <c r="G106" s="9"/>
      <c r="H106" s="9"/>
      <c r="I106" s="9"/>
      <c r="J106" s="9"/>
      <c r="K106" s="9"/>
    </row>
    <row r="107" spans="1:11" x14ac:dyDescent="0.25">
      <c r="C107" s="8"/>
      <c r="D107" s="8"/>
    </row>
  </sheetData>
  <sheetProtection algorithmName="SHA-512" hashValue="xwRKbDW3ynvyfq9f2tY2SdsaaJQgVjxPdbbEAxyVBlhcBOcBEfsXZy9RtM5XItcD9TR1t4Xzr8B2qnpWJIvEVA==" saltValue="Vz5Y/1L3HWrIQexU9uzyLg==" spinCount="100000" sheet="1"/>
  <mergeCells count="2">
    <mergeCell ref="B1:H1"/>
    <mergeCell ref="B2:H2"/>
  </mergeCells>
  <hyperlinks>
    <hyperlink ref="B2" r:id="rId1" xr:uid="{00000000-0004-0000-1700-000000000000}"/>
  </hyperlinks>
  <pageMargins left="0.19685039370078741" right="0.19685039370078741" top="0.47244094488188981" bottom="0.31496062992125984" header="0.31496062992125984" footer="0.19685039370078741"/>
  <pageSetup paperSize="9" scale="73" fitToHeight="0" orientation="landscape" r:id="rId2"/>
  <headerFooter>
    <oddFooter>Seite &amp;P von &amp;N</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6"/>
  <sheetViews>
    <sheetView topLeftCell="A13" workbookViewId="0">
      <selection activeCell="M18" sqref="M18"/>
    </sheetView>
  </sheetViews>
  <sheetFormatPr baseColWidth="10" defaultRowHeight="14.25" x14ac:dyDescent="0.2"/>
  <cols>
    <col min="1" max="16384" width="11.42578125" style="247"/>
  </cols>
  <sheetData>
    <row r="1" spans="1:8" x14ac:dyDescent="0.2">
      <c r="A1" s="350" t="s">
        <v>414</v>
      </c>
      <c r="B1" s="350"/>
      <c r="C1" s="350"/>
      <c r="D1" s="350"/>
      <c r="E1" s="350"/>
      <c r="F1" s="350"/>
      <c r="G1" s="350"/>
      <c r="H1" s="350"/>
    </row>
    <row r="2" spans="1:8" x14ac:dyDescent="0.2">
      <c r="A2" s="350"/>
      <c r="B2" s="350"/>
      <c r="C2" s="350"/>
      <c r="D2" s="350"/>
      <c r="E2" s="350"/>
      <c r="F2" s="350"/>
      <c r="G2" s="350"/>
      <c r="H2" s="350"/>
    </row>
    <row r="46" spans="1:8" ht="15" x14ac:dyDescent="0.25">
      <c r="A46" s="351" t="s">
        <v>415</v>
      </c>
      <c r="B46" s="352"/>
      <c r="C46" s="352"/>
      <c r="D46" s="352"/>
      <c r="E46" s="352"/>
      <c r="F46" s="352"/>
      <c r="G46" s="352"/>
      <c r="H46" s="352"/>
    </row>
  </sheetData>
  <sheetProtection selectLockedCells="1"/>
  <mergeCells count="2">
    <mergeCell ref="A1:H2"/>
    <mergeCell ref="A46:H46"/>
  </mergeCells>
  <pageMargins left="0.19685039370078741" right="0.19685039370078741" top="0.59055118110236227"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N49"/>
  <sheetViews>
    <sheetView topLeftCell="A13" workbookViewId="0">
      <selection activeCell="K5" sqref="K5"/>
    </sheetView>
  </sheetViews>
  <sheetFormatPr baseColWidth="10" defaultRowHeight="15" x14ac:dyDescent="0.25"/>
  <sheetData>
    <row r="1" spans="1:14" ht="101.25" customHeight="1" x14ac:dyDescent="0.25">
      <c r="A1" s="315"/>
      <c r="B1" s="316"/>
      <c r="C1" s="316"/>
      <c r="D1" s="316"/>
      <c r="E1" s="316"/>
      <c r="F1" s="316"/>
      <c r="G1" s="316"/>
      <c r="H1" s="317"/>
      <c r="I1" s="60"/>
      <c r="J1" s="60"/>
      <c r="K1" s="60"/>
      <c r="L1" s="60"/>
      <c r="M1" s="60"/>
      <c r="N1" s="60"/>
    </row>
    <row r="2" spans="1:14" x14ac:dyDescent="0.25">
      <c r="A2" s="60"/>
      <c r="B2" s="60"/>
      <c r="C2" s="60"/>
      <c r="D2" s="60"/>
      <c r="E2" s="60"/>
      <c r="F2" s="60"/>
      <c r="G2" s="60"/>
      <c r="H2" s="60"/>
      <c r="I2" s="60"/>
      <c r="J2" s="60"/>
      <c r="K2" s="60"/>
      <c r="L2" s="60"/>
      <c r="M2" s="60"/>
      <c r="N2" s="60"/>
    </row>
    <row r="3" spans="1:14" ht="18.75" x14ac:dyDescent="0.3">
      <c r="A3" s="318" t="s">
        <v>420</v>
      </c>
      <c r="B3" s="318"/>
      <c r="C3" s="318"/>
      <c r="D3" s="318"/>
      <c r="E3" s="318"/>
      <c r="F3" s="318"/>
      <c r="G3" s="318"/>
      <c r="H3" s="319"/>
      <c r="I3" s="60"/>
      <c r="J3" s="60"/>
      <c r="K3" s="60"/>
      <c r="L3" s="60"/>
      <c r="M3" s="60"/>
      <c r="N3" s="60"/>
    </row>
    <row r="4" spans="1:14" x14ac:dyDescent="0.25">
      <c r="A4" s="60"/>
      <c r="B4" s="60"/>
      <c r="C4" s="60"/>
      <c r="D4" s="60"/>
      <c r="E4" s="60"/>
      <c r="F4" s="60"/>
      <c r="G4" s="60"/>
      <c r="H4" s="60"/>
      <c r="I4" s="60"/>
      <c r="J4" s="60"/>
      <c r="K4" s="60"/>
      <c r="L4" s="60"/>
      <c r="M4" s="60"/>
      <c r="N4" s="60"/>
    </row>
    <row r="5" spans="1:14" ht="45" customHeight="1" x14ac:dyDescent="0.35">
      <c r="A5" s="320" t="s">
        <v>401</v>
      </c>
      <c r="B5" s="320"/>
      <c r="C5" s="320"/>
      <c r="D5" s="320"/>
      <c r="E5" s="320"/>
      <c r="F5" s="320"/>
      <c r="G5" s="320"/>
      <c r="H5" s="321"/>
      <c r="I5" s="60"/>
      <c r="J5" s="60"/>
      <c r="K5" s="60"/>
      <c r="L5" s="60"/>
      <c r="M5" s="60"/>
      <c r="N5" s="60"/>
    </row>
    <row r="6" spans="1:14" x14ac:dyDescent="0.25">
      <c r="A6" s="60"/>
      <c r="B6" s="60"/>
      <c r="C6" s="60"/>
      <c r="D6" s="60"/>
      <c r="E6" s="60"/>
      <c r="F6" s="60"/>
      <c r="G6" s="60"/>
      <c r="H6" s="60"/>
      <c r="I6" s="60"/>
      <c r="J6" s="60"/>
      <c r="K6" s="60"/>
      <c r="L6" s="60"/>
      <c r="M6" s="60"/>
      <c r="N6" s="60"/>
    </row>
    <row r="7" spans="1:14" x14ac:dyDescent="0.25">
      <c r="A7" s="206" t="s">
        <v>732</v>
      </c>
      <c r="B7" s="60"/>
      <c r="C7" s="60"/>
      <c r="D7" s="60"/>
      <c r="E7" s="60"/>
      <c r="F7" s="60"/>
      <c r="G7" s="60"/>
      <c r="H7" s="60"/>
      <c r="I7" s="60"/>
      <c r="J7" s="60"/>
      <c r="K7" s="60"/>
      <c r="L7" s="60"/>
      <c r="M7" s="60"/>
      <c r="N7" s="60"/>
    </row>
    <row r="8" spans="1:14" x14ac:dyDescent="0.25">
      <c r="A8" s="60"/>
      <c r="B8" s="60"/>
      <c r="C8" s="60"/>
      <c r="D8" s="60"/>
      <c r="E8" s="60"/>
      <c r="F8" s="60"/>
      <c r="G8" s="60"/>
      <c r="H8" s="60"/>
      <c r="I8" s="60"/>
      <c r="J8" s="60"/>
      <c r="K8" s="60"/>
      <c r="L8" s="60"/>
      <c r="M8" s="60"/>
      <c r="N8" s="60"/>
    </row>
    <row r="9" spans="1:14" ht="15.75" x14ac:dyDescent="0.25">
      <c r="A9" s="214"/>
      <c r="B9" s="207" t="s">
        <v>21</v>
      </c>
      <c r="C9" s="207"/>
      <c r="D9" s="207"/>
      <c r="E9" s="207"/>
      <c r="F9" s="208">
        <v>203</v>
      </c>
      <c r="G9" s="204"/>
      <c r="H9" s="202" t="s">
        <v>302</v>
      </c>
      <c r="I9" s="60"/>
      <c r="J9" s="60"/>
      <c r="K9" s="60"/>
      <c r="L9" s="60"/>
      <c r="M9" s="60"/>
      <c r="N9" s="60"/>
    </row>
    <row r="10" spans="1:14" ht="15.75" x14ac:dyDescent="0.25">
      <c r="A10" s="203" t="s">
        <v>301</v>
      </c>
      <c r="B10" s="210" t="s">
        <v>25</v>
      </c>
      <c r="C10" s="211"/>
      <c r="D10" s="211" t="s">
        <v>28</v>
      </c>
      <c r="E10" s="215"/>
      <c r="F10" s="212" t="s">
        <v>32</v>
      </c>
      <c r="G10" s="60"/>
      <c r="H10" s="60"/>
      <c r="I10" s="60"/>
      <c r="J10" s="60"/>
      <c r="K10" s="60"/>
      <c r="L10" s="60"/>
      <c r="M10" s="60"/>
      <c r="N10" s="60"/>
    </row>
    <row r="11" spans="1:14" ht="15.75" x14ac:dyDescent="0.25">
      <c r="A11" s="203" t="s">
        <v>303</v>
      </c>
      <c r="B11" s="210" t="s">
        <v>36</v>
      </c>
      <c r="C11" s="211"/>
      <c r="D11" s="211" t="s">
        <v>40</v>
      </c>
      <c r="E11" s="215"/>
      <c r="F11" s="215"/>
      <c r="G11" s="60"/>
      <c r="H11" s="60"/>
      <c r="I11" s="60"/>
      <c r="J11" s="60"/>
      <c r="K11" s="60"/>
      <c r="L11" s="60"/>
      <c r="M11" s="60"/>
      <c r="N11" s="60"/>
    </row>
    <row r="12" spans="1:14" ht="15.75" x14ac:dyDescent="0.25">
      <c r="A12" s="203" t="s">
        <v>304</v>
      </c>
      <c r="B12" s="210" t="s">
        <v>44</v>
      </c>
      <c r="C12" s="211"/>
      <c r="D12" s="211" t="s">
        <v>48</v>
      </c>
      <c r="E12" s="215"/>
      <c r="F12" s="215"/>
      <c r="G12" s="60"/>
      <c r="H12" s="60"/>
      <c r="I12" s="60"/>
      <c r="J12" s="60"/>
      <c r="K12" s="60"/>
      <c r="L12" s="60"/>
      <c r="M12" s="60"/>
      <c r="N12" s="60"/>
    </row>
    <row r="13" spans="1:14" ht="15.75" x14ac:dyDescent="0.25">
      <c r="A13" s="216"/>
      <c r="B13" s="213"/>
      <c r="C13" s="206"/>
      <c r="D13" s="206"/>
      <c r="E13" s="60"/>
      <c r="F13" s="60"/>
      <c r="G13" s="60"/>
      <c r="H13" s="60"/>
      <c r="I13" s="60"/>
      <c r="J13" s="60"/>
      <c r="K13" s="60"/>
      <c r="L13" s="60"/>
      <c r="M13" s="60"/>
      <c r="N13" s="60"/>
    </row>
    <row r="14" spans="1:14" ht="15.75" x14ac:dyDescent="0.25">
      <c r="A14" s="214"/>
      <c r="B14" s="207" t="s">
        <v>52</v>
      </c>
      <c r="C14" s="207"/>
      <c r="D14" s="207"/>
      <c r="E14" s="207"/>
      <c r="F14" s="208">
        <v>204</v>
      </c>
      <c r="G14" s="204"/>
      <c r="H14" s="202" t="s">
        <v>302</v>
      </c>
      <c r="I14" s="60"/>
      <c r="J14" s="60"/>
      <c r="K14" s="60"/>
      <c r="L14" s="60"/>
      <c r="M14" s="60"/>
      <c r="N14" s="60"/>
    </row>
    <row r="15" spans="1:14" ht="15.75" x14ac:dyDescent="0.25">
      <c r="A15" s="203" t="s">
        <v>305</v>
      </c>
      <c r="B15" s="210" t="s">
        <v>58</v>
      </c>
      <c r="C15" s="211"/>
      <c r="D15" s="211" t="s">
        <v>62</v>
      </c>
      <c r="E15" s="211"/>
      <c r="F15" s="211" t="s">
        <v>66</v>
      </c>
      <c r="G15" s="60"/>
      <c r="H15" s="60"/>
      <c r="I15" s="60"/>
      <c r="J15" s="60"/>
      <c r="K15" s="60"/>
      <c r="L15" s="60"/>
      <c r="M15" s="60"/>
      <c r="N15" s="60"/>
    </row>
    <row r="16" spans="1:14" ht="15.75" x14ac:dyDescent="0.25">
      <c r="A16" s="203" t="s">
        <v>308</v>
      </c>
      <c r="B16" s="244" t="s">
        <v>70</v>
      </c>
      <c r="C16" s="211"/>
      <c r="D16" s="211" t="s">
        <v>74</v>
      </c>
      <c r="E16" s="211"/>
      <c r="F16" s="211" t="s">
        <v>306</v>
      </c>
      <c r="G16" s="60"/>
      <c r="H16" s="60"/>
      <c r="I16" s="60"/>
      <c r="J16" s="60"/>
      <c r="K16" s="60"/>
      <c r="L16" s="60"/>
      <c r="M16" s="60"/>
      <c r="N16" s="60"/>
    </row>
    <row r="17" spans="1:14" x14ac:dyDescent="0.25">
      <c r="A17" s="246" t="s">
        <v>413</v>
      </c>
      <c r="B17" s="244" t="s">
        <v>82</v>
      </c>
      <c r="C17" s="211"/>
      <c r="D17" s="245" t="s">
        <v>307</v>
      </c>
      <c r="E17" s="211"/>
      <c r="G17" s="60"/>
      <c r="H17" s="60"/>
      <c r="I17" s="60"/>
      <c r="J17" s="60"/>
      <c r="K17" s="60"/>
      <c r="L17" s="60"/>
      <c r="M17" s="60"/>
      <c r="N17" s="60"/>
    </row>
    <row r="18" spans="1:14" ht="15.75" x14ac:dyDescent="0.25">
      <c r="A18" s="209"/>
      <c r="B18" s="213"/>
      <c r="C18" s="206"/>
      <c r="D18" s="206"/>
      <c r="E18" s="60"/>
      <c r="F18" s="60"/>
      <c r="G18" s="60"/>
      <c r="H18" s="60"/>
      <c r="I18" s="60"/>
      <c r="J18" s="60"/>
      <c r="K18" s="60"/>
      <c r="L18" s="60"/>
      <c r="M18" s="60"/>
      <c r="N18" s="60"/>
    </row>
    <row r="19" spans="1:14" ht="15.75" x14ac:dyDescent="0.25">
      <c r="A19" s="214"/>
      <c r="B19" s="207" t="s">
        <v>94</v>
      </c>
      <c r="C19" s="207"/>
      <c r="D19" s="207"/>
      <c r="E19" s="207"/>
      <c r="F19" s="208">
        <v>205</v>
      </c>
      <c r="G19" s="204"/>
      <c r="H19" s="202" t="s">
        <v>302</v>
      </c>
      <c r="I19" s="60"/>
      <c r="J19" s="60"/>
      <c r="K19" s="60"/>
      <c r="L19" s="60"/>
      <c r="M19" s="60"/>
      <c r="N19" s="60"/>
    </row>
    <row r="20" spans="1:14" ht="15.75" x14ac:dyDescent="0.25">
      <c r="A20" s="203" t="s">
        <v>309</v>
      </c>
      <c r="B20" s="210" t="s">
        <v>98</v>
      </c>
      <c r="C20" s="211"/>
      <c r="D20" s="211" t="s">
        <v>102</v>
      </c>
      <c r="E20" s="211"/>
      <c r="F20" s="211" t="s">
        <v>106</v>
      </c>
      <c r="G20" s="211"/>
      <c r="H20" s="60"/>
      <c r="I20" s="60"/>
      <c r="J20" s="60"/>
      <c r="K20" s="60"/>
      <c r="L20" s="60"/>
      <c r="M20" s="60"/>
      <c r="N20" s="60"/>
    </row>
    <row r="21" spans="1:14" ht="15.75" x14ac:dyDescent="0.25">
      <c r="A21" s="203" t="s">
        <v>311</v>
      </c>
      <c r="B21" s="210" t="s">
        <v>110</v>
      </c>
      <c r="C21" s="211"/>
      <c r="D21" s="211" t="s">
        <v>122</v>
      </c>
      <c r="E21" s="211"/>
      <c r="F21" s="211" t="s">
        <v>114</v>
      </c>
      <c r="G21" s="60"/>
      <c r="H21" s="217" t="s">
        <v>118</v>
      </c>
      <c r="I21" s="60"/>
      <c r="J21" s="60"/>
      <c r="K21" s="60"/>
      <c r="L21" s="60"/>
      <c r="M21" s="60"/>
      <c r="N21" s="60"/>
    </row>
    <row r="22" spans="1:14" ht="15.75" x14ac:dyDescent="0.25">
      <c r="A22" s="216"/>
      <c r="B22" s="213"/>
      <c r="C22" s="206"/>
      <c r="D22" s="206"/>
      <c r="E22" s="60"/>
      <c r="F22" s="60"/>
      <c r="G22" s="60"/>
      <c r="H22" s="60"/>
      <c r="I22" s="60"/>
      <c r="J22" s="60"/>
      <c r="K22" s="60"/>
      <c r="L22" s="60"/>
      <c r="M22" s="60"/>
      <c r="N22" s="60"/>
    </row>
    <row r="23" spans="1:14" ht="15.75" x14ac:dyDescent="0.25">
      <c r="A23" s="214"/>
      <c r="B23" s="207" t="s">
        <v>126</v>
      </c>
      <c r="C23" s="207"/>
      <c r="D23" s="207"/>
      <c r="E23" s="207"/>
      <c r="F23" s="208">
        <v>206</v>
      </c>
      <c r="G23" s="204"/>
      <c r="H23" s="202" t="s">
        <v>302</v>
      </c>
      <c r="I23" s="60"/>
      <c r="J23" s="60"/>
      <c r="K23" s="60"/>
      <c r="L23" s="60"/>
      <c r="M23" s="60"/>
      <c r="N23" s="60"/>
    </row>
    <row r="24" spans="1:14" ht="15.75" x14ac:dyDescent="0.25">
      <c r="A24" s="203" t="s">
        <v>312</v>
      </c>
      <c r="B24" s="211" t="s">
        <v>130</v>
      </c>
      <c r="C24" s="211"/>
      <c r="D24" s="239" t="s">
        <v>310</v>
      </c>
      <c r="E24" s="211"/>
      <c r="F24" s="211"/>
      <c r="G24" s="60"/>
      <c r="H24" s="211"/>
      <c r="I24" s="60"/>
      <c r="J24" s="60"/>
      <c r="K24" s="60"/>
      <c r="L24" s="60"/>
      <c r="M24" s="60"/>
      <c r="N24" s="60"/>
    </row>
    <row r="25" spans="1:14" x14ac:dyDescent="0.25">
      <c r="A25" s="246" t="s">
        <v>413</v>
      </c>
      <c r="B25" s="244" t="s">
        <v>138</v>
      </c>
      <c r="C25" s="211"/>
      <c r="D25" s="245" t="s">
        <v>141</v>
      </c>
      <c r="E25" s="211"/>
      <c r="F25" s="245" t="s">
        <v>145</v>
      </c>
      <c r="G25" s="211"/>
      <c r="H25" s="60"/>
      <c r="I25" s="60"/>
      <c r="J25" s="60"/>
      <c r="K25" s="60"/>
      <c r="L25" s="60"/>
      <c r="M25" s="60"/>
      <c r="N25" s="60"/>
    </row>
    <row r="26" spans="1:14" ht="15.75" x14ac:dyDescent="0.25">
      <c r="A26" s="203" t="s">
        <v>313</v>
      </c>
      <c r="B26" s="211" t="s">
        <v>149</v>
      </c>
      <c r="C26" s="211"/>
      <c r="D26" s="211" t="s">
        <v>153</v>
      </c>
      <c r="E26" s="211"/>
      <c r="G26" s="211"/>
      <c r="H26" s="60"/>
      <c r="I26" s="60"/>
      <c r="J26" s="60"/>
      <c r="K26" s="60"/>
      <c r="L26" s="60"/>
      <c r="M26" s="60"/>
      <c r="N26" s="60"/>
    </row>
    <row r="27" spans="1:14" ht="15.75" x14ac:dyDescent="0.25">
      <c r="A27" s="216"/>
      <c r="B27" s="60"/>
      <c r="C27" s="60"/>
      <c r="D27" s="60"/>
      <c r="E27" s="60"/>
      <c r="F27" s="60"/>
      <c r="G27" s="60"/>
      <c r="H27" s="60"/>
      <c r="I27" s="60"/>
      <c r="J27" s="60"/>
      <c r="K27" s="60"/>
      <c r="L27" s="60"/>
      <c r="M27" s="60"/>
      <c r="N27" s="60"/>
    </row>
    <row r="28" spans="1:14" ht="15.75" x14ac:dyDescent="0.25">
      <c r="A28" s="218"/>
      <c r="B28" s="207" t="s">
        <v>157</v>
      </c>
      <c r="C28" s="207"/>
      <c r="D28" s="207"/>
      <c r="E28" s="207"/>
      <c r="F28" s="208">
        <v>207</v>
      </c>
      <c r="G28" s="204"/>
      <c r="H28" s="202" t="s">
        <v>302</v>
      </c>
      <c r="I28" s="60"/>
      <c r="J28" s="60"/>
      <c r="K28" s="60"/>
      <c r="L28" s="60"/>
      <c r="M28" s="60"/>
      <c r="N28" s="60"/>
    </row>
    <row r="29" spans="1:14" ht="15.75" x14ac:dyDescent="0.25">
      <c r="A29" s="203" t="s">
        <v>316</v>
      </c>
      <c r="B29" s="211" t="s">
        <v>411</v>
      </c>
      <c r="C29" s="206"/>
      <c r="D29" s="245" t="s">
        <v>86</v>
      </c>
      <c r="E29" s="206"/>
      <c r="F29" s="206"/>
      <c r="G29" s="219"/>
      <c r="H29" s="60"/>
      <c r="I29" s="60"/>
      <c r="J29" s="60"/>
      <c r="K29" s="60"/>
      <c r="L29" s="60"/>
      <c r="M29" s="60"/>
      <c r="N29" s="60"/>
    </row>
    <row r="30" spans="1:14" ht="15.75" x14ac:dyDescent="0.25">
      <c r="A30" s="203" t="s">
        <v>320</v>
      </c>
      <c r="B30" s="211" t="s">
        <v>162</v>
      </c>
      <c r="C30" s="206"/>
      <c r="D30" s="297" t="s">
        <v>166</v>
      </c>
      <c r="E30" s="206"/>
      <c r="G30" s="219"/>
      <c r="H30" s="60"/>
      <c r="I30" s="60"/>
      <c r="J30" s="60"/>
      <c r="K30" s="60"/>
      <c r="L30" s="60"/>
      <c r="M30" s="60"/>
      <c r="N30" s="60"/>
    </row>
    <row r="31" spans="1:14" ht="15.75" x14ac:dyDescent="0.25">
      <c r="A31" s="216"/>
      <c r="B31" s="60"/>
      <c r="C31" s="60"/>
      <c r="D31" s="60"/>
      <c r="E31" s="60"/>
      <c r="F31" s="60"/>
      <c r="G31" s="60"/>
      <c r="H31" s="60"/>
      <c r="I31" s="60"/>
      <c r="J31" s="60"/>
      <c r="K31" s="60"/>
      <c r="L31" s="60"/>
      <c r="M31" s="60"/>
      <c r="N31" s="60"/>
    </row>
    <row r="32" spans="1:14" ht="15.75" x14ac:dyDescent="0.25">
      <c r="A32" s="218"/>
      <c r="B32" s="220" t="s">
        <v>173</v>
      </c>
      <c r="C32" s="221"/>
      <c r="D32" s="221"/>
      <c r="E32" s="221"/>
      <c r="F32" s="222">
        <v>208</v>
      </c>
      <c r="G32" s="205"/>
      <c r="H32" s="202" t="s">
        <v>302</v>
      </c>
      <c r="I32" s="60"/>
      <c r="J32" s="60"/>
      <c r="K32" s="60"/>
      <c r="L32" s="60"/>
      <c r="M32" s="60"/>
      <c r="N32" s="60"/>
    </row>
    <row r="33" spans="1:14" ht="15.75" x14ac:dyDescent="0.25">
      <c r="A33" s="203" t="s">
        <v>321</v>
      </c>
      <c r="B33" s="206" t="s">
        <v>177</v>
      </c>
      <c r="C33" s="206"/>
      <c r="D33" s="206" t="s">
        <v>181</v>
      </c>
      <c r="E33" s="206"/>
      <c r="F33" s="206"/>
      <c r="G33" s="60"/>
      <c r="H33" s="60"/>
      <c r="I33" s="60"/>
      <c r="J33" s="60"/>
      <c r="K33" s="60"/>
      <c r="L33" s="60"/>
      <c r="M33" s="60"/>
      <c r="N33" s="60"/>
    </row>
    <row r="34" spans="1:14" ht="15.75" x14ac:dyDescent="0.25">
      <c r="A34" s="203" t="s">
        <v>322</v>
      </c>
      <c r="B34" s="206" t="s">
        <v>185</v>
      </c>
      <c r="C34" s="206"/>
      <c r="D34" s="223" t="s">
        <v>191</v>
      </c>
      <c r="E34" s="206"/>
      <c r="F34" s="206" t="s">
        <v>187</v>
      </c>
      <c r="G34" s="60"/>
      <c r="H34" s="60"/>
      <c r="I34" s="60"/>
      <c r="J34" s="60"/>
      <c r="K34" s="60"/>
      <c r="L34" s="60"/>
      <c r="M34" s="60"/>
      <c r="N34" s="60"/>
    </row>
    <row r="35" spans="1:14" ht="15.75" x14ac:dyDescent="0.25">
      <c r="A35" s="203" t="s">
        <v>323</v>
      </c>
      <c r="B35" s="206" t="s">
        <v>195</v>
      </c>
      <c r="C35" s="206"/>
      <c r="D35" s="223" t="s">
        <v>199</v>
      </c>
      <c r="E35" s="206"/>
      <c r="F35" s="223" t="s">
        <v>203</v>
      </c>
      <c r="G35" s="60"/>
      <c r="H35" s="60"/>
      <c r="I35" s="60"/>
      <c r="J35" s="60"/>
      <c r="K35" s="60"/>
      <c r="L35" s="60"/>
      <c r="M35" s="60"/>
      <c r="N35" s="60"/>
    </row>
    <row r="36" spans="1:14" ht="15.75" x14ac:dyDescent="0.25">
      <c r="A36" s="216"/>
      <c r="B36" s="60"/>
      <c r="C36" s="60"/>
      <c r="D36" s="60"/>
      <c r="E36" s="60"/>
      <c r="F36" s="60"/>
      <c r="G36" s="60"/>
      <c r="H36" s="60"/>
      <c r="I36" s="60"/>
      <c r="J36" s="60"/>
      <c r="K36" s="60"/>
      <c r="L36" s="60"/>
      <c r="M36" s="60"/>
      <c r="N36" s="60"/>
    </row>
    <row r="37" spans="1:14" ht="15.75" x14ac:dyDescent="0.25">
      <c r="A37" s="218"/>
      <c r="B37" s="220" t="s">
        <v>207</v>
      </c>
      <c r="C37" s="221"/>
      <c r="D37" s="221"/>
      <c r="E37" s="221"/>
      <c r="F37" s="222">
        <v>209</v>
      </c>
      <c r="G37" s="201"/>
      <c r="H37" s="202" t="s">
        <v>302</v>
      </c>
      <c r="I37" s="60"/>
      <c r="J37" s="60"/>
      <c r="K37" s="60"/>
      <c r="L37" s="60"/>
      <c r="M37" s="60"/>
      <c r="N37" s="60"/>
    </row>
    <row r="38" spans="1:14" ht="15.75" x14ac:dyDescent="0.25">
      <c r="A38" s="203" t="s">
        <v>324</v>
      </c>
      <c r="B38" s="206" t="s">
        <v>211</v>
      </c>
      <c r="C38" s="206"/>
      <c r="D38" s="223" t="s">
        <v>219</v>
      </c>
      <c r="E38" s="206"/>
      <c r="F38" s="206" t="s">
        <v>215</v>
      </c>
      <c r="G38" s="60"/>
      <c r="H38" s="224" t="s">
        <v>315</v>
      </c>
      <c r="I38" s="60"/>
      <c r="J38" s="60"/>
      <c r="K38" s="60"/>
      <c r="L38" s="60"/>
      <c r="M38" s="60"/>
      <c r="N38" s="60"/>
    </row>
    <row r="39" spans="1:14" ht="15.75" x14ac:dyDescent="0.25">
      <c r="A39" s="203" t="s">
        <v>325</v>
      </c>
      <c r="B39" s="223" t="s">
        <v>314</v>
      </c>
      <c r="C39" s="206"/>
      <c r="D39" s="223" t="s">
        <v>229</v>
      </c>
      <c r="E39" s="206"/>
      <c r="F39" s="223" t="s">
        <v>233</v>
      </c>
      <c r="G39" s="60"/>
      <c r="H39" s="225" t="s">
        <v>237</v>
      </c>
      <c r="I39" s="60"/>
      <c r="J39" s="60"/>
      <c r="K39" s="60"/>
      <c r="L39" s="60"/>
      <c r="M39" s="60"/>
      <c r="N39" s="60"/>
    </row>
    <row r="40" spans="1:14" ht="15.75" x14ac:dyDescent="0.25">
      <c r="A40" s="216"/>
      <c r="B40" s="60"/>
      <c r="C40" s="60"/>
      <c r="D40" s="60"/>
      <c r="E40" s="60"/>
      <c r="F40" s="60"/>
      <c r="G40" s="60"/>
      <c r="H40" s="60"/>
      <c r="I40" s="60"/>
      <c r="J40" s="60"/>
      <c r="K40" s="60"/>
      <c r="L40" s="60"/>
      <c r="M40" s="60"/>
      <c r="N40" s="60"/>
    </row>
    <row r="41" spans="1:14" ht="15.75" x14ac:dyDescent="0.25">
      <c r="A41" s="218"/>
      <c r="B41" s="220" t="s">
        <v>241</v>
      </c>
      <c r="C41" s="226"/>
      <c r="D41" s="221"/>
      <c r="E41" s="221"/>
      <c r="F41" s="222">
        <v>210</v>
      </c>
      <c r="G41" s="201"/>
      <c r="H41" s="202" t="s">
        <v>302</v>
      </c>
      <c r="I41" s="60"/>
      <c r="J41" s="60"/>
      <c r="K41" s="60"/>
      <c r="L41" s="60"/>
      <c r="M41" s="60"/>
      <c r="N41" s="60"/>
    </row>
    <row r="42" spans="1:14" ht="15.75" x14ac:dyDescent="0.25">
      <c r="A42" s="203" t="s">
        <v>326</v>
      </c>
      <c r="B42" s="296" t="s">
        <v>245</v>
      </c>
      <c r="C42" s="206"/>
      <c r="D42" s="296" t="s">
        <v>249</v>
      </c>
      <c r="E42" s="206"/>
      <c r="F42" s="296" t="s">
        <v>253</v>
      </c>
      <c r="G42" s="60"/>
      <c r="H42" s="60"/>
      <c r="I42" s="60"/>
      <c r="J42" s="60"/>
      <c r="K42" s="60"/>
      <c r="L42" s="60"/>
      <c r="M42" s="60"/>
      <c r="N42" s="60"/>
    </row>
    <row r="43" spans="1:14" ht="15.75" x14ac:dyDescent="0.25">
      <c r="A43" s="203" t="s">
        <v>327</v>
      </c>
      <c r="B43" s="223" t="s">
        <v>257</v>
      </c>
      <c r="C43" s="206"/>
      <c r="D43" s="223" t="s">
        <v>261</v>
      </c>
      <c r="E43" s="206"/>
      <c r="F43" s="223" t="s">
        <v>317</v>
      </c>
      <c r="G43" s="60"/>
      <c r="H43" s="60"/>
      <c r="I43" s="60"/>
      <c r="J43" s="60"/>
      <c r="K43" s="60"/>
      <c r="L43" s="60"/>
      <c r="M43" s="60"/>
      <c r="N43" s="60"/>
    </row>
    <row r="44" spans="1:14" ht="15.75" x14ac:dyDescent="0.25">
      <c r="A44" s="203" t="s">
        <v>328</v>
      </c>
      <c r="B44" s="223" t="s">
        <v>267</v>
      </c>
      <c r="C44" s="206"/>
      <c r="D44" s="223" t="s">
        <v>271</v>
      </c>
      <c r="E44" s="206"/>
      <c r="F44" s="206"/>
      <c r="G44" s="60"/>
      <c r="H44" s="60"/>
      <c r="I44" s="60"/>
      <c r="J44" s="60"/>
      <c r="K44" s="60"/>
      <c r="L44" s="60"/>
      <c r="M44" s="60"/>
      <c r="N44" s="60"/>
    </row>
    <row r="45" spans="1:14" x14ac:dyDescent="0.25">
      <c r="A45" s="60"/>
      <c r="B45" s="60"/>
      <c r="C45" s="60"/>
      <c r="D45" s="60"/>
      <c r="E45" s="60"/>
      <c r="F45" s="60"/>
      <c r="G45" s="60"/>
      <c r="H45" s="60"/>
      <c r="I45" s="60"/>
      <c r="J45" s="60"/>
      <c r="K45" s="60"/>
      <c r="L45" s="60"/>
      <c r="M45" s="60"/>
      <c r="N45" s="60"/>
    </row>
    <row r="46" spans="1:14" ht="15.75" x14ac:dyDescent="0.25">
      <c r="A46" s="322" t="s">
        <v>318</v>
      </c>
      <c r="B46" s="323"/>
      <c r="C46" s="323"/>
      <c r="D46" s="323"/>
      <c r="E46" s="323"/>
      <c r="F46" s="323"/>
      <c r="G46" s="323"/>
      <c r="H46" s="324"/>
      <c r="I46" s="60"/>
      <c r="J46" s="60"/>
      <c r="K46" s="60"/>
      <c r="L46" s="60"/>
      <c r="M46" s="60"/>
      <c r="N46" s="60"/>
    </row>
    <row r="47" spans="1:14" x14ac:dyDescent="0.25">
      <c r="A47" s="60"/>
      <c r="B47" s="60"/>
      <c r="C47" s="60"/>
      <c r="D47" s="60"/>
      <c r="E47" s="60"/>
      <c r="F47" s="60"/>
      <c r="G47" s="60"/>
      <c r="H47" s="60"/>
      <c r="I47" s="60"/>
      <c r="J47" s="60"/>
      <c r="K47" s="60"/>
      <c r="L47" s="60"/>
      <c r="M47" s="60"/>
      <c r="N47" s="60"/>
    </row>
    <row r="48" spans="1:14" ht="15.75" x14ac:dyDescent="0.25">
      <c r="A48" s="325" t="s">
        <v>319</v>
      </c>
      <c r="B48" s="326"/>
      <c r="C48" s="326"/>
      <c r="D48" s="326"/>
      <c r="E48" s="326"/>
      <c r="F48" s="326"/>
      <c r="G48" s="326"/>
      <c r="H48" s="327"/>
      <c r="I48" s="60"/>
      <c r="J48" s="60"/>
      <c r="K48" s="60"/>
      <c r="L48" s="60"/>
      <c r="M48" s="60"/>
      <c r="N48" s="60"/>
    </row>
    <row r="49" spans="1:14" x14ac:dyDescent="0.25">
      <c r="A49" s="60"/>
      <c r="B49" s="60"/>
      <c r="C49" s="60"/>
      <c r="D49" s="60"/>
      <c r="E49" s="60"/>
      <c r="F49" s="60"/>
      <c r="G49" s="60"/>
      <c r="H49" s="60"/>
      <c r="I49" s="60"/>
      <c r="J49" s="60"/>
      <c r="K49" s="60"/>
      <c r="L49" s="60"/>
      <c r="M49" s="60"/>
      <c r="N49" s="60"/>
    </row>
  </sheetData>
  <sheetProtection selectLockedCells="1"/>
  <mergeCells count="5">
    <mergeCell ref="A1:H1"/>
    <mergeCell ref="A3:H3"/>
    <mergeCell ref="A5:H5"/>
    <mergeCell ref="A46:H46"/>
    <mergeCell ref="A48:H48"/>
  </mergeCells>
  <hyperlinks>
    <hyperlink ref="H9" location="Adressen!A1" display="zu den Adressen" xr:uid="{00000000-0004-0000-0200-000000000000}"/>
    <hyperlink ref="H14" location="Adressen!A1" display="zu den Adressen" xr:uid="{00000000-0004-0000-0200-000001000000}"/>
    <hyperlink ref="H19" location="Adressen!A1" display="zu den Adressen" xr:uid="{00000000-0004-0000-0200-000002000000}"/>
    <hyperlink ref="H23" location="Adressen!A1" display="zu den Adressen" xr:uid="{00000000-0004-0000-0200-000003000000}"/>
    <hyperlink ref="H28" location="Adressen!A1" display="zu den Adressen" xr:uid="{00000000-0004-0000-0200-000004000000}"/>
    <hyperlink ref="H32" location="Adressen!A1" display="zu den Adressen" xr:uid="{00000000-0004-0000-0200-000005000000}"/>
    <hyperlink ref="H37" location="Adressen!A1" display="zu den Adressen" xr:uid="{00000000-0004-0000-0200-000006000000}"/>
    <hyperlink ref="H41" location="Adressen!A1" display="zu den Adressen" xr:uid="{00000000-0004-0000-0200-000007000000}"/>
    <hyperlink ref="A46" location="'Langtext mit Gesamtmenge'!A1" display="Zu den Langtexten mit den Gesamt-Plandaten" xr:uid="{00000000-0004-0000-0200-000008000000}"/>
    <hyperlink ref="A48" location="'Langtext mit Gesamtmenge'!A1" display="Zu den Langtexten mit den Gesamt-Plandaten" xr:uid="{00000000-0004-0000-0200-000009000000}"/>
    <hyperlink ref="A48:H48" location="Landkarte!A1" display="Darstellung Dienststellen auf Landkarte" xr:uid="{00000000-0004-0000-0200-00000A000000}"/>
    <hyperlink ref="A10" location="'Los1'!A1" display="Los 1" xr:uid="{00000000-0004-0000-0200-00000B000000}"/>
    <hyperlink ref="A11" location="'Los2'!A1" display="Los 2" xr:uid="{00000000-0004-0000-0200-00000C000000}"/>
    <hyperlink ref="A12" location="'Los3'!A1" display="Los 3" xr:uid="{00000000-0004-0000-0200-00000D000000}"/>
    <hyperlink ref="A15" location="'Los4'!A1" display="Los 4" xr:uid="{00000000-0004-0000-0200-00000E000000}"/>
    <hyperlink ref="A16" location="'Los5'!A1" display="Los 5" xr:uid="{00000000-0004-0000-0200-00000F000000}"/>
    <hyperlink ref="A20" location="'Los6'!A1" display="Los 6" xr:uid="{00000000-0004-0000-0200-000010000000}"/>
    <hyperlink ref="A21" location="'Los7'!A1" display="Los 7" xr:uid="{00000000-0004-0000-0200-000011000000}"/>
    <hyperlink ref="A24" location="'Los8'!A1" display="Los 8" xr:uid="{00000000-0004-0000-0200-000012000000}"/>
    <hyperlink ref="A26" location="'Los9'!A1" display="Los 9" xr:uid="{00000000-0004-0000-0200-000013000000}"/>
    <hyperlink ref="A29" location="'Los10'!A1" display="Los 10" xr:uid="{00000000-0004-0000-0200-000014000000}"/>
    <hyperlink ref="A30" location="'Los11'!A1" display="Los 11" xr:uid="{00000000-0004-0000-0200-000015000000}"/>
    <hyperlink ref="A33" location="'Los12'!A1" display="Los 12" xr:uid="{00000000-0004-0000-0200-000016000000}"/>
    <hyperlink ref="A34" location="'Los13'!A1" display="Los 13" xr:uid="{00000000-0004-0000-0200-000017000000}"/>
    <hyperlink ref="A35" location="'Los14'!A1" display="Los 14" xr:uid="{00000000-0004-0000-0200-000018000000}"/>
    <hyperlink ref="A38" location="'Los15'!A1" display="Los 15" xr:uid="{00000000-0004-0000-0200-000019000000}"/>
    <hyperlink ref="A39" location="'Los16'!A1" display="Los 16" xr:uid="{00000000-0004-0000-0200-00001A000000}"/>
    <hyperlink ref="A44" location="'Los19'!A1" display="Los 19" xr:uid="{00000000-0004-0000-0200-00001B000000}"/>
    <hyperlink ref="A43" location="'Los18'!A1" display="Los 18" xr:uid="{00000000-0004-0000-0200-00001C000000}"/>
    <hyperlink ref="A42" location="'Los17'!A1" display="Los 17" xr:uid="{00000000-0004-0000-0200-00001D000000}"/>
  </hyperlinks>
  <pageMargins left="0.59055118110236227" right="0.19685039370078741" top="0.19685039370078741" bottom="0.31496062992125984"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rgb="FFC00000"/>
    <pageSetUpPr fitToPage="1"/>
  </sheetPr>
  <dimension ref="A1:J71"/>
  <sheetViews>
    <sheetView topLeftCell="A13" workbookViewId="0">
      <selection activeCell="J23" sqref="J23"/>
    </sheetView>
  </sheetViews>
  <sheetFormatPr baseColWidth="10" defaultRowHeight="15" x14ac:dyDescent="0.25"/>
  <cols>
    <col min="1" max="1" width="10.85546875" customWidth="1"/>
    <col min="2" max="2" width="8.5703125" hidden="1" customWidth="1"/>
    <col min="3" max="3" width="36.28515625" customWidth="1"/>
    <col min="4" max="4" width="88.7109375" customWidth="1"/>
    <col min="5" max="7" width="10.7109375" customWidth="1"/>
  </cols>
  <sheetData>
    <row r="1" spans="1:10" ht="39.75" customHeight="1" thickBot="1" x14ac:dyDescent="0.3">
      <c r="A1" s="328" t="s">
        <v>419</v>
      </c>
      <c r="B1" s="329"/>
      <c r="C1" s="329"/>
      <c r="D1" s="329"/>
      <c r="E1" s="329"/>
      <c r="F1" s="329"/>
      <c r="G1" s="329"/>
      <c r="H1" s="106"/>
      <c r="I1" s="106"/>
      <c r="J1" s="106"/>
    </row>
    <row r="2" spans="1:10" ht="78.75" customHeight="1" x14ac:dyDescent="0.25">
      <c r="A2" s="82" t="s">
        <v>299</v>
      </c>
      <c r="B2" s="83" t="s">
        <v>296</v>
      </c>
      <c r="C2" s="83" t="s">
        <v>297</v>
      </c>
      <c r="D2" s="83" t="s">
        <v>298</v>
      </c>
      <c r="E2" s="83" t="s">
        <v>280</v>
      </c>
      <c r="F2" s="83" t="s">
        <v>279</v>
      </c>
      <c r="G2" s="84" t="s">
        <v>300</v>
      </c>
      <c r="H2" s="40"/>
      <c r="I2" s="40"/>
      <c r="J2" s="40"/>
    </row>
    <row r="3" spans="1:10" ht="409.5" customHeight="1" x14ac:dyDescent="0.25">
      <c r="A3" s="168">
        <v>1</v>
      </c>
      <c r="B3" s="79"/>
      <c r="C3" s="80" t="s">
        <v>329</v>
      </c>
      <c r="D3" s="78" t="s">
        <v>437</v>
      </c>
      <c r="E3" s="96" t="s">
        <v>331</v>
      </c>
      <c r="F3" s="172" t="s">
        <v>283</v>
      </c>
      <c r="G3" s="85"/>
    </row>
    <row r="4" spans="1:10" ht="41.25" customHeight="1" x14ac:dyDescent="0.25">
      <c r="A4" s="168">
        <f>A3+1</f>
        <v>2</v>
      </c>
      <c r="B4" s="79"/>
      <c r="C4" s="80" t="s">
        <v>329</v>
      </c>
      <c r="D4" s="21" t="s">
        <v>370</v>
      </c>
      <c r="E4" s="96" t="s">
        <v>331</v>
      </c>
      <c r="F4" s="81" t="s">
        <v>284</v>
      </c>
      <c r="G4" s="85"/>
    </row>
    <row r="5" spans="1:10" ht="41.25" customHeight="1" x14ac:dyDescent="0.25">
      <c r="A5" s="169">
        <f>A4+1</f>
        <v>3</v>
      </c>
      <c r="B5" s="91"/>
      <c r="C5" s="92" t="s">
        <v>329</v>
      </c>
      <c r="D5" s="93" t="s">
        <v>370</v>
      </c>
      <c r="E5" s="16" t="s">
        <v>331</v>
      </c>
      <c r="F5" s="94" t="s">
        <v>330</v>
      </c>
      <c r="G5" s="95"/>
    </row>
    <row r="6" spans="1:10" ht="134.25" customHeight="1" thickBot="1" x14ac:dyDescent="0.3">
      <c r="A6" s="169">
        <f>A5+1</f>
        <v>4</v>
      </c>
      <c r="B6" s="91"/>
      <c r="C6" s="92" t="s">
        <v>334</v>
      </c>
      <c r="D6" s="93" t="s">
        <v>386</v>
      </c>
      <c r="E6" s="16" t="s">
        <v>332</v>
      </c>
      <c r="F6" s="99"/>
      <c r="G6" s="95"/>
    </row>
    <row r="7" spans="1:10" ht="409.15" customHeight="1" x14ac:dyDescent="0.25">
      <c r="A7" s="170">
        <f>A3+100</f>
        <v>101</v>
      </c>
      <c r="B7" s="100"/>
      <c r="C7" s="101" t="s">
        <v>333</v>
      </c>
      <c r="D7" s="102" t="s">
        <v>424</v>
      </c>
      <c r="E7" s="103" t="s">
        <v>331</v>
      </c>
      <c r="F7" s="104" t="s">
        <v>283</v>
      </c>
      <c r="G7" s="105"/>
      <c r="H7" s="40"/>
      <c r="I7" s="40"/>
      <c r="J7" s="40"/>
    </row>
    <row r="8" spans="1:10" ht="41.25" customHeight="1" x14ac:dyDescent="0.25">
      <c r="A8" s="168">
        <f>A7+1</f>
        <v>102</v>
      </c>
      <c r="B8" s="79"/>
      <c r="C8" s="98" t="s">
        <v>333</v>
      </c>
      <c r="D8" s="21" t="s">
        <v>371</v>
      </c>
      <c r="E8" s="96" t="s">
        <v>331</v>
      </c>
      <c r="F8" s="81" t="s">
        <v>284</v>
      </c>
      <c r="G8" s="85"/>
    </row>
    <row r="9" spans="1:10" ht="41.25" customHeight="1" x14ac:dyDescent="0.25">
      <c r="A9" s="169">
        <f>A8+1</f>
        <v>103</v>
      </c>
      <c r="B9" s="91"/>
      <c r="C9" s="92" t="s">
        <v>333</v>
      </c>
      <c r="D9" s="93" t="s">
        <v>372</v>
      </c>
      <c r="E9" s="16" t="s">
        <v>331</v>
      </c>
      <c r="F9" s="94" t="s">
        <v>330</v>
      </c>
      <c r="G9" s="95"/>
    </row>
    <row r="10" spans="1:10" ht="134.25" customHeight="1" thickBot="1" x14ac:dyDescent="0.3">
      <c r="A10" s="171">
        <f>A9+1</f>
        <v>104</v>
      </c>
      <c r="B10" s="86"/>
      <c r="C10" s="87" t="s">
        <v>335</v>
      </c>
      <c r="D10" s="88" t="s">
        <v>387</v>
      </c>
      <c r="E10" s="97" t="s">
        <v>332</v>
      </c>
      <c r="F10" s="89"/>
      <c r="G10" s="90"/>
    </row>
    <row r="11" spans="1:10" ht="409.15" customHeight="1" x14ac:dyDescent="0.25">
      <c r="A11" s="170">
        <f>A7+100</f>
        <v>201</v>
      </c>
      <c r="B11" s="100"/>
      <c r="C11" s="101" t="s">
        <v>338</v>
      </c>
      <c r="D11" s="102" t="s">
        <v>425</v>
      </c>
      <c r="E11" s="103" t="s">
        <v>331</v>
      </c>
      <c r="F11" s="104" t="s">
        <v>283</v>
      </c>
      <c r="G11" s="105"/>
      <c r="H11" s="40"/>
      <c r="I11" s="40"/>
      <c r="J11" s="40"/>
    </row>
    <row r="12" spans="1:10" ht="41.25" customHeight="1" x14ac:dyDescent="0.25">
      <c r="A12" s="168">
        <f>A11+1</f>
        <v>202</v>
      </c>
      <c r="B12" s="79"/>
      <c r="C12" s="98" t="s">
        <v>338</v>
      </c>
      <c r="D12" s="21" t="s">
        <v>373</v>
      </c>
      <c r="E12" s="96" t="s">
        <v>331</v>
      </c>
      <c r="F12" s="81" t="s">
        <v>284</v>
      </c>
      <c r="G12" s="85"/>
    </row>
    <row r="13" spans="1:10" ht="41.25" customHeight="1" x14ac:dyDescent="0.25">
      <c r="A13" s="169">
        <f>A12+1</f>
        <v>203</v>
      </c>
      <c r="B13" s="91"/>
      <c r="C13" s="92" t="s">
        <v>338</v>
      </c>
      <c r="D13" s="93" t="s">
        <v>374</v>
      </c>
      <c r="E13" s="16" t="s">
        <v>331</v>
      </c>
      <c r="F13" s="94" t="s">
        <v>330</v>
      </c>
      <c r="G13" s="95"/>
    </row>
    <row r="14" spans="1:10" ht="134.25" customHeight="1" thickBot="1" x14ac:dyDescent="0.3">
      <c r="A14" s="171">
        <f>A13+1</f>
        <v>204</v>
      </c>
      <c r="B14" s="86"/>
      <c r="C14" s="87" t="s">
        <v>339</v>
      </c>
      <c r="D14" s="88" t="s">
        <v>388</v>
      </c>
      <c r="E14" s="97" t="s">
        <v>332</v>
      </c>
      <c r="F14" s="89"/>
      <c r="G14" s="90"/>
    </row>
    <row r="15" spans="1:10" ht="409.15" customHeight="1" x14ac:dyDescent="0.25">
      <c r="A15" s="170">
        <f>A11+100</f>
        <v>301</v>
      </c>
      <c r="B15" s="100"/>
      <c r="C15" s="101" t="s">
        <v>336</v>
      </c>
      <c r="D15" s="102" t="s">
        <v>426</v>
      </c>
      <c r="E15" s="103" t="s">
        <v>331</v>
      </c>
      <c r="F15" s="104" t="s">
        <v>283</v>
      </c>
      <c r="G15" s="105"/>
      <c r="H15" s="40"/>
      <c r="I15" s="40"/>
      <c r="J15" s="40"/>
    </row>
    <row r="16" spans="1:10" ht="41.25" customHeight="1" x14ac:dyDescent="0.25">
      <c r="A16" s="168">
        <f>A15+1</f>
        <v>302</v>
      </c>
      <c r="B16" s="79"/>
      <c r="C16" s="98" t="s">
        <v>336</v>
      </c>
      <c r="D16" s="21" t="s">
        <v>375</v>
      </c>
      <c r="E16" s="96" t="s">
        <v>331</v>
      </c>
      <c r="F16" s="81" t="s">
        <v>284</v>
      </c>
      <c r="G16" s="85"/>
    </row>
    <row r="17" spans="1:10" ht="41.25" customHeight="1" x14ac:dyDescent="0.25">
      <c r="A17" s="169">
        <f>A16+1</f>
        <v>303</v>
      </c>
      <c r="B17" s="91"/>
      <c r="C17" s="92" t="s">
        <v>336</v>
      </c>
      <c r="D17" s="93" t="s">
        <v>375</v>
      </c>
      <c r="E17" s="16" t="s">
        <v>331</v>
      </c>
      <c r="F17" s="94" t="s">
        <v>330</v>
      </c>
      <c r="G17" s="95"/>
    </row>
    <row r="18" spans="1:10" ht="134.25" customHeight="1" thickBot="1" x14ac:dyDescent="0.3">
      <c r="A18" s="171">
        <f>A17+1</f>
        <v>304</v>
      </c>
      <c r="B18" s="86"/>
      <c r="C18" s="87" t="s">
        <v>337</v>
      </c>
      <c r="D18" s="88" t="s">
        <v>389</v>
      </c>
      <c r="E18" s="97" t="s">
        <v>332</v>
      </c>
      <c r="F18" s="89"/>
      <c r="G18" s="90"/>
    </row>
    <row r="19" spans="1:10" ht="409.5" customHeight="1" x14ac:dyDescent="0.25">
      <c r="A19" s="170">
        <f>A15+100</f>
        <v>401</v>
      </c>
      <c r="B19" s="100"/>
      <c r="C19" s="101" t="s">
        <v>340</v>
      </c>
      <c r="D19" s="78" t="s">
        <v>427</v>
      </c>
      <c r="E19" s="103" t="s">
        <v>331</v>
      </c>
      <c r="F19" s="104" t="s">
        <v>283</v>
      </c>
      <c r="G19" s="105"/>
      <c r="H19" s="40"/>
      <c r="I19" s="40"/>
      <c r="J19" s="40"/>
    </row>
    <row r="20" spans="1:10" ht="41.25" customHeight="1" x14ac:dyDescent="0.25">
      <c r="A20" s="168">
        <f>A19+1</f>
        <v>402</v>
      </c>
      <c r="B20" s="79"/>
      <c r="C20" s="98" t="s">
        <v>340</v>
      </c>
      <c r="D20" s="21" t="s">
        <v>376</v>
      </c>
      <c r="E20" s="96" t="s">
        <v>331</v>
      </c>
      <c r="F20" s="81" t="s">
        <v>284</v>
      </c>
      <c r="G20" s="85"/>
    </row>
    <row r="21" spans="1:10" ht="41.25" customHeight="1" x14ac:dyDescent="0.25">
      <c r="A21" s="169">
        <f>A20+1</f>
        <v>403</v>
      </c>
      <c r="B21" s="91"/>
      <c r="C21" s="92" t="s">
        <v>340</v>
      </c>
      <c r="D21" s="93" t="s">
        <v>376</v>
      </c>
      <c r="E21" s="16" t="s">
        <v>331</v>
      </c>
      <c r="F21" s="94" t="s">
        <v>330</v>
      </c>
      <c r="G21" s="95"/>
    </row>
    <row r="22" spans="1:10" ht="134.25" customHeight="1" thickBot="1" x14ac:dyDescent="0.3">
      <c r="A22" s="171">
        <f>A21+1</f>
        <v>404</v>
      </c>
      <c r="B22" s="86"/>
      <c r="C22" s="87" t="s">
        <v>341</v>
      </c>
      <c r="D22" s="88" t="s">
        <v>390</v>
      </c>
      <c r="E22" s="97" t="s">
        <v>332</v>
      </c>
      <c r="F22" s="89"/>
      <c r="G22" s="90"/>
    </row>
    <row r="23" spans="1:10" ht="409.5" customHeight="1" x14ac:dyDescent="0.25">
      <c r="A23" s="170">
        <f>A19+100</f>
        <v>501</v>
      </c>
      <c r="B23" s="100"/>
      <c r="C23" s="101" t="s">
        <v>342</v>
      </c>
      <c r="D23" s="78" t="s">
        <v>428</v>
      </c>
      <c r="E23" s="103" t="s">
        <v>331</v>
      </c>
      <c r="F23" s="104" t="s">
        <v>283</v>
      </c>
      <c r="G23" s="105"/>
      <c r="H23" s="40"/>
      <c r="I23" s="40"/>
      <c r="J23" s="40"/>
    </row>
    <row r="24" spans="1:10" ht="41.25" customHeight="1" x14ac:dyDescent="0.25">
      <c r="A24" s="168">
        <f>A23+1</f>
        <v>502</v>
      </c>
      <c r="B24" s="79"/>
      <c r="C24" s="98" t="s">
        <v>342</v>
      </c>
      <c r="D24" s="21" t="s">
        <v>377</v>
      </c>
      <c r="E24" s="96" t="s">
        <v>331</v>
      </c>
      <c r="F24" s="81" t="s">
        <v>284</v>
      </c>
      <c r="G24" s="85"/>
    </row>
    <row r="25" spans="1:10" ht="41.25" customHeight="1" x14ac:dyDescent="0.25">
      <c r="A25" s="169">
        <f>A24+1</f>
        <v>503</v>
      </c>
      <c r="B25" s="91"/>
      <c r="C25" s="92" t="s">
        <v>342</v>
      </c>
      <c r="D25" s="93" t="s">
        <v>377</v>
      </c>
      <c r="E25" s="16" t="s">
        <v>331</v>
      </c>
      <c r="F25" s="94" t="s">
        <v>330</v>
      </c>
      <c r="G25" s="95"/>
    </row>
    <row r="26" spans="1:10" ht="134.25" customHeight="1" thickBot="1" x14ac:dyDescent="0.3">
      <c r="A26" s="171">
        <f>A25+1</f>
        <v>504</v>
      </c>
      <c r="B26" s="86"/>
      <c r="C26" s="87" t="s">
        <v>343</v>
      </c>
      <c r="D26" s="88" t="s">
        <v>391</v>
      </c>
      <c r="E26" s="97" t="s">
        <v>332</v>
      </c>
      <c r="F26" s="89"/>
      <c r="G26" s="90"/>
    </row>
    <row r="27" spans="1:10" ht="408.75" customHeight="1" x14ac:dyDescent="0.25">
      <c r="A27" s="170">
        <f>A23+100</f>
        <v>601</v>
      </c>
      <c r="B27" s="100"/>
      <c r="C27" s="101" t="s">
        <v>356</v>
      </c>
      <c r="D27" s="78" t="s">
        <v>429</v>
      </c>
      <c r="E27" s="103" t="s">
        <v>331</v>
      </c>
      <c r="F27" s="104" t="s">
        <v>283</v>
      </c>
      <c r="G27" s="105"/>
    </row>
    <row r="28" spans="1:10" ht="38.25" x14ac:dyDescent="0.25">
      <c r="A28" s="168">
        <f>A27+1</f>
        <v>602</v>
      </c>
      <c r="B28" s="79"/>
      <c r="C28" s="98" t="s">
        <v>356</v>
      </c>
      <c r="D28" s="21" t="s">
        <v>378</v>
      </c>
      <c r="E28" s="96" t="s">
        <v>331</v>
      </c>
      <c r="F28" s="81" t="s">
        <v>284</v>
      </c>
      <c r="G28" s="85"/>
    </row>
    <row r="29" spans="1:10" ht="38.25" x14ac:dyDescent="0.25">
      <c r="A29" s="169">
        <f>A28+1</f>
        <v>603</v>
      </c>
      <c r="B29" s="91"/>
      <c r="C29" s="92" t="s">
        <v>356</v>
      </c>
      <c r="D29" s="93" t="s">
        <v>378</v>
      </c>
      <c r="E29" s="16" t="s">
        <v>331</v>
      </c>
      <c r="F29" s="94" t="s">
        <v>330</v>
      </c>
      <c r="G29" s="95"/>
    </row>
    <row r="30" spans="1:10" ht="134.25" customHeight="1" thickBot="1" x14ac:dyDescent="0.3">
      <c r="A30" s="171">
        <f>A29+1</f>
        <v>604</v>
      </c>
      <c r="B30" s="86"/>
      <c r="C30" s="87" t="s">
        <v>357</v>
      </c>
      <c r="D30" s="88" t="s">
        <v>392</v>
      </c>
      <c r="E30" s="97" t="s">
        <v>332</v>
      </c>
      <c r="F30" s="89"/>
      <c r="G30" s="90"/>
    </row>
    <row r="31" spans="1:10" ht="409.5" customHeight="1" x14ac:dyDescent="0.25">
      <c r="A31" s="170">
        <f>A27+100</f>
        <v>701</v>
      </c>
      <c r="B31" s="100"/>
      <c r="C31" s="101" t="s">
        <v>358</v>
      </c>
      <c r="D31" s="78" t="s">
        <v>430</v>
      </c>
      <c r="E31" s="103" t="s">
        <v>331</v>
      </c>
      <c r="F31" s="104" t="s">
        <v>283</v>
      </c>
      <c r="G31" s="105"/>
      <c r="H31" s="40"/>
      <c r="I31" s="40"/>
      <c r="J31" s="40"/>
    </row>
    <row r="32" spans="1:10" ht="41.25" customHeight="1" x14ac:dyDescent="0.25">
      <c r="A32" s="168">
        <f>A31+1</f>
        <v>702</v>
      </c>
      <c r="B32" s="79"/>
      <c r="C32" s="98" t="s">
        <v>358</v>
      </c>
      <c r="D32" s="21" t="s">
        <v>379</v>
      </c>
      <c r="E32" s="96" t="s">
        <v>331</v>
      </c>
      <c r="F32" s="81" t="s">
        <v>284</v>
      </c>
      <c r="G32" s="85"/>
    </row>
    <row r="33" spans="1:10" ht="41.25" customHeight="1" x14ac:dyDescent="0.25">
      <c r="A33" s="169">
        <f>A32+1</f>
        <v>703</v>
      </c>
      <c r="B33" s="91"/>
      <c r="C33" s="92" t="s">
        <v>358</v>
      </c>
      <c r="D33" s="93" t="s">
        <v>379</v>
      </c>
      <c r="E33" s="16" t="s">
        <v>331</v>
      </c>
      <c r="F33" s="94" t="s">
        <v>330</v>
      </c>
      <c r="G33" s="95"/>
    </row>
    <row r="34" spans="1:10" ht="134.25" customHeight="1" thickBot="1" x14ac:dyDescent="0.3">
      <c r="A34" s="171">
        <f>A33+1</f>
        <v>704</v>
      </c>
      <c r="B34" s="86"/>
      <c r="C34" s="87" t="s">
        <v>359</v>
      </c>
      <c r="D34" s="88" t="s">
        <v>393</v>
      </c>
      <c r="E34" s="97" t="s">
        <v>332</v>
      </c>
      <c r="F34" s="89"/>
      <c r="G34" s="90"/>
    </row>
    <row r="35" spans="1:10" ht="409.5" customHeight="1" x14ac:dyDescent="0.25">
      <c r="A35" s="170">
        <f>A31+100</f>
        <v>801</v>
      </c>
      <c r="B35" s="100"/>
      <c r="C35" s="101" t="s">
        <v>360</v>
      </c>
      <c r="D35" s="78"/>
      <c r="E35" s="103" t="s">
        <v>331</v>
      </c>
      <c r="F35" s="104" t="s">
        <v>283</v>
      </c>
      <c r="G35" s="105"/>
      <c r="H35" s="40"/>
      <c r="I35" s="40"/>
      <c r="J35" s="40"/>
    </row>
    <row r="36" spans="1:10" ht="41.25" customHeight="1" x14ac:dyDescent="0.25">
      <c r="A36" s="168">
        <f>A35+1</f>
        <v>802</v>
      </c>
      <c r="B36" s="79"/>
      <c r="C36" s="98" t="s">
        <v>360</v>
      </c>
      <c r="D36" s="21" t="s">
        <v>380</v>
      </c>
      <c r="E36" s="96" t="s">
        <v>331</v>
      </c>
      <c r="F36" s="81" t="s">
        <v>284</v>
      </c>
      <c r="G36" s="85"/>
    </row>
    <row r="37" spans="1:10" ht="41.25" customHeight="1" x14ac:dyDescent="0.25">
      <c r="A37" s="169">
        <f>A36+1</f>
        <v>803</v>
      </c>
      <c r="B37" s="91"/>
      <c r="C37" s="92" t="s">
        <v>360</v>
      </c>
      <c r="D37" s="93" t="s">
        <v>380</v>
      </c>
      <c r="E37" s="16" t="s">
        <v>331</v>
      </c>
      <c r="F37" s="94" t="s">
        <v>330</v>
      </c>
      <c r="G37" s="95"/>
    </row>
    <row r="38" spans="1:10" ht="134.25" customHeight="1" thickBot="1" x14ac:dyDescent="0.3">
      <c r="A38" s="171">
        <f>A37+1</f>
        <v>804</v>
      </c>
      <c r="B38" s="86"/>
      <c r="C38" s="87" t="s">
        <v>361</v>
      </c>
      <c r="D38" s="88" t="s">
        <v>394</v>
      </c>
      <c r="E38" s="97" t="s">
        <v>332</v>
      </c>
      <c r="F38" s="89"/>
      <c r="G38" s="90"/>
    </row>
    <row r="39" spans="1:10" ht="409.5" customHeight="1" x14ac:dyDescent="0.25">
      <c r="A39" s="170">
        <f>A35+100</f>
        <v>901</v>
      </c>
      <c r="B39" s="100"/>
      <c r="C39" s="101" t="s">
        <v>362</v>
      </c>
      <c r="D39" s="78" t="s">
        <v>431</v>
      </c>
      <c r="E39" s="103" t="s">
        <v>331</v>
      </c>
      <c r="F39" s="104" t="s">
        <v>283</v>
      </c>
      <c r="G39" s="105"/>
      <c r="H39" s="40"/>
      <c r="I39" s="40"/>
      <c r="J39" s="40"/>
    </row>
    <row r="40" spans="1:10" ht="41.25" customHeight="1" x14ac:dyDescent="0.25">
      <c r="A40" s="168">
        <f>A39+1</f>
        <v>902</v>
      </c>
      <c r="B40" s="79"/>
      <c r="C40" s="98" t="s">
        <v>362</v>
      </c>
      <c r="D40" s="21" t="s">
        <v>381</v>
      </c>
      <c r="E40" s="96" t="s">
        <v>331</v>
      </c>
      <c r="F40" s="81" t="s">
        <v>284</v>
      </c>
      <c r="G40" s="85"/>
    </row>
    <row r="41" spans="1:10" ht="41.25" customHeight="1" x14ac:dyDescent="0.25">
      <c r="A41" s="169">
        <f>A40+1</f>
        <v>903</v>
      </c>
      <c r="B41" s="91"/>
      <c r="C41" s="92" t="s">
        <v>362</v>
      </c>
      <c r="D41" s="93" t="s">
        <v>381</v>
      </c>
      <c r="E41" s="16" t="s">
        <v>331</v>
      </c>
      <c r="F41" s="94" t="s">
        <v>330</v>
      </c>
      <c r="G41" s="95"/>
    </row>
    <row r="42" spans="1:10" ht="135.75" customHeight="1" thickBot="1" x14ac:dyDescent="0.3">
      <c r="A42" s="171">
        <f>A41+1</f>
        <v>904</v>
      </c>
      <c r="B42" s="86"/>
      <c r="C42" s="87" t="s">
        <v>363</v>
      </c>
      <c r="D42" s="88" t="s">
        <v>395</v>
      </c>
      <c r="E42" s="97" t="s">
        <v>332</v>
      </c>
      <c r="F42" s="89"/>
      <c r="G42" s="90"/>
    </row>
    <row r="43" spans="1:10" ht="409.5" customHeight="1" x14ac:dyDescent="0.25">
      <c r="A43" s="170">
        <f>A39+100</f>
        <v>1001</v>
      </c>
      <c r="B43" s="100"/>
      <c r="C43" s="101" t="s">
        <v>416</v>
      </c>
      <c r="D43" s="78" t="s">
        <v>432</v>
      </c>
      <c r="E43" s="103" t="s">
        <v>331</v>
      </c>
      <c r="F43" s="104" t="s">
        <v>283</v>
      </c>
      <c r="G43" s="105"/>
      <c r="H43" s="40"/>
      <c r="I43" s="40"/>
      <c r="J43" s="40"/>
    </row>
    <row r="44" spans="1:10" ht="42" customHeight="1" x14ac:dyDescent="0.25">
      <c r="A44" s="168">
        <f>A43+1</f>
        <v>1002</v>
      </c>
      <c r="B44" s="79"/>
      <c r="C44" s="98" t="s">
        <v>416</v>
      </c>
      <c r="D44" s="21" t="s">
        <v>417</v>
      </c>
      <c r="E44" s="96" t="s">
        <v>331</v>
      </c>
      <c r="F44" s="81" t="s">
        <v>284</v>
      </c>
      <c r="G44" s="85"/>
    </row>
    <row r="45" spans="1:10" ht="42" customHeight="1" x14ac:dyDescent="0.25">
      <c r="A45" s="169">
        <f>A44+1</f>
        <v>1003</v>
      </c>
      <c r="B45" s="91"/>
      <c r="C45" s="92" t="s">
        <v>416</v>
      </c>
      <c r="D45" s="93" t="s">
        <v>417</v>
      </c>
      <c r="E45" s="16" t="s">
        <v>331</v>
      </c>
      <c r="F45" s="94" t="s">
        <v>330</v>
      </c>
      <c r="G45" s="95"/>
    </row>
    <row r="46" spans="1:10" ht="135" customHeight="1" thickBot="1" x14ac:dyDescent="0.3">
      <c r="A46" s="171">
        <f>A45+1</f>
        <v>1004</v>
      </c>
      <c r="B46" s="86"/>
      <c r="C46" s="87" t="s">
        <v>369</v>
      </c>
      <c r="D46" s="88" t="s">
        <v>396</v>
      </c>
      <c r="E46" s="97" t="s">
        <v>332</v>
      </c>
      <c r="F46" s="89"/>
      <c r="G46" s="90"/>
    </row>
    <row r="47" spans="1:10" ht="409.5" customHeight="1" x14ac:dyDescent="0.25">
      <c r="A47" s="170">
        <f>A43+100</f>
        <v>1101</v>
      </c>
      <c r="B47" s="100"/>
      <c r="C47" s="101" t="s">
        <v>364</v>
      </c>
      <c r="D47" s="78" t="s">
        <v>433</v>
      </c>
      <c r="E47" s="103" t="s">
        <v>331</v>
      </c>
      <c r="F47" s="104" t="s">
        <v>283</v>
      </c>
      <c r="G47" s="105"/>
      <c r="H47" s="40"/>
      <c r="I47" s="40"/>
      <c r="J47" s="40"/>
    </row>
    <row r="48" spans="1:10" ht="42" customHeight="1" x14ac:dyDescent="0.25">
      <c r="A48" s="168">
        <f>A47+1</f>
        <v>1102</v>
      </c>
      <c r="B48" s="79"/>
      <c r="C48" s="98" t="s">
        <v>364</v>
      </c>
      <c r="D48" s="21" t="s">
        <v>382</v>
      </c>
      <c r="E48" s="96" t="s">
        <v>331</v>
      </c>
      <c r="F48" s="81" t="s">
        <v>284</v>
      </c>
      <c r="G48" s="85"/>
    </row>
    <row r="49" spans="1:10" ht="42" customHeight="1" x14ac:dyDescent="0.25">
      <c r="A49" s="169">
        <f>A48+1</f>
        <v>1103</v>
      </c>
      <c r="B49" s="91"/>
      <c r="C49" s="92" t="s">
        <v>364</v>
      </c>
      <c r="D49" s="93" t="s">
        <v>382</v>
      </c>
      <c r="E49" s="16" t="s">
        <v>331</v>
      </c>
      <c r="F49" s="94" t="s">
        <v>330</v>
      </c>
      <c r="G49" s="95"/>
    </row>
    <row r="50" spans="1:10" ht="135" customHeight="1" thickBot="1" x14ac:dyDescent="0.3">
      <c r="A50" s="171">
        <f>A49+1</f>
        <v>1104</v>
      </c>
      <c r="B50" s="86"/>
      <c r="C50" s="87" t="s">
        <v>365</v>
      </c>
      <c r="D50" s="88" t="s">
        <v>397</v>
      </c>
      <c r="E50" s="97" t="s">
        <v>332</v>
      </c>
      <c r="F50" s="89"/>
      <c r="G50" s="90"/>
    </row>
    <row r="51" spans="1:10" ht="409.5" customHeight="1" x14ac:dyDescent="0.25">
      <c r="A51" s="170">
        <f>A47+100</f>
        <v>1201</v>
      </c>
      <c r="B51" s="100"/>
      <c r="C51" s="101" t="s">
        <v>293</v>
      </c>
      <c r="D51" s="78" t="s">
        <v>434</v>
      </c>
      <c r="E51" s="103" t="s">
        <v>331</v>
      </c>
      <c r="F51" s="104" t="s">
        <v>283</v>
      </c>
      <c r="G51" s="105"/>
      <c r="H51" s="40"/>
      <c r="I51" s="40"/>
      <c r="J51" s="40"/>
    </row>
    <row r="52" spans="1:10" ht="42" customHeight="1" x14ac:dyDescent="0.25">
      <c r="A52" s="168">
        <f>A51+1</f>
        <v>1202</v>
      </c>
      <c r="B52" s="79"/>
      <c r="C52" s="98" t="s">
        <v>293</v>
      </c>
      <c r="D52" s="21" t="s">
        <v>383</v>
      </c>
      <c r="E52" s="96" t="s">
        <v>331</v>
      </c>
      <c r="F52" s="81" t="s">
        <v>284</v>
      </c>
      <c r="G52" s="85"/>
    </row>
    <row r="53" spans="1:10" ht="42" customHeight="1" x14ac:dyDescent="0.25">
      <c r="A53" s="169">
        <f>A52+1</f>
        <v>1203</v>
      </c>
      <c r="B53" s="91"/>
      <c r="C53" s="92" t="s">
        <v>293</v>
      </c>
      <c r="D53" s="93" t="s">
        <v>383</v>
      </c>
      <c r="E53" s="16" t="s">
        <v>331</v>
      </c>
      <c r="F53" s="94" t="s">
        <v>330</v>
      </c>
      <c r="G53" s="95"/>
    </row>
    <row r="54" spans="1:10" ht="135" customHeight="1" thickBot="1" x14ac:dyDescent="0.3">
      <c r="A54" s="171">
        <f>A53+1</f>
        <v>1204</v>
      </c>
      <c r="B54" s="86"/>
      <c r="C54" s="87" t="s">
        <v>366</v>
      </c>
      <c r="D54" s="88" t="s">
        <v>398</v>
      </c>
      <c r="E54" s="97" t="s">
        <v>332</v>
      </c>
      <c r="F54" s="89"/>
      <c r="G54" s="90"/>
    </row>
    <row r="55" spans="1:10" ht="409.5" customHeight="1" x14ac:dyDescent="0.25">
      <c r="A55" s="170">
        <f>A51+100</f>
        <v>1301</v>
      </c>
      <c r="B55" s="100"/>
      <c r="C55" s="101" t="s">
        <v>291</v>
      </c>
      <c r="D55" s="78" t="s">
        <v>435</v>
      </c>
      <c r="E55" s="103" t="s">
        <v>331</v>
      </c>
      <c r="F55" s="104" t="s">
        <v>283</v>
      </c>
      <c r="G55" s="105"/>
      <c r="H55" s="40"/>
      <c r="I55" s="40"/>
      <c r="J55" s="40"/>
    </row>
    <row r="56" spans="1:10" ht="42" customHeight="1" x14ac:dyDescent="0.25">
      <c r="A56" s="168">
        <f>A55+1</f>
        <v>1302</v>
      </c>
      <c r="B56" s="79"/>
      <c r="C56" s="98" t="s">
        <v>291</v>
      </c>
      <c r="D56" s="21" t="s">
        <v>384</v>
      </c>
      <c r="E56" s="96" t="s">
        <v>331</v>
      </c>
      <c r="F56" s="81" t="s">
        <v>284</v>
      </c>
      <c r="G56" s="85"/>
    </row>
    <row r="57" spans="1:10" ht="42" customHeight="1" x14ac:dyDescent="0.25">
      <c r="A57" s="169">
        <f>A56+1</f>
        <v>1303</v>
      </c>
      <c r="B57" s="91"/>
      <c r="C57" s="92" t="s">
        <v>291</v>
      </c>
      <c r="D57" s="93" t="s">
        <v>384</v>
      </c>
      <c r="E57" s="16" t="s">
        <v>331</v>
      </c>
      <c r="F57" s="94" t="s">
        <v>330</v>
      </c>
      <c r="G57" s="95"/>
    </row>
    <row r="58" spans="1:10" ht="135" customHeight="1" thickBot="1" x14ac:dyDescent="0.3">
      <c r="A58" s="171">
        <f>A57+1</f>
        <v>1304</v>
      </c>
      <c r="B58" s="86"/>
      <c r="C58" s="87" t="s">
        <v>367</v>
      </c>
      <c r="D58" s="88" t="s">
        <v>399</v>
      </c>
      <c r="E58" s="97" t="s">
        <v>332</v>
      </c>
      <c r="F58" s="89"/>
      <c r="G58" s="90"/>
    </row>
    <row r="59" spans="1:10" ht="394.5" customHeight="1" x14ac:dyDescent="0.25">
      <c r="A59" s="170">
        <f>A55+100</f>
        <v>1401</v>
      </c>
      <c r="B59" s="100"/>
      <c r="C59" s="101" t="s">
        <v>292</v>
      </c>
      <c r="D59" s="78" t="s">
        <v>436</v>
      </c>
      <c r="E59" s="103" t="s">
        <v>331</v>
      </c>
      <c r="F59" s="104" t="s">
        <v>283</v>
      </c>
      <c r="G59" s="105"/>
      <c r="H59" s="40"/>
      <c r="I59" s="40"/>
      <c r="J59" s="40"/>
    </row>
    <row r="60" spans="1:10" ht="42" customHeight="1" x14ac:dyDescent="0.25">
      <c r="A60" s="168">
        <f>A59+1</f>
        <v>1402</v>
      </c>
      <c r="B60" s="79"/>
      <c r="C60" s="98" t="s">
        <v>292</v>
      </c>
      <c r="D60" s="21" t="s">
        <v>385</v>
      </c>
      <c r="E60" s="96" t="s">
        <v>331</v>
      </c>
      <c r="F60" s="81" t="s">
        <v>284</v>
      </c>
      <c r="G60" s="85"/>
    </row>
    <row r="61" spans="1:10" ht="42" customHeight="1" x14ac:dyDescent="0.25">
      <c r="A61" s="169">
        <f>A60+1</f>
        <v>1403</v>
      </c>
      <c r="B61" s="91"/>
      <c r="C61" s="92" t="s">
        <v>292</v>
      </c>
      <c r="D61" s="93" t="s">
        <v>385</v>
      </c>
      <c r="E61" s="16" t="s">
        <v>331</v>
      </c>
      <c r="F61" s="94" t="s">
        <v>330</v>
      </c>
      <c r="G61" s="95"/>
    </row>
    <row r="62" spans="1:10" ht="135" customHeight="1" thickBot="1" x14ac:dyDescent="0.3">
      <c r="A62" s="169" t="s">
        <v>422</v>
      </c>
      <c r="B62" s="91"/>
      <c r="C62" s="87" t="s">
        <v>368</v>
      </c>
      <c r="D62" s="88" t="s">
        <v>400</v>
      </c>
      <c r="E62" s="97" t="s">
        <v>332</v>
      </c>
      <c r="F62" s="94"/>
      <c r="G62" s="95"/>
    </row>
    <row r="63" spans="1:10" ht="407.25" customHeight="1" thickBot="1" x14ac:dyDescent="0.3">
      <c r="A63" s="171" t="s">
        <v>440</v>
      </c>
      <c r="B63" s="91"/>
      <c r="C63" s="87" t="s">
        <v>439</v>
      </c>
      <c r="D63" s="250" t="s">
        <v>438</v>
      </c>
      <c r="E63" s="97" t="s">
        <v>331</v>
      </c>
      <c r="F63" s="248" t="s">
        <v>283</v>
      </c>
      <c r="G63" s="95"/>
      <c r="H63" s="40"/>
      <c r="I63" s="40"/>
      <c r="J63" s="40"/>
    </row>
    <row r="64" spans="1:10" ht="61.5" customHeight="1" thickBot="1" x14ac:dyDescent="0.3">
      <c r="A64" s="171" t="s">
        <v>441</v>
      </c>
      <c r="B64" s="86"/>
      <c r="C64" s="87" t="s">
        <v>439</v>
      </c>
      <c r="D64" s="250" t="s">
        <v>450</v>
      </c>
      <c r="E64" s="97" t="s">
        <v>331</v>
      </c>
      <c r="F64" s="249" t="s">
        <v>284</v>
      </c>
      <c r="G64" s="90"/>
    </row>
    <row r="65" spans="1:10" ht="60.75" customHeight="1" thickBot="1" x14ac:dyDescent="0.3">
      <c r="A65" s="171" t="s">
        <v>442</v>
      </c>
      <c r="B65" s="86"/>
      <c r="C65" s="87" t="s">
        <v>439</v>
      </c>
      <c r="D65" s="250" t="s">
        <v>451</v>
      </c>
      <c r="E65" s="97" t="s">
        <v>331</v>
      </c>
      <c r="F65" s="249" t="s">
        <v>330</v>
      </c>
      <c r="G65" s="90"/>
    </row>
    <row r="66" spans="1:10" ht="135" customHeight="1" thickBot="1" x14ac:dyDescent="0.3">
      <c r="A66" s="171" t="s">
        <v>443</v>
      </c>
      <c r="B66" s="254"/>
      <c r="C66" s="87" t="s">
        <v>423</v>
      </c>
      <c r="D66" s="251" t="s">
        <v>452</v>
      </c>
      <c r="E66" s="97" t="s">
        <v>332</v>
      </c>
      <c r="F66" s="252"/>
      <c r="G66" s="253"/>
    </row>
    <row r="67" spans="1:10" ht="255.75" thickBot="1" x14ac:dyDescent="0.3">
      <c r="A67" s="171" t="s">
        <v>444</v>
      </c>
      <c r="B67" s="86"/>
      <c r="C67" s="87" t="s">
        <v>448</v>
      </c>
      <c r="D67" s="250" t="s">
        <v>449</v>
      </c>
      <c r="E67" s="97" t="s">
        <v>331</v>
      </c>
      <c r="F67" s="249" t="s">
        <v>283</v>
      </c>
      <c r="G67" s="90"/>
      <c r="H67" s="40"/>
      <c r="I67" s="40"/>
      <c r="J67" s="40"/>
    </row>
    <row r="68" spans="1:10" ht="45.75" thickBot="1" x14ac:dyDescent="0.3">
      <c r="A68" s="171" t="s">
        <v>445</v>
      </c>
      <c r="B68" s="254"/>
      <c r="C68" s="87" t="s">
        <v>448</v>
      </c>
      <c r="D68" s="88" t="s">
        <v>456</v>
      </c>
      <c r="E68" s="97" t="s">
        <v>331</v>
      </c>
      <c r="F68" s="249" t="s">
        <v>284</v>
      </c>
      <c r="G68" s="253"/>
      <c r="H68" s="40"/>
      <c r="I68" s="40"/>
      <c r="J68" s="40"/>
    </row>
    <row r="69" spans="1:10" ht="45.75" thickBot="1" x14ac:dyDescent="0.3">
      <c r="A69" s="171" t="s">
        <v>446</v>
      </c>
      <c r="B69" s="254"/>
      <c r="C69" s="87" t="s">
        <v>448</v>
      </c>
      <c r="D69" s="88" t="s">
        <v>455</v>
      </c>
      <c r="E69" s="97" t="s">
        <v>331</v>
      </c>
      <c r="F69" s="249" t="s">
        <v>330</v>
      </c>
      <c r="G69" s="253"/>
      <c r="H69" s="40"/>
      <c r="I69" s="40"/>
      <c r="J69" s="40"/>
    </row>
    <row r="70" spans="1:10" ht="115.5" thickBot="1" x14ac:dyDescent="0.3">
      <c r="A70" s="171" t="s">
        <v>447</v>
      </c>
      <c r="B70" s="86"/>
      <c r="C70" s="87" t="s">
        <v>453</v>
      </c>
      <c r="D70" s="251" t="s">
        <v>454</v>
      </c>
      <c r="E70" s="97" t="s">
        <v>332</v>
      </c>
      <c r="F70" s="249"/>
      <c r="G70" s="90"/>
      <c r="H70" s="40"/>
      <c r="I70" s="40"/>
      <c r="J70" s="40"/>
    </row>
    <row r="71" spans="1:10" x14ac:dyDescent="0.25">
      <c r="H71" s="40"/>
      <c r="I71" s="40"/>
      <c r="J71" s="40"/>
    </row>
  </sheetData>
  <sheetProtection algorithmName="SHA-512" hashValue="qfty8O84XZxPc02Y6UGZpCFa/PsKVqglKbVoUz30X6Cbf8gOEkGZ45FMj6OU8iLzJeM5uJawMThwJFAiMVC9ug==" saltValue="kgS3ywJiM0km0OsTf2DV+A==" spinCount="100000" sheet="1" selectLockedCells="1"/>
  <mergeCells count="1">
    <mergeCell ref="A1:G1"/>
  </mergeCells>
  <pageMargins left="0.19685039370078741" right="0.19685039370078741" top="0.47244094488188981" bottom="0.23622047244094491" header="0.31496062992125984" footer="0.15748031496062992"/>
  <pageSetup paperSize="9" scale="85" fitToHeight="0" orientation="landscape" r:id="rId1"/>
  <headerFooter>
    <oddFooter>Seite &amp;P von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4">
    <tabColor rgb="FF0133BF"/>
  </sheetPr>
  <dimension ref="A1:Z136"/>
  <sheetViews>
    <sheetView workbookViewId="0">
      <pane ySplit="6" topLeftCell="A83" activePane="bottomLeft" state="frozen"/>
      <selection pane="bottomLeft" activeCell="J89" sqref="J89"/>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Titelseite!A10</f>
        <v>Los 1</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1</v>
      </c>
      <c r="B6" s="21" t="str">
        <f>Titelseite!B10&amp;", "&amp;Titelseite!D10&amp;", "&amp;Titelseite!F10</f>
        <v>SM Münster, SM Beckum, SM Lüdinghausen</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100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10001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f>(C8*F8)</f>
        <v>0</v>
      </c>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10002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f>(C9*F9)</f>
        <v>0</v>
      </c>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10003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f>(C10*F10)</f>
        <v>0</v>
      </c>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10004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f>(C11*F11)</f>
        <v>0</v>
      </c>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101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10101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f>(C13*F13)</f>
        <v>0</v>
      </c>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10102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f>(C14*F14)</f>
        <v>0</v>
      </c>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10103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f>(C15*F15)</f>
        <v>0</v>
      </c>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10104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f>(C16*F16)</f>
        <v>0</v>
      </c>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102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10201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f>(C18*F18)</f>
        <v>0</v>
      </c>
      <c r="H18" s="26" t="s">
        <v>402</v>
      </c>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10202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f>(C19*F19)</f>
        <v>0</v>
      </c>
      <c r="H19" s="26" t="s">
        <v>402</v>
      </c>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10203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f>(C20*F20)</f>
        <v>0</v>
      </c>
      <c r="H20" s="26" t="s">
        <v>402</v>
      </c>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10204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f>(C21*F21)</f>
        <v>0</v>
      </c>
      <c r="H21" s="26" t="s">
        <v>402</v>
      </c>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103</v>
      </c>
      <c r="B22" s="173" t="str">
        <f>'Langtext mit Gesamtmenge'!$C$15</f>
        <v>Anmietung Hubsteiger 20 m (Lkw-Arbeitsbühne)</v>
      </c>
      <c r="C22" s="237"/>
      <c r="D22" s="175"/>
      <c r="E22" s="176"/>
      <c r="F22" s="177"/>
      <c r="G22" s="178"/>
      <c r="H22" s="26"/>
      <c r="I22" s="25"/>
      <c r="J22" s="25"/>
      <c r="K22" s="25"/>
      <c r="L22" s="25"/>
      <c r="M22" s="25"/>
      <c r="N22" s="25"/>
      <c r="O22" s="25"/>
      <c r="P22" s="25"/>
      <c r="Q22" s="25"/>
      <c r="R22" s="25"/>
      <c r="S22" s="25"/>
      <c r="T22" s="25"/>
      <c r="U22" s="25"/>
      <c r="V22" s="25"/>
      <c r="W22" s="25"/>
      <c r="X22" s="25"/>
      <c r="Y22" s="25"/>
      <c r="Z22" s="25"/>
    </row>
    <row r="23" spans="1:26" ht="25.5" customHeight="1" x14ac:dyDescent="0.25">
      <c r="A23" s="189">
        <f>'Langtext mit Gesamtmenge'!A15+($A$6*10000)</f>
        <v>10301</v>
      </c>
      <c r="B23" s="66" t="str">
        <f>'Langtext mit Gesamtmenge'!$C15&amp;" gem. Leistungsbeschreibung, Langtext POS 0"&amp;'Langtext mit Gesamtmenge'!A15</f>
        <v>Anmietung Hubsteiger 20 m (Lkw-Arbeitsbühne) gem. Leistungsbeschreibung, Langtext POS 0301</v>
      </c>
      <c r="C23" s="235">
        <v>135</v>
      </c>
      <c r="D23" s="186" t="str">
        <f>'Langtext mit Gesamtmenge'!F15</f>
        <v>1-4</v>
      </c>
      <c r="E23" s="186" t="str">
        <f>'Langtext mit Gesamtmenge'!E15</f>
        <v>Tage</v>
      </c>
      <c r="F23" s="192"/>
      <c r="G23" s="179"/>
      <c r="H23" s="26"/>
      <c r="I23" s="25"/>
      <c r="J23" s="25"/>
      <c r="K23" s="25"/>
      <c r="L23" s="25"/>
      <c r="M23" s="25"/>
      <c r="N23" s="25"/>
      <c r="O23" s="25"/>
      <c r="P23" s="25"/>
      <c r="Q23" s="25"/>
      <c r="R23" s="25"/>
      <c r="S23" s="25"/>
      <c r="T23" s="25"/>
      <c r="U23" s="25"/>
      <c r="V23" s="25"/>
      <c r="W23" s="25"/>
      <c r="X23" s="25"/>
      <c r="Y23" s="25"/>
      <c r="Z23" s="25"/>
    </row>
    <row r="24" spans="1:26" ht="25.5" customHeight="1" x14ac:dyDescent="0.25">
      <c r="A24" s="189">
        <f>'Langtext mit Gesamtmenge'!A16+($A$6*10000)</f>
        <v>10302</v>
      </c>
      <c r="B24" s="66" t="str">
        <f>'Langtext mit Gesamtmenge'!$C16&amp;" gem. Leistungsbeschreibung, Langtext POS 0"&amp;'Langtext mit Gesamtmenge'!A16</f>
        <v>Anmietung Hubsteiger 20 m (Lkw-Arbeitsbühne) gem. Leistungsbeschreibung, Langtext POS 0302</v>
      </c>
      <c r="C24" s="235">
        <v>300</v>
      </c>
      <c r="D24" s="186" t="str">
        <f>'Langtext mit Gesamtmenge'!F16</f>
        <v>5-19</v>
      </c>
      <c r="E24" s="186" t="str">
        <f>'Langtext mit Gesamtmenge'!E16</f>
        <v>Tage</v>
      </c>
      <c r="F24" s="192"/>
      <c r="G24" s="179"/>
      <c r="H24" s="26"/>
      <c r="I24" s="25"/>
      <c r="J24" s="25"/>
      <c r="K24" s="25"/>
      <c r="L24" s="25"/>
      <c r="M24" s="25"/>
      <c r="N24" s="25"/>
      <c r="O24" s="25"/>
      <c r="P24" s="25"/>
      <c r="Q24" s="25"/>
      <c r="R24" s="25"/>
      <c r="S24" s="25"/>
      <c r="T24" s="25"/>
      <c r="U24" s="25"/>
      <c r="V24" s="25"/>
      <c r="W24" s="25"/>
      <c r="X24" s="25"/>
      <c r="Y24" s="25"/>
      <c r="Z24" s="25"/>
    </row>
    <row r="25" spans="1:26" ht="25.5" customHeight="1" x14ac:dyDescent="0.25">
      <c r="A25" s="189">
        <f>'Langtext mit Gesamtmenge'!A17+($A$6*10000)</f>
        <v>10303</v>
      </c>
      <c r="B25" s="66" t="str">
        <f>'Langtext mit Gesamtmenge'!$C17&amp;" gem. Leistungsbeschreibung, Langtext POS 0"&amp;'Langtext mit Gesamtmenge'!A17</f>
        <v>Anmietung Hubsteiger 20 m (Lkw-Arbeitsbühne) gem. Leistungsbeschreibung, Langtext POS 0303</v>
      </c>
      <c r="C25" s="235">
        <v>3</v>
      </c>
      <c r="D25" s="186" t="str">
        <f>'Langtext mit Gesamtmenge'!F17</f>
        <v>über 20</v>
      </c>
      <c r="E25" s="186" t="str">
        <f>'Langtext mit Gesamtmenge'!E17</f>
        <v>Tage</v>
      </c>
      <c r="F25" s="192"/>
      <c r="G25" s="179"/>
      <c r="H25" s="26"/>
      <c r="I25" s="25"/>
      <c r="J25" s="25"/>
      <c r="K25" s="25"/>
      <c r="L25" s="25"/>
      <c r="M25" s="25"/>
      <c r="N25" s="25"/>
      <c r="O25" s="25"/>
      <c r="P25" s="25"/>
      <c r="Q25" s="25"/>
      <c r="R25" s="25"/>
      <c r="S25" s="25"/>
      <c r="T25" s="25"/>
      <c r="U25" s="25"/>
      <c r="V25" s="25"/>
      <c r="W25" s="25"/>
      <c r="X25" s="25"/>
      <c r="Y25" s="25"/>
      <c r="Z25" s="25"/>
    </row>
    <row r="26" spans="1:26" ht="39" customHeight="1" thickBot="1" x14ac:dyDescent="0.3">
      <c r="A26" s="190">
        <f>'Langtext mit Gesamtmenge'!A18+($A$6*10000)</f>
        <v>10304</v>
      </c>
      <c r="B26" s="66" t="str">
        <f>'Langtext mit Gesamtmenge'!$C18&amp;" gem. Leistungsbeschreibung, Langtext POS 0"&amp;'Langtext mit Gesamtmenge'!A18</f>
        <v>Anlieferung und Abholung Hubsteiger 20 m (Lkw-Arbeitsbühne) gem. Leistungsbeschreibung, Langtext POS 0304</v>
      </c>
      <c r="C26" s="236">
        <v>54</v>
      </c>
      <c r="D26" s="181"/>
      <c r="E26" s="187" t="str">
        <f>'Langtext mit Gesamtmenge'!E18</f>
        <v>Stück</v>
      </c>
      <c r="F26" s="193"/>
      <c r="G26" s="182"/>
      <c r="H26" s="26"/>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104</v>
      </c>
      <c r="B27" s="173" t="str">
        <f>'Langtext mit Gesamtmenge'!$C$19</f>
        <v>Anmietung Hubsteiger 22 m (Lkw-Arbeitsbühne)</v>
      </c>
      <c r="C27" s="237"/>
      <c r="D27" s="175"/>
      <c r="E27" s="176"/>
      <c r="F27" s="177"/>
      <c r="G27" s="178"/>
      <c r="H27" s="26"/>
      <c r="I27" s="25"/>
      <c r="J27" s="25"/>
      <c r="K27" s="25"/>
      <c r="L27" s="25"/>
      <c r="M27" s="25"/>
      <c r="N27" s="25"/>
      <c r="O27" s="25"/>
      <c r="P27" s="25"/>
      <c r="Q27" s="25"/>
      <c r="R27" s="25"/>
      <c r="S27" s="25"/>
      <c r="T27" s="25"/>
      <c r="U27" s="25"/>
      <c r="V27" s="25"/>
      <c r="W27" s="25"/>
      <c r="X27" s="25"/>
      <c r="Y27" s="25"/>
      <c r="Z27" s="25"/>
    </row>
    <row r="28" spans="1:26" ht="25.5" customHeight="1" x14ac:dyDescent="0.25">
      <c r="A28" s="189">
        <f>'Langtext mit Gesamtmenge'!A19+($A$6*10000)</f>
        <v>10401</v>
      </c>
      <c r="B28" s="66" t="str">
        <f>'Langtext mit Gesamtmenge'!$C19&amp;" gem. Leistungsbeschreibung, Langtext POS 0"&amp;'Langtext mit Gesamtmenge'!A19</f>
        <v>Anmietung Hubsteiger 22 m (Lkw-Arbeitsbühne) gem. Leistungsbeschreibung, Langtext POS 0401</v>
      </c>
      <c r="C28" s="235">
        <v>3</v>
      </c>
      <c r="D28" s="186" t="str">
        <f>'Langtext mit Gesamtmenge'!F19</f>
        <v>1-4</v>
      </c>
      <c r="E28" s="186" t="str">
        <f>'Langtext mit Gesamtmenge'!E19</f>
        <v>Tage</v>
      </c>
      <c r="F28" s="192"/>
      <c r="G28" s="179"/>
      <c r="H28" s="26"/>
      <c r="I28" s="25"/>
      <c r="J28" s="25"/>
      <c r="K28" s="25"/>
      <c r="L28" s="25"/>
      <c r="M28" s="25"/>
      <c r="N28" s="25"/>
      <c r="O28" s="25"/>
      <c r="P28" s="25"/>
      <c r="Q28" s="25"/>
      <c r="R28" s="25"/>
      <c r="S28" s="25"/>
      <c r="T28" s="25"/>
      <c r="U28" s="25"/>
      <c r="V28" s="25"/>
      <c r="W28" s="25"/>
      <c r="X28" s="25"/>
      <c r="Y28" s="25"/>
      <c r="Z28" s="25"/>
    </row>
    <row r="29" spans="1:26" ht="25.5" customHeight="1" x14ac:dyDescent="0.25">
      <c r="A29" s="189">
        <f>'Langtext mit Gesamtmenge'!A20+($A$6*10000)</f>
        <v>10402</v>
      </c>
      <c r="B29" s="66" t="str">
        <f>'Langtext mit Gesamtmenge'!$C20&amp;" gem. Leistungsbeschreibung, Langtext POS 0"&amp;'Langtext mit Gesamtmenge'!A20</f>
        <v>Anmietung Hubsteiger 22 m (Lkw-Arbeitsbühne) gem. Leistungsbeschreibung, Langtext POS 0402</v>
      </c>
      <c r="C29" s="235">
        <v>3</v>
      </c>
      <c r="D29" s="186" t="str">
        <f>'Langtext mit Gesamtmenge'!F20</f>
        <v>5-19</v>
      </c>
      <c r="E29" s="186" t="str">
        <f>'Langtext mit Gesamtmenge'!E20</f>
        <v>Tage</v>
      </c>
      <c r="F29" s="192"/>
      <c r="G29" s="179"/>
      <c r="H29" s="26"/>
      <c r="I29" s="25"/>
      <c r="J29" s="25"/>
      <c r="K29" s="25"/>
      <c r="L29" s="25"/>
      <c r="M29" s="25"/>
      <c r="N29" s="25"/>
      <c r="O29" s="25"/>
      <c r="P29" s="25"/>
      <c r="Q29" s="25"/>
      <c r="R29" s="25"/>
      <c r="S29" s="25"/>
      <c r="T29" s="25"/>
      <c r="U29" s="25"/>
      <c r="V29" s="25"/>
      <c r="W29" s="25"/>
      <c r="X29" s="25"/>
      <c r="Y29" s="25"/>
      <c r="Z29" s="25"/>
    </row>
    <row r="30" spans="1:26" ht="25.5" customHeight="1" x14ac:dyDescent="0.25">
      <c r="A30" s="189">
        <f>'Langtext mit Gesamtmenge'!A21+($A$6*10000)</f>
        <v>10403</v>
      </c>
      <c r="B30" s="66" t="str">
        <f>'Langtext mit Gesamtmenge'!$C21&amp;" gem. Leistungsbeschreibung, Langtext POS 0"&amp;'Langtext mit Gesamtmenge'!A21</f>
        <v>Anmietung Hubsteiger 22 m (Lkw-Arbeitsbühne) gem. Leistungsbeschreibung, Langtext POS 0403</v>
      </c>
      <c r="C30" s="235">
        <v>3</v>
      </c>
      <c r="D30" s="186" t="str">
        <f>'Langtext mit Gesamtmenge'!F21</f>
        <v>über 20</v>
      </c>
      <c r="E30" s="186" t="str">
        <f>'Langtext mit Gesamtmenge'!E21</f>
        <v>Tage</v>
      </c>
      <c r="F30" s="192"/>
      <c r="G30" s="179"/>
      <c r="H30" s="26"/>
      <c r="I30" s="25"/>
      <c r="J30" s="25"/>
      <c r="K30" s="25"/>
      <c r="L30" s="25"/>
      <c r="M30" s="25"/>
      <c r="N30" s="25"/>
      <c r="O30" s="25"/>
      <c r="P30" s="25"/>
      <c r="Q30" s="25"/>
      <c r="R30" s="25"/>
      <c r="S30" s="25"/>
      <c r="T30" s="25"/>
      <c r="U30" s="25"/>
      <c r="V30" s="25"/>
      <c r="W30" s="25"/>
      <c r="X30" s="25"/>
      <c r="Y30" s="25"/>
      <c r="Z30" s="25"/>
    </row>
    <row r="31" spans="1:26" ht="39" customHeight="1" thickBot="1" x14ac:dyDescent="0.3">
      <c r="A31" s="190">
        <f>'Langtext mit Gesamtmenge'!A22+($A$6*10000)</f>
        <v>10404</v>
      </c>
      <c r="B31" s="66" t="str">
        <f>'Langtext mit Gesamtmenge'!$C22&amp;" gem. Leistungsbeschreibung, Langtext POS 0"&amp;'Langtext mit Gesamtmenge'!A22</f>
        <v>Anlieferung und Abholung Hubsteiger 22 m (Lkw-Arbeitsbühne) gem. Leistungsbeschreibung, Langtext POS 0404</v>
      </c>
      <c r="C31" s="236">
        <v>3</v>
      </c>
      <c r="D31" s="181"/>
      <c r="E31" s="187" t="str">
        <f>'Langtext mit Gesamtmenge'!E22</f>
        <v>Stück</v>
      </c>
      <c r="F31" s="193"/>
      <c r="G31" s="182"/>
      <c r="H31" s="26"/>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105</v>
      </c>
      <c r="B32" s="173" t="str">
        <f>'Langtext mit Gesamtmenge'!$C$23</f>
        <v>Anmietung Hubsteiger 27 m (Lkw-Arbeitsbühne)</v>
      </c>
      <c r="C32" s="237"/>
      <c r="D32" s="175"/>
      <c r="E32" s="176"/>
      <c r="F32" s="177"/>
      <c r="G32" s="178"/>
      <c r="H32" s="31"/>
      <c r="I32" s="31"/>
      <c r="J32" s="31"/>
      <c r="K32" s="31"/>
      <c r="L32" s="31"/>
      <c r="M32" s="31"/>
      <c r="N32" s="31"/>
      <c r="O32" s="31"/>
      <c r="P32" s="31"/>
      <c r="Q32" s="31"/>
      <c r="R32" s="31"/>
      <c r="S32" s="31"/>
      <c r="T32" s="31"/>
      <c r="U32" s="31"/>
      <c r="V32" s="31"/>
      <c r="W32" s="31"/>
      <c r="X32" s="31"/>
      <c r="Y32" s="31"/>
      <c r="Z32" s="31"/>
    </row>
    <row r="33" spans="1:26" ht="25.5" customHeight="1" x14ac:dyDescent="0.25">
      <c r="A33" s="189">
        <f>'Langtext mit Gesamtmenge'!A23+($A$6*10000)</f>
        <v>10501</v>
      </c>
      <c r="B33" s="66" t="str">
        <f>'Langtext mit Gesamtmenge'!$C23&amp;" gem. Leistungsbeschreibung, Langtext POS 0"&amp;'Langtext mit Gesamtmenge'!A23</f>
        <v>Anmietung Hubsteiger 27 m (Lkw-Arbeitsbühne) gem. Leistungsbeschreibung, Langtext POS 0501</v>
      </c>
      <c r="C33" s="235">
        <v>48</v>
      </c>
      <c r="D33" s="186" t="str">
        <f>'Langtext mit Gesamtmenge'!F23</f>
        <v>1-4</v>
      </c>
      <c r="E33" s="186" t="str">
        <f>'Langtext mit Gesamtmenge'!E23</f>
        <v>Tage</v>
      </c>
      <c r="F33" s="192"/>
      <c r="G33" s="179"/>
      <c r="H33" s="33"/>
      <c r="I33" s="33"/>
      <c r="J33" s="33"/>
      <c r="K33" s="33"/>
      <c r="L33" s="33"/>
      <c r="M33" s="33"/>
      <c r="N33" s="33"/>
      <c r="O33" s="33"/>
      <c r="P33" s="33"/>
      <c r="Q33" s="33"/>
      <c r="R33" s="33"/>
      <c r="S33" s="33"/>
      <c r="T33" s="33"/>
      <c r="U33" s="33"/>
      <c r="V33" s="33"/>
      <c r="W33" s="33"/>
      <c r="X33" s="33"/>
      <c r="Y33" s="33"/>
      <c r="Z33" s="33"/>
    </row>
    <row r="34" spans="1:26" ht="25.5" customHeight="1" x14ac:dyDescent="0.25">
      <c r="A34" s="189">
        <f>'Langtext mit Gesamtmenge'!A24+($A$6*10000)</f>
        <v>10502</v>
      </c>
      <c r="B34" s="66" t="str">
        <f>'Langtext mit Gesamtmenge'!$C24&amp;" gem. Leistungsbeschreibung, Langtext POS 0"&amp;'Langtext mit Gesamtmenge'!A24</f>
        <v>Anmietung Hubsteiger 27 m (Lkw-Arbeitsbühne) gem. Leistungsbeschreibung, Langtext POS 0502</v>
      </c>
      <c r="C34" s="235">
        <v>3</v>
      </c>
      <c r="D34" s="186" t="str">
        <f>'Langtext mit Gesamtmenge'!F24</f>
        <v>5-19</v>
      </c>
      <c r="E34" s="186" t="str">
        <f>'Langtext mit Gesamtmenge'!E24</f>
        <v>Tage</v>
      </c>
      <c r="F34" s="192"/>
      <c r="G34" s="179"/>
      <c r="H34" s="39"/>
      <c r="I34" s="40"/>
      <c r="J34" s="40"/>
      <c r="K34" s="40"/>
      <c r="L34" s="40"/>
      <c r="M34" s="40"/>
      <c r="N34" s="40"/>
      <c r="O34" s="40"/>
      <c r="P34" s="40"/>
      <c r="Q34" s="40"/>
      <c r="R34" s="40"/>
      <c r="S34" s="40"/>
      <c r="T34" s="40"/>
      <c r="U34" s="40"/>
      <c r="V34" s="40"/>
      <c r="W34" s="40"/>
      <c r="X34" s="40"/>
      <c r="Y34" s="40"/>
      <c r="Z34" s="40"/>
    </row>
    <row r="35" spans="1:26" ht="25.5" customHeight="1" x14ac:dyDescent="0.25">
      <c r="A35" s="189">
        <f>'Langtext mit Gesamtmenge'!A25+($A$6*10000)</f>
        <v>10503</v>
      </c>
      <c r="B35" s="66" t="str">
        <f>'Langtext mit Gesamtmenge'!$C25&amp;" gem. Leistungsbeschreibung, Langtext POS 0"&amp;'Langtext mit Gesamtmenge'!A25</f>
        <v>Anmietung Hubsteiger 27 m (Lkw-Arbeitsbühne) gem. Leistungsbeschreibung, Langtext POS 0503</v>
      </c>
      <c r="C35" s="235">
        <v>3</v>
      </c>
      <c r="D35" s="186" t="str">
        <f>'Langtext mit Gesamtmenge'!F25</f>
        <v>über 20</v>
      </c>
      <c r="E35" s="186" t="str">
        <f>'Langtext mit Gesamtmenge'!E25</f>
        <v>Tage</v>
      </c>
      <c r="F35" s="192"/>
      <c r="G35" s="179"/>
      <c r="H35" s="43"/>
      <c r="I35" s="43"/>
      <c r="J35" s="43"/>
      <c r="K35" s="43"/>
      <c r="L35" s="43"/>
      <c r="M35" s="43"/>
      <c r="N35" s="43"/>
      <c r="O35" s="43"/>
      <c r="P35" s="43"/>
      <c r="Q35" s="43"/>
      <c r="R35" s="43"/>
      <c r="S35" s="43"/>
      <c r="T35" s="43"/>
      <c r="U35" s="43"/>
      <c r="V35" s="43"/>
      <c r="W35" s="43"/>
      <c r="X35" s="43"/>
      <c r="Y35" s="43"/>
      <c r="Z35" s="43"/>
    </row>
    <row r="36" spans="1:26" ht="39" customHeight="1" thickBot="1" x14ac:dyDescent="0.3">
      <c r="A36" s="190">
        <f>'Langtext mit Gesamtmenge'!A26+($A$6*10000)</f>
        <v>10504</v>
      </c>
      <c r="B36" s="66" t="str">
        <f>'Langtext mit Gesamtmenge'!$C26&amp;" gem. Leistungsbeschreibung, Langtext POS 0"&amp;'Langtext mit Gesamtmenge'!A26</f>
        <v>Anlieferung und Abholung Hubsteiger 27 m (Lkw-Arbeitsbühne) gem. Leistungsbeschreibung, Langtext POS 0504</v>
      </c>
      <c r="C36" s="236">
        <v>18</v>
      </c>
      <c r="D36" s="181"/>
      <c r="E36" s="187" t="str">
        <f>'Langtext mit Gesamtmenge'!E26</f>
        <v>Stück</v>
      </c>
      <c r="F36" s="193"/>
      <c r="G36" s="182"/>
      <c r="H36" s="31"/>
      <c r="I36" s="31"/>
      <c r="J36" s="31"/>
      <c r="K36" s="31"/>
      <c r="L36" s="31"/>
      <c r="M36" s="31"/>
      <c r="N36" s="31"/>
      <c r="O36" s="31"/>
      <c r="P36" s="31"/>
      <c r="Q36" s="31"/>
      <c r="R36" s="31"/>
      <c r="S36" s="31"/>
      <c r="T36" s="31"/>
      <c r="U36" s="31"/>
      <c r="V36" s="31"/>
      <c r="W36" s="31"/>
      <c r="X36" s="31"/>
      <c r="Y36" s="31"/>
      <c r="Z36" s="31"/>
    </row>
    <row r="37" spans="1:26" ht="35.1" customHeight="1" x14ac:dyDescent="0.25">
      <c r="A37" s="191">
        <f>(('Langtext mit Gesamtmenge'!A27-1)/100)+($A$6*100)</f>
        <v>106</v>
      </c>
      <c r="B37" s="173" t="str">
        <f>'Langtext mit Gesamtmenge'!$C$27</f>
        <v>Anmietung Hubsteiger 30 m (Lkw-Arbeitsbühne)</v>
      </c>
      <c r="C37" s="237"/>
      <c r="D37" s="175"/>
      <c r="E37" s="176"/>
      <c r="F37" s="177"/>
      <c r="G37" s="178"/>
      <c r="H37" s="49"/>
      <c r="I37" s="49"/>
      <c r="J37" s="49"/>
      <c r="K37" s="49"/>
      <c r="L37" s="49"/>
      <c r="M37" s="49"/>
      <c r="N37" s="49"/>
      <c r="O37" s="49"/>
      <c r="P37" s="49"/>
      <c r="Q37" s="49"/>
      <c r="R37" s="49"/>
      <c r="S37" s="49"/>
      <c r="T37" s="49"/>
      <c r="U37" s="49"/>
      <c r="V37" s="49"/>
      <c r="W37" s="49"/>
      <c r="X37" s="49"/>
      <c r="Y37" s="49"/>
      <c r="Z37" s="49"/>
    </row>
    <row r="38" spans="1:26" ht="25.5" customHeight="1" x14ac:dyDescent="0.25">
      <c r="A38" s="189">
        <f>'Langtext mit Gesamtmenge'!A27+($A$6*10000)</f>
        <v>10601</v>
      </c>
      <c r="B38" s="66" t="str">
        <f>'Langtext mit Gesamtmenge'!$C27&amp;" gem. Leistungsbeschreibung, Langtext POS 0"&amp;'Langtext mit Gesamtmenge'!A27</f>
        <v>Anmietung Hubsteiger 30 m (Lkw-Arbeitsbühne) gem. Leistungsbeschreibung, Langtext POS 0601</v>
      </c>
      <c r="C38" s="235">
        <v>6</v>
      </c>
      <c r="D38" s="186" t="str">
        <f>'Langtext mit Gesamtmenge'!F27</f>
        <v>1-4</v>
      </c>
      <c r="E38" s="186" t="str">
        <f>'Langtext mit Gesamtmenge'!E27</f>
        <v>Tage</v>
      </c>
      <c r="F38" s="192"/>
      <c r="G38" s="179"/>
      <c r="H38" s="31"/>
      <c r="I38" s="31"/>
      <c r="J38" s="31"/>
      <c r="K38" s="31"/>
      <c r="L38" s="31"/>
      <c r="M38" s="31"/>
      <c r="N38" s="31"/>
      <c r="O38" s="31"/>
      <c r="P38" s="31"/>
      <c r="Q38" s="31"/>
      <c r="R38" s="31"/>
      <c r="S38" s="31"/>
      <c r="T38" s="31"/>
      <c r="U38" s="31"/>
      <c r="V38" s="31"/>
      <c r="W38" s="31"/>
      <c r="X38" s="31"/>
      <c r="Y38" s="31"/>
      <c r="Z38" s="31"/>
    </row>
    <row r="39" spans="1:26" ht="25.5" customHeight="1" x14ac:dyDescent="0.25">
      <c r="A39" s="189">
        <f>'Langtext mit Gesamtmenge'!A28+($A$6*10000)</f>
        <v>10602</v>
      </c>
      <c r="B39" s="66" t="str">
        <f>'Langtext mit Gesamtmenge'!$C28&amp;" gem. Leistungsbeschreibung, Langtext POS 0"&amp;'Langtext mit Gesamtmenge'!A28</f>
        <v>Anmietung Hubsteiger 30 m (Lkw-Arbeitsbühne) gem. Leistungsbeschreibung, Langtext POS 0602</v>
      </c>
      <c r="C39" s="235">
        <v>3</v>
      </c>
      <c r="D39" s="186" t="str">
        <f>'Langtext mit Gesamtmenge'!F28</f>
        <v>5-19</v>
      </c>
      <c r="E39" s="186" t="str">
        <f>'Langtext mit Gesamtmenge'!E28</f>
        <v>Tage</v>
      </c>
      <c r="F39" s="192"/>
      <c r="G39" s="179"/>
      <c r="H39" s="49"/>
      <c r="I39" s="49"/>
      <c r="J39" s="49"/>
      <c r="K39" s="49"/>
      <c r="L39" s="49"/>
      <c r="M39" s="49"/>
      <c r="N39" s="49"/>
      <c r="O39" s="49"/>
      <c r="P39" s="49"/>
      <c r="Q39" s="49"/>
      <c r="R39" s="49"/>
      <c r="S39" s="49"/>
      <c r="T39" s="49"/>
      <c r="U39" s="49"/>
      <c r="V39" s="49"/>
      <c r="W39" s="49"/>
      <c r="X39" s="49"/>
      <c r="Y39" s="49"/>
      <c r="Z39" s="49"/>
    </row>
    <row r="40" spans="1:26" ht="25.5" customHeight="1" x14ac:dyDescent="0.25">
      <c r="A40" s="189">
        <f>'Langtext mit Gesamtmenge'!A29+($A$6*10000)</f>
        <v>10603</v>
      </c>
      <c r="B40" s="66" t="str">
        <f>'Langtext mit Gesamtmenge'!$C29&amp;" gem. Leistungsbeschreibung, Langtext POS 0"&amp;'Langtext mit Gesamtmenge'!A29</f>
        <v>Anmietung Hubsteiger 30 m (Lkw-Arbeitsbühne) gem. Leistungsbeschreibung, Langtext POS 0603</v>
      </c>
      <c r="C40" s="235">
        <v>3</v>
      </c>
      <c r="D40" s="186" t="str">
        <f>'Langtext mit Gesamtmenge'!F29</f>
        <v>über 20</v>
      </c>
      <c r="E40" s="186" t="str">
        <f>'Langtext mit Gesamtmenge'!E29</f>
        <v>Tage</v>
      </c>
      <c r="F40" s="192"/>
      <c r="G40" s="179"/>
      <c r="H40" s="31"/>
      <c r="I40" s="31"/>
      <c r="J40" s="31"/>
      <c r="K40" s="31"/>
      <c r="L40" s="31"/>
      <c r="M40" s="31"/>
      <c r="N40" s="31"/>
      <c r="O40" s="31"/>
      <c r="P40" s="31"/>
      <c r="Q40" s="31"/>
      <c r="R40" s="31"/>
      <c r="S40" s="31"/>
      <c r="T40" s="31"/>
      <c r="U40" s="31"/>
      <c r="V40" s="31"/>
      <c r="W40" s="31"/>
      <c r="X40" s="31"/>
      <c r="Y40" s="31"/>
      <c r="Z40" s="31"/>
    </row>
    <row r="41" spans="1:26" ht="39" customHeight="1" thickBot="1" x14ac:dyDescent="0.3">
      <c r="A41" s="190">
        <f>'Langtext mit Gesamtmenge'!A30+($A$6*10000)</f>
        <v>10604</v>
      </c>
      <c r="B41" s="66" t="str">
        <f>'Langtext mit Gesamtmenge'!$C30&amp;" gem. Leistungsbeschreibung, Langtext POS 0"&amp;'Langtext mit Gesamtmenge'!A30</f>
        <v>Anlieferung und Abholung Hubsteiger 30 m (Lkw-Arbeitsbühne) gem. Leistungsbeschreibung, Langtext POS 0604</v>
      </c>
      <c r="C41" s="236">
        <v>3</v>
      </c>
      <c r="D41" s="181"/>
      <c r="E41" s="187" t="str">
        <f>'Langtext mit Gesamtmenge'!E30</f>
        <v>Stück</v>
      </c>
      <c r="F41" s="193"/>
      <c r="G41" s="182"/>
      <c r="H41" s="25"/>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107</v>
      </c>
      <c r="B42" s="173" t="str">
        <f>'Langtext mit Gesamtmenge'!$C$31</f>
        <v>Anmietung Hubsteiger 33 m (Lkw-Arbeitsbühne)</v>
      </c>
      <c r="C42" s="237"/>
      <c r="D42" s="175"/>
      <c r="E42" s="176"/>
      <c r="F42" s="177"/>
      <c r="G42" s="178"/>
      <c r="H42" s="31"/>
      <c r="I42" s="31"/>
      <c r="J42" s="31"/>
      <c r="K42" s="31"/>
      <c r="L42" s="31"/>
      <c r="M42" s="31"/>
      <c r="N42" s="31"/>
      <c r="O42" s="31"/>
      <c r="P42" s="31"/>
      <c r="Q42" s="31"/>
      <c r="R42" s="31"/>
      <c r="S42" s="31"/>
      <c r="T42" s="31"/>
      <c r="U42" s="31"/>
      <c r="V42" s="31"/>
      <c r="W42" s="31"/>
      <c r="X42" s="31"/>
      <c r="Y42" s="31"/>
      <c r="Z42" s="31"/>
    </row>
    <row r="43" spans="1:26" ht="25.5" customHeight="1" x14ac:dyDescent="0.25">
      <c r="A43" s="189">
        <f>'Langtext mit Gesamtmenge'!A31+($A$6*10000)</f>
        <v>10701</v>
      </c>
      <c r="B43" s="66" t="str">
        <f>'Langtext mit Gesamtmenge'!$C31&amp;" gem. Leistungsbeschreibung, Langtext POS 0"&amp;'Langtext mit Gesamtmenge'!A31</f>
        <v>Anmietung Hubsteiger 33 m (Lkw-Arbeitsbühne) gem. Leistungsbeschreibung, Langtext POS 0701</v>
      </c>
      <c r="C43" s="235">
        <v>24</v>
      </c>
      <c r="D43" s="186" t="str">
        <f>'Langtext mit Gesamtmenge'!F31</f>
        <v>1-4</v>
      </c>
      <c r="E43" s="186" t="str">
        <f>'Langtext mit Gesamtmenge'!E31</f>
        <v>Tage</v>
      </c>
      <c r="F43" s="192"/>
      <c r="G43" s="179"/>
      <c r="H43" s="31"/>
      <c r="I43" s="31"/>
      <c r="J43" s="31"/>
      <c r="K43" s="31"/>
      <c r="L43" s="31"/>
      <c r="M43" s="31"/>
      <c r="N43" s="31"/>
      <c r="O43" s="31"/>
      <c r="P43" s="31"/>
      <c r="Q43" s="31"/>
      <c r="R43" s="31"/>
      <c r="S43" s="31"/>
      <c r="T43" s="31"/>
      <c r="U43" s="31"/>
      <c r="V43" s="31"/>
      <c r="W43" s="31"/>
      <c r="X43" s="31"/>
      <c r="Y43" s="31"/>
      <c r="Z43" s="31"/>
    </row>
    <row r="44" spans="1:26" ht="25.5" customHeight="1" x14ac:dyDescent="0.25">
      <c r="A44" s="189">
        <f>'Langtext mit Gesamtmenge'!A32+($A$6*10000)</f>
        <v>10702</v>
      </c>
      <c r="B44" s="66" t="str">
        <f>'Langtext mit Gesamtmenge'!$C32&amp;" gem. Leistungsbeschreibung, Langtext POS 0"&amp;'Langtext mit Gesamtmenge'!A32</f>
        <v>Anmietung Hubsteiger 33 m (Lkw-Arbeitsbühne) gem. Leistungsbeschreibung, Langtext POS 0702</v>
      </c>
      <c r="C44" s="235">
        <v>3</v>
      </c>
      <c r="D44" s="186" t="str">
        <f>'Langtext mit Gesamtmenge'!F32</f>
        <v>5-19</v>
      </c>
      <c r="E44" s="186" t="str">
        <f>'Langtext mit Gesamtmenge'!E32</f>
        <v>Tage</v>
      </c>
      <c r="F44" s="192"/>
      <c r="G44" s="179"/>
      <c r="H44" s="58"/>
      <c r="I44" s="31"/>
      <c r="J44" s="31"/>
      <c r="K44" s="31"/>
      <c r="L44" s="31"/>
      <c r="M44" s="31"/>
      <c r="N44" s="31"/>
      <c r="O44" s="31"/>
      <c r="P44" s="31"/>
      <c r="Q44" s="31"/>
      <c r="R44" s="31"/>
      <c r="S44" s="31"/>
      <c r="T44" s="31"/>
      <c r="U44" s="31"/>
      <c r="V44" s="31"/>
      <c r="W44" s="31"/>
      <c r="X44" s="31"/>
      <c r="Y44" s="31"/>
      <c r="Z44" s="31"/>
    </row>
    <row r="45" spans="1:26" ht="25.5" customHeight="1" x14ac:dyDescent="0.25">
      <c r="A45" s="189">
        <f>'Langtext mit Gesamtmenge'!A33+($A$6*10000)</f>
        <v>10703</v>
      </c>
      <c r="B45" s="66" t="str">
        <f>'Langtext mit Gesamtmenge'!$C33&amp;" gem. Leistungsbeschreibung, Langtext POS 0"&amp;'Langtext mit Gesamtmenge'!A33</f>
        <v>Anmietung Hubsteiger 33 m (Lkw-Arbeitsbühne) gem. Leistungsbeschreibung, Langtext POS 0703</v>
      </c>
      <c r="C45" s="235">
        <v>3</v>
      </c>
      <c r="D45" s="186" t="str">
        <f>'Langtext mit Gesamtmenge'!F33</f>
        <v>über 20</v>
      </c>
      <c r="E45" s="186" t="str">
        <f>'Langtext mit Gesamtmenge'!E33</f>
        <v>Tage</v>
      </c>
      <c r="F45" s="192"/>
      <c r="G45" s="179"/>
      <c r="H45" s="58"/>
      <c r="I45" s="31"/>
      <c r="J45" s="31"/>
      <c r="K45" s="31"/>
      <c r="L45" s="31"/>
      <c r="M45" s="31"/>
      <c r="N45" s="31"/>
      <c r="O45" s="31"/>
      <c r="P45" s="31"/>
      <c r="Q45" s="31"/>
      <c r="R45" s="31"/>
      <c r="S45" s="31"/>
      <c r="T45" s="31"/>
      <c r="U45" s="31"/>
      <c r="V45" s="31"/>
      <c r="W45" s="31"/>
      <c r="X45" s="31"/>
      <c r="Y45" s="31"/>
      <c r="Z45" s="31"/>
    </row>
    <row r="46" spans="1:26" ht="39" customHeight="1" thickBot="1" x14ac:dyDescent="0.3">
      <c r="A46" s="190">
        <f>'Langtext mit Gesamtmenge'!A34+($A$6*10000)</f>
        <v>10704</v>
      </c>
      <c r="B46" s="66" t="str">
        <f>'Langtext mit Gesamtmenge'!$C34&amp;" gem. Leistungsbeschreibung, Langtext POS 0"&amp;'Langtext mit Gesamtmenge'!A34</f>
        <v>Anlieferung und Abholung Hubsteiger 33 m (Lkw-Arbeitsbühne) gem. Leistungsbeschreibung, Langtext POS 0704</v>
      </c>
      <c r="C46" s="236">
        <v>9</v>
      </c>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108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10801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10802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10803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10804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109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10901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10902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10903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10904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110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11001</v>
      </c>
      <c r="B58" s="66" t="str">
        <f>'Langtext mit Gesamtmenge'!$C43&amp;" gem. Leistungsbeschreibung, Langtext POS 0"&amp;'Langtext mit Gesamtmenge'!A43</f>
        <v>Anmietung selbstfahrende Teleskoparbeitsbühne 15,5 m gem. Leistungsbeschreibung, Langtext POS 01001</v>
      </c>
      <c r="C58" s="235">
        <v>3</v>
      </c>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11002</v>
      </c>
      <c r="B59" s="66" t="str">
        <f>'Langtext mit Gesamtmenge'!$C44&amp;" gem. Leistungsbeschreibung, Langtext POS 0"&amp;'Langtext mit Gesamtmenge'!A44</f>
        <v>Anmietung selbstfahrende Teleskoparbeitsbühne 15,5 m gem. Leistungsbeschreibung, Langtext POS 01002</v>
      </c>
      <c r="C59" s="235">
        <v>45</v>
      </c>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11003</v>
      </c>
      <c r="B60" s="66" t="str">
        <f>'Langtext mit Gesamtmenge'!$C45&amp;" gem. Leistungsbeschreibung, Langtext POS 0"&amp;'Langtext mit Gesamtmenge'!A45</f>
        <v>Anmietung selbstfahrende Teleskoparbeitsbühne 15,5 m gem. Leistungsbeschreibung, Langtext POS 01003</v>
      </c>
      <c r="C60" s="235">
        <v>3</v>
      </c>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11004</v>
      </c>
      <c r="B61" s="66" t="str">
        <f>'Langtext mit Gesamtmenge'!$C46&amp;" gem. Leistungsbeschreibung, Langtext POS 0"&amp;'Langtext mit Gesamtmenge'!A46</f>
        <v>Anlieferung und Abholung selbstfahrende Teleskoparbeitsbühne 15,5 m gem. Leistungsbeschreibung, Langtext POS 01004</v>
      </c>
      <c r="C61" s="236">
        <v>9</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111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11101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11102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11103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11104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112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11201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11202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11203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11204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113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11301</v>
      </c>
      <c r="B73" s="66" t="str">
        <f>'Langtext mit Gesamtmenge'!$C55&amp;" gem. Leistungsbeschreibung, Langtext POS 0"&amp;'Langtext mit Gesamtmenge'!A55</f>
        <v>Anmietung selbstfahrende Teleskoparbeitsbühne 30 m gem. Leistungsbeschreibung, Langtext POS 01301</v>
      </c>
      <c r="C73" s="235">
        <v>3</v>
      </c>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11302</v>
      </c>
      <c r="B74" s="66" t="str">
        <f>'Langtext mit Gesamtmenge'!$C56&amp;" gem. Leistungsbeschreibung, Langtext POS 0"&amp;'Langtext mit Gesamtmenge'!A56</f>
        <v>Anmietung selbstfahrende Teleskoparbeitsbühne 30 m gem. Leistungsbeschreibung, Langtext POS 01302</v>
      </c>
      <c r="C74" s="235">
        <v>90</v>
      </c>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11303</v>
      </c>
      <c r="B75" s="66" t="str">
        <f>'Langtext mit Gesamtmenge'!$C57&amp;" gem. Leistungsbeschreibung, Langtext POS 0"&amp;'Langtext mit Gesamtmenge'!A57</f>
        <v>Anmietung selbstfahrende Teleskoparbeitsbühne 30 m gem. Leistungsbeschreibung, Langtext POS 01303</v>
      </c>
      <c r="C75" s="235">
        <v>3</v>
      </c>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11304</v>
      </c>
      <c r="B76" s="66" t="str">
        <f>'Langtext mit Gesamtmenge'!$C58&amp;" gem. Leistungsbeschreibung, Langtext POS 0"&amp;'Langtext mit Gesamtmenge'!A58</f>
        <v>Anlieferung und Abholung selbstfahrende Teleskoparbeitsbühne 30 m gem. Leistungsbeschreibung, Langtext POS 01304</v>
      </c>
      <c r="C76" s="236">
        <v>9</v>
      </c>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114.01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491</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492</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457</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5.5" customHeight="1" thickBot="1" x14ac:dyDescent="0.3">
      <c r="A81" s="189" t="s">
        <v>464</v>
      </c>
      <c r="B81" s="185"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485</v>
      </c>
      <c r="B82" s="92" t="s">
        <v>439</v>
      </c>
      <c r="D82" s="272"/>
      <c r="E82" s="264"/>
      <c r="F82" s="266"/>
      <c r="G82" s="179"/>
      <c r="H82" s="11"/>
      <c r="I82" s="25"/>
      <c r="J82" s="25"/>
      <c r="K82" s="25"/>
      <c r="L82" s="25"/>
      <c r="M82" s="25"/>
      <c r="N82" s="25"/>
      <c r="O82" s="25"/>
      <c r="P82" s="25"/>
      <c r="Q82" s="25"/>
      <c r="R82" s="25"/>
      <c r="S82" s="25"/>
      <c r="T82" s="25"/>
      <c r="U82" s="25"/>
      <c r="V82" s="25"/>
      <c r="W82" s="25"/>
      <c r="X82" s="25"/>
      <c r="Y82" s="25"/>
      <c r="Z82" s="25"/>
    </row>
    <row r="83" spans="1:26" ht="31.5" customHeight="1" x14ac:dyDescent="0.25">
      <c r="A83" s="268" t="s">
        <v>486</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0.75" customHeight="1" x14ac:dyDescent="0.25">
      <c r="A84" s="268" t="s">
        <v>487</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1.5" customHeight="1" x14ac:dyDescent="0.25">
      <c r="A85" s="268" t="s">
        <v>488</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78" t="s">
        <v>489</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277" t="s">
        <v>480</v>
      </c>
      <c r="B87" s="92" t="s">
        <v>448</v>
      </c>
      <c r="C87" s="279"/>
      <c r="D87" s="269"/>
      <c r="E87" s="267"/>
      <c r="F87" s="26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484</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481</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482</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43.5" customHeight="1" thickBot="1" x14ac:dyDescent="0.3">
      <c r="A91" s="285" t="s">
        <v>483</v>
      </c>
      <c r="B91" s="282" t="s">
        <v>500</v>
      </c>
      <c r="C91" s="236"/>
      <c r="D91" s="181"/>
      <c r="E91" s="280"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86"/>
      <c r="B92" s="28"/>
      <c r="C92" s="29"/>
      <c r="D92" s="28"/>
      <c r="E92" s="284"/>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37"/>
      <c r="F93" s="338"/>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7"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c r="H116" s="11"/>
      <c r="I116" s="25"/>
      <c r="J116" s="25"/>
      <c r="K116" s="25"/>
      <c r="L116" s="25"/>
      <c r="M116" s="25"/>
      <c r="N116" s="25"/>
      <c r="O116" s="25"/>
      <c r="P116" s="25"/>
      <c r="Q116" s="25"/>
      <c r="R116" s="25"/>
      <c r="S116" s="25"/>
      <c r="T116" s="25"/>
      <c r="U116" s="25"/>
      <c r="V116" s="25"/>
      <c r="W116" s="25"/>
      <c r="X116" s="25"/>
      <c r="Y116" s="25"/>
      <c r="Z116" s="25"/>
    </row>
    <row r="117" spans="1:26" x14ac:dyDescent="0.25">
      <c r="A117" s="11"/>
      <c r="B117" s="11"/>
      <c r="C117" s="62"/>
      <c r="D117" s="11"/>
      <c r="E117" s="11"/>
      <c r="F117" s="61"/>
      <c r="G117" s="11"/>
      <c r="H117" s="11"/>
      <c r="I117" s="25"/>
      <c r="J117" s="25"/>
      <c r="K117" s="25"/>
      <c r="L117" s="25"/>
      <c r="M117" s="25"/>
      <c r="N117" s="25"/>
      <c r="O117" s="25"/>
      <c r="P117" s="25"/>
      <c r="Q117" s="25"/>
      <c r="R117" s="25"/>
      <c r="S117" s="25"/>
      <c r="T117" s="25"/>
      <c r="U117" s="25"/>
      <c r="V117" s="25"/>
      <c r="W117" s="25"/>
      <c r="X117" s="25"/>
      <c r="Y117" s="25"/>
      <c r="Z117" s="25"/>
    </row>
    <row r="118" spans="1:26" x14ac:dyDescent="0.25">
      <c r="A118" s="11"/>
      <c r="B118" s="11"/>
      <c r="C118" s="62"/>
      <c r="D118" s="11"/>
      <c r="E118" s="11"/>
      <c r="F118" s="61"/>
      <c r="G118" s="11"/>
      <c r="H118" s="11"/>
      <c r="I118" s="25"/>
      <c r="J118" s="25"/>
      <c r="K118" s="25"/>
      <c r="L118" s="25"/>
      <c r="M118" s="25"/>
      <c r="N118" s="25"/>
      <c r="O118" s="25"/>
      <c r="P118" s="25"/>
      <c r="Q118" s="25"/>
      <c r="R118" s="25"/>
      <c r="S118" s="25"/>
      <c r="T118" s="25"/>
      <c r="U118" s="25"/>
      <c r="V118" s="25"/>
      <c r="W118" s="25"/>
      <c r="X118" s="25"/>
      <c r="Y118" s="25"/>
      <c r="Z118" s="25"/>
    </row>
    <row r="119" spans="1:26" x14ac:dyDescent="0.25">
      <c r="A119" s="11"/>
      <c r="B119" s="11"/>
      <c r="C119" s="62"/>
      <c r="D119" s="11"/>
      <c r="E119" s="11"/>
      <c r="F119" s="61"/>
      <c r="G119" s="11"/>
      <c r="H119" s="11"/>
      <c r="I119" s="25"/>
      <c r="J119" s="25"/>
      <c r="K119" s="25"/>
      <c r="L119" s="25"/>
      <c r="M119" s="25"/>
      <c r="N119" s="25"/>
      <c r="O119" s="25"/>
      <c r="P119" s="25"/>
      <c r="Q119" s="25"/>
      <c r="R119" s="25"/>
      <c r="S119" s="25"/>
      <c r="T119" s="25"/>
      <c r="U119" s="25"/>
      <c r="V119" s="25"/>
      <c r="W119" s="25"/>
      <c r="X119" s="25"/>
      <c r="Y119" s="25"/>
      <c r="Z119" s="25"/>
    </row>
    <row r="120" spans="1:26" x14ac:dyDescent="0.25">
      <c r="A120" s="11"/>
      <c r="B120" s="11"/>
      <c r="C120" s="62"/>
      <c r="D120" s="11"/>
      <c r="E120" s="11"/>
      <c r="F120" s="61"/>
      <c r="G120" s="11"/>
      <c r="H120" s="11"/>
      <c r="I120" s="25"/>
      <c r="J120" s="25"/>
      <c r="K120" s="25"/>
      <c r="L120" s="25"/>
      <c r="M120" s="25"/>
      <c r="N120" s="25"/>
      <c r="O120" s="25"/>
      <c r="P120" s="25"/>
      <c r="Q120" s="25"/>
      <c r="R120" s="25"/>
      <c r="S120" s="25"/>
      <c r="T120" s="25"/>
      <c r="U120" s="25"/>
      <c r="V120" s="25"/>
      <c r="W120" s="25"/>
      <c r="X120" s="25"/>
      <c r="Y120" s="25"/>
      <c r="Z120" s="25"/>
    </row>
    <row r="121" spans="1:26" x14ac:dyDescent="0.25">
      <c r="A121" s="11"/>
      <c r="B121" s="11"/>
      <c r="C121" s="62"/>
      <c r="D121" s="11"/>
      <c r="E121" s="11"/>
      <c r="F121" s="61"/>
      <c r="G121" s="11"/>
      <c r="H121" s="11"/>
      <c r="I121" s="25"/>
      <c r="J121" s="25"/>
      <c r="K121" s="25"/>
      <c r="L121" s="25"/>
      <c r="M121" s="25"/>
      <c r="N121" s="25"/>
      <c r="O121" s="25"/>
      <c r="P121" s="25"/>
      <c r="Q121" s="25"/>
      <c r="R121" s="25"/>
      <c r="S121" s="25"/>
      <c r="T121" s="25"/>
      <c r="U121" s="25"/>
      <c r="V121" s="25"/>
      <c r="W121" s="25"/>
      <c r="X121" s="25"/>
      <c r="Y121" s="25"/>
      <c r="Z121" s="25"/>
    </row>
    <row r="122" spans="1:26" x14ac:dyDescent="0.25">
      <c r="A122" s="11"/>
      <c r="B122" s="11"/>
      <c r="C122" s="62"/>
      <c r="D122" s="11"/>
      <c r="E122" s="11"/>
      <c r="F122" s="61"/>
      <c r="G122" s="11"/>
      <c r="H122" s="11"/>
      <c r="I122" s="25"/>
      <c r="J122" s="25"/>
      <c r="K122" s="25"/>
      <c r="L122" s="25"/>
      <c r="M122" s="25"/>
      <c r="N122" s="25"/>
      <c r="O122" s="25"/>
      <c r="P122" s="25"/>
      <c r="Q122" s="25"/>
      <c r="R122" s="25"/>
      <c r="S122" s="25"/>
      <c r="T122" s="25"/>
      <c r="U122" s="25"/>
      <c r="V122" s="25"/>
      <c r="W122" s="25"/>
      <c r="X122" s="25"/>
      <c r="Y122" s="25"/>
      <c r="Z122" s="25"/>
    </row>
    <row r="123" spans="1:26" x14ac:dyDescent="0.25">
      <c r="A123" s="11"/>
      <c r="B123" s="11"/>
      <c r="C123" s="62"/>
      <c r="D123" s="11"/>
      <c r="E123" s="11"/>
      <c r="F123" s="61"/>
      <c r="G123" s="11"/>
      <c r="H123" s="11"/>
      <c r="I123" s="25"/>
      <c r="J123" s="25"/>
      <c r="K123" s="25"/>
      <c r="L123" s="25"/>
      <c r="M123" s="25"/>
      <c r="N123" s="25"/>
      <c r="O123" s="25"/>
      <c r="P123" s="25"/>
      <c r="Q123" s="25"/>
      <c r="R123" s="25"/>
      <c r="S123" s="25"/>
      <c r="T123" s="25"/>
      <c r="U123" s="25"/>
      <c r="V123" s="25"/>
      <c r="W123" s="25"/>
      <c r="X123" s="25"/>
      <c r="Y123" s="25"/>
      <c r="Z123" s="25"/>
    </row>
    <row r="124" spans="1:26" x14ac:dyDescent="0.25">
      <c r="A124" s="11"/>
      <c r="B124" s="11"/>
      <c r="C124" s="62"/>
      <c r="D124" s="11"/>
      <c r="E124" s="11"/>
      <c r="F124" s="61"/>
      <c r="G124" s="11"/>
      <c r="H124" s="11"/>
      <c r="I124" s="25"/>
      <c r="J124" s="25"/>
      <c r="K124" s="25"/>
      <c r="L124" s="25"/>
      <c r="M124" s="25"/>
      <c r="N124" s="25"/>
      <c r="O124" s="25"/>
      <c r="P124" s="25"/>
      <c r="Q124" s="25"/>
      <c r="R124" s="25"/>
      <c r="S124" s="25"/>
      <c r="T124" s="25"/>
      <c r="U124" s="25"/>
      <c r="V124" s="25"/>
      <c r="W124" s="25"/>
      <c r="X124" s="25"/>
      <c r="Y124" s="25"/>
      <c r="Z124" s="25"/>
    </row>
    <row r="125" spans="1:26" x14ac:dyDescent="0.25">
      <c r="A125" s="11"/>
      <c r="B125" s="11"/>
      <c r="C125" s="62"/>
      <c r="D125" s="11"/>
      <c r="E125" s="11"/>
      <c r="F125" s="61"/>
      <c r="G125" s="11"/>
      <c r="H125" s="11"/>
      <c r="I125" s="25"/>
      <c r="J125" s="25"/>
      <c r="K125" s="25"/>
      <c r="L125" s="25"/>
      <c r="M125" s="25"/>
      <c r="N125" s="25"/>
      <c r="O125" s="25"/>
      <c r="P125" s="25"/>
      <c r="Q125" s="25"/>
      <c r="R125" s="25"/>
      <c r="S125" s="25"/>
      <c r="T125" s="25"/>
      <c r="U125" s="25"/>
      <c r="V125" s="25"/>
      <c r="W125" s="25"/>
      <c r="X125" s="25"/>
      <c r="Y125" s="25"/>
      <c r="Z125" s="25"/>
    </row>
    <row r="126" spans="1:26" x14ac:dyDescent="0.25">
      <c r="A126" s="11"/>
      <c r="B126" s="11"/>
      <c r="C126" s="62"/>
      <c r="D126" s="11"/>
      <c r="E126" s="11"/>
      <c r="F126" s="61"/>
      <c r="G126" s="11"/>
      <c r="H126" s="11"/>
      <c r="I126" s="25"/>
      <c r="J126" s="25"/>
      <c r="K126" s="25"/>
      <c r="L126" s="25"/>
      <c r="M126" s="25"/>
      <c r="N126" s="25"/>
      <c r="O126" s="25"/>
      <c r="P126" s="25"/>
      <c r="Q126" s="25"/>
      <c r="R126" s="25"/>
      <c r="S126" s="25"/>
      <c r="T126" s="25"/>
      <c r="U126" s="25"/>
      <c r="V126" s="25"/>
      <c r="W126" s="25"/>
      <c r="X126" s="25"/>
      <c r="Y126" s="25"/>
      <c r="Z126" s="25"/>
    </row>
    <row r="127" spans="1:26" x14ac:dyDescent="0.25">
      <c r="A127" s="11"/>
      <c r="B127" s="11"/>
      <c r="C127" s="62"/>
      <c r="D127" s="11"/>
      <c r="E127" s="11"/>
      <c r="F127" s="61"/>
      <c r="G127" s="11"/>
    </row>
    <row r="128" spans="1:26" x14ac:dyDescent="0.25">
      <c r="A128" s="11"/>
      <c r="B128" s="11"/>
      <c r="C128" s="62"/>
      <c r="D128" s="11"/>
      <c r="E128" s="11"/>
      <c r="F128" s="61"/>
      <c r="G128" s="11"/>
    </row>
    <row r="129" spans="1:7" x14ac:dyDescent="0.25">
      <c r="A129" s="11"/>
      <c r="B129" s="11"/>
      <c r="C129" s="62"/>
      <c r="D129" s="11"/>
      <c r="E129" s="11"/>
      <c r="F129" s="61"/>
      <c r="G129" s="11"/>
    </row>
    <row r="130" spans="1:7" x14ac:dyDescent="0.25">
      <c r="A130" s="11"/>
      <c r="B130" s="11"/>
      <c r="C130" s="62"/>
      <c r="D130" s="11"/>
      <c r="E130" s="11"/>
      <c r="F130" s="61"/>
      <c r="G130" s="11"/>
    </row>
    <row r="131" spans="1:7" x14ac:dyDescent="0.25">
      <c r="A131" s="11"/>
      <c r="B131" s="11"/>
      <c r="C131" s="62"/>
      <c r="D131" s="11"/>
      <c r="E131" s="11"/>
      <c r="F131" s="61"/>
      <c r="G131" s="11"/>
    </row>
    <row r="132" spans="1:7" x14ac:dyDescent="0.25">
      <c r="A132" s="11"/>
      <c r="B132" s="11"/>
      <c r="C132" s="62"/>
      <c r="D132" s="11"/>
      <c r="E132" s="11"/>
      <c r="F132" s="61"/>
      <c r="G132" s="11"/>
    </row>
    <row r="133" spans="1:7" x14ac:dyDescent="0.25">
      <c r="A133" s="11"/>
      <c r="B133" s="11"/>
      <c r="C133" s="62"/>
      <c r="D133" s="11"/>
      <c r="E133" s="11"/>
      <c r="F133" s="61"/>
      <c r="G133" s="11"/>
    </row>
    <row r="134" spans="1:7" x14ac:dyDescent="0.25">
      <c r="A134" s="11"/>
      <c r="B134" s="11"/>
      <c r="C134" s="62"/>
      <c r="D134" s="11"/>
      <c r="E134" s="11"/>
      <c r="F134" s="61"/>
      <c r="G134" s="11"/>
    </row>
    <row r="135" spans="1:7" x14ac:dyDescent="0.25">
      <c r="A135" s="11"/>
      <c r="B135" s="11"/>
      <c r="C135" s="62"/>
      <c r="D135" s="11"/>
      <c r="E135" s="11"/>
      <c r="F135" s="61"/>
      <c r="G135" s="11"/>
    </row>
    <row r="136" spans="1:7" x14ac:dyDescent="0.25">
      <c r="A136" s="11"/>
      <c r="B136" s="11"/>
      <c r="C136" s="62"/>
      <c r="D136" s="11"/>
      <c r="E136" s="11"/>
      <c r="F136" s="61"/>
      <c r="G136" s="11"/>
    </row>
  </sheetData>
  <sheetProtection algorithmName="SHA-512" hashValue="sbYqQsd/Y5JL3ID5TZYjsQtaYsIBtNV9sEc3dhTo1p0hhwE2g64gpMuH4Wjhe9nhCvdW/iKKITbEqHuKryZEaA==" saltValue="m0t5oIbbBBn/DR4w5daDFQ==" spinCount="100000" sheet="1"/>
  <protectedRanges>
    <protectedRange sqref="B103 B97 G97 F18:F21 F13:F16 F8:F11 F23:F26 F28:F31 F33:F36 F38:F41 F43:F46 F48:F51 F53:F56 F58:F61 F63:F66 F68:F71 F73:F76 F78:F91" name="Los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5">
    <tabColor rgb="FF0133BF"/>
  </sheetPr>
  <dimension ref="A1:Z141"/>
  <sheetViews>
    <sheetView workbookViewId="0">
      <pane ySplit="6" topLeftCell="A83" activePane="bottomLeft" state="frozen"/>
      <selection pane="bottomLeft" activeCell="J87" sqref="J87"/>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Titelseite!A11</f>
        <v>Los 2</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69"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2</v>
      </c>
      <c r="B6" s="21" t="str">
        <f>Titelseite!B11&amp;", "&amp;Titelseite!D11&amp;", "&amp;Titelseite!F11</f>
        <v xml:space="preserve">SM Steinfurt, SM Westerkappeln, </v>
      </c>
      <c r="C6" s="68"/>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200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20001</v>
      </c>
      <c r="B8" s="66" t="str">
        <f>'Langtext mit Gesamtmenge'!$C$3&amp;" gem. Leistungsbeschreibung, Langtext POS 00.0"&amp;'Langtext mit Gesamtmenge'!A3</f>
        <v>Anmietung Hubsteiger 10 m (Lkw-Arbeitsbühne) gem. Leistungsbeschreibung, Langtext POS 00.01</v>
      </c>
      <c r="C8" s="235">
        <v>5</v>
      </c>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20002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20003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20004</v>
      </c>
      <c r="B11" s="66" t="str">
        <f>'Langtext mit Gesamtmenge'!$C$6&amp;" gem. Leistungsbeschreibung, Langtext POS 00.0"&amp;'Langtext mit Gesamtmenge'!A6</f>
        <v>Anlieferung und Abholung Hubsteiger 10 m (Lkw-Arbeitsbühne) gem. Leistungsbeschreibung, Langtext POS 00.04</v>
      </c>
      <c r="C11" s="236">
        <v>5</v>
      </c>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201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20101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20102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20103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20104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202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20201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20202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20203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20204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203</v>
      </c>
      <c r="B22" s="173" t="str">
        <f>'Langtext mit Gesamtmenge'!$C$15</f>
        <v>Anmietung Hubsteiger 20 m (Lkw-Arbeitsbühne)</v>
      </c>
      <c r="C22" s="237"/>
      <c r="D22" s="175"/>
      <c r="E22" s="176"/>
      <c r="F22" s="177"/>
      <c r="G22" s="178"/>
      <c r="H22" s="26"/>
      <c r="I22" s="25"/>
      <c r="J22" s="25"/>
      <c r="K22" s="25"/>
      <c r="L22" s="25"/>
      <c r="M22" s="25"/>
      <c r="N22" s="25"/>
      <c r="O22" s="25"/>
      <c r="P22" s="25"/>
      <c r="Q22" s="25"/>
      <c r="R22" s="25"/>
      <c r="S22" s="25"/>
      <c r="T22" s="25"/>
      <c r="U22" s="25"/>
      <c r="V22" s="25"/>
      <c r="W22" s="25"/>
      <c r="X22" s="25"/>
      <c r="Y22" s="25"/>
      <c r="Z22" s="25"/>
    </row>
    <row r="23" spans="1:26" ht="25.5" customHeight="1" x14ac:dyDescent="0.25">
      <c r="A23" s="189">
        <f>'Langtext mit Gesamtmenge'!A15+($A$6*10000)</f>
        <v>20301</v>
      </c>
      <c r="B23" s="66" t="str">
        <f>'Langtext mit Gesamtmenge'!$C15&amp;" gem. Leistungsbeschreibung, Langtext POS 0"&amp;'Langtext mit Gesamtmenge'!A15</f>
        <v>Anmietung Hubsteiger 20 m (Lkw-Arbeitsbühne) gem. Leistungsbeschreibung, Langtext POS 0301</v>
      </c>
      <c r="C23" s="235">
        <v>2</v>
      </c>
      <c r="D23" s="186" t="str">
        <f>'Langtext mit Gesamtmenge'!F15</f>
        <v>1-4</v>
      </c>
      <c r="E23" s="186" t="str">
        <f>'Langtext mit Gesamtmenge'!E15</f>
        <v>Tage</v>
      </c>
      <c r="F23" s="192"/>
      <c r="G23" s="179"/>
      <c r="H23" s="26"/>
      <c r="I23" s="25"/>
      <c r="J23" s="25"/>
      <c r="K23" s="25"/>
      <c r="L23" s="25"/>
      <c r="M23" s="25"/>
      <c r="N23" s="25"/>
      <c r="O23" s="25"/>
      <c r="P23" s="25"/>
      <c r="Q23" s="25"/>
      <c r="R23" s="25"/>
      <c r="S23" s="25"/>
      <c r="T23" s="25"/>
      <c r="U23" s="25"/>
      <c r="V23" s="25"/>
      <c r="W23" s="25"/>
      <c r="X23" s="25"/>
      <c r="Y23" s="25"/>
      <c r="Z23" s="25"/>
    </row>
    <row r="24" spans="1:26" ht="25.5" customHeight="1" x14ac:dyDescent="0.25">
      <c r="A24" s="189">
        <f>'Langtext mit Gesamtmenge'!A16+($A$6*10000)</f>
        <v>20302</v>
      </c>
      <c r="B24" s="66" t="str">
        <f>'Langtext mit Gesamtmenge'!$C16&amp;" gem. Leistungsbeschreibung, Langtext POS 0"&amp;'Langtext mit Gesamtmenge'!A16</f>
        <v>Anmietung Hubsteiger 20 m (Lkw-Arbeitsbühne) gem. Leistungsbeschreibung, Langtext POS 0302</v>
      </c>
      <c r="C24" s="235">
        <v>6</v>
      </c>
      <c r="D24" s="186" t="str">
        <f>'Langtext mit Gesamtmenge'!F16</f>
        <v>5-19</v>
      </c>
      <c r="E24" s="186" t="str">
        <f>'Langtext mit Gesamtmenge'!E16</f>
        <v>Tage</v>
      </c>
      <c r="F24" s="192"/>
      <c r="G24" s="179"/>
      <c r="H24" s="26"/>
      <c r="I24" s="25"/>
      <c r="J24" s="25"/>
      <c r="K24" s="25"/>
      <c r="L24" s="25"/>
      <c r="M24" s="25"/>
      <c r="N24" s="25"/>
      <c r="O24" s="25"/>
      <c r="P24" s="25"/>
      <c r="Q24" s="25"/>
      <c r="R24" s="25"/>
      <c r="S24" s="25"/>
      <c r="T24" s="25"/>
      <c r="U24" s="25"/>
      <c r="V24" s="25"/>
      <c r="W24" s="25"/>
      <c r="X24" s="25"/>
      <c r="Y24" s="25"/>
      <c r="Z24" s="25"/>
    </row>
    <row r="25" spans="1:26" ht="25.5" customHeight="1" x14ac:dyDescent="0.25">
      <c r="A25" s="189">
        <f>'Langtext mit Gesamtmenge'!A17+($A$6*10000)</f>
        <v>20303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26"/>
      <c r="I25" s="25"/>
      <c r="J25" s="25"/>
      <c r="K25" s="25"/>
      <c r="L25" s="25"/>
      <c r="M25" s="25"/>
      <c r="N25" s="25"/>
      <c r="O25" s="25"/>
      <c r="P25" s="25"/>
      <c r="Q25" s="25"/>
      <c r="R25" s="25"/>
      <c r="S25" s="25"/>
      <c r="T25" s="25"/>
      <c r="U25" s="25"/>
      <c r="V25" s="25"/>
      <c r="W25" s="25"/>
      <c r="X25" s="25"/>
      <c r="Y25" s="25"/>
      <c r="Z25" s="25"/>
    </row>
    <row r="26" spans="1:26" ht="39" customHeight="1" thickBot="1" x14ac:dyDescent="0.3">
      <c r="A26" s="190">
        <f>'Langtext mit Gesamtmenge'!A18+($A$6*10000)</f>
        <v>20304</v>
      </c>
      <c r="B26" s="66" t="str">
        <f>'Langtext mit Gesamtmenge'!$C18&amp;" gem. Leistungsbeschreibung, Langtext POS 0"&amp;'Langtext mit Gesamtmenge'!A18</f>
        <v>Anlieferung und Abholung Hubsteiger 20 m (Lkw-Arbeitsbühne) gem. Leistungsbeschreibung, Langtext POS 0304</v>
      </c>
      <c r="C26" s="236">
        <v>10</v>
      </c>
      <c r="D26" s="181"/>
      <c r="E26" s="187" t="str">
        <f>'Langtext mit Gesamtmenge'!E18</f>
        <v>Stück</v>
      </c>
      <c r="F26" s="193"/>
      <c r="G26" s="182"/>
      <c r="H26" s="26"/>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204</v>
      </c>
      <c r="B27" s="173" t="str">
        <f>'Langtext mit Gesamtmenge'!$C$19</f>
        <v>Anmietung Hubsteiger 22 m (Lkw-Arbeitsbühne)</v>
      </c>
      <c r="C27" s="237"/>
      <c r="D27" s="175"/>
      <c r="E27" s="176"/>
      <c r="F27" s="177"/>
      <c r="G27" s="178"/>
      <c r="H27" s="26"/>
      <c r="I27" s="70"/>
      <c r="J27" s="70"/>
      <c r="K27" s="70"/>
      <c r="L27" s="70"/>
      <c r="M27" s="70"/>
      <c r="N27" s="70"/>
      <c r="O27" s="70"/>
      <c r="P27" s="70"/>
      <c r="Q27" s="70"/>
      <c r="R27" s="70"/>
      <c r="S27" s="70"/>
      <c r="T27" s="70"/>
      <c r="U27" s="70"/>
      <c r="V27" s="70"/>
      <c r="W27" s="70"/>
      <c r="X27" s="70"/>
      <c r="Y27" s="70"/>
      <c r="Z27" s="70"/>
    </row>
    <row r="28" spans="1:26" ht="25.5" customHeight="1" x14ac:dyDescent="0.25">
      <c r="A28" s="189">
        <f>'Langtext mit Gesamtmenge'!A19+($A$6*10000)</f>
        <v>20401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26"/>
      <c r="I28" s="70"/>
      <c r="J28" s="70"/>
      <c r="K28" s="70"/>
      <c r="L28" s="70"/>
      <c r="M28" s="70"/>
      <c r="N28" s="70"/>
      <c r="O28" s="70"/>
      <c r="P28" s="70"/>
      <c r="Q28" s="70"/>
      <c r="R28" s="70"/>
      <c r="S28" s="70"/>
      <c r="T28" s="70"/>
      <c r="U28" s="70"/>
      <c r="V28" s="70"/>
      <c r="W28" s="70"/>
      <c r="X28" s="70"/>
      <c r="Y28" s="70"/>
      <c r="Z28" s="70"/>
    </row>
    <row r="29" spans="1:26" ht="25.5" customHeight="1" x14ac:dyDescent="0.25">
      <c r="A29" s="189">
        <f>'Langtext mit Gesamtmenge'!A20+($A$6*10000)</f>
        <v>20402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c r="H29" s="26"/>
      <c r="I29" s="70"/>
      <c r="J29" s="70"/>
      <c r="K29" s="70"/>
      <c r="L29" s="70"/>
      <c r="M29" s="70"/>
      <c r="N29" s="70"/>
      <c r="O29" s="70"/>
      <c r="P29" s="70"/>
      <c r="Q29" s="70"/>
      <c r="R29" s="70"/>
      <c r="S29" s="70"/>
      <c r="T29" s="70"/>
      <c r="U29" s="70"/>
      <c r="V29" s="70"/>
      <c r="W29" s="70"/>
      <c r="X29" s="70"/>
      <c r="Y29" s="70"/>
      <c r="Z29" s="70"/>
    </row>
    <row r="30" spans="1:26" ht="25.5" customHeight="1" x14ac:dyDescent="0.25">
      <c r="A30" s="189">
        <f>'Langtext mit Gesamtmenge'!A21+($A$6*10000)</f>
        <v>20403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c r="H30" s="26"/>
      <c r="I30" s="70"/>
      <c r="J30" s="70"/>
      <c r="K30" s="70"/>
      <c r="L30" s="70"/>
      <c r="M30" s="70"/>
      <c r="N30" s="70"/>
      <c r="O30" s="70"/>
      <c r="P30" s="70"/>
      <c r="Q30" s="70"/>
      <c r="R30" s="70"/>
      <c r="S30" s="70"/>
      <c r="T30" s="70"/>
      <c r="U30" s="70"/>
      <c r="V30" s="70"/>
      <c r="W30" s="70"/>
      <c r="X30" s="70"/>
      <c r="Y30" s="70"/>
      <c r="Z30" s="70"/>
    </row>
    <row r="31" spans="1:26" ht="39" customHeight="1" thickBot="1" x14ac:dyDescent="0.3">
      <c r="A31" s="190">
        <f>'Langtext mit Gesamtmenge'!A22+($A$6*10000)</f>
        <v>20404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c r="H31" s="26"/>
      <c r="I31" s="70"/>
      <c r="J31" s="70"/>
      <c r="K31" s="70"/>
      <c r="L31" s="70"/>
      <c r="M31" s="70"/>
      <c r="N31" s="70"/>
      <c r="O31" s="70"/>
      <c r="P31" s="70"/>
      <c r="Q31" s="70"/>
      <c r="R31" s="70"/>
      <c r="S31" s="70"/>
      <c r="T31" s="70"/>
      <c r="U31" s="70"/>
      <c r="V31" s="70"/>
      <c r="W31" s="70"/>
      <c r="X31" s="70"/>
      <c r="Y31" s="70"/>
      <c r="Z31" s="70"/>
    </row>
    <row r="32" spans="1:26" ht="35.1" customHeight="1" x14ac:dyDescent="0.25">
      <c r="A32" s="191">
        <f>(('Langtext mit Gesamtmenge'!A23-1)/100)+($A$6*100)</f>
        <v>205</v>
      </c>
      <c r="B32" s="173" t="str">
        <f>'Langtext mit Gesamtmenge'!$C$23</f>
        <v>Anmietung Hubsteiger 27 m (Lkw-Arbeitsbühne)</v>
      </c>
      <c r="C32" s="237"/>
      <c r="D32" s="175"/>
      <c r="E32" s="176"/>
      <c r="F32" s="177"/>
      <c r="G32" s="178"/>
      <c r="H32" s="26"/>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20501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26"/>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20502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26"/>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20503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26"/>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20504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26"/>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206</v>
      </c>
      <c r="B37" s="173" t="str">
        <f>'Langtext mit Gesamtmenge'!$C$27</f>
        <v>Anmietung Hubsteiger 30 m (Lkw-Arbeitsbühne)</v>
      </c>
      <c r="C37" s="237"/>
      <c r="D37" s="175"/>
      <c r="E37" s="176"/>
      <c r="F37" s="177"/>
      <c r="G37" s="178"/>
      <c r="H37" s="26"/>
      <c r="I37" s="70"/>
      <c r="J37" s="70"/>
      <c r="K37" s="70"/>
      <c r="L37" s="70"/>
      <c r="M37" s="70"/>
      <c r="N37" s="70"/>
      <c r="O37" s="70"/>
      <c r="P37" s="70"/>
      <c r="Q37" s="70"/>
      <c r="R37" s="70"/>
      <c r="S37" s="70"/>
      <c r="T37" s="70"/>
      <c r="U37" s="70"/>
      <c r="V37" s="70"/>
      <c r="W37" s="70"/>
      <c r="X37" s="70"/>
      <c r="Y37" s="70"/>
      <c r="Z37" s="70"/>
    </row>
    <row r="38" spans="1:26" ht="25.5" customHeight="1" x14ac:dyDescent="0.25">
      <c r="A38" s="189">
        <f>'Langtext mit Gesamtmenge'!A27+($A$6*10000)</f>
        <v>20601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c r="H38" s="26"/>
      <c r="I38" s="70"/>
      <c r="J38" s="70"/>
      <c r="K38" s="70"/>
      <c r="L38" s="70"/>
      <c r="M38" s="70"/>
      <c r="N38" s="70"/>
      <c r="O38" s="70"/>
      <c r="P38" s="70"/>
      <c r="Q38" s="70"/>
      <c r="R38" s="70"/>
      <c r="S38" s="70"/>
      <c r="T38" s="70"/>
      <c r="U38" s="70"/>
      <c r="V38" s="70"/>
      <c r="W38" s="70"/>
      <c r="X38" s="70"/>
      <c r="Y38" s="70"/>
      <c r="Z38" s="70"/>
    </row>
    <row r="39" spans="1:26" ht="25.5" customHeight="1" x14ac:dyDescent="0.25">
      <c r="A39" s="189">
        <f>'Langtext mit Gesamtmenge'!A28+($A$6*10000)</f>
        <v>20602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26"/>
      <c r="I39" s="70"/>
      <c r="J39" s="70"/>
      <c r="K39" s="70"/>
      <c r="L39" s="70"/>
      <c r="M39" s="70"/>
      <c r="N39" s="70"/>
      <c r="O39" s="70"/>
      <c r="P39" s="70"/>
      <c r="Q39" s="70"/>
      <c r="R39" s="70"/>
      <c r="S39" s="70"/>
      <c r="T39" s="70"/>
      <c r="U39" s="70"/>
      <c r="V39" s="70"/>
      <c r="W39" s="70"/>
      <c r="X39" s="70"/>
      <c r="Y39" s="70"/>
      <c r="Z39" s="70"/>
    </row>
    <row r="40" spans="1:26" ht="25.5" customHeight="1" x14ac:dyDescent="0.25">
      <c r="A40" s="189">
        <f>'Langtext mit Gesamtmenge'!A29+($A$6*10000)</f>
        <v>20603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26"/>
      <c r="I40" s="70"/>
      <c r="J40" s="70"/>
      <c r="K40" s="70"/>
      <c r="L40" s="70"/>
      <c r="M40" s="70"/>
      <c r="N40" s="70"/>
      <c r="O40" s="70"/>
      <c r="P40" s="70"/>
      <c r="Q40" s="70"/>
      <c r="R40" s="70"/>
      <c r="S40" s="70"/>
      <c r="T40" s="70"/>
      <c r="U40" s="70"/>
      <c r="V40" s="70"/>
      <c r="W40" s="70"/>
      <c r="X40" s="70"/>
      <c r="Y40" s="70"/>
      <c r="Z40" s="70"/>
    </row>
    <row r="41" spans="1:26" ht="39" customHeight="1" thickBot="1" x14ac:dyDescent="0.3">
      <c r="A41" s="190">
        <f>'Langtext mit Gesamtmenge'!A30+($A$6*10000)</f>
        <v>20604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c r="H41" s="26"/>
      <c r="I41" s="70"/>
      <c r="J41" s="70"/>
      <c r="K41" s="70"/>
      <c r="L41" s="70"/>
      <c r="M41" s="70"/>
      <c r="N41" s="70"/>
      <c r="O41" s="70"/>
      <c r="P41" s="70"/>
      <c r="Q41" s="70"/>
      <c r="R41" s="70"/>
      <c r="S41" s="70"/>
      <c r="T41" s="70"/>
      <c r="U41" s="70"/>
      <c r="V41" s="70"/>
      <c r="W41" s="70"/>
      <c r="X41" s="70"/>
      <c r="Y41" s="70"/>
      <c r="Z41" s="70"/>
    </row>
    <row r="42" spans="1:26" ht="35.1" customHeight="1" x14ac:dyDescent="0.25">
      <c r="A42" s="191">
        <f>(('Langtext mit Gesamtmenge'!A31-1)/100)+($A$6*100)</f>
        <v>207</v>
      </c>
      <c r="B42" s="173" t="str">
        <f>'Langtext mit Gesamtmenge'!$C$31</f>
        <v>Anmietung Hubsteiger 33 m (Lkw-Arbeitsbühne)</v>
      </c>
      <c r="C42" s="237"/>
      <c r="D42" s="175"/>
      <c r="E42" s="176"/>
      <c r="F42" s="177"/>
      <c r="G42" s="178"/>
      <c r="H42" s="26"/>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20701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26"/>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20702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26"/>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20703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26"/>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20704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26"/>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208</v>
      </c>
      <c r="B47" s="173" t="str">
        <f>'Langtext mit Gesamtmenge'!$C$35</f>
        <v>Anmietung Hubsteiger 35 m (Lkw-Arbeitsbühne)</v>
      </c>
      <c r="C47" s="237"/>
      <c r="D47" s="175"/>
      <c r="E47" s="176"/>
      <c r="F47" s="177"/>
      <c r="G47" s="178"/>
      <c r="H47" s="31"/>
      <c r="I47" s="31"/>
      <c r="J47" s="31"/>
      <c r="K47" s="31"/>
      <c r="L47" s="31"/>
      <c r="M47" s="31"/>
      <c r="N47" s="31"/>
      <c r="O47" s="31"/>
      <c r="P47" s="31"/>
      <c r="Q47" s="31"/>
      <c r="R47" s="31"/>
      <c r="S47" s="31"/>
      <c r="T47" s="31"/>
      <c r="U47" s="31"/>
      <c r="V47" s="31"/>
      <c r="W47" s="31"/>
      <c r="X47" s="31"/>
      <c r="Y47" s="31"/>
      <c r="Z47" s="31"/>
    </row>
    <row r="48" spans="1:26" ht="25.5" customHeight="1" x14ac:dyDescent="0.25">
      <c r="A48" s="189">
        <f>'Langtext mit Gesamtmenge'!A35+($A$6*10000)</f>
        <v>20801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33"/>
      <c r="I48" s="33"/>
      <c r="J48" s="33"/>
      <c r="K48" s="33"/>
      <c r="L48" s="33"/>
      <c r="M48" s="33"/>
      <c r="N48" s="33"/>
      <c r="O48" s="33"/>
      <c r="P48" s="33"/>
      <c r="Q48" s="33"/>
      <c r="R48" s="33"/>
      <c r="S48" s="33"/>
      <c r="T48" s="33"/>
      <c r="U48" s="33"/>
      <c r="V48" s="33"/>
      <c r="W48" s="33"/>
      <c r="X48" s="33"/>
      <c r="Y48" s="33"/>
      <c r="Z48" s="33"/>
    </row>
    <row r="49" spans="1:26" ht="25.5" customHeight="1" x14ac:dyDescent="0.25">
      <c r="A49" s="189">
        <f>'Langtext mit Gesamtmenge'!A36+($A$6*10000)</f>
        <v>20802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39"/>
      <c r="I49" s="40"/>
      <c r="J49" s="40"/>
      <c r="K49" s="40"/>
      <c r="L49" s="40"/>
      <c r="M49" s="40"/>
      <c r="N49" s="40"/>
      <c r="O49" s="40"/>
      <c r="P49" s="40"/>
      <c r="Q49" s="40"/>
      <c r="R49" s="40"/>
      <c r="S49" s="40"/>
      <c r="T49" s="40"/>
      <c r="U49" s="40"/>
      <c r="V49" s="40"/>
      <c r="W49" s="40"/>
      <c r="X49" s="40"/>
      <c r="Y49" s="40"/>
      <c r="Z49" s="40"/>
    </row>
    <row r="50" spans="1:26" ht="25.5" customHeight="1" x14ac:dyDescent="0.25">
      <c r="A50" s="189">
        <f>'Langtext mit Gesamtmenge'!A37+($A$6*10000)</f>
        <v>20803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43"/>
      <c r="I50" s="43"/>
      <c r="J50" s="43"/>
      <c r="K50" s="43"/>
      <c r="L50" s="43"/>
      <c r="M50" s="43"/>
      <c r="N50" s="43"/>
      <c r="O50" s="43"/>
      <c r="P50" s="43"/>
      <c r="Q50" s="43"/>
      <c r="R50" s="43"/>
      <c r="S50" s="43"/>
      <c r="T50" s="43"/>
      <c r="U50" s="43"/>
      <c r="V50" s="43"/>
      <c r="W50" s="43"/>
      <c r="X50" s="43"/>
      <c r="Y50" s="43"/>
      <c r="Z50" s="43"/>
    </row>
    <row r="51" spans="1:26" ht="39" customHeight="1" thickBot="1" x14ac:dyDescent="0.3">
      <c r="A51" s="190">
        <f>'Langtext mit Gesamtmenge'!A38+($A$6*10000)</f>
        <v>20804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31"/>
      <c r="I51" s="31"/>
      <c r="J51" s="31"/>
      <c r="K51" s="31"/>
      <c r="L51" s="31"/>
      <c r="M51" s="31"/>
      <c r="N51" s="31"/>
      <c r="O51" s="31"/>
      <c r="P51" s="31"/>
      <c r="Q51" s="31"/>
      <c r="R51" s="31"/>
      <c r="S51" s="31"/>
      <c r="T51" s="31"/>
      <c r="U51" s="31"/>
      <c r="V51" s="31"/>
      <c r="W51" s="31"/>
      <c r="X51" s="31"/>
      <c r="Y51" s="31"/>
      <c r="Z51" s="31"/>
    </row>
    <row r="52" spans="1:26" ht="35.1" customHeight="1" x14ac:dyDescent="0.25">
      <c r="A52" s="191">
        <f>(('Langtext mit Gesamtmenge'!A39-1)/100)+($A$6*100)</f>
        <v>209</v>
      </c>
      <c r="B52" s="173" t="str">
        <f>'Langtext mit Gesamtmenge'!$C$39</f>
        <v>Anmietung Hubsteiger 40 m (Lkw-Arbeitsbühne)</v>
      </c>
      <c r="C52" s="237"/>
      <c r="D52" s="175"/>
      <c r="E52" s="176"/>
      <c r="F52" s="177"/>
      <c r="G52" s="178"/>
      <c r="H52" s="49"/>
      <c r="I52" s="49"/>
      <c r="J52" s="49"/>
      <c r="K52" s="49"/>
      <c r="L52" s="49"/>
      <c r="M52" s="49"/>
      <c r="N52" s="49"/>
      <c r="O52" s="49"/>
      <c r="P52" s="49"/>
      <c r="Q52" s="49"/>
      <c r="R52" s="49"/>
      <c r="S52" s="49"/>
      <c r="T52" s="49"/>
      <c r="U52" s="49"/>
      <c r="V52" s="49"/>
      <c r="W52" s="49"/>
      <c r="X52" s="49"/>
      <c r="Y52" s="49"/>
      <c r="Z52" s="49"/>
    </row>
    <row r="53" spans="1:26" ht="25.5" customHeight="1" x14ac:dyDescent="0.25">
      <c r="A53" s="189">
        <f>'Langtext mit Gesamtmenge'!A39+($A$6*10000)</f>
        <v>20901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31"/>
      <c r="I53" s="31"/>
      <c r="J53" s="31"/>
      <c r="K53" s="31"/>
      <c r="L53" s="31"/>
      <c r="M53" s="31"/>
      <c r="N53" s="31"/>
      <c r="O53" s="31"/>
      <c r="P53" s="31"/>
      <c r="Q53" s="31"/>
      <c r="R53" s="31"/>
      <c r="S53" s="31"/>
      <c r="T53" s="31"/>
      <c r="U53" s="31"/>
      <c r="V53" s="31"/>
      <c r="W53" s="31"/>
      <c r="X53" s="31"/>
      <c r="Y53" s="31"/>
      <c r="Z53" s="31"/>
    </row>
    <row r="54" spans="1:26" ht="25.5" customHeight="1" x14ac:dyDescent="0.25">
      <c r="A54" s="189">
        <f>'Langtext mit Gesamtmenge'!A40+($A$6*10000)</f>
        <v>20902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49"/>
      <c r="I54" s="49"/>
      <c r="J54" s="49"/>
      <c r="K54" s="49"/>
      <c r="L54" s="49"/>
      <c r="M54" s="49"/>
      <c r="N54" s="49"/>
      <c r="O54" s="49"/>
      <c r="P54" s="49"/>
      <c r="Q54" s="49"/>
      <c r="R54" s="49"/>
      <c r="S54" s="49"/>
      <c r="T54" s="49"/>
      <c r="U54" s="49"/>
      <c r="V54" s="49"/>
      <c r="W54" s="49"/>
      <c r="X54" s="49"/>
      <c r="Y54" s="49"/>
      <c r="Z54" s="49"/>
    </row>
    <row r="55" spans="1:26" ht="25.5" customHeight="1" x14ac:dyDescent="0.25">
      <c r="A55" s="189">
        <f>'Langtext mit Gesamtmenge'!A41+($A$6*10000)</f>
        <v>20903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31"/>
      <c r="I55" s="31"/>
      <c r="J55" s="31"/>
      <c r="K55" s="31"/>
      <c r="L55" s="31"/>
      <c r="M55" s="31"/>
      <c r="N55" s="31"/>
      <c r="O55" s="31"/>
      <c r="P55" s="31"/>
      <c r="Q55" s="31"/>
      <c r="R55" s="31"/>
      <c r="S55" s="31"/>
      <c r="T55" s="31"/>
      <c r="U55" s="31"/>
      <c r="V55" s="31"/>
      <c r="W55" s="31"/>
      <c r="X55" s="31"/>
      <c r="Y55" s="31"/>
      <c r="Z55" s="31"/>
    </row>
    <row r="56" spans="1:26" ht="39" customHeight="1" thickBot="1" x14ac:dyDescent="0.3">
      <c r="A56" s="190">
        <f>'Langtext mit Gesamtmenge'!A42+($A$6*10000)</f>
        <v>20904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25"/>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210</v>
      </c>
      <c r="B57" s="173" t="str">
        <f>'Langtext mit Gesamtmenge'!$C$43</f>
        <v>Anmietung selbstfahrende Teleskoparbeitsbühne 15,5 m</v>
      </c>
      <c r="C57" s="237"/>
      <c r="D57" s="175"/>
      <c r="E57" s="176"/>
      <c r="F57" s="177"/>
      <c r="G57" s="178"/>
      <c r="H57" s="31"/>
      <c r="I57" s="31"/>
      <c r="J57" s="31"/>
      <c r="K57" s="31"/>
      <c r="L57" s="31"/>
      <c r="M57" s="31"/>
      <c r="N57" s="31"/>
      <c r="O57" s="31"/>
      <c r="P57" s="31"/>
      <c r="Q57" s="31"/>
      <c r="R57" s="31"/>
      <c r="S57" s="31"/>
      <c r="T57" s="31"/>
      <c r="U57" s="31"/>
      <c r="V57" s="31"/>
      <c r="W57" s="31"/>
      <c r="X57" s="31"/>
      <c r="Y57" s="31"/>
      <c r="Z57" s="31"/>
    </row>
    <row r="58" spans="1:26" ht="25.5" customHeight="1" x14ac:dyDescent="0.25">
      <c r="A58" s="189">
        <f>'Langtext mit Gesamtmenge'!A43+($A$6*10000)</f>
        <v>21001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31"/>
      <c r="I58" s="31"/>
      <c r="J58" s="31"/>
      <c r="K58" s="31"/>
      <c r="L58" s="31"/>
      <c r="M58" s="31"/>
      <c r="N58" s="31"/>
      <c r="O58" s="31"/>
      <c r="P58" s="31"/>
      <c r="Q58" s="31"/>
      <c r="R58" s="31"/>
      <c r="S58" s="31"/>
      <c r="T58" s="31"/>
      <c r="U58" s="31"/>
      <c r="V58" s="31"/>
      <c r="W58" s="31"/>
      <c r="X58" s="31"/>
      <c r="Y58" s="31"/>
      <c r="Z58" s="31"/>
    </row>
    <row r="59" spans="1:26" ht="25.5" customHeight="1" x14ac:dyDescent="0.25">
      <c r="A59" s="189">
        <f>'Langtext mit Gesamtmenge'!A44+($A$6*10000)</f>
        <v>21002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58"/>
      <c r="I59" s="31"/>
      <c r="J59" s="31"/>
      <c r="K59" s="31"/>
      <c r="L59" s="31"/>
      <c r="M59" s="31"/>
      <c r="N59" s="31"/>
      <c r="O59" s="31"/>
      <c r="P59" s="31"/>
      <c r="Q59" s="31"/>
      <c r="R59" s="31"/>
      <c r="S59" s="31"/>
      <c r="T59" s="31"/>
      <c r="U59" s="31"/>
      <c r="V59" s="31"/>
      <c r="W59" s="31"/>
      <c r="X59" s="31"/>
      <c r="Y59" s="31"/>
      <c r="Z59" s="31"/>
    </row>
    <row r="60" spans="1:26" ht="25.5" customHeight="1" x14ac:dyDescent="0.25">
      <c r="A60" s="189">
        <f>'Langtext mit Gesamtmenge'!A45+($A$6*10000)</f>
        <v>21003</v>
      </c>
      <c r="B60" s="66" t="str">
        <f>'Langtext mit Gesamtmenge'!$C45&amp;" gem. Leistungsbeschreibung, Langtext POS 0"&amp;'Langtext mit Gesamtmenge'!A45</f>
        <v>Anmietung selbstfahrende Teleskoparbeitsbühne 15,5 m gem. Leistungsbeschreibung, Langtext POS 01003</v>
      </c>
      <c r="C60" s="235">
        <v>230</v>
      </c>
      <c r="D60" s="186" t="str">
        <f>'Langtext mit Gesamtmenge'!F45</f>
        <v>über 20</v>
      </c>
      <c r="E60" s="186" t="str">
        <f>'Langtext mit Gesamtmenge'!E45</f>
        <v>Tage</v>
      </c>
      <c r="F60" s="192"/>
      <c r="G60" s="179"/>
      <c r="H60" s="58"/>
      <c r="I60" s="31"/>
      <c r="J60" s="31"/>
      <c r="K60" s="31"/>
      <c r="L60" s="31"/>
      <c r="M60" s="31"/>
      <c r="N60" s="31"/>
      <c r="O60" s="31"/>
      <c r="P60" s="31"/>
      <c r="Q60" s="31"/>
      <c r="R60" s="31"/>
      <c r="S60" s="31"/>
      <c r="T60" s="31"/>
      <c r="U60" s="31"/>
      <c r="V60" s="31"/>
      <c r="W60" s="31"/>
      <c r="X60" s="31"/>
      <c r="Y60" s="31"/>
      <c r="Z60" s="31"/>
    </row>
    <row r="61" spans="1:26" ht="39" customHeight="1" thickBot="1" x14ac:dyDescent="0.3">
      <c r="A61" s="190">
        <f>'Langtext mit Gesamtmenge'!A46+($A$6*10000)</f>
        <v>21004</v>
      </c>
      <c r="B61" s="66" t="str">
        <f>'Langtext mit Gesamtmenge'!$C46&amp;" gem. Leistungsbeschreibung, Langtext POS 0"&amp;'Langtext mit Gesamtmenge'!A46</f>
        <v>Anlieferung und Abholung selbstfahrende Teleskoparbeitsbühne 15,5 m gem. Leistungsbeschreibung, Langtext POS 01004</v>
      </c>
      <c r="C61" s="236">
        <v>8</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211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21101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21102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21103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21104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212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21201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21202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21203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21204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20.25" customHeight="1" x14ac:dyDescent="0.25">
      <c r="A72" s="191">
        <f>(('Langtext mit Gesamtmenge'!A55-1)/100)+($A$6*100)</f>
        <v>213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21301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21302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21303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21304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27.75" customHeight="1" x14ac:dyDescent="0.25">
      <c r="A77" s="191">
        <f>(('Langtext mit Gesamtmenge'!A60-1)/100)+($A$6*100)</f>
        <v>214.01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501</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502</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458</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4" customHeight="1" thickBot="1" x14ac:dyDescent="0.3">
      <c r="A81" s="189" t="s">
        <v>463</v>
      </c>
      <c r="B81" s="283"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527</v>
      </c>
      <c r="B82" s="101" t="s">
        <v>439</v>
      </c>
      <c r="D82" s="272"/>
      <c r="E82" s="264"/>
      <c r="F82" s="266"/>
      <c r="G82" s="179"/>
      <c r="H82" s="11"/>
      <c r="I82" s="25"/>
      <c r="J82" s="25"/>
      <c r="K82" s="25"/>
      <c r="L82" s="25"/>
      <c r="M82" s="25"/>
      <c r="N82" s="25"/>
      <c r="O82" s="25"/>
      <c r="P82" s="25"/>
      <c r="Q82" s="25"/>
      <c r="R82" s="25"/>
      <c r="S82" s="25"/>
      <c r="T82" s="25"/>
      <c r="U82" s="25"/>
      <c r="V82" s="25"/>
      <c r="W82" s="25"/>
      <c r="X82" s="25"/>
      <c r="Y82" s="25"/>
      <c r="Z82" s="25"/>
    </row>
    <row r="83" spans="1:26" ht="39" customHeight="1" x14ac:dyDescent="0.25">
      <c r="A83" s="268" t="s">
        <v>528</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529</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40.5" customHeight="1" x14ac:dyDescent="0.25">
      <c r="A85" s="268" t="s">
        <v>530</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531</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9" customHeight="1" x14ac:dyDescent="0.25">
      <c r="A87" s="277" t="s">
        <v>532</v>
      </c>
      <c r="B87" s="92" t="s">
        <v>448</v>
      </c>
      <c r="C87" s="279"/>
      <c r="D87" s="269"/>
      <c r="E87" s="267"/>
      <c r="F87" s="26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533</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customHeight="1" x14ac:dyDescent="0.25">
      <c r="A89" s="270" t="s">
        <v>534</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41.25" customHeight="1" x14ac:dyDescent="0.25">
      <c r="A90" s="270" t="s">
        <v>535</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36.75" customHeight="1" thickBot="1" x14ac:dyDescent="0.3">
      <c r="A91" s="270" t="s">
        <v>536</v>
      </c>
      <c r="B91" s="282" t="s">
        <v>500</v>
      </c>
      <c r="C91" s="236"/>
      <c r="D91" s="181"/>
      <c r="E91" s="280"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88"/>
      <c r="B92" s="52"/>
      <c r="C92" s="53"/>
      <c r="D92" s="53"/>
      <c r="E92" s="287"/>
      <c r="F92" s="108"/>
      <c r="G92" s="108"/>
      <c r="H92" s="11"/>
      <c r="I92" s="25"/>
      <c r="J92" s="25"/>
      <c r="K92" s="25"/>
      <c r="L92" s="25"/>
      <c r="M92" s="25"/>
      <c r="N92" s="25"/>
      <c r="O92" s="25"/>
      <c r="P92" s="25"/>
      <c r="Q92" s="25"/>
      <c r="R92" s="25"/>
      <c r="S92" s="25"/>
      <c r="T92" s="25"/>
      <c r="U92" s="25"/>
      <c r="V92" s="25"/>
      <c r="W92" s="25"/>
      <c r="X92" s="25"/>
      <c r="Y92" s="25"/>
      <c r="Z92" s="25"/>
    </row>
    <row r="93" spans="1:26" ht="15" customHeight="1" x14ac:dyDescent="0.25">
      <c r="A93" s="32"/>
      <c r="B93" s="32"/>
      <c r="D93" s="337" t="s">
        <v>285</v>
      </c>
      <c r="E93" s="340"/>
      <c r="F93" s="346"/>
      <c r="G93" s="72">
        <f>SUM(G18:G91)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ht="15" customHeight="1" x14ac:dyDescent="0.25">
      <c r="A95" s="256"/>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255"/>
      <c r="B96" s="255"/>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ht="15" customHeight="1"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255"/>
      <c r="B98" s="255"/>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ht="15" customHeight="1" x14ac:dyDescent="0.25">
      <c r="A99" s="256"/>
      <c r="B99" s="256"/>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255"/>
      <c r="B100" s="44"/>
      <c r="C100" s="46"/>
      <c r="D100" s="46"/>
      <c r="E100" s="255"/>
      <c r="F100" s="255"/>
      <c r="G100" s="50"/>
      <c r="H100" s="11"/>
      <c r="I100" s="25"/>
      <c r="J100" s="25"/>
      <c r="K100" s="25"/>
      <c r="L100" s="25"/>
      <c r="M100" s="25"/>
      <c r="N100" s="25"/>
      <c r="O100" s="25"/>
      <c r="P100" s="25"/>
      <c r="Q100" s="25"/>
      <c r="R100" s="25"/>
      <c r="S100" s="25"/>
      <c r="T100" s="25"/>
      <c r="U100" s="25"/>
      <c r="V100" s="25"/>
      <c r="W100" s="25"/>
      <c r="X100" s="25"/>
      <c r="Y100" s="25"/>
      <c r="Z100" s="25"/>
    </row>
    <row r="101" spans="1:26" ht="24.7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255"/>
      <c r="F102" s="255"/>
      <c r="G102" s="255"/>
      <c r="H102" s="11"/>
      <c r="I102" s="25"/>
      <c r="J102" s="25"/>
      <c r="K102" s="25"/>
      <c r="L102" s="25"/>
      <c r="M102" s="25"/>
      <c r="N102" s="25"/>
      <c r="O102" s="25"/>
      <c r="P102" s="25"/>
      <c r="Q102" s="25"/>
      <c r="R102" s="25"/>
      <c r="S102" s="25"/>
      <c r="T102" s="25"/>
      <c r="U102" s="25"/>
      <c r="V102" s="25"/>
      <c r="W102" s="25"/>
      <c r="X102" s="25"/>
      <c r="Y102" s="25"/>
      <c r="Z102" s="25"/>
    </row>
    <row r="103" spans="1:26" x14ac:dyDescent="0.25">
      <c r="A103" s="255"/>
      <c r="B103" s="196"/>
      <c r="C103" s="255"/>
      <c r="D103" s="255"/>
      <c r="E103" s="255"/>
      <c r="F103" s="255"/>
      <c r="G103" s="255"/>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255"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26" x14ac:dyDescent="0.25">
      <c r="A113" s="11"/>
      <c r="B113" s="11"/>
      <c r="C113" s="62"/>
      <c r="D113" s="11"/>
      <c r="E113" s="11"/>
      <c r="F113" s="61"/>
      <c r="G113" s="11"/>
      <c r="H113" s="11"/>
      <c r="I113" s="25"/>
      <c r="J113" s="25"/>
      <c r="K113" s="25"/>
      <c r="L113" s="25"/>
      <c r="M113" s="25"/>
      <c r="N113" s="25"/>
      <c r="O113" s="25"/>
      <c r="P113" s="25"/>
      <c r="Q113" s="25"/>
      <c r="R113" s="25"/>
      <c r="S113" s="25"/>
      <c r="T113" s="25"/>
      <c r="U113" s="25"/>
      <c r="V113" s="25"/>
      <c r="W113" s="25"/>
      <c r="X113" s="25"/>
      <c r="Y113" s="25"/>
      <c r="Z113" s="25"/>
    </row>
    <row r="114" spans="1:26" x14ac:dyDescent="0.25">
      <c r="A114" s="11"/>
      <c r="B114" s="11"/>
      <c r="C114" s="62"/>
      <c r="D114" s="11"/>
      <c r="E114" s="11"/>
      <c r="F114" s="61"/>
      <c r="G114" s="11"/>
      <c r="H114" s="11"/>
      <c r="I114" s="25"/>
      <c r="J114" s="25"/>
      <c r="K114" s="25"/>
      <c r="L114" s="25"/>
      <c r="M114" s="25"/>
      <c r="N114" s="25"/>
      <c r="O114" s="25"/>
      <c r="P114" s="25"/>
      <c r="Q114" s="25"/>
      <c r="R114" s="25"/>
      <c r="S114" s="25"/>
      <c r="T114" s="25"/>
      <c r="U114" s="25"/>
      <c r="V114" s="25"/>
      <c r="W114" s="25"/>
      <c r="X114" s="25"/>
      <c r="Y114" s="25"/>
      <c r="Z114" s="25"/>
    </row>
    <row r="115" spans="1:26" x14ac:dyDescent="0.25">
      <c r="A115" s="11"/>
      <c r="B115" s="11"/>
      <c r="C115" s="62"/>
      <c r="D115" s="11"/>
      <c r="E115" s="11"/>
      <c r="F115" s="61"/>
      <c r="G115" s="11"/>
      <c r="H115" s="11"/>
      <c r="I115" s="25"/>
      <c r="J115" s="25"/>
      <c r="K115" s="25"/>
      <c r="L115" s="25"/>
      <c r="M115" s="25"/>
      <c r="N115" s="25"/>
      <c r="O115" s="25"/>
      <c r="P115" s="25"/>
      <c r="Q115" s="25"/>
      <c r="R115" s="25"/>
      <c r="S115" s="25"/>
      <c r="T115" s="25"/>
      <c r="U115" s="25"/>
      <c r="V115" s="25"/>
      <c r="W115" s="25"/>
      <c r="X115" s="25"/>
      <c r="Y115" s="25"/>
      <c r="Z115" s="25"/>
    </row>
    <row r="116" spans="1:26" x14ac:dyDescent="0.25">
      <c r="A116" s="11"/>
      <c r="B116" s="11"/>
      <c r="C116" s="62"/>
      <c r="D116" s="11"/>
      <c r="E116" s="11"/>
      <c r="F116" s="61"/>
      <c r="G116" s="11"/>
      <c r="H116" s="11"/>
      <c r="I116" s="25"/>
      <c r="J116" s="25"/>
      <c r="K116" s="25"/>
      <c r="L116" s="25"/>
      <c r="M116" s="25"/>
      <c r="N116" s="25"/>
      <c r="O116" s="25"/>
      <c r="P116" s="25"/>
      <c r="Q116" s="25"/>
      <c r="R116" s="25"/>
      <c r="S116" s="25"/>
      <c r="T116" s="25"/>
      <c r="U116" s="25"/>
      <c r="V116" s="25"/>
      <c r="W116" s="25"/>
      <c r="X116" s="25"/>
      <c r="Y116" s="25"/>
      <c r="Z116" s="25"/>
    </row>
    <row r="117" spans="1:26" x14ac:dyDescent="0.25">
      <c r="A117" s="11"/>
      <c r="B117" s="11"/>
      <c r="C117" s="62"/>
      <c r="D117" s="11"/>
      <c r="E117" s="11"/>
      <c r="F117" s="61"/>
      <c r="G117" s="11"/>
      <c r="H117" s="11"/>
      <c r="I117" s="25"/>
      <c r="J117" s="25"/>
      <c r="K117" s="25"/>
      <c r="L117" s="25"/>
      <c r="M117" s="25"/>
      <c r="N117" s="25"/>
      <c r="O117" s="25"/>
      <c r="P117" s="25"/>
      <c r="Q117" s="25"/>
      <c r="R117" s="25"/>
      <c r="S117" s="25"/>
      <c r="T117" s="25"/>
      <c r="U117" s="25"/>
      <c r="V117" s="25"/>
      <c r="W117" s="25"/>
      <c r="X117" s="25"/>
      <c r="Y117" s="25"/>
      <c r="Z117" s="25"/>
    </row>
    <row r="118" spans="1:26" x14ac:dyDescent="0.25">
      <c r="A118" s="11"/>
      <c r="B118" s="11"/>
      <c r="C118" s="62"/>
      <c r="D118" s="11"/>
      <c r="E118" s="11"/>
      <c r="F118" s="61"/>
      <c r="G118" s="11"/>
      <c r="H118" s="11"/>
      <c r="I118" s="25"/>
      <c r="J118" s="25"/>
      <c r="K118" s="25"/>
      <c r="L118" s="25"/>
      <c r="M118" s="25"/>
      <c r="N118" s="25"/>
      <c r="O118" s="25"/>
      <c r="P118" s="25"/>
      <c r="Q118" s="25"/>
      <c r="R118" s="25"/>
      <c r="S118" s="25"/>
      <c r="T118" s="25"/>
      <c r="U118" s="25"/>
      <c r="V118" s="25"/>
      <c r="W118" s="25"/>
      <c r="X118" s="25"/>
      <c r="Y118" s="25"/>
      <c r="Z118" s="25"/>
    </row>
    <row r="119" spans="1:26" x14ac:dyDescent="0.25">
      <c r="A119" s="11"/>
      <c r="B119" s="11"/>
      <c r="C119" s="62"/>
      <c r="D119" s="11"/>
      <c r="E119" s="11"/>
      <c r="F119" s="61"/>
      <c r="G119" s="11"/>
      <c r="H119" s="11"/>
      <c r="I119" s="25"/>
      <c r="J119" s="25"/>
      <c r="K119" s="25"/>
      <c r="L119" s="25"/>
      <c r="M119" s="25"/>
      <c r="N119" s="25"/>
      <c r="O119" s="25"/>
      <c r="P119" s="25"/>
      <c r="Q119" s="25"/>
      <c r="R119" s="25"/>
      <c r="S119" s="25"/>
      <c r="T119" s="25"/>
      <c r="U119" s="25"/>
      <c r="V119" s="25"/>
      <c r="W119" s="25"/>
      <c r="X119" s="25"/>
      <c r="Y119" s="25"/>
      <c r="Z119" s="25"/>
    </row>
    <row r="120" spans="1:26" x14ac:dyDescent="0.25">
      <c r="A120" s="11"/>
      <c r="B120" s="11"/>
      <c r="C120" s="62"/>
      <c r="D120" s="11"/>
      <c r="E120" s="11"/>
      <c r="F120" s="61"/>
      <c r="G120" s="11"/>
      <c r="H120" s="11"/>
      <c r="I120" s="25"/>
      <c r="J120" s="25"/>
      <c r="K120" s="25"/>
      <c r="L120" s="25"/>
      <c r="M120" s="25"/>
      <c r="N120" s="25"/>
      <c r="O120" s="25"/>
      <c r="P120" s="25"/>
      <c r="Q120" s="25"/>
      <c r="R120" s="25"/>
      <c r="S120" s="25"/>
      <c r="T120" s="25"/>
      <c r="U120" s="25"/>
      <c r="V120" s="25"/>
      <c r="W120" s="25"/>
      <c r="X120" s="25"/>
      <c r="Y120" s="25"/>
      <c r="Z120" s="25"/>
    </row>
    <row r="121" spans="1:26" x14ac:dyDescent="0.25">
      <c r="A121" s="11"/>
      <c r="B121" s="11"/>
      <c r="C121" s="62"/>
      <c r="D121" s="11"/>
      <c r="E121" s="11"/>
      <c r="F121" s="61"/>
      <c r="G121" s="11"/>
      <c r="H121" s="11"/>
      <c r="I121" s="25"/>
      <c r="J121" s="25"/>
      <c r="K121" s="25"/>
      <c r="L121" s="25"/>
      <c r="M121" s="25"/>
      <c r="N121" s="25"/>
      <c r="O121" s="25"/>
      <c r="P121" s="25"/>
      <c r="Q121" s="25"/>
      <c r="R121" s="25"/>
      <c r="S121" s="25"/>
      <c r="T121" s="25"/>
      <c r="U121" s="25"/>
      <c r="V121" s="25"/>
      <c r="W121" s="25"/>
      <c r="X121" s="25"/>
      <c r="Y121" s="25"/>
      <c r="Z121" s="25"/>
    </row>
    <row r="122" spans="1:26" x14ac:dyDescent="0.25">
      <c r="A122" s="11"/>
      <c r="B122" s="11"/>
      <c r="C122" s="62"/>
      <c r="D122" s="11"/>
      <c r="E122" s="11"/>
      <c r="F122" s="61"/>
      <c r="G122" s="11"/>
      <c r="H122" s="11"/>
      <c r="I122" s="25"/>
      <c r="J122" s="25"/>
      <c r="K122" s="25"/>
      <c r="L122" s="25"/>
      <c r="M122" s="25"/>
      <c r="N122" s="25"/>
      <c r="O122" s="25"/>
      <c r="P122" s="25"/>
      <c r="Q122" s="25"/>
      <c r="R122" s="25"/>
      <c r="S122" s="25"/>
      <c r="T122" s="25"/>
      <c r="U122" s="25"/>
      <c r="V122" s="25"/>
      <c r="W122" s="25"/>
      <c r="X122" s="25"/>
      <c r="Y122" s="25"/>
      <c r="Z122" s="25"/>
    </row>
    <row r="123" spans="1:26" x14ac:dyDescent="0.25">
      <c r="A123" s="11"/>
      <c r="B123" s="11"/>
      <c r="C123" s="62"/>
      <c r="D123" s="11"/>
      <c r="E123" s="11"/>
      <c r="F123" s="61"/>
      <c r="G123" s="11"/>
      <c r="H123" s="11"/>
      <c r="I123" s="25"/>
      <c r="J123" s="25"/>
      <c r="K123" s="25"/>
      <c r="L123" s="25"/>
      <c r="M123" s="25"/>
      <c r="N123" s="25"/>
      <c r="O123" s="25"/>
      <c r="P123" s="25"/>
      <c r="Q123" s="25"/>
      <c r="R123" s="25"/>
      <c r="S123" s="25"/>
      <c r="T123" s="25"/>
      <c r="U123" s="25"/>
      <c r="V123" s="25"/>
      <c r="W123" s="25"/>
      <c r="X123" s="25"/>
      <c r="Y123" s="25"/>
      <c r="Z123" s="25"/>
    </row>
    <row r="124" spans="1:26" x14ac:dyDescent="0.25">
      <c r="A124" s="11"/>
      <c r="B124" s="11"/>
      <c r="C124" s="62"/>
      <c r="D124" s="11"/>
      <c r="E124" s="11"/>
      <c r="F124" s="61"/>
      <c r="G124" s="11"/>
      <c r="H124" s="11"/>
      <c r="I124" s="25"/>
      <c r="J124" s="25"/>
      <c r="K124" s="25"/>
      <c r="L124" s="25"/>
      <c r="M124" s="25"/>
      <c r="N124" s="25"/>
      <c r="O124" s="25"/>
      <c r="P124" s="25"/>
      <c r="Q124" s="25"/>
      <c r="R124" s="25"/>
      <c r="S124" s="25"/>
      <c r="T124" s="25"/>
      <c r="U124" s="25"/>
      <c r="V124" s="25"/>
      <c r="W124" s="25"/>
      <c r="X124" s="25"/>
      <c r="Y124" s="25"/>
      <c r="Z124" s="25"/>
    </row>
    <row r="125" spans="1:26" x14ac:dyDescent="0.25">
      <c r="A125" s="11"/>
      <c r="B125" s="11"/>
      <c r="C125" s="62"/>
      <c r="D125" s="11"/>
      <c r="E125" s="11"/>
      <c r="F125" s="61"/>
      <c r="G125" s="11"/>
      <c r="H125" s="11"/>
      <c r="I125" s="25"/>
      <c r="J125" s="25"/>
      <c r="K125" s="25"/>
      <c r="L125" s="25"/>
      <c r="M125" s="25"/>
      <c r="N125" s="25"/>
      <c r="O125" s="25"/>
      <c r="P125" s="25"/>
      <c r="Q125" s="25"/>
      <c r="R125" s="25"/>
      <c r="S125" s="25"/>
      <c r="T125" s="25"/>
      <c r="U125" s="25"/>
      <c r="V125" s="25"/>
      <c r="W125" s="25"/>
      <c r="X125" s="25"/>
      <c r="Y125" s="25"/>
      <c r="Z125" s="25"/>
    </row>
    <row r="126" spans="1:26" x14ac:dyDescent="0.25">
      <c r="A126" s="11"/>
      <c r="B126" s="11"/>
      <c r="C126" s="62"/>
      <c r="D126" s="11"/>
      <c r="E126" s="11"/>
      <c r="F126" s="61"/>
      <c r="G126" s="11"/>
      <c r="H126" s="11"/>
      <c r="I126" s="25"/>
      <c r="J126" s="25"/>
      <c r="K126" s="25"/>
      <c r="L126" s="25"/>
      <c r="M126" s="25"/>
      <c r="N126" s="25"/>
      <c r="O126" s="25"/>
      <c r="P126" s="25"/>
      <c r="Q126" s="25"/>
      <c r="R126" s="25"/>
      <c r="S126" s="25"/>
      <c r="T126" s="25"/>
      <c r="U126" s="25"/>
      <c r="V126" s="25"/>
      <c r="W126" s="25"/>
      <c r="X126" s="25"/>
      <c r="Y126" s="25"/>
      <c r="Z126" s="25"/>
    </row>
    <row r="127" spans="1:26" x14ac:dyDescent="0.25">
      <c r="A127" s="11"/>
      <c r="B127" s="11"/>
      <c r="C127" s="62"/>
      <c r="D127" s="11"/>
      <c r="E127" s="11"/>
      <c r="F127" s="61"/>
      <c r="G127" s="11"/>
      <c r="H127" s="11"/>
      <c r="I127" s="25"/>
      <c r="J127" s="25"/>
      <c r="K127" s="25"/>
      <c r="L127" s="25"/>
      <c r="M127" s="25"/>
      <c r="N127" s="25"/>
      <c r="O127" s="25"/>
      <c r="P127" s="25"/>
      <c r="Q127" s="25"/>
      <c r="R127" s="25"/>
      <c r="S127" s="25"/>
      <c r="T127" s="25"/>
      <c r="U127" s="25"/>
      <c r="V127" s="25"/>
      <c r="W127" s="25"/>
      <c r="X127" s="25"/>
      <c r="Y127" s="25"/>
      <c r="Z127" s="25"/>
    </row>
    <row r="128" spans="1:26" x14ac:dyDescent="0.25">
      <c r="A128" s="11"/>
      <c r="B128" s="11"/>
      <c r="C128" s="62"/>
      <c r="D128" s="11"/>
      <c r="E128" s="11"/>
      <c r="F128" s="61"/>
      <c r="G128" s="11"/>
      <c r="H128" s="11"/>
      <c r="I128" s="25"/>
      <c r="J128" s="25"/>
      <c r="K128" s="25"/>
      <c r="L128" s="25"/>
      <c r="M128" s="25"/>
      <c r="N128" s="25"/>
      <c r="O128" s="25"/>
      <c r="P128" s="25"/>
      <c r="Q128" s="25"/>
      <c r="R128" s="25"/>
      <c r="S128" s="25"/>
      <c r="T128" s="25"/>
      <c r="U128" s="25"/>
      <c r="V128" s="25"/>
      <c r="W128" s="25"/>
      <c r="X128" s="25"/>
      <c r="Y128" s="25"/>
      <c r="Z128" s="25"/>
    </row>
    <row r="129" spans="1:26" x14ac:dyDescent="0.25">
      <c r="A129" s="11"/>
      <c r="B129" s="11"/>
      <c r="C129" s="62"/>
      <c r="D129" s="11"/>
      <c r="E129" s="11"/>
      <c r="F129" s="61"/>
      <c r="G129" s="11"/>
      <c r="H129" s="11"/>
      <c r="I129" s="25"/>
      <c r="J129" s="25"/>
      <c r="K129" s="25"/>
      <c r="L129" s="25"/>
      <c r="M129" s="25"/>
      <c r="N129" s="25"/>
      <c r="O129" s="25"/>
      <c r="P129" s="25"/>
      <c r="Q129" s="25"/>
      <c r="R129" s="25"/>
      <c r="S129" s="25"/>
      <c r="T129" s="25"/>
      <c r="U129" s="25"/>
      <c r="V129" s="25"/>
      <c r="W129" s="25"/>
      <c r="X129" s="25"/>
      <c r="Y129" s="25"/>
      <c r="Z129" s="25"/>
    </row>
    <row r="130" spans="1:26" x14ac:dyDescent="0.25">
      <c r="A130" s="11"/>
      <c r="B130" s="11"/>
      <c r="C130" s="62"/>
      <c r="D130" s="11"/>
      <c r="E130" s="11"/>
      <c r="F130" s="61"/>
      <c r="G130" s="11"/>
      <c r="H130" s="11"/>
      <c r="I130" s="25"/>
      <c r="J130" s="25"/>
      <c r="K130" s="25"/>
      <c r="L130" s="25"/>
      <c r="M130" s="25"/>
      <c r="N130" s="25"/>
      <c r="O130" s="25"/>
      <c r="P130" s="25"/>
      <c r="Q130" s="25"/>
      <c r="R130" s="25"/>
      <c r="S130" s="25"/>
      <c r="T130" s="25"/>
      <c r="U130" s="25"/>
      <c r="V130" s="25"/>
      <c r="W130" s="25"/>
      <c r="X130" s="25"/>
      <c r="Y130" s="25"/>
      <c r="Z130" s="25"/>
    </row>
    <row r="131" spans="1:26" x14ac:dyDescent="0.25">
      <c r="A131" s="11"/>
      <c r="B131" s="11"/>
      <c r="C131" s="62"/>
      <c r="D131" s="11"/>
      <c r="E131" s="11"/>
      <c r="F131" s="61"/>
      <c r="G131" s="11"/>
      <c r="H131" s="11"/>
      <c r="I131" s="25"/>
      <c r="J131" s="25"/>
      <c r="K131" s="25"/>
      <c r="L131" s="25"/>
      <c r="M131" s="25"/>
      <c r="N131" s="25"/>
      <c r="O131" s="25"/>
      <c r="P131" s="25"/>
      <c r="Q131" s="25"/>
      <c r="R131" s="25"/>
      <c r="S131" s="25"/>
      <c r="T131" s="25"/>
      <c r="U131" s="25"/>
      <c r="V131" s="25"/>
      <c r="W131" s="25"/>
      <c r="X131" s="25"/>
      <c r="Y131" s="25"/>
      <c r="Z131" s="25"/>
    </row>
    <row r="132" spans="1:26" x14ac:dyDescent="0.25">
      <c r="A132" s="11"/>
      <c r="B132" s="11"/>
      <c r="C132" s="62"/>
      <c r="D132" s="11"/>
      <c r="E132" s="11"/>
      <c r="F132" s="61"/>
      <c r="G132" s="11"/>
      <c r="H132" s="11"/>
      <c r="I132" s="25"/>
      <c r="J132" s="25"/>
      <c r="K132" s="25"/>
      <c r="L132" s="25"/>
      <c r="M132" s="25"/>
      <c r="N132" s="25"/>
      <c r="O132" s="25"/>
      <c r="P132" s="25"/>
      <c r="Q132" s="25"/>
      <c r="R132" s="25"/>
      <c r="S132" s="25"/>
      <c r="T132" s="25"/>
      <c r="U132" s="25"/>
      <c r="V132" s="25"/>
      <c r="W132" s="25"/>
      <c r="X132" s="25"/>
      <c r="Y132" s="25"/>
      <c r="Z132" s="25"/>
    </row>
    <row r="133" spans="1:26" x14ac:dyDescent="0.25">
      <c r="A133" s="11"/>
      <c r="B133" s="11"/>
      <c r="C133" s="62"/>
      <c r="D133" s="11"/>
      <c r="E133" s="11"/>
      <c r="F133" s="61"/>
      <c r="G133" s="11"/>
      <c r="H133" s="11"/>
      <c r="I133" s="25"/>
      <c r="J133" s="25"/>
      <c r="K133" s="25"/>
      <c r="L133" s="25"/>
      <c r="M133" s="25"/>
      <c r="N133" s="25"/>
      <c r="O133" s="25"/>
      <c r="P133" s="25"/>
      <c r="Q133" s="25"/>
      <c r="R133" s="25"/>
      <c r="S133" s="25"/>
      <c r="T133" s="25"/>
      <c r="U133" s="25"/>
      <c r="V133" s="25"/>
      <c r="W133" s="25"/>
      <c r="X133" s="25"/>
      <c r="Y133" s="25"/>
      <c r="Z133" s="25"/>
    </row>
    <row r="134" spans="1:26" x14ac:dyDescent="0.25">
      <c r="A134" s="11"/>
      <c r="B134" s="11"/>
      <c r="C134" s="62"/>
      <c r="D134" s="11"/>
      <c r="E134" s="11"/>
      <c r="F134" s="61"/>
      <c r="G134" s="11"/>
      <c r="H134" s="11"/>
      <c r="I134" s="25"/>
      <c r="J134" s="25"/>
      <c r="K134" s="25"/>
      <c r="L134" s="25"/>
      <c r="M134" s="25"/>
      <c r="N134" s="25"/>
      <c r="O134" s="25"/>
      <c r="P134" s="25"/>
      <c r="Q134" s="25"/>
      <c r="R134" s="25"/>
      <c r="S134" s="25"/>
      <c r="T134" s="25"/>
      <c r="U134" s="25"/>
      <c r="V134" s="25"/>
      <c r="W134" s="25"/>
      <c r="X134" s="25"/>
      <c r="Y134" s="25"/>
      <c r="Z134" s="25"/>
    </row>
    <row r="135" spans="1:26" x14ac:dyDescent="0.25">
      <c r="A135" s="11"/>
      <c r="B135" s="11"/>
      <c r="C135" s="62"/>
      <c r="D135" s="11"/>
      <c r="E135" s="11"/>
      <c r="F135" s="61"/>
      <c r="G135" s="11"/>
      <c r="H135" s="11"/>
      <c r="I135" s="25"/>
      <c r="J135" s="25"/>
      <c r="K135" s="25"/>
      <c r="L135" s="25"/>
      <c r="M135" s="25"/>
      <c r="N135" s="25"/>
      <c r="O135" s="25"/>
      <c r="P135" s="25"/>
      <c r="Q135" s="25"/>
      <c r="R135" s="25"/>
      <c r="S135" s="25"/>
      <c r="T135" s="25"/>
      <c r="U135" s="25"/>
      <c r="V135" s="25"/>
      <c r="W135" s="25"/>
      <c r="X135" s="25"/>
      <c r="Y135" s="25"/>
      <c r="Z135" s="25"/>
    </row>
    <row r="136" spans="1:26" x14ac:dyDescent="0.25">
      <c r="A136" s="11"/>
      <c r="B136" s="11"/>
      <c r="C136" s="62"/>
      <c r="D136" s="11"/>
      <c r="E136" s="11"/>
      <c r="F136" s="61"/>
      <c r="G136" s="11"/>
      <c r="H136" s="11"/>
      <c r="I136" s="25"/>
      <c r="J136" s="25"/>
      <c r="K136" s="25"/>
      <c r="L136" s="25"/>
      <c r="M136" s="25"/>
      <c r="N136" s="25"/>
      <c r="O136" s="25"/>
      <c r="P136" s="25"/>
      <c r="Q136" s="25"/>
      <c r="R136" s="25"/>
      <c r="S136" s="25"/>
      <c r="T136" s="25"/>
      <c r="U136" s="25"/>
      <c r="V136" s="25"/>
      <c r="W136" s="25"/>
      <c r="X136" s="25"/>
      <c r="Y136" s="25"/>
      <c r="Z136" s="25"/>
    </row>
    <row r="137" spans="1:26" x14ac:dyDescent="0.25">
      <c r="A137" s="11"/>
      <c r="B137" s="11"/>
      <c r="C137" s="62"/>
      <c r="D137" s="11"/>
      <c r="E137" s="11"/>
      <c r="F137" s="61"/>
      <c r="G137" s="11"/>
      <c r="H137" s="11"/>
      <c r="I137" s="25"/>
      <c r="J137" s="25"/>
      <c r="K137" s="25"/>
      <c r="L137" s="25"/>
      <c r="M137" s="25"/>
      <c r="N137" s="25"/>
      <c r="O137" s="25"/>
      <c r="P137" s="25"/>
      <c r="Q137" s="25"/>
      <c r="R137" s="25"/>
      <c r="S137" s="25"/>
      <c r="T137" s="25"/>
      <c r="U137" s="25"/>
      <c r="V137" s="25"/>
      <c r="W137" s="25"/>
      <c r="X137" s="25"/>
      <c r="Y137" s="25"/>
      <c r="Z137" s="25"/>
    </row>
    <row r="138" spans="1:26" x14ac:dyDescent="0.25">
      <c r="A138" s="11"/>
      <c r="B138" s="11"/>
      <c r="C138" s="62"/>
      <c r="D138" s="11"/>
      <c r="E138" s="11"/>
      <c r="F138" s="61"/>
      <c r="G138" s="11"/>
      <c r="H138" s="11"/>
      <c r="I138" s="25"/>
      <c r="J138" s="25"/>
      <c r="K138" s="25"/>
      <c r="L138" s="25"/>
      <c r="M138" s="25"/>
      <c r="N138" s="25"/>
      <c r="O138" s="25"/>
      <c r="P138" s="25"/>
      <c r="Q138" s="25"/>
      <c r="R138" s="25"/>
      <c r="S138" s="25"/>
      <c r="T138" s="25"/>
      <c r="U138" s="25"/>
      <c r="V138" s="25"/>
      <c r="W138" s="25"/>
      <c r="X138" s="25"/>
      <c r="Y138" s="25"/>
      <c r="Z138" s="25"/>
    </row>
    <row r="139" spans="1:26" x14ac:dyDescent="0.25">
      <c r="A139" s="11"/>
      <c r="B139" s="11"/>
      <c r="C139" s="62"/>
      <c r="D139" s="11"/>
      <c r="E139" s="11"/>
      <c r="F139" s="61"/>
      <c r="G139" s="11"/>
      <c r="H139" s="11"/>
      <c r="I139" s="25"/>
      <c r="J139" s="25"/>
      <c r="K139" s="25"/>
      <c r="L139" s="25"/>
      <c r="M139" s="25"/>
      <c r="N139" s="25"/>
      <c r="O139" s="25"/>
      <c r="P139" s="25"/>
      <c r="Q139" s="25"/>
      <c r="R139" s="25"/>
      <c r="S139" s="25"/>
      <c r="T139" s="25"/>
      <c r="U139" s="25"/>
      <c r="V139" s="25"/>
      <c r="W139" s="25"/>
      <c r="X139" s="25"/>
      <c r="Y139" s="25"/>
      <c r="Z139" s="25"/>
    </row>
    <row r="140" spans="1:26" x14ac:dyDescent="0.25">
      <c r="A140" s="11"/>
      <c r="B140" s="11"/>
      <c r="C140" s="62"/>
      <c r="D140" s="11"/>
      <c r="E140" s="11"/>
      <c r="F140" s="61"/>
      <c r="G140" s="11"/>
      <c r="H140" s="11"/>
      <c r="I140" s="25"/>
      <c r="J140" s="25"/>
      <c r="K140" s="25"/>
      <c r="L140" s="25"/>
      <c r="M140" s="25"/>
      <c r="N140" s="25"/>
      <c r="O140" s="25"/>
      <c r="P140" s="25"/>
      <c r="Q140" s="25"/>
      <c r="R140" s="25"/>
      <c r="S140" s="25"/>
      <c r="T140" s="25"/>
      <c r="U140" s="25"/>
      <c r="V140" s="25"/>
      <c r="W140" s="25"/>
      <c r="X140" s="25"/>
      <c r="Y140" s="25"/>
      <c r="Z140" s="25"/>
    </row>
    <row r="141" spans="1:26" x14ac:dyDescent="0.25">
      <c r="A141" s="11"/>
      <c r="B141" s="11"/>
      <c r="C141" s="62"/>
      <c r="D141" s="11"/>
      <c r="E141" s="11"/>
      <c r="F141" s="61"/>
      <c r="G141" s="11"/>
      <c r="H141" s="11"/>
      <c r="I141" s="25"/>
      <c r="J141" s="25"/>
      <c r="K141" s="25"/>
      <c r="L141" s="25"/>
      <c r="M141" s="25"/>
      <c r="N141" s="25"/>
      <c r="O141" s="25"/>
      <c r="P141" s="25"/>
      <c r="Q141" s="25"/>
      <c r="R141" s="25"/>
      <c r="S141" s="25"/>
      <c r="T141" s="25"/>
      <c r="U141" s="25"/>
      <c r="V141" s="25"/>
      <c r="W141" s="25"/>
      <c r="X141" s="25"/>
      <c r="Y141" s="25"/>
      <c r="Z141" s="25"/>
    </row>
  </sheetData>
  <sheetProtection algorithmName="SHA-512" hashValue="5res1oi6ME4oRodfXQEasSAu8YG1GIc0ZUIKP2mt62d2IsKMcKPWaYsJbXFjDJJPDg7T53Y+XSPO/Kbg6mlpOQ==" saltValue="rS7LZdb76xXCyx8vAMJ04w==" spinCount="100000" sheet="1"/>
  <protectedRanges>
    <protectedRange sqref="F18:F21 F13:F16 F8:F11 F23:F26 F28:F31 F33:F36 F38:F41 F43:F46 F48:F51 F53:F56 F58:F61 F63:F66 F68:F71 F73:F76 F78:F81" name="Los1"/>
    <protectedRange sqref="F82:F91" name="Los1_3"/>
    <protectedRange sqref="B103 B97 G97" name="Los1_6"/>
  </protectedRanges>
  <mergeCells count="10">
    <mergeCell ref="D97:F97"/>
    <mergeCell ref="D99:F99"/>
    <mergeCell ref="A101:G101"/>
    <mergeCell ref="E105:F105"/>
    <mergeCell ref="A1:F1"/>
    <mergeCell ref="G1:G3"/>
    <mergeCell ref="A2:F2"/>
    <mergeCell ref="A3:F3"/>
    <mergeCell ref="D93:F93"/>
    <mergeCell ref="D95:E95"/>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tabColor rgb="FF0133BF"/>
  </sheetPr>
  <dimension ref="A1:AN127"/>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Titelseite!A12</f>
        <v>Los 3</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3</v>
      </c>
      <c r="B6" s="21" t="str">
        <f>Titelseite!B12&amp;", "&amp;Titelseite!D12&amp;", "&amp;Titelseite!F12</f>
        <v xml:space="preserve">SM Legden, SM Rhede, </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300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30001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30002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30003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30004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301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30101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30102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30103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30104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302</v>
      </c>
      <c r="B17" s="173" t="str">
        <f>'Langtext mit Gesamtmenge'!$C$11</f>
        <v>Anmietung Hubsteiger 18 m (Lkw-Arbeitsbühne)</v>
      </c>
      <c r="C17" s="237"/>
      <c r="D17" s="175"/>
      <c r="E17" s="176"/>
      <c r="F17" s="177"/>
      <c r="G17" s="178"/>
      <c r="H17" s="26"/>
      <c r="I17" s="25"/>
      <c r="J17" s="25"/>
      <c r="K17" s="25"/>
      <c r="L17" s="25"/>
      <c r="M17" s="25"/>
      <c r="N17" s="25"/>
      <c r="O17" s="25"/>
      <c r="P17" s="25"/>
      <c r="Q17" s="25"/>
      <c r="R17" s="25"/>
      <c r="S17" s="25"/>
      <c r="T17" s="25"/>
      <c r="U17" s="25"/>
      <c r="V17" s="25"/>
      <c r="W17" s="25"/>
      <c r="X17" s="25"/>
      <c r="Y17" s="25"/>
      <c r="Z17" s="25"/>
    </row>
    <row r="18" spans="1:26" ht="25.5" customHeight="1" x14ac:dyDescent="0.25">
      <c r="A18" s="189">
        <f>'Langtext mit Gesamtmenge'!A11+($A$6*10000)</f>
        <v>30201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26"/>
      <c r="I18" s="25"/>
      <c r="J18" s="25"/>
      <c r="K18" s="25"/>
      <c r="L18" s="25"/>
      <c r="M18" s="25"/>
      <c r="N18" s="25"/>
      <c r="O18" s="25"/>
      <c r="P18" s="25"/>
      <c r="Q18" s="25"/>
      <c r="R18" s="25"/>
      <c r="S18" s="25"/>
      <c r="T18" s="25"/>
      <c r="U18" s="25"/>
      <c r="V18" s="25"/>
      <c r="W18" s="25"/>
      <c r="X18" s="25"/>
      <c r="Y18" s="25"/>
      <c r="Z18" s="25"/>
    </row>
    <row r="19" spans="1:26" ht="25.5" customHeight="1" x14ac:dyDescent="0.25">
      <c r="A19" s="189">
        <f>'Langtext mit Gesamtmenge'!A12+($A$6*10000)</f>
        <v>30202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26"/>
      <c r="I19" s="25"/>
      <c r="J19" s="25"/>
      <c r="K19" s="25"/>
      <c r="L19" s="25"/>
      <c r="M19" s="25"/>
      <c r="N19" s="25"/>
      <c r="O19" s="25"/>
      <c r="P19" s="25"/>
      <c r="Q19" s="25"/>
      <c r="R19" s="25"/>
      <c r="S19" s="25"/>
      <c r="T19" s="25"/>
      <c r="U19" s="25"/>
      <c r="V19" s="25"/>
      <c r="W19" s="25"/>
      <c r="X19" s="25"/>
      <c r="Y19" s="25"/>
      <c r="Z19" s="25"/>
    </row>
    <row r="20" spans="1:26" ht="25.5" customHeight="1" x14ac:dyDescent="0.25">
      <c r="A20" s="189">
        <f>'Langtext mit Gesamtmenge'!A13+($A$6*10000)</f>
        <v>30203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26"/>
      <c r="I20" s="25"/>
      <c r="J20" s="25"/>
      <c r="K20" s="25"/>
      <c r="L20" s="25"/>
      <c r="M20" s="25"/>
      <c r="N20" s="25"/>
      <c r="O20" s="25"/>
      <c r="P20" s="25"/>
      <c r="Q20" s="25"/>
      <c r="R20" s="25"/>
      <c r="S20" s="25"/>
      <c r="T20" s="25"/>
      <c r="U20" s="25"/>
      <c r="V20" s="25"/>
      <c r="W20" s="25"/>
      <c r="X20" s="25"/>
      <c r="Y20" s="25"/>
      <c r="Z20" s="25"/>
    </row>
    <row r="21" spans="1:26" ht="39" customHeight="1" thickBot="1" x14ac:dyDescent="0.3">
      <c r="A21" s="190">
        <f>'Langtext mit Gesamtmenge'!A14+($A$6*10000)</f>
        <v>30204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26"/>
      <c r="I21" s="25"/>
      <c r="J21" s="25"/>
      <c r="K21" s="25"/>
      <c r="L21" s="25"/>
      <c r="M21" s="25"/>
      <c r="N21" s="25"/>
      <c r="O21" s="25"/>
      <c r="P21" s="25"/>
      <c r="Q21" s="25"/>
      <c r="R21" s="25"/>
      <c r="S21" s="25"/>
      <c r="T21" s="25"/>
      <c r="U21" s="25"/>
      <c r="V21" s="25"/>
      <c r="W21" s="25"/>
      <c r="X21" s="25"/>
      <c r="Y21" s="25"/>
      <c r="Z21" s="25"/>
    </row>
    <row r="22" spans="1:26" ht="35.1" customHeight="1" x14ac:dyDescent="0.25">
      <c r="A22" s="191">
        <f>(('Langtext mit Gesamtmenge'!A15-1)/100)+($A$6*100)</f>
        <v>303</v>
      </c>
      <c r="B22" s="173" t="str">
        <f>'Langtext mit Gesamtmenge'!$C$15</f>
        <v>Anmietung Hubsteiger 20 m (Lkw-Arbeitsbühne)</v>
      </c>
      <c r="C22" s="237"/>
      <c r="D22" s="175"/>
      <c r="E22" s="176"/>
      <c r="F22" s="177"/>
      <c r="G22" s="178"/>
      <c r="H22" s="31"/>
      <c r="I22" s="31"/>
      <c r="J22" s="31"/>
      <c r="K22" s="31"/>
      <c r="L22" s="31"/>
      <c r="M22" s="31"/>
      <c r="N22" s="31"/>
      <c r="O22" s="31"/>
      <c r="P22" s="31"/>
      <c r="Q22" s="31"/>
      <c r="R22" s="31"/>
      <c r="S22" s="31"/>
      <c r="T22" s="31"/>
      <c r="U22" s="31"/>
      <c r="V22" s="31"/>
      <c r="W22" s="31"/>
      <c r="X22" s="31"/>
      <c r="Y22" s="31"/>
      <c r="Z22" s="31"/>
    </row>
    <row r="23" spans="1:26" ht="25.5" customHeight="1" x14ac:dyDescent="0.25">
      <c r="A23" s="189">
        <f>'Langtext mit Gesamtmenge'!A15+($A$6*10000)</f>
        <v>30301</v>
      </c>
      <c r="B23" s="66" t="str">
        <f>'Langtext mit Gesamtmenge'!$C15&amp;" gem. Leistungsbeschreibung, Langtext POS 0"&amp;'Langtext mit Gesamtmenge'!A15</f>
        <v>Anmietung Hubsteiger 20 m (Lkw-Arbeitsbühne) gem. Leistungsbeschreibung, Langtext POS 0301</v>
      </c>
      <c r="C23" s="235"/>
      <c r="D23" s="186" t="str">
        <f>'Langtext mit Gesamtmenge'!F15</f>
        <v>1-4</v>
      </c>
      <c r="E23" s="186" t="str">
        <f>'Langtext mit Gesamtmenge'!E15</f>
        <v>Tage</v>
      </c>
      <c r="F23" s="192"/>
      <c r="G23" s="179"/>
      <c r="H23" s="33"/>
      <c r="I23" s="33"/>
      <c r="J23" s="33"/>
      <c r="K23" s="33"/>
      <c r="L23" s="33"/>
      <c r="M23" s="33"/>
      <c r="N23" s="33"/>
      <c r="O23" s="33"/>
      <c r="P23" s="33"/>
      <c r="Q23" s="33"/>
      <c r="R23" s="33"/>
      <c r="S23" s="33"/>
      <c r="T23" s="33"/>
      <c r="U23" s="33"/>
      <c r="V23" s="33"/>
      <c r="W23" s="33"/>
      <c r="X23" s="33"/>
      <c r="Y23" s="33"/>
      <c r="Z23" s="33"/>
    </row>
    <row r="24" spans="1:26" ht="25.5" customHeight="1" x14ac:dyDescent="0.25">
      <c r="A24" s="189">
        <f>'Langtext mit Gesamtmenge'!A16+($A$6*10000)</f>
        <v>30302</v>
      </c>
      <c r="B24" s="66" t="str">
        <f>'Langtext mit Gesamtmenge'!$C16&amp;" gem. Leistungsbeschreibung, Langtext POS 0"&amp;'Langtext mit Gesamtmenge'!A16</f>
        <v>Anmietung Hubsteiger 20 m (Lkw-Arbeitsbühne) gem. Leistungsbeschreibung, Langtext POS 0302</v>
      </c>
      <c r="C24" s="235">
        <v>90</v>
      </c>
      <c r="D24" s="186" t="str">
        <f>'Langtext mit Gesamtmenge'!F16</f>
        <v>5-19</v>
      </c>
      <c r="E24" s="186" t="str">
        <f>'Langtext mit Gesamtmenge'!E16</f>
        <v>Tage</v>
      </c>
      <c r="F24" s="192"/>
      <c r="G24" s="179"/>
      <c r="H24" s="39"/>
      <c r="I24" s="40"/>
      <c r="J24" s="40"/>
      <c r="K24" s="40"/>
      <c r="L24" s="40"/>
      <c r="M24" s="40"/>
      <c r="N24" s="40"/>
      <c r="O24" s="40"/>
      <c r="P24" s="40"/>
      <c r="Q24" s="40"/>
      <c r="R24" s="40"/>
      <c r="S24" s="40"/>
      <c r="T24" s="40"/>
      <c r="U24" s="40"/>
      <c r="V24" s="40"/>
      <c r="W24" s="40"/>
      <c r="X24" s="40"/>
      <c r="Y24" s="40"/>
      <c r="Z24" s="40"/>
    </row>
    <row r="25" spans="1:26" ht="25.5" customHeight="1" x14ac:dyDescent="0.25">
      <c r="A25" s="189">
        <f>'Langtext mit Gesamtmenge'!A17+($A$6*10000)</f>
        <v>30303</v>
      </c>
      <c r="B25" s="66" t="str">
        <f>'Langtext mit Gesamtmenge'!$C17&amp;" gem. Leistungsbeschreibung, Langtext POS 0"&amp;'Langtext mit Gesamtmenge'!A17</f>
        <v>Anmietung Hubsteiger 20 m (Lkw-Arbeitsbühne) gem. Leistungsbeschreibung, Langtext POS 0303</v>
      </c>
      <c r="C25" s="235"/>
      <c r="D25" s="186" t="str">
        <f>'Langtext mit Gesamtmenge'!F17</f>
        <v>über 20</v>
      </c>
      <c r="E25" s="186" t="str">
        <f>'Langtext mit Gesamtmenge'!E17</f>
        <v>Tage</v>
      </c>
      <c r="F25" s="192"/>
      <c r="G25" s="179"/>
      <c r="H25" s="43"/>
      <c r="I25" s="43"/>
      <c r="J25" s="43"/>
      <c r="K25" s="43"/>
      <c r="L25" s="43"/>
      <c r="M25" s="43"/>
      <c r="N25" s="43"/>
      <c r="O25" s="43"/>
      <c r="P25" s="43"/>
      <c r="Q25" s="43"/>
      <c r="R25" s="43"/>
      <c r="S25" s="43"/>
      <c r="T25" s="43"/>
      <c r="U25" s="43"/>
      <c r="V25" s="43"/>
      <c r="W25" s="43"/>
      <c r="X25" s="43"/>
      <c r="Y25" s="43"/>
      <c r="Z25" s="43"/>
    </row>
    <row r="26" spans="1:26" ht="39" customHeight="1" thickBot="1" x14ac:dyDescent="0.3">
      <c r="A26" s="190">
        <f>'Langtext mit Gesamtmenge'!A18+($A$6*10000)</f>
        <v>30304</v>
      </c>
      <c r="B26" s="66" t="str">
        <f>'Langtext mit Gesamtmenge'!$C18&amp;" gem. Leistungsbeschreibung, Langtext POS 0"&amp;'Langtext mit Gesamtmenge'!A18</f>
        <v>Anlieferung und Abholung Hubsteiger 20 m (Lkw-Arbeitsbühne) gem. Leistungsbeschreibung, Langtext POS 0304</v>
      </c>
      <c r="C26" s="236">
        <v>18</v>
      </c>
      <c r="D26" s="181"/>
      <c r="E26" s="187" t="str">
        <f>'Langtext mit Gesamtmenge'!E18</f>
        <v>Stück</v>
      </c>
      <c r="F26" s="193"/>
      <c r="G26" s="182"/>
      <c r="H26" s="31"/>
      <c r="I26" s="31"/>
      <c r="J26" s="31"/>
      <c r="K26" s="31"/>
      <c r="L26" s="31"/>
      <c r="M26" s="31"/>
      <c r="N26" s="31"/>
      <c r="O26" s="31"/>
      <c r="P26" s="31"/>
      <c r="Q26" s="31"/>
      <c r="R26" s="31"/>
      <c r="S26" s="31"/>
      <c r="T26" s="31"/>
      <c r="U26" s="31"/>
      <c r="V26" s="31"/>
      <c r="W26" s="31"/>
      <c r="X26" s="31"/>
      <c r="Y26" s="31"/>
      <c r="Z26" s="31"/>
    </row>
    <row r="27" spans="1:26" ht="35.1" customHeight="1" x14ac:dyDescent="0.25">
      <c r="A27" s="191">
        <f>(('Langtext mit Gesamtmenge'!A19-1)/100)+($A$6*100)</f>
        <v>304</v>
      </c>
      <c r="B27" s="173" t="str">
        <f>'Langtext mit Gesamtmenge'!$C$19</f>
        <v>Anmietung Hubsteiger 22 m (Lkw-Arbeitsbühne)</v>
      </c>
      <c r="C27" s="237"/>
      <c r="D27" s="175"/>
      <c r="E27" s="176"/>
      <c r="F27" s="177"/>
      <c r="G27" s="178"/>
      <c r="H27" s="49"/>
      <c r="I27" s="49"/>
      <c r="J27" s="49"/>
      <c r="K27" s="49"/>
      <c r="L27" s="49"/>
      <c r="M27" s="49"/>
      <c r="N27" s="49"/>
      <c r="O27" s="49"/>
      <c r="P27" s="49"/>
      <c r="Q27" s="49"/>
      <c r="R27" s="49"/>
      <c r="S27" s="49"/>
      <c r="T27" s="49"/>
      <c r="U27" s="49"/>
      <c r="V27" s="49"/>
      <c r="W27" s="49"/>
      <c r="X27" s="49"/>
      <c r="Y27" s="49"/>
      <c r="Z27" s="49"/>
    </row>
    <row r="28" spans="1:26" ht="25.5" customHeight="1" x14ac:dyDescent="0.25">
      <c r="A28" s="189">
        <f>'Langtext mit Gesamtmenge'!A19+($A$6*10000)</f>
        <v>30401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30402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c r="H29" s="49"/>
      <c r="I29" s="49"/>
      <c r="J29" s="49"/>
      <c r="K29" s="49"/>
      <c r="L29" s="49"/>
      <c r="M29" s="49"/>
      <c r="N29" s="49"/>
      <c r="O29" s="49"/>
      <c r="P29" s="49"/>
      <c r="Q29" s="49"/>
      <c r="R29" s="49"/>
      <c r="S29" s="49"/>
      <c r="T29" s="49"/>
      <c r="U29" s="49"/>
      <c r="V29" s="49"/>
      <c r="W29" s="49"/>
      <c r="X29" s="49"/>
      <c r="Y29" s="49"/>
      <c r="Z29" s="49"/>
    </row>
    <row r="30" spans="1:26" ht="25.5" customHeight="1" x14ac:dyDescent="0.25">
      <c r="A30" s="189">
        <f>'Langtext mit Gesamtmenge'!A21+($A$6*10000)</f>
        <v>30403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c r="H30" s="31"/>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30404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c r="H31" s="25"/>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305</v>
      </c>
      <c r="B32" s="173" t="str">
        <f>'Langtext mit Gesamtmenge'!$C$23</f>
        <v>Anmietung Hubsteiger 27 m (Lkw-Arbeitsbühne)</v>
      </c>
      <c r="C32" s="237"/>
      <c r="D32" s="175"/>
      <c r="E32" s="176"/>
      <c r="F32" s="177"/>
      <c r="G32" s="178"/>
      <c r="H32" s="31"/>
      <c r="I32" s="31"/>
      <c r="J32" s="31"/>
      <c r="K32" s="31"/>
      <c r="L32" s="31"/>
      <c r="M32" s="31"/>
      <c r="N32" s="31"/>
      <c r="O32" s="31"/>
      <c r="P32" s="31"/>
      <c r="Q32" s="31"/>
      <c r="R32" s="31"/>
      <c r="S32" s="31"/>
      <c r="T32" s="31"/>
      <c r="U32" s="31"/>
      <c r="V32" s="31"/>
      <c r="W32" s="31"/>
      <c r="X32" s="31"/>
      <c r="Y32" s="31"/>
      <c r="Z32" s="31"/>
    </row>
    <row r="33" spans="1:26" ht="25.5" customHeight="1" x14ac:dyDescent="0.25">
      <c r="A33" s="189">
        <f>'Langtext mit Gesamtmenge'!A23+($A$6*10000)</f>
        <v>30501</v>
      </c>
      <c r="B33" s="66" t="str">
        <f>'Langtext mit Gesamtmenge'!$C23&amp;" gem. Leistungsbeschreibung, Langtext POS 0"&amp;'Langtext mit Gesamtmenge'!A23</f>
        <v>Anmietung Hubsteiger 27 m (Lkw-Arbeitsbühne) gem. Leistungsbeschreibung, Langtext POS 0501</v>
      </c>
      <c r="C33" s="235"/>
      <c r="D33" s="186" t="str">
        <f>'Langtext mit Gesamtmenge'!F23</f>
        <v>1-4</v>
      </c>
      <c r="E33" s="186" t="str">
        <f>'Langtext mit Gesamtmenge'!E23</f>
        <v>Tage</v>
      </c>
      <c r="F33" s="192"/>
      <c r="G33" s="179"/>
      <c r="H33" s="31"/>
      <c r="I33" s="31"/>
      <c r="J33" s="31"/>
      <c r="K33" s="31"/>
      <c r="L33" s="31"/>
      <c r="M33" s="31"/>
      <c r="N33" s="31"/>
      <c r="O33" s="31"/>
      <c r="P33" s="31"/>
      <c r="Q33" s="31"/>
      <c r="R33" s="31"/>
      <c r="S33" s="31"/>
      <c r="T33" s="31"/>
      <c r="U33" s="31"/>
      <c r="V33" s="31"/>
      <c r="W33" s="31"/>
      <c r="X33" s="31"/>
      <c r="Y33" s="31"/>
      <c r="Z33" s="31"/>
    </row>
    <row r="34" spans="1:26" ht="25.5" customHeight="1" x14ac:dyDescent="0.25">
      <c r="A34" s="189">
        <f>'Langtext mit Gesamtmenge'!A24+($A$6*10000)</f>
        <v>30502</v>
      </c>
      <c r="B34" s="66" t="str">
        <f>'Langtext mit Gesamtmenge'!$C24&amp;" gem. Leistungsbeschreibung, Langtext POS 0"&amp;'Langtext mit Gesamtmenge'!A24</f>
        <v>Anmietung Hubsteiger 27 m (Lkw-Arbeitsbühne) gem. Leistungsbeschreibung, Langtext POS 0502</v>
      </c>
      <c r="C34" s="235"/>
      <c r="D34" s="186" t="str">
        <f>'Langtext mit Gesamtmenge'!F24</f>
        <v>5-19</v>
      </c>
      <c r="E34" s="186" t="str">
        <f>'Langtext mit Gesamtmenge'!E24</f>
        <v>Tage</v>
      </c>
      <c r="F34" s="192"/>
      <c r="G34" s="179"/>
      <c r="H34" s="58"/>
      <c r="I34" s="31"/>
      <c r="J34" s="31"/>
      <c r="K34" s="31"/>
      <c r="L34" s="31"/>
      <c r="M34" s="31"/>
      <c r="N34" s="31"/>
      <c r="O34" s="31"/>
      <c r="P34" s="31"/>
      <c r="Q34" s="31"/>
      <c r="R34" s="31"/>
      <c r="S34" s="31"/>
      <c r="T34" s="31"/>
      <c r="U34" s="31"/>
      <c r="V34" s="31"/>
      <c r="W34" s="31"/>
      <c r="X34" s="31"/>
      <c r="Y34" s="31"/>
      <c r="Z34" s="31"/>
    </row>
    <row r="35" spans="1:26" ht="25.5" customHeight="1" x14ac:dyDescent="0.25">
      <c r="A35" s="189">
        <f>'Langtext mit Gesamtmenge'!A25+($A$6*10000)</f>
        <v>30503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58"/>
      <c r="I35" s="31"/>
      <c r="J35" s="31"/>
      <c r="K35" s="31"/>
      <c r="L35" s="31"/>
      <c r="M35" s="31"/>
      <c r="N35" s="31"/>
      <c r="O35" s="31"/>
      <c r="P35" s="31"/>
      <c r="Q35" s="31"/>
      <c r="R35" s="31"/>
      <c r="S35" s="31"/>
      <c r="T35" s="31"/>
      <c r="U35" s="31"/>
      <c r="V35" s="31"/>
      <c r="W35" s="31"/>
      <c r="X35" s="31"/>
      <c r="Y35" s="31"/>
      <c r="Z35" s="31"/>
    </row>
    <row r="36" spans="1:26" ht="39" customHeight="1" thickBot="1" x14ac:dyDescent="0.3">
      <c r="A36" s="190">
        <f>'Langtext mit Gesamtmenge'!A26+($A$6*10000)</f>
        <v>30504</v>
      </c>
      <c r="B36" s="66" t="str">
        <f>'Langtext mit Gesamtmenge'!$C26&amp;" gem. Leistungsbeschreibung, Langtext POS 0"&amp;'Langtext mit Gesamtmenge'!A26</f>
        <v>Anlieferung und Abholung Hubsteiger 27 m (Lkw-Arbeitsbühne) gem. Leistungsbeschreibung, Langtext POS 0504</v>
      </c>
      <c r="C36" s="236"/>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306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30601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30602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30603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30604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307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30701</v>
      </c>
      <c r="B43" s="66" t="str">
        <f>'Langtext mit Gesamtmenge'!$C31&amp;" gem. Leistungsbeschreibung, Langtext POS 0"&amp;'Langtext mit Gesamtmenge'!A31</f>
        <v>Anmietung Hubsteiger 33 m (Lkw-Arbeitsbühne) gem. Leistungsbeschreibung, Langtext POS 0701</v>
      </c>
      <c r="C43" s="235">
        <v>24</v>
      </c>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30702</v>
      </c>
      <c r="B44" s="66" t="str">
        <f>'Langtext mit Gesamtmenge'!$C32&amp;" gem. Leistungsbeschreibung, Langtext POS 0"&amp;'Langtext mit Gesamtmenge'!A32</f>
        <v>Anmietung Hubsteiger 33 m (Lkw-Arbeitsbühne) gem. Leistungsbeschreibung, Langtext POS 0702</v>
      </c>
      <c r="C44" s="235">
        <v>45</v>
      </c>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30703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30704</v>
      </c>
      <c r="B46" s="66" t="str">
        <f>'Langtext mit Gesamtmenge'!$C34&amp;" gem. Leistungsbeschreibung, Langtext POS 0"&amp;'Langtext mit Gesamtmenge'!A34</f>
        <v>Anlieferung und Abholung Hubsteiger 33 m (Lkw-Arbeitsbühne) gem. Leistungsbeschreibung, Langtext POS 0704</v>
      </c>
      <c r="C46" s="236">
        <v>21</v>
      </c>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308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30801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30802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30803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30804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309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30901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30902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30903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30904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310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31001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31002</v>
      </c>
      <c r="B59" s="66" t="str">
        <f>'Langtext mit Gesamtmenge'!$C44&amp;" gem. Leistungsbeschreibung, Langtext POS 0"&amp;'Langtext mit Gesamtmenge'!A44</f>
        <v>Anmietung selbstfahrende Teleskoparbeitsbühne 15,5 m gem. Leistungsbeschreibung, Langtext POS 01002</v>
      </c>
      <c r="C59" s="235">
        <v>42</v>
      </c>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31003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31004</v>
      </c>
      <c r="B61" s="66" t="str">
        <f>'Langtext mit Gesamtmenge'!$C46&amp;" gem. Leistungsbeschreibung, Langtext POS 0"&amp;'Langtext mit Gesamtmenge'!A46</f>
        <v>Anlieferung und Abholung selbstfahrende Teleskoparbeitsbühne 15,5 m gem. Leistungsbeschreibung, Langtext POS 01004</v>
      </c>
      <c r="C61" s="236">
        <v>6</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311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31101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31102</v>
      </c>
      <c r="B64" s="66" t="str">
        <f>'Langtext mit Gesamtmenge'!$C48&amp;" gem. Leistungsbeschreibung, Langtext POS 0"&amp;'Langtext mit Gesamtmenge'!A48</f>
        <v>Anmietung selbstfahrende Teleskoparbeitsbühne 17 m gem. Leistungsbeschreibung, Langtext POS 01102</v>
      </c>
      <c r="C64" s="235">
        <v>30</v>
      </c>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31103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31104</v>
      </c>
      <c r="B66" s="66" t="str">
        <f>'Langtext mit Gesamtmenge'!$C50&amp;" gem. Leistungsbeschreibung, Langtext POS 0"&amp;'Langtext mit Gesamtmenge'!A50</f>
        <v>Anlieferung und Abholung selbstfahrende Teleskoparbeitsbühne 17 m gem. Leistungsbeschreibung, Langtext POS 01104</v>
      </c>
      <c r="C66" s="236">
        <v>6</v>
      </c>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312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31201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31202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31203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31204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313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31301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31302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31303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31304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314.01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537</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538</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459</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40" ht="54.75" customHeight="1" thickBot="1" x14ac:dyDescent="0.3">
      <c r="A81" s="189" t="s">
        <v>462</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40" ht="30" x14ac:dyDescent="0.25">
      <c r="A82" s="271" t="s">
        <v>539</v>
      </c>
      <c r="B82" s="101" t="s">
        <v>439</v>
      </c>
      <c r="D82" s="272"/>
      <c r="E82" s="264"/>
      <c r="F82" s="266"/>
      <c r="G82" s="179"/>
      <c r="O82" s="257"/>
      <c r="P82" s="258"/>
      <c r="Q82" s="259"/>
      <c r="R82" s="260"/>
      <c r="S82" s="261"/>
      <c r="T82" s="262"/>
      <c r="U82" s="263"/>
      <c r="V82" s="11"/>
      <c r="W82" s="25"/>
      <c r="X82" s="25"/>
      <c r="Y82" s="25"/>
      <c r="Z82" s="25"/>
      <c r="AA82" s="25"/>
      <c r="AB82" s="25"/>
      <c r="AC82" s="25"/>
      <c r="AD82" s="25"/>
      <c r="AE82" s="25"/>
      <c r="AF82" s="25"/>
      <c r="AG82" s="25"/>
      <c r="AH82" s="25"/>
      <c r="AI82" s="25"/>
      <c r="AJ82" s="25"/>
      <c r="AK82" s="25"/>
      <c r="AL82" s="25"/>
      <c r="AM82" s="25"/>
      <c r="AN82" s="25"/>
    </row>
    <row r="83" spans="1:40" ht="38.25" x14ac:dyDescent="0.25">
      <c r="A83" s="268" t="s">
        <v>540</v>
      </c>
      <c r="B83" s="274" t="s">
        <v>493</v>
      </c>
      <c r="C83" s="235"/>
      <c r="D83" s="23" t="s">
        <v>490</v>
      </c>
      <c r="E83" s="186" t="s">
        <v>331</v>
      </c>
      <c r="F83" s="192"/>
      <c r="G83" s="179"/>
      <c r="O83" s="257"/>
      <c r="P83" s="258"/>
      <c r="Q83" s="259"/>
      <c r="R83" s="260"/>
      <c r="S83" s="261"/>
      <c r="T83" s="262"/>
      <c r="U83" s="263"/>
      <c r="V83" s="11"/>
      <c r="W83" s="25"/>
      <c r="X83" s="25"/>
      <c r="Y83" s="25"/>
      <c r="Z83" s="25"/>
      <c r="AA83" s="25"/>
      <c r="AB83" s="25"/>
      <c r="AC83" s="25"/>
      <c r="AD83" s="25"/>
      <c r="AE83" s="25"/>
      <c r="AF83" s="25"/>
      <c r="AG83" s="25"/>
      <c r="AH83" s="25"/>
      <c r="AI83" s="25"/>
      <c r="AJ83" s="25"/>
      <c r="AK83" s="25"/>
      <c r="AL83" s="25"/>
      <c r="AM83" s="25"/>
      <c r="AN83" s="25"/>
    </row>
    <row r="84" spans="1:40" ht="38.25" x14ac:dyDescent="0.25">
      <c r="A84" s="268" t="s">
        <v>541</v>
      </c>
      <c r="B84" s="276" t="s">
        <v>494</v>
      </c>
      <c r="C84" s="235"/>
      <c r="D84" s="23" t="s">
        <v>284</v>
      </c>
      <c r="E84" s="186" t="s">
        <v>331</v>
      </c>
      <c r="F84" s="192"/>
      <c r="G84" s="275"/>
      <c r="O84" s="257"/>
      <c r="P84" s="258"/>
      <c r="Q84" s="259"/>
      <c r="R84" s="260"/>
      <c r="S84" s="261"/>
      <c r="T84" s="262"/>
      <c r="U84" s="263"/>
      <c r="V84" s="11"/>
      <c r="W84" s="25"/>
      <c r="X84" s="25"/>
      <c r="Y84" s="25"/>
      <c r="Z84" s="25"/>
      <c r="AA84" s="25"/>
      <c r="AB84" s="25"/>
      <c r="AC84" s="25"/>
      <c r="AD84" s="25"/>
      <c r="AE84" s="25"/>
      <c r="AF84" s="25"/>
      <c r="AG84" s="25"/>
      <c r="AH84" s="25"/>
      <c r="AI84" s="25"/>
      <c r="AJ84" s="25"/>
      <c r="AK84" s="25"/>
      <c r="AL84" s="25"/>
      <c r="AM84" s="25"/>
      <c r="AN84" s="25"/>
    </row>
    <row r="85" spans="1:40" ht="38.25" x14ac:dyDescent="0.25">
      <c r="A85" s="268" t="s">
        <v>542</v>
      </c>
      <c r="B85" s="274" t="s">
        <v>495</v>
      </c>
      <c r="C85" s="235"/>
      <c r="D85" s="23" t="s">
        <v>330</v>
      </c>
      <c r="E85" s="186" t="s">
        <v>331</v>
      </c>
      <c r="F85" s="192"/>
      <c r="G85" s="179"/>
      <c r="O85" s="257"/>
      <c r="P85" s="258"/>
      <c r="Q85" s="259"/>
      <c r="R85" s="260"/>
      <c r="S85" s="261"/>
      <c r="T85" s="262"/>
      <c r="U85" s="263"/>
      <c r="V85" s="11"/>
      <c r="W85" s="25"/>
      <c r="X85" s="25"/>
      <c r="Y85" s="25"/>
      <c r="Z85" s="25"/>
      <c r="AA85" s="25"/>
      <c r="AB85" s="25"/>
      <c r="AC85" s="25"/>
      <c r="AD85" s="25"/>
      <c r="AE85" s="25"/>
      <c r="AF85" s="25"/>
      <c r="AG85" s="25"/>
      <c r="AH85" s="25"/>
      <c r="AI85" s="25"/>
      <c r="AJ85" s="25"/>
      <c r="AK85" s="25"/>
      <c r="AL85" s="25"/>
      <c r="AM85" s="25"/>
      <c r="AN85" s="25"/>
    </row>
    <row r="86" spans="1:40" ht="39" thickBot="1" x14ac:dyDescent="0.3">
      <c r="A86" s="268" t="s">
        <v>543</v>
      </c>
      <c r="B86" s="273" t="s">
        <v>496</v>
      </c>
      <c r="C86" s="236"/>
      <c r="D86" s="181"/>
      <c r="E86" s="280" t="s">
        <v>332</v>
      </c>
      <c r="F86" s="193"/>
      <c r="G86" s="281"/>
      <c r="O86" s="257"/>
      <c r="P86" s="258"/>
      <c r="Q86" s="259"/>
      <c r="R86" s="260"/>
      <c r="S86" s="261"/>
      <c r="T86" s="262"/>
      <c r="U86" s="263"/>
      <c r="V86" s="11"/>
      <c r="W86" s="25"/>
      <c r="X86" s="25"/>
      <c r="Y86" s="25"/>
      <c r="Z86" s="25"/>
      <c r="AA86" s="25"/>
      <c r="AB86" s="25"/>
      <c r="AC86" s="25"/>
      <c r="AD86" s="25"/>
      <c r="AE86" s="25"/>
      <c r="AF86" s="25"/>
      <c r="AG86" s="25"/>
      <c r="AH86" s="25"/>
      <c r="AI86" s="25"/>
      <c r="AJ86" s="25"/>
      <c r="AK86" s="25"/>
      <c r="AL86" s="25"/>
      <c r="AM86" s="25"/>
      <c r="AN86" s="25"/>
    </row>
    <row r="87" spans="1:40" ht="30" x14ac:dyDescent="0.25">
      <c r="A87" s="277" t="s">
        <v>544</v>
      </c>
      <c r="B87" s="92" t="s">
        <v>448</v>
      </c>
      <c r="C87" s="279"/>
      <c r="D87" s="269"/>
      <c r="E87" s="267"/>
      <c r="F87" s="262"/>
      <c r="G87" s="265"/>
      <c r="O87" s="257"/>
      <c r="P87" s="258"/>
      <c r="Q87" s="259"/>
      <c r="R87" s="260"/>
      <c r="S87" s="261"/>
      <c r="T87" s="262"/>
      <c r="U87" s="263"/>
      <c r="V87" s="11"/>
      <c r="W87" s="25"/>
      <c r="X87" s="25"/>
      <c r="Y87" s="25"/>
      <c r="Z87" s="25"/>
      <c r="AA87" s="25"/>
      <c r="AB87" s="25"/>
      <c r="AC87" s="25"/>
      <c r="AD87" s="25"/>
      <c r="AE87" s="25"/>
      <c r="AF87" s="25"/>
      <c r="AG87" s="25"/>
      <c r="AH87" s="25"/>
      <c r="AI87" s="25"/>
      <c r="AJ87" s="25"/>
      <c r="AK87" s="25"/>
      <c r="AL87" s="25"/>
      <c r="AM87" s="25"/>
      <c r="AN87" s="25"/>
    </row>
    <row r="88" spans="1:40" ht="38.25" x14ac:dyDescent="0.25">
      <c r="A88" s="270" t="s">
        <v>545</v>
      </c>
      <c r="B88" s="283" t="s">
        <v>497</v>
      </c>
      <c r="C88" s="235"/>
      <c r="D88" s="23" t="s">
        <v>490</v>
      </c>
      <c r="E88" s="186" t="s">
        <v>331</v>
      </c>
      <c r="F88" s="192"/>
      <c r="G88" s="275"/>
      <c r="O88" s="257"/>
      <c r="P88" s="258"/>
      <c r="Q88" s="259"/>
      <c r="R88" s="260"/>
      <c r="S88" s="261"/>
      <c r="T88" s="262"/>
      <c r="U88" s="263"/>
      <c r="V88" s="11"/>
      <c r="W88" s="25"/>
      <c r="X88" s="25"/>
      <c r="Y88" s="25"/>
      <c r="Z88" s="25"/>
      <c r="AA88" s="25"/>
      <c r="AB88" s="25"/>
      <c r="AC88" s="25"/>
      <c r="AD88" s="25"/>
      <c r="AE88" s="25"/>
      <c r="AF88" s="25"/>
      <c r="AG88" s="25"/>
      <c r="AH88" s="25"/>
      <c r="AI88" s="25"/>
      <c r="AJ88" s="25"/>
      <c r="AK88" s="25"/>
      <c r="AL88" s="25"/>
      <c r="AM88" s="25"/>
      <c r="AN88" s="25"/>
    </row>
    <row r="89" spans="1:40" ht="38.25" x14ac:dyDescent="0.25">
      <c r="A89" s="270" t="s">
        <v>546</v>
      </c>
      <c r="B89" s="66" t="s">
        <v>498</v>
      </c>
      <c r="C89" s="235"/>
      <c r="D89" s="23" t="s">
        <v>284</v>
      </c>
      <c r="E89" s="186" t="s">
        <v>331</v>
      </c>
      <c r="F89" s="192"/>
      <c r="G89" s="179"/>
      <c r="O89" s="27"/>
      <c r="P89" s="28"/>
      <c r="Q89" s="29"/>
      <c r="R89" s="28"/>
      <c r="S89" s="28"/>
      <c r="T89" s="30"/>
      <c r="U89" s="71"/>
      <c r="V89" s="11"/>
      <c r="W89" s="25"/>
      <c r="X89" s="25"/>
      <c r="Y89" s="25"/>
      <c r="Z89" s="25"/>
      <c r="AA89" s="25"/>
      <c r="AB89" s="25"/>
      <c r="AC89" s="25"/>
      <c r="AD89" s="25"/>
      <c r="AE89" s="25"/>
      <c r="AF89" s="25"/>
      <c r="AG89" s="25"/>
      <c r="AH89" s="25"/>
      <c r="AI89" s="25"/>
      <c r="AJ89" s="25"/>
      <c r="AK89" s="25"/>
      <c r="AL89" s="25"/>
      <c r="AM89" s="25"/>
      <c r="AN89" s="25"/>
    </row>
    <row r="90" spans="1:40" ht="38.25" x14ac:dyDescent="0.25">
      <c r="A90" s="270" t="s">
        <v>547</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40" ht="40.5" customHeight="1" thickBot="1" x14ac:dyDescent="0.3">
      <c r="A91" s="270" t="s">
        <v>548</v>
      </c>
      <c r="B91" s="282" t="s">
        <v>500</v>
      </c>
      <c r="C91" s="236"/>
      <c r="D91" s="181"/>
      <c r="E91" s="280" t="s">
        <v>332</v>
      </c>
      <c r="F91" s="193"/>
      <c r="G91" s="182"/>
      <c r="H91" s="11"/>
      <c r="I91" s="25"/>
      <c r="J91" s="25"/>
      <c r="K91" s="25"/>
      <c r="L91" s="25"/>
      <c r="M91" s="25"/>
      <c r="N91" s="25"/>
      <c r="O91" s="25"/>
      <c r="P91" s="25"/>
      <c r="Q91" s="25"/>
      <c r="R91" s="25"/>
      <c r="S91" s="25"/>
      <c r="T91" s="25"/>
      <c r="U91" s="25"/>
      <c r="V91" s="25"/>
      <c r="W91" s="25"/>
      <c r="X91" s="25"/>
      <c r="Y91" s="25"/>
      <c r="Z91" s="25"/>
    </row>
    <row r="92" spans="1:40" x14ac:dyDescent="0.25">
      <c r="E92" s="100"/>
      <c r="H92" s="11"/>
      <c r="I92" s="25"/>
      <c r="J92" s="25"/>
      <c r="K92" s="25"/>
      <c r="L92" s="25"/>
      <c r="M92" s="25"/>
      <c r="N92" s="25"/>
      <c r="O92" s="25"/>
      <c r="P92" s="25"/>
      <c r="Q92" s="25"/>
      <c r="R92" s="25"/>
      <c r="S92" s="25"/>
      <c r="T92" s="25"/>
      <c r="U92" s="25"/>
      <c r="V92" s="25"/>
      <c r="W92" s="25"/>
      <c r="X92" s="25"/>
      <c r="Y92" s="25"/>
      <c r="Z92" s="25"/>
    </row>
    <row r="93" spans="1:40" x14ac:dyDescent="0.25">
      <c r="H93" s="11"/>
      <c r="I93" s="25"/>
      <c r="J93" s="25"/>
      <c r="K93" s="25"/>
      <c r="L93" s="25"/>
      <c r="M93" s="25"/>
      <c r="N93" s="25"/>
      <c r="O93" s="25"/>
      <c r="P93" s="25"/>
      <c r="Q93" s="25"/>
      <c r="R93" s="25"/>
      <c r="S93" s="25"/>
      <c r="T93" s="25"/>
      <c r="U93" s="25"/>
      <c r="V93" s="25"/>
      <c r="W93" s="25"/>
      <c r="X93" s="25"/>
      <c r="Y93" s="25"/>
      <c r="Z93" s="25"/>
    </row>
    <row r="94" spans="1:40" x14ac:dyDescent="0.25">
      <c r="A94" s="32"/>
      <c r="B94" s="32"/>
      <c r="D94" s="337" t="s">
        <v>285</v>
      </c>
      <c r="E94" s="340"/>
      <c r="F94" s="346"/>
      <c r="G94" s="72">
        <f>SUM(G8:G91)</f>
        <v>0</v>
      </c>
      <c r="H94" s="11"/>
      <c r="I94" s="25"/>
      <c r="J94" s="25"/>
      <c r="K94" s="25"/>
      <c r="L94" s="25"/>
      <c r="M94" s="25"/>
      <c r="N94" s="25"/>
      <c r="O94" s="25"/>
      <c r="P94" s="25"/>
      <c r="Q94" s="25"/>
      <c r="R94" s="25"/>
      <c r="S94" s="25"/>
      <c r="T94" s="25"/>
      <c r="U94" s="25"/>
      <c r="V94" s="25"/>
      <c r="W94" s="25"/>
      <c r="X94" s="25"/>
      <c r="Y94" s="25"/>
      <c r="Z94" s="25"/>
    </row>
    <row r="95" spans="1:40" x14ac:dyDescent="0.25">
      <c r="A95" s="34"/>
      <c r="B95" s="35"/>
      <c r="C95" s="36"/>
      <c r="D95" s="35"/>
      <c r="E95" s="35"/>
      <c r="F95" s="37"/>
      <c r="G95" s="38"/>
      <c r="H95" s="11"/>
      <c r="I95" s="25"/>
      <c r="J95" s="25"/>
      <c r="K95" s="25"/>
      <c r="L95" s="25"/>
      <c r="M95" s="25"/>
      <c r="N95" s="25"/>
      <c r="O95" s="25"/>
      <c r="P95" s="25"/>
      <c r="Q95" s="25"/>
      <c r="R95" s="25"/>
      <c r="S95" s="25"/>
      <c r="T95" s="25"/>
      <c r="U95" s="25"/>
      <c r="V95" s="25"/>
      <c r="W95" s="25"/>
      <c r="X95" s="25"/>
      <c r="Y95" s="25"/>
      <c r="Z95" s="25"/>
    </row>
    <row r="96" spans="1:40" x14ac:dyDescent="0.25">
      <c r="A96" s="109"/>
      <c r="B96" s="41"/>
      <c r="D96" s="339" t="s">
        <v>286</v>
      </c>
      <c r="E96" s="340"/>
      <c r="F96" s="42"/>
      <c r="G96" s="73">
        <f>G94*0.19</f>
        <v>0</v>
      </c>
      <c r="H96" s="11"/>
      <c r="I96" s="25"/>
      <c r="J96" s="25"/>
      <c r="K96" s="25"/>
      <c r="L96" s="25"/>
      <c r="M96" s="25"/>
      <c r="N96" s="25"/>
      <c r="O96" s="25"/>
      <c r="P96" s="25"/>
      <c r="Q96" s="25"/>
      <c r="R96" s="25"/>
      <c r="S96" s="25"/>
      <c r="T96" s="25"/>
      <c r="U96" s="25"/>
      <c r="V96" s="25"/>
      <c r="W96" s="25"/>
      <c r="X96" s="25"/>
      <c r="Y96" s="25"/>
      <c r="Z96" s="25"/>
    </row>
    <row r="97" spans="1:26" x14ac:dyDescent="0.25">
      <c r="A97" s="108"/>
      <c r="B97" s="108"/>
      <c r="C97" s="44"/>
      <c r="D97" s="45"/>
      <c r="E97" s="46"/>
      <c r="F97" s="47"/>
      <c r="G97" s="48"/>
      <c r="H97" s="11"/>
      <c r="I97" s="25"/>
      <c r="J97" s="25"/>
      <c r="K97" s="25"/>
      <c r="L97" s="25"/>
      <c r="M97" s="25"/>
      <c r="N97" s="25"/>
      <c r="O97" s="25"/>
      <c r="P97" s="25"/>
      <c r="Q97" s="25"/>
      <c r="R97" s="25"/>
      <c r="S97" s="25"/>
      <c r="T97" s="25"/>
      <c r="U97" s="25"/>
      <c r="V97" s="25"/>
      <c r="W97" s="25"/>
      <c r="X97" s="25"/>
      <c r="Y97" s="25"/>
      <c r="Z97" s="25"/>
    </row>
    <row r="98" spans="1:26" x14ac:dyDescent="0.25">
      <c r="A98" s="74" t="s">
        <v>294</v>
      </c>
      <c r="B98" s="194"/>
      <c r="D98" s="341" t="s">
        <v>295</v>
      </c>
      <c r="E98" s="340"/>
      <c r="F98" s="342"/>
      <c r="G98" s="195"/>
      <c r="H98" s="11"/>
      <c r="I98" s="25"/>
      <c r="J98" s="25"/>
      <c r="K98" s="25"/>
      <c r="L98" s="25"/>
      <c r="M98" s="25"/>
      <c r="N98" s="25"/>
      <c r="O98" s="25"/>
      <c r="P98" s="25"/>
      <c r="Q98" s="25"/>
      <c r="R98" s="25"/>
      <c r="S98" s="25"/>
      <c r="T98" s="25"/>
      <c r="U98" s="25"/>
      <c r="V98" s="25"/>
      <c r="W98" s="25"/>
      <c r="X98" s="25"/>
      <c r="Y98" s="25"/>
      <c r="Z98" s="25"/>
    </row>
    <row r="99" spans="1:26" x14ac:dyDescent="0.25">
      <c r="A99" s="108"/>
      <c r="B99" s="108"/>
      <c r="C99" s="44"/>
      <c r="D99" s="45"/>
      <c r="E99" s="46"/>
      <c r="F99" s="47"/>
      <c r="G99" s="48"/>
      <c r="H99" s="11"/>
      <c r="I99" s="25"/>
      <c r="J99" s="25"/>
      <c r="K99" s="25"/>
      <c r="L99" s="25"/>
      <c r="M99" s="25"/>
      <c r="N99" s="25"/>
      <c r="O99" s="25"/>
      <c r="P99" s="25"/>
      <c r="Q99" s="25"/>
      <c r="R99" s="25"/>
      <c r="S99" s="25"/>
      <c r="T99" s="25"/>
      <c r="U99" s="25"/>
      <c r="V99" s="25"/>
      <c r="W99" s="25"/>
      <c r="X99" s="25"/>
      <c r="Y99" s="25"/>
      <c r="Z99" s="25"/>
    </row>
    <row r="100" spans="1:26" x14ac:dyDescent="0.25">
      <c r="A100" s="109"/>
      <c r="B100" s="109"/>
      <c r="D100" s="341" t="s">
        <v>287</v>
      </c>
      <c r="E100" s="340"/>
      <c r="F100" s="343"/>
      <c r="G100" s="73">
        <f>(G94+G96)-((G94+G96)*G98)</f>
        <v>0</v>
      </c>
      <c r="H100" s="11"/>
      <c r="I100" s="25"/>
      <c r="J100" s="25"/>
      <c r="K100" s="25"/>
      <c r="L100" s="25"/>
      <c r="M100" s="25"/>
      <c r="N100" s="25"/>
      <c r="O100" s="25"/>
      <c r="P100" s="25"/>
      <c r="Q100" s="25"/>
      <c r="R100" s="25"/>
      <c r="S100" s="25"/>
      <c r="T100" s="25"/>
      <c r="U100" s="25"/>
      <c r="V100" s="25"/>
      <c r="W100" s="25"/>
      <c r="X100" s="25"/>
      <c r="Y100" s="25"/>
      <c r="Z100" s="25"/>
    </row>
    <row r="101" spans="1:26" x14ac:dyDescent="0.25">
      <c r="A101" s="108"/>
      <c r="B101" s="44"/>
      <c r="C101" s="46"/>
      <c r="D101" s="46"/>
      <c r="E101" s="108"/>
      <c r="F101" s="108"/>
      <c r="G101" s="50"/>
      <c r="H101" s="11"/>
      <c r="I101" s="25"/>
      <c r="J101" s="25"/>
      <c r="K101" s="25"/>
      <c r="L101" s="25"/>
      <c r="M101" s="25"/>
      <c r="N101" s="25"/>
      <c r="O101" s="25"/>
      <c r="P101" s="25"/>
      <c r="Q101" s="25"/>
      <c r="R101" s="25"/>
      <c r="S101" s="25"/>
      <c r="T101" s="25"/>
      <c r="U101" s="25"/>
      <c r="V101" s="25"/>
      <c r="W101" s="25"/>
      <c r="X101" s="25"/>
      <c r="Y101" s="25"/>
      <c r="Z101" s="25"/>
    </row>
    <row r="102" spans="1:26" ht="26.25" customHeight="1" x14ac:dyDescent="0.25">
      <c r="A102" s="344" t="s">
        <v>288</v>
      </c>
      <c r="B102" s="345"/>
      <c r="C102" s="345"/>
      <c r="D102" s="345"/>
      <c r="E102" s="345"/>
      <c r="F102" s="345"/>
      <c r="G102" s="345"/>
      <c r="H102" s="11"/>
      <c r="I102" s="25"/>
      <c r="J102" s="25"/>
      <c r="K102" s="25"/>
      <c r="L102" s="25"/>
      <c r="M102" s="25"/>
      <c r="N102" s="25"/>
      <c r="O102" s="25"/>
      <c r="P102" s="25"/>
      <c r="Q102" s="25"/>
      <c r="R102" s="25"/>
      <c r="S102" s="25"/>
      <c r="T102" s="25"/>
      <c r="U102" s="25"/>
      <c r="V102" s="25"/>
      <c r="W102" s="25"/>
      <c r="X102" s="25"/>
      <c r="Y102" s="25"/>
      <c r="Z102" s="25"/>
    </row>
    <row r="103" spans="1:26" x14ac:dyDescent="0.25">
      <c r="A103" s="51"/>
      <c r="B103" s="52"/>
      <c r="C103" s="53"/>
      <c r="D103" s="53"/>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08"/>
      <c r="B104" s="196"/>
      <c r="C104" s="108"/>
      <c r="D104" s="108"/>
      <c r="E104" s="108"/>
      <c r="F104" s="108"/>
      <c r="G104" s="108"/>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54"/>
      <c r="C105" s="55"/>
      <c r="D105" s="11"/>
      <c r="E105" s="56"/>
      <c r="F105" s="57"/>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08" t="s">
        <v>289</v>
      </c>
      <c r="C106" s="59"/>
      <c r="D106" s="28"/>
      <c r="E106" s="336" t="s">
        <v>290</v>
      </c>
      <c r="F106" s="319"/>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c r="H112" s="11"/>
      <c r="I112" s="25"/>
      <c r="J112" s="25"/>
      <c r="K112" s="25"/>
      <c r="L112" s="25"/>
      <c r="M112" s="25"/>
      <c r="N112" s="25"/>
      <c r="O112" s="25"/>
      <c r="P112" s="25"/>
      <c r="Q112" s="25"/>
      <c r="R112" s="25"/>
      <c r="S112" s="25"/>
      <c r="T112" s="25"/>
      <c r="U112" s="25"/>
      <c r="V112" s="25"/>
      <c r="W112" s="25"/>
      <c r="X112" s="25"/>
      <c r="Y112" s="25"/>
      <c r="Z112" s="25"/>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row r="118" spans="1:7" x14ac:dyDescent="0.25">
      <c r="A118" s="11"/>
      <c r="B118" s="11"/>
      <c r="C118" s="62"/>
      <c r="D118" s="11"/>
      <c r="E118" s="11"/>
      <c r="F118" s="61"/>
      <c r="G118" s="11"/>
    </row>
    <row r="119" spans="1:7" x14ac:dyDescent="0.25">
      <c r="A119" s="11"/>
      <c r="B119" s="11"/>
      <c r="C119" s="62"/>
      <c r="D119" s="11"/>
      <c r="E119" s="11"/>
      <c r="F119" s="61"/>
      <c r="G119" s="11"/>
    </row>
    <row r="120" spans="1:7" x14ac:dyDescent="0.25">
      <c r="A120" s="11"/>
      <c r="B120" s="11"/>
      <c r="C120" s="62"/>
      <c r="D120" s="11"/>
      <c r="E120" s="11"/>
      <c r="F120" s="61"/>
      <c r="G120" s="11"/>
    </row>
    <row r="121" spans="1:7" x14ac:dyDescent="0.25">
      <c r="A121" s="11"/>
      <c r="B121" s="11"/>
      <c r="C121" s="62"/>
      <c r="D121" s="11"/>
      <c r="E121" s="11"/>
      <c r="F121" s="61"/>
      <c r="G121" s="11"/>
    </row>
    <row r="122" spans="1:7" x14ac:dyDescent="0.25">
      <c r="A122" s="11"/>
      <c r="B122" s="11"/>
      <c r="C122" s="62"/>
      <c r="D122" s="11"/>
      <c r="E122" s="11"/>
      <c r="F122" s="61"/>
      <c r="G122" s="11"/>
    </row>
    <row r="123" spans="1:7" x14ac:dyDescent="0.25">
      <c r="A123" s="11"/>
      <c r="B123" s="11"/>
      <c r="C123" s="62"/>
      <c r="D123" s="11"/>
      <c r="E123" s="11"/>
      <c r="F123" s="61"/>
      <c r="G123" s="11"/>
    </row>
    <row r="124" spans="1:7" x14ac:dyDescent="0.25">
      <c r="A124" s="11"/>
      <c r="B124" s="11"/>
      <c r="C124" s="62"/>
      <c r="D124" s="11"/>
      <c r="E124" s="11"/>
      <c r="F124" s="61"/>
      <c r="G124" s="11"/>
    </row>
    <row r="125" spans="1:7" x14ac:dyDescent="0.25">
      <c r="A125" s="11"/>
      <c r="B125" s="11"/>
      <c r="C125" s="62"/>
      <c r="D125" s="11"/>
      <c r="E125" s="11"/>
      <c r="F125" s="61"/>
      <c r="G125" s="11"/>
    </row>
    <row r="126" spans="1:7" x14ac:dyDescent="0.25">
      <c r="A126" s="11"/>
      <c r="B126" s="11"/>
      <c r="C126" s="62"/>
      <c r="D126" s="11"/>
      <c r="E126" s="11"/>
      <c r="F126" s="61"/>
      <c r="G126" s="11"/>
    </row>
    <row r="127" spans="1:7" x14ac:dyDescent="0.25">
      <c r="A127" s="11"/>
      <c r="B127" s="11"/>
      <c r="C127" s="62"/>
      <c r="D127" s="11"/>
      <c r="E127" s="11"/>
      <c r="F127" s="61"/>
      <c r="G127" s="11"/>
    </row>
  </sheetData>
  <sheetProtection algorithmName="SHA-512" hashValue="SUNod86p0Lgq0Y7NNQ8sMi0CpKIh7XwMiMCMQONrhweY0LNYBnvU+LO0wVcxXZLe1S5+NB1odksU9SPyqvTkbw==" saltValue="6fh2bibawH4wECWfqB/Ccg==" spinCount="100000" sheet="1"/>
  <protectedRanges>
    <protectedRange sqref="B104 B98 G98 F18:F21 F13:F16 F8:F11 F23:F26 F28:F31 F33:F36 F38:F41 F43:F46 F48:F51 F53:F56 F63:F66 F68:F71 F73:F76 F78:F81 T82:T88" name="Los1"/>
    <protectedRange sqref="F82:F91" name="Los1_3_1"/>
    <protectedRange sqref="F58:F61" name="Los1_1"/>
  </protectedRanges>
  <mergeCells count="10">
    <mergeCell ref="A1:F1"/>
    <mergeCell ref="G1:G3"/>
    <mergeCell ref="A2:F2"/>
    <mergeCell ref="A3:F3"/>
    <mergeCell ref="E106:F106"/>
    <mergeCell ref="D94:F94"/>
    <mergeCell ref="D96:E96"/>
    <mergeCell ref="D98:F98"/>
    <mergeCell ref="D100:F100"/>
    <mergeCell ref="A102:G102"/>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rgb="FF0133BF"/>
  </sheetPr>
  <dimension ref="A1:Z121"/>
  <sheetViews>
    <sheetView workbookViewId="0">
      <pane ySplit="6" topLeftCell="A83" activePane="bottomLeft" state="frozen"/>
      <selection pane="bottomLeft" activeCell="A5" sqref="A5:E91"/>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Titelseite!A15</f>
        <v>Los 4</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4</v>
      </c>
      <c r="B6" s="21" t="str">
        <f>Titelseite!B15&amp;", "&amp;Titelseite!D15&amp;", "&amp;Titelseite!F15</f>
        <v>SM Geldern, SM Kleve, SM Voerde</v>
      </c>
      <c r="C6" s="64"/>
      <c r="D6" s="65"/>
      <c r="E6" s="63"/>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400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40001</v>
      </c>
      <c r="B8" s="66" t="str">
        <f>'Langtext mit Gesamtmenge'!$C$3&amp;" gem. Leistungsbeschreibung, Langtext POS 00.0"&amp;'Langtext mit Gesamtmenge'!A3</f>
        <v>Anmietung Hubsteiger 10 m (Lkw-Arbeitsbühne) gem. Leistungsbeschreibung, Langtext POS 00.01</v>
      </c>
      <c r="C8" s="235"/>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40002</v>
      </c>
      <c r="B9" s="66" t="str">
        <f>'Langtext mit Gesamtmenge'!$C$4&amp;" gem. Leistungsbeschreibung, Langtext POS 00.0"&amp;'Langtext mit Gesamtmenge'!A4</f>
        <v>Anmietung Hubsteiger 10 m (Lkw-Arbeitsbühne) gem. Leistungsbeschreibung, Langtext POS 00.02</v>
      </c>
      <c r="C9" s="235"/>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40003</v>
      </c>
      <c r="B10" s="66" t="str">
        <f>'Langtext mit Gesamtmenge'!$C$5&amp;" gem. Leistungsbeschreibung, Langtext POS 00.0"&amp;'Langtext mit Gesamtmenge'!A5</f>
        <v>Anmietung Hubsteiger 10 m (Lkw-Arbeitsbühne) gem. Leistungsbeschreibung, Langtext POS 00.03</v>
      </c>
      <c r="C10" s="235"/>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40004</v>
      </c>
      <c r="B11" s="66" t="str">
        <f>'Langtext mit Gesamtmenge'!$C$6&amp;" gem. Leistungsbeschreibung, Langtext POS 00.0"&amp;'Langtext mit Gesamtmenge'!A6</f>
        <v>Anlieferung und Abholung Hubsteiger 10 m (Lkw-Arbeitsbühne) gem. Leistungsbeschreibung, Langtext POS 00.04</v>
      </c>
      <c r="C11" s="236"/>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401</v>
      </c>
      <c r="B12" s="173" t="str">
        <f>'Langtext mit Gesamtmenge'!$C$7</f>
        <v>Anmietung Hubsteiger 15 m (Lkw-Arbeitsbühne)</v>
      </c>
      <c r="C12" s="237"/>
      <c r="D12" s="175"/>
      <c r="E12" s="176"/>
      <c r="F12" s="177"/>
      <c r="G12" s="178"/>
      <c r="H12" s="26"/>
      <c r="I12" s="67"/>
      <c r="J12" s="67"/>
      <c r="K12" s="67"/>
      <c r="L12" s="67"/>
      <c r="M12" s="67"/>
      <c r="N12" s="67"/>
      <c r="O12" s="67"/>
      <c r="P12" s="67"/>
      <c r="Q12" s="67"/>
      <c r="R12" s="67"/>
      <c r="S12" s="67"/>
      <c r="T12" s="67"/>
      <c r="U12" s="67"/>
      <c r="V12" s="67"/>
      <c r="W12" s="67"/>
      <c r="X12" s="67"/>
      <c r="Y12" s="67"/>
      <c r="Z12" s="67"/>
    </row>
    <row r="13" spans="1:26" ht="25.5" customHeight="1" x14ac:dyDescent="0.25">
      <c r="A13" s="189">
        <f>'Langtext mit Gesamtmenge'!A7+($A$6*10000)</f>
        <v>40101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67"/>
      <c r="J13" s="67"/>
      <c r="K13" s="67"/>
      <c r="L13" s="67"/>
      <c r="M13" s="67"/>
      <c r="N13" s="67"/>
      <c r="O13" s="67"/>
      <c r="P13" s="67"/>
      <c r="Q13" s="67"/>
      <c r="R13" s="67"/>
      <c r="S13" s="67"/>
      <c r="T13" s="67"/>
      <c r="U13" s="67"/>
      <c r="V13" s="67"/>
      <c r="W13" s="67"/>
      <c r="X13" s="67"/>
      <c r="Y13" s="67"/>
      <c r="Z13" s="67"/>
    </row>
    <row r="14" spans="1:26" ht="25.5" customHeight="1" x14ac:dyDescent="0.25">
      <c r="A14" s="189">
        <f>'Langtext mit Gesamtmenge'!A8+($A$6*10000)</f>
        <v>40102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67"/>
      <c r="J14" s="67"/>
      <c r="K14" s="67"/>
      <c r="L14" s="67"/>
      <c r="M14" s="67"/>
      <c r="N14" s="67"/>
      <c r="O14" s="67"/>
      <c r="P14" s="67"/>
      <c r="Q14" s="67"/>
      <c r="R14" s="67"/>
      <c r="S14" s="67"/>
      <c r="T14" s="67"/>
      <c r="U14" s="67"/>
      <c r="V14" s="67"/>
      <c r="W14" s="67"/>
      <c r="X14" s="67"/>
      <c r="Y14" s="67"/>
      <c r="Z14" s="67"/>
    </row>
    <row r="15" spans="1:26" ht="25.5" customHeight="1" x14ac:dyDescent="0.25">
      <c r="A15" s="189">
        <f>'Langtext mit Gesamtmenge'!A9+($A$6*10000)</f>
        <v>40103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67"/>
      <c r="J15" s="67"/>
      <c r="K15" s="67"/>
      <c r="L15" s="67"/>
      <c r="M15" s="67"/>
      <c r="N15" s="67"/>
      <c r="O15" s="67"/>
      <c r="P15" s="67"/>
      <c r="Q15" s="67"/>
      <c r="R15" s="67"/>
      <c r="S15" s="67"/>
      <c r="T15" s="67"/>
      <c r="U15" s="67"/>
      <c r="V15" s="67"/>
      <c r="W15" s="67"/>
      <c r="X15" s="67"/>
      <c r="Y15" s="67"/>
      <c r="Z15" s="67"/>
    </row>
    <row r="16" spans="1:26" ht="39" customHeight="1" thickBot="1" x14ac:dyDescent="0.3">
      <c r="A16" s="190">
        <f>'Langtext mit Gesamtmenge'!A10+($A$6*10000)</f>
        <v>40104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67"/>
      <c r="J16" s="67"/>
      <c r="K16" s="67"/>
      <c r="L16" s="67"/>
      <c r="M16" s="67"/>
      <c r="N16" s="67"/>
      <c r="O16" s="67"/>
      <c r="P16" s="67"/>
      <c r="Q16" s="67"/>
      <c r="R16" s="67"/>
      <c r="S16" s="67"/>
      <c r="T16" s="67"/>
      <c r="U16" s="67"/>
      <c r="V16" s="67"/>
      <c r="W16" s="67"/>
      <c r="X16" s="67"/>
      <c r="Y16" s="67"/>
      <c r="Z16" s="67"/>
    </row>
    <row r="17" spans="1:26" ht="35.1" customHeight="1" x14ac:dyDescent="0.25">
      <c r="A17" s="191">
        <f>(('Langtext mit Gesamtmenge'!A11-1)/100)+($A$6*100)</f>
        <v>402</v>
      </c>
      <c r="B17" s="173" t="str">
        <f>'Langtext mit Gesamtmenge'!$C$11</f>
        <v>Anmietung Hubsteiger 18 m (Lkw-Arbeitsbühne)</v>
      </c>
      <c r="C17" s="237"/>
      <c r="D17" s="175"/>
      <c r="E17" s="176"/>
      <c r="F17" s="177"/>
      <c r="G17" s="178"/>
      <c r="H17" s="31"/>
      <c r="I17" s="31"/>
      <c r="J17" s="31"/>
      <c r="K17" s="31"/>
      <c r="L17" s="31"/>
      <c r="M17" s="31"/>
      <c r="N17" s="31"/>
      <c r="O17" s="31"/>
      <c r="P17" s="31"/>
      <c r="Q17" s="31"/>
      <c r="R17" s="31"/>
      <c r="S17" s="31"/>
      <c r="T17" s="31"/>
      <c r="U17" s="31"/>
      <c r="V17" s="31"/>
      <c r="W17" s="31"/>
      <c r="X17" s="31"/>
      <c r="Y17" s="31"/>
      <c r="Z17" s="31"/>
    </row>
    <row r="18" spans="1:26" ht="25.5" customHeight="1" x14ac:dyDescent="0.25">
      <c r="A18" s="189">
        <f>'Langtext mit Gesamtmenge'!A11+($A$6*10000)</f>
        <v>40201</v>
      </c>
      <c r="B18" s="66" t="str">
        <f>'Langtext mit Gesamtmenge'!$C11&amp;" gem. Leistungsbeschreibung, Langtext POS 0"&amp;'Langtext mit Gesamtmenge'!A11</f>
        <v>Anmietung Hubsteiger 18 m (Lkw-Arbeitsbühne) gem. Leistungsbeschreibung, Langtext POS 0201</v>
      </c>
      <c r="C18" s="235"/>
      <c r="D18" s="186" t="str">
        <f>'Langtext mit Gesamtmenge'!F11</f>
        <v>1-4</v>
      </c>
      <c r="E18" s="186" t="str">
        <f>'Langtext mit Gesamtmenge'!E11</f>
        <v>Tage</v>
      </c>
      <c r="F18" s="192"/>
      <c r="G18" s="179"/>
      <c r="H18" s="33"/>
      <c r="I18" s="33"/>
      <c r="J18" s="33"/>
      <c r="K18" s="33"/>
      <c r="L18" s="33"/>
      <c r="M18" s="33"/>
      <c r="N18" s="33"/>
      <c r="O18" s="33"/>
      <c r="P18" s="33"/>
      <c r="Q18" s="33"/>
      <c r="R18" s="33"/>
      <c r="S18" s="33"/>
      <c r="T18" s="33"/>
      <c r="U18" s="33"/>
      <c r="V18" s="33"/>
      <c r="W18" s="33"/>
      <c r="X18" s="33"/>
      <c r="Y18" s="33"/>
      <c r="Z18" s="33"/>
    </row>
    <row r="19" spans="1:26" ht="25.5" customHeight="1" x14ac:dyDescent="0.25">
      <c r="A19" s="189">
        <f>'Langtext mit Gesamtmenge'!A12+($A$6*10000)</f>
        <v>40202</v>
      </c>
      <c r="B19" s="66" t="str">
        <f>'Langtext mit Gesamtmenge'!$C12&amp;" gem. Leistungsbeschreibung, Langtext POS 0"&amp;'Langtext mit Gesamtmenge'!A12</f>
        <v>Anmietung Hubsteiger 18 m (Lkw-Arbeitsbühne) gem. Leistungsbeschreibung, Langtext POS 0202</v>
      </c>
      <c r="C19" s="235"/>
      <c r="D19" s="186" t="str">
        <f>'Langtext mit Gesamtmenge'!F12</f>
        <v>5-19</v>
      </c>
      <c r="E19" s="186" t="str">
        <f>'Langtext mit Gesamtmenge'!E12</f>
        <v>Tage</v>
      </c>
      <c r="F19" s="192"/>
      <c r="G19" s="179"/>
      <c r="H19" s="39"/>
      <c r="I19" s="40"/>
      <c r="J19" s="40"/>
      <c r="K19" s="40"/>
      <c r="L19" s="40"/>
      <c r="M19" s="40"/>
      <c r="N19" s="40"/>
      <c r="O19" s="40"/>
      <c r="P19" s="40"/>
      <c r="Q19" s="40"/>
      <c r="R19" s="40"/>
      <c r="S19" s="40"/>
      <c r="T19" s="40"/>
      <c r="U19" s="40"/>
      <c r="V19" s="40"/>
      <c r="W19" s="40"/>
      <c r="X19" s="40"/>
      <c r="Y19" s="40"/>
      <c r="Z19" s="40"/>
    </row>
    <row r="20" spans="1:26" ht="25.5" customHeight="1" x14ac:dyDescent="0.25">
      <c r="A20" s="189">
        <f>'Langtext mit Gesamtmenge'!A13+($A$6*10000)</f>
        <v>40203</v>
      </c>
      <c r="B20" s="66" t="str">
        <f>'Langtext mit Gesamtmenge'!$C13&amp;" gem. Leistungsbeschreibung, Langtext POS 0"&amp;'Langtext mit Gesamtmenge'!A13</f>
        <v>Anmietung Hubsteiger 18 m (Lkw-Arbeitsbühne) gem. Leistungsbeschreibung, Langtext POS 0203</v>
      </c>
      <c r="C20" s="235"/>
      <c r="D20" s="186" t="str">
        <f>'Langtext mit Gesamtmenge'!F13</f>
        <v>über 20</v>
      </c>
      <c r="E20" s="186" t="str">
        <f>'Langtext mit Gesamtmenge'!E13</f>
        <v>Tage</v>
      </c>
      <c r="F20" s="192"/>
      <c r="G20" s="179"/>
      <c r="H20" s="43"/>
      <c r="I20" s="43"/>
      <c r="J20" s="43"/>
      <c r="K20" s="43"/>
      <c r="L20" s="43"/>
      <c r="M20" s="43"/>
      <c r="N20" s="43"/>
      <c r="O20" s="43"/>
      <c r="P20" s="43"/>
      <c r="Q20" s="43"/>
      <c r="R20" s="43"/>
      <c r="S20" s="43"/>
      <c r="T20" s="43"/>
      <c r="U20" s="43"/>
      <c r="V20" s="43"/>
      <c r="W20" s="43"/>
      <c r="X20" s="43"/>
      <c r="Y20" s="43"/>
      <c r="Z20" s="43"/>
    </row>
    <row r="21" spans="1:26" ht="39" customHeight="1" thickBot="1" x14ac:dyDescent="0.3">
      <c r="A21" s="190">
        <f>'Langtext mit Gesamtmenge'!A14+($A$6*10000)</f>
        <v>40204</v>
      </c>
      <c r="B21" s="66" t="str">
        <f>'Langtext mit Gesamtmenge'!$C14&amp;" gem. Leistungsbeschreibung, Langtext POS 0"&amp;'Langtext mit Gesamtmenge'!A14</f>
        <v>Anlieferung und Abholung Hubsteiger 18 m (Lkw-Arbeitsbühne) gem. Leistungsbeschreibung, Langtext POS 0204</v>
      </c>
      <c r="C21" s="236"/>
      <c r="D21" s="181"/>
      <c r="E21" s="187" t="str">
        <f>'Langtext mit Gesamtmenge'!E14</f>
        <v>Stück</v>
      </c>
      <c r="F21" s="193"/>
      <c r="G21" s="182"/>
      <c r="H21" s="31"/>
      <c r="I21" s="31"/>
      <c r="J21" s="31"/>
      <c r="K21" s="31"/>
      <c r="L21" s="31"/>
      <c r="M21" s="31"/>
      <c r="N21" s="31"/>
      <c r="O21" s="31"/>
      <c r="P21" s="31"/>
      <c r="Q21" s="31"/>
      <c r="R21" s="31"/>
      <c r="S21" s="31"/>
      <c r="T21" s="31"/>
      <c r="U21" s="31"/>
      <c r="V21" s="31"/>
      <c r="W21" s="31"/>
      <c r="X21" s="31"/>
      <c r="Y21" s="31"/>
      <c r="Z21" s="31"/>
    </row>
    <row r="22" spans="1:26" ht="35.1" customHeight="1" x14ac:dyDescent="0.25">
      <c r="A22" s="191">
        <f>(('Langtext mit Gesamtmenge'!A15-1)/100)+($A$6*100)</f>
        <v>403</v>
      </c>
      <c r="B22" s="173" t="str">
        <f>'Langtext mit Gesamtmenge'!$C$15</f>
        <v>Anmietung Hubsteiger 20 m (Lkw-Arbeitsbühne)</v>
      </c>
      <c r="C22" s="237"/>
      <c r="D22" s="175"/>
      <c r="E22" s="176"/>
      <c r="F22" s="177"/>
      <c r="G22" s="178"/>
      <c r="H22" s="49"/>
      <c r="I22" s="49"/>
      <c r="J22" s="49"/>
      <c r="K22" s="49"/>
      <c r="L22" s="49"/>
      <c r="M22" s="49"/>
      <c r="N22" s="49"/>
      <c r="O22" s="49"/>
      <c r="P22" s="49"/>
      <c r="Q22" s="49"/>
      <c r="R22" s="49"/>
      <c r="S22" s="49"/>
      <c r="T22" s="49"/>
      <c r="U22" s="49"/>
      <c r="V22" s="49"/>
      <c r="W22" s="49"/>
      <c r="X22" s="49"/>
      <c r="Y22" s="49"/>
      <c r="Z22" s="49"/>
    </row>
    <row r="23" spans="1:26" ht="25.5" customHeight="1" x14ac:dyDescent="0.25">
      <c r="A23" s="189">
        <f>'Langtext mit Gesamtmenge'!A15+($A$6*10000)</f>
        <v>40301</v>
      </c>
      <c r="B23" s="66" t="str">
        <f>'Langtext mit Gesamtmenge'!$C15&amp;" gem. Leistungsbeschreibung, Langtext POS 0"&amp;'Langtext mit Gesamtmenge'!A15</f>
        <v>Anmietung Hubsteiger 20 m (Lkw-Arbeitsbühne) gem. Leistungsbeschreibung, Langtext POS 0301</v>
      </c>
      <c r="C23" s="235">
        <v>10</v>
      </c>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40302</v>
      </c>
      <c r="B24" s="66" t="str">
        <f>'Langtext mit Gesamtmenge'!$C16&amp;" gem. Leistungsbeschreibung, Langtext POS 0"&amp;'Langtext mit Gesamtmenge'!A16</f>
        <v>Anmietung Hubsteiger 20 m (Lkw-Arbeitsbühne) gem. Leistungsbeschreibung, Langtext POS 0302</v>
      </c>
      <c r="C24" s="235">
        <v>25</v>
      </c>
      <c r="D24" s="186" t="str">
        <f>'Langtext mit Gesamtmenge'!F16</f>
        <v>5-19</v>
      </c>
      <c r="E24" s="186" t="str">
        <f>'Langtext mit Gesamtmenge'!E16</f>
        <v>Tage</v>
      </c>
      <c r="F24" s="192"/>
      <c r="G24" s="179"/>
      <c r="H24" s="49"/>
      <c r="I24" s="49"/>
      <c r="J24" s="49"/>
      <c r="K24" s="49"/>
      <c r="L24" s="49"/>
      <c r="M24" s="49"/>
      <c r="N24" s="49"/>
      <c r="O24" s="49"/>
      <c r="P24" s="49"/>
      <c r="Q24" s="49"/>
      <c r="R24" s="49"/>
      <c r="S24" s="49"/>
      <c r="T24" s="49"/>
      <c r="U24" s="49"/>
      <c r="V24" s="49"/>
      <c r="W24" s="49"/>
      <c r="X24" s="49"/>
      <c r="Y24" s="49"/>
      <c r="Z24" s="49"/>
    </row>
    <row r="25" spans="1:26" ht="25.5" customHeight="1" x14ac:dyDescent="0.25">
      <c r="A25" s="189">
        <f>'Langtext mit Gesamtmenge'!A17+($A$6*10000)</f>
        <v>40303</v>
      </c>
      <c r="B25" s="66" t="str">
        <f>'Langtext mit Gesamtmenge'!$C17&amp;" gem. Leistungsbeschreibung, Langtext POS 0"&amp;'Langtext mit Gesamtmenge'!A17</f>
        <v>Anmietung Hubsteiger 20 m (Lkw-Arbeitsbühne) gem. Leistungsbeschreibung, Langtext POS 0303</v>
      </c>
      <c r="C25" s="235">
        <v>50</v>
      </c>
      <c r="D25" s="186" t="str">
        <f>'Langtext mit Gesamtmenge'!F17</f>
        <v>über 20</v>
      </c>
      <c r="E25" s="186" t="str">
        <f>'Langtext mit Gesamtmenge'!E17</f>
        <v>Tage</v>
      </c>
      <c r="F25" s="192"/>
      <c r="G25" s="179"/>
      <c r="H25" s="31"/>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40304</v>
      </c>
      <c r="B26" s="66" t="str">
        <f>'Langtext mit Gesamtmenge'!$C18&amp;" gem. Leistungsbeschreibung, Langtext POS 0"&amp;'Langtext mit Gesamtmenge'!A18</f>
        <v>Anlieferung und Abholung Hubsteiger 20 m (Lkw-Arbeitsbühne) gem. Leistungsbeschreibung, Langtext POS 0304</v>
      </c>
      <c r="C26" s="236">
        <v>7</v>
      </c>
      <c r="D26" s="181"/>
      <c r="E26" s="187" t="str">
        <f>'Langtext mit Gesamtmenge'!E18</f>
        <v>Stück</v>
      </c>
      <c r="F26" s="193"/>
      <c r="G26" s="182"/>
      <c r="H26" s="25"/>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404</v>
      </c>
      <c r="B27" s="173" t="str">
        <f>'Langtext mit Gesamtmenge'!$C$19</f>
        <v>Anmietung Hubsteiger 22 m (Lkw-Arbeitsbühne)</v>
      </c>
      <c r="C27" s="237"/>
      <c r="D27" s="175"/>
      <c r="E27" s="176"/>
      <c r="F27" s="177"/>
      <c r="G27" s="178"/>
      <c r="H27" s="31"/>
      <c r="I27" s="31"/>
      <c r="J27" s="31"/>
      <c r="K27" s="31"/>
      <c r="L27" s="31"/>
      <c r="M27" s="31"/>
      <c r="N27" s="31"/>
      <c r="O27" s="31"/>
      <c r="P27" s="31"/>
      <c r="Q27" s="31"/>
      <c r="R27" s="31"/>
      <c r="S27" s="31"/>
      <c r="T27" s="31"/>
      <c r="U27" s="31"/>
      <c r="V27" s="31"/>
      <c r="W27" s="31"/>
      <c r="X27" s="31"/>
      <c r="Y27" s="31"/>
      <c r="Z27" s="31"/>
    </row>
    <row r="28" spans="1:26" ht="25.5" customHeight="1" x14ac:dyDescent="0.25">
      <c r="A28" s="189">
        <f>'Langtext mit Gesamtmenge'!A19+($A$6*10000)</f>
        <v>40401</v>
      </c>
      <c r="B28" s="66" t="str">
        <f>'Langtext mit Gesamtmenge'!$C19&amp;" gem. Leistungsbeschreibung, Langtext POS 0"&amp;'Langtext mit Gesamtmenge'!A19</f>
        <v>Anmietung Hubsteiger 22 m (Lkw-Arbeitsbühne) gem. Leistungsbeschreibung, Langtext POS 0401</v>
      </c>
      <c r="C28" s="235"/>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40402</v>
      </c>
      <c r="B29" s="66" t="str">
        <f>'Langtext mit Gesamtmenge'!$C20&amp;" gem. Leistungsbeschreibung, Langtext POS 0"&amp;'Langtext mit Gesamtmenge'!A20</f>
        <v>Anmietung Hubsteiger 22 m (Lkw-Arbeitsbühne) gem. Leistungsbeschreibung, Langtext POS 0402</v>
      </c>
      <c r="C29" s="235"/>
      <c r="D29" s="186" t="str">
        <f>'Langtext mit Gesamtmenge'!F20</f>
        <v>5-19</v>
      </c>
      <c r="E29" s="186" t="str">
        <f>'Langtext mit Gesamtmenge'!E20</f>
        <v>Tage</v>
      </c>
      <c r="F29" s="192"/>
      <c r="G29" s="179"/>
      <c r="H29" s="58"/>
      <c r="I29" s="31"/>
      <c r="J29" s="31"/>
      <c r="K29" s="31"/>
      <c r="L29" s="31"/>
      <c r="M29" s="31"/>
      <c r="N29" s="31"/>
      <c r="O29" s="31"/>
      <c r="P29" s="31"/>
      <c r="Q29" s="31"/>
      <c r="R29" s="31"/>
      <c r="S29" s="31"/>
      <c r="T29" s="31"/>
      <c r="U29" s="31"/>
      <c r="V29" s="31"/>
      <c r="W29" s="31"/>
      <c r="X29" s="31"/>
      <c r="Y29" s="31"/>
      <c r="Z29" s="31"/>
    </row>
    <row r="30" spans="1:26" ht="25.5" customHeight="1" x14ac:dyDescent="0.25">
      <c r="A30" s="189">
        <f>'Langtext mit Gesamtmenge'!A21+($A$6*10000)</f>
        <v>40403</v>
      </c>
      <c r="B30" s="66" t="str">
        <f>'Langtext mit Gesamtmenge'!$C21&amp;" gem. Leistungsbeschreibung, Langtext POS 0"&amp;'Langtext mit Gesamtmenge'!A21</f>
        <v>Anmietung Hubsteiger 22 m (Lkw-Arbeitsbühne) gem. Leistungsbeschreibung, Langtext POS 0403</v>
      </c>
      <c r="C30" s="235"/>
      <c r="D30" s="186" t="str">
        <f>'Langtext mit Gesamtmenge'!F21</f>
        <v>über 20</v>
      </c>
      <c r="E30" s="186" t="str">
        <f>'Langtext mit Gesamtmenge'!E21</f>
        <v>Tage</v>
      </c>
      <c r="F30" s="192"/>
      <c r="G30" s="179"/>
      <c r="H30" s="58"/>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40404</v>
      </c>
      <c r="B31" s="66" t="str">
        <f>'Langtext mit Gesamtmenge'!$C22&amp;" gem. Leistungsbeschreibung, Langtext POS 0"&amp;'Langtext mit Gesamtmenge'!A22</f>
        <v>Anlieferung und Abholung Hubsteiger 22 m (Lkw-Arbeitsbühne) gem. Leistungsbeschreibung, Langtext POS 0404</v>
      </c>
      <c r="C31" s="236"/>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405</v>
      </c>
      <c r="B32" s="173" t="str">
        <f>'Langtext mit Gesamtmenge'!$C$23</f>
        <v>Anmietung Hubsteiger 27 m (Lkw-Arbeitsbühne)</v>
      </c>
      <c r="C32" s="237"/>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40501</v>
      </c>
      <c r="B33" s="66" t="str">
        <f>'Langtext mit Gesamtmenge'!$C23&amp;" gem. Leistungsbeschreibung, Langtext POS 0"&amp;'Langtext mit Gesamtmenge'!A23</f>
        <v>Anmietung Hubsteiger 27 m (Lkw-Arbeitsbühne) gem. Leistungsbeschreibung, Langtext POS 0501</v>
      </c>
      <c r="C33" s="235">
        <v>5</v>
      </c>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40502</v>
      </c>
      <c r="B34" s="66" t="str">
        <f>'Langtext mit Gesamtmenge'!$C24&amp;" gem. Leistungsbeschreibung, Langtext POS 0"&amp;'Langtext mit Gesamtmenge'!A24</f>
        <v>Anmietung Hubsteiger 27 m (Lkw-Arbeitsbühne) gem. Leistungsbeschreibung, Langtext POS 0502</v>
      </c>
      <c r="C34" s="235">
        <v>10</v>
      </c>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40503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40504</v>
      </c>
      <c r="B36" s="66" t="str">
        <f>'Langtext mit Gesamtmenge'!$C26&amp;" gem. Leistungsbeschreibung, Langtext POS 0"&amp;'Langtext mit Gesamtmenge'!A26</f>
        <v>Anlieferung und Abholung Hubsteiger 27 m (Lkw-Arbeitsbühne) gem. Leistungsbeschreibung, Langtext POS 0504</v>
      </c>
      <c r="C36" s="236">
        <v>3</v>
      </c>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406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40601</v>
      </c>
      <c r="B38" s="66" t="str">
        <f>'Langtext mit Gesamtmenge'!$C27&amp;" gem. Leistungsbeschreibung, Langtext POS 0"&amp;'Langtext mit Gesamtmenge'!A27</f>
        <v>Anmietung Hubsteiger 30 m (Lkw-Arbeitsbühne) gem. Leistungsbeschreibung, Langtext POS 0601</v>
      </c>
      <c r="C38" s="235"/>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40602</v>
      </c>
      <c r="B39" s="66" t="str">
        <f>'Langtext mit Gesamtmenge'!$C28&amp;" gem. Leistungsbeschreibung, Langtext POS 0"&amp;'Langtext mit Gesamtmenge'!A28</f>
        <v>Anmietung Hubsteiger 30 m (Lkw-Arbeitsbühne) gem. Leistungsbeschreibung, Langtext POS 0602</v>
      </c>
      <c r="C39" s="235"/>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40603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40604</v>
      </c>
      <c r="B41" s="66" t="str">
        <f>'Langtext mit Gesamtmenge'!$C30&amp;" gem. Leistungsbeschreibung, Langtext POS 0"&amp;'Langtext mit Gesamtmenge'!A30</f>
        <v>Anlieferung und Abholung Hubsteiger 30 m (Lkw-Arbeitsbühne) gem. Leistungsbeschreibung, Langtext POS 0604</v>
      </c>
      <c r="C41" s="236"/>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407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40701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40702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40703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40704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408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40801</v>
      </c>
      <c r="B48" s="66" t="str">
        <f>'Langtext mit Gesamtmenge'!$C35&amp;" gem. Leistungsbeschreibung, Langtext POS 0"&amp;'Langtext mit Gesamtmenge'!A35</f>
        <v>Anmietung Hubsteiger 35 m (Lkw-Arbeitsbühne) gem. Leistungsbeschreibung, Langtext POS 0801</v>
      </c>
      <c r="C48" s="235"/>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40802</v>
      </c>
      <c r="B49" s="66" t="str">
        <f>'Langtext mit Gesamtmenge'!$C36&amp;" gem. Leistungsbeschreibung, Langtext POS 0"&amp;'Langtext mit Gesamtmenge'!A36</f>
        <v>Anmietung Hubsteiger 35 m (Lkw-Arbeitsbühne) gem. Leistungsbeschreibung, Langtext POS 0802</v>
      </c>
      <c r="C49" s="235"/>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40803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40804</v>
      </c>
      <c r="B51" s="66" t="str">
        <f>'Langtext mit Gesamtmenge'!$C38&amp;" gem. Leistungsbeschreibung, Langtext POS 0"&amp;'Langtext mit Gesamtmenge'!A38</f>
        <v>Anlieferung und Abholung Hubsteiger 35 m (Lkw-Arbeitsbühne) gem. Leistungsbeschreibung, Langtext POS 0804</v>
      </c>
      <c r="C51" s="236"/>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409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40901</v>
      </c>
      <c r="B53" s="66" t="str">
        <f>'Langtext mit Gesamtmenge'!$C39&amp;" gem. Leistungsbeschreibung, Langtext POS 0"&amp;'Langtext mit Gesamtmenge'!A39</f>
        <v>Anmietung Hubsteiger 40 m (Lkw-Arbeitsbühne) gem. Leistungsbeschreibung, Langtext POS 0901</v>
      </c>
      <c r="C53" s="235"/>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40902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40903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40904</v>
      </c>
      <c r="B56" s="66" t="str">
        <f>'Langtext mit Gesamtmenge'!$C42&amp;" gem. Leistungsbeschreibung, Langtext POS 0"&amp;'Langtext mit Gesamtmenge'!A42</f>
        <v>Anlieferung und Abholung Hubsteiger 40 m (Lkw-Arbeitsbühne) gem. Leistungsbeschreibung, Langtext POS 0904</v>
      </c>
      <c r="C56" s="236"/>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410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41001</v>
      </c>
      <c r="B58" s="66" t="str">
        <f>'Langtext mit Gesamtmenge'!$C43&amp;" gem. Leistungsbeschreibung, Langtext POS 0"&amp;'Langtext mit Gesamtmenge'!A43</f>
        <v>Anmietung selbstfahrende Teleskoparbeitsbühne 15,5 m gem. Leistungsbeschreibung, Langtext POS 01001</v>
      </c>
      <c r="C58" s="235"/>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41002</v>
      </c>
      <c r="B59" s="66" t="str">
        <f>'Langtext mit Gesamtmenge'!$C44&amp;" gem. Leistungsbeschreibung, Langtext POS 0"&amp;'Langtext mit Gesamtmenge'!A44</f>
        <v>Anmietung selbstfahrende Teleskoparbeitsbühne 15,5 m gem. Leistungsbeschreibung, Langtext POS 01002</v>
      </c>
      <c r="C59" s="235"/>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41003</v>
      </c>
      <c r="B60" s="66" t="str">
        <f>'Langtext mit Gesamtmenge'!$C45&amp;" gem. Leistungsbeschreibung, Langtext POS 0"&amp;'Langtext mit Gesamtmenge'!A45</f>
        <v>Anmietung selbstfahrende Teleskoparbeitsbühne 15,5 m gem. Leistungsbeschreibung, Langtext POS 01003</v>
      </c>
      <c r="C60" s="235"/>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41004</v>
      </c>
      <c r="B61" s="66" t="str">
        <f>'Langtext mit Gesamtmenge'!$C46&amp;" gem. Leistungsbeschreibung, Langtext POS 0"&amp;'Langtext mit Gesamtmenge'!A46</f>
        <v>Anlieferung und Abholung selbstfahrende Teleskoparbeitsbühne 15,5 m gem. Leistungsbeschreibung, Langtext POS 01004</v>
      </c>
      <c r="C61" s="236"/>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411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41101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41102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41103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41104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412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41201</v>
      </c>
      <c r="B68" s="66" t="str">
        <f>'Langtext mit Gesamtmenge'!$C51&amp;" gem. Leistungsbeschreibung, Langtext POS 0"&amp;'Langtext mit Gesamtmenge'!A51</f>
        <v>Anmietung selbstfahrende Teleskoparbeitsbühne 22 m gem. Leistungsbeschreibung, Langtext POS 01201</v>
      </c>
      <c r="C68" s="235"/>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41202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41203</v>
      </c>
      <c r="B70" s="66" t="str">
        <f>'Langtext mit Gesamtmenge'!$C53&amp;" gem. Leistungsbeschreibung, Langtext POS 0"&amp;'Langtext mit Gesamtmenge'!A53</f>
        <v>Anmietung selbstfahrende Teleskoparbeitsbühne 22 m gem. Leistungsbeschreibung, Langtext POS 01203</v>
      </c>
      <c r="C70" s="235"/>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41204</v>
      </c>
      <c r="B71" s="66" t="str">
        <f>'Langtext mit Gesamtmenge'!$C54&amp;" gem. Leistungsbeschreibung, Langtext POS 0"&amp;'Langtext mit Gesamtmenge'!A54</f>
        <v>Anlieferung und Abholung selbstfahrende Teleskoparbeitsbühne 22 m gem. Leistungsbeschreibung, Langtext POS 01204</v>
      </c>
      <c r="C71" s="236"/>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413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41301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41302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41303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41304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414.01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503</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504</v>
      </c>
      <c r="B79" s="66" t="str">
        <f>'Langtext mit Gesamtmenge'!$C60&amp;" gem. Leistungsbeschreibung, Langtext POS 0"&amp;'Langtext mit Gesamtmenge'!A60</f>
        <v>Anmietung selbstfahrende Teleskoparbeitsbühne 30 m mit Kettenantrieb und Transportfahrzeug gem. Leistungsbeschreibung, Langtext POS 01402</v>
      </c>
      <c r="C79" s="235"/>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460</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5.5" customHeight="1" thickBot="1" x14ac:dyDescent="0.3">
      <c r="A81" s="189" t="s">
        <v>461</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1.5" customHeight="1" x14ac:dyDescent="0.25">
      <c r="A82" s="271" t="s">
        <v>549</v>
      </c>
      <c r="B82" s="101" t="s">
        <v>439</v>
      </c>
      <c r="D82" s="272"/>
      <c r="E82" s="264"/>
      <c r="F82" s="266"/>
      <c r="G82" s="179"/>
      <c r="H82" s="11"/>
      <c r="I82" s="25"/>
      <c r="J82" s="25"/>
      <c r="K82" s="25"/>
      <c r="L82" s="25"/>
      <c r="M82" s="25"/>
      <c r="N82" s="25"/>
      <c r="O82" s="25"/>
      <c r="P82" s="25"/>
      <c r="Q82" s="25"/>
      <c r="R82" s="25"/>
      <c r="S82" s="25"/>
      <c r="T82" s="25"/>
      <c r="U82" s="25"/>
      <c r="V82" s="25"/>
      <c r="W82" s="25"/>
      <c r="X82" s="25"/>
      <c r="Y82" s="25"/>
      <c r="Z82" s="25"/>
    </row>
    <row r="83" spans="1:26" ht="35.25" customHeight="1" x14ac:dyDescent="0.25">
      <c r="A83" s="268" t="s">
        <v>550</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8.25" x14ac:dyDescent="0.25">
      <c r="A84" s="268" t="s">
        <v>551</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0.75" customHeight="1" x14ac:dyDescent="0.25">
      <c r="A85" s="268" t="s">
        <v>552</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553</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5.25" customHeight="1" x14ac:dyDescent="0.25">
      <c r="A87" s="277" t="s">
        <v>554</v>
      </c>
      <c r="B87" s="92" t="s">
        <v>448</v>
      </c>
      <c r="C87" s="279"/>
      <c r="D87" s="269"/>
      <c r="E87" s="267"/>
      <c r="F87" s="26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555</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40.5" customHeight="1" x14ac:dyDescent="0.25">
      <c r="A89" s="270" t="s">
        <v>556</v>
      </c>
      <c r="B89" s="66" t="s">
        <v>498</v>
      </c>
      <c r="C89" s="235">
        <v>10</v>
      </c>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557</v>
      </c>
      <c r="B90" s="66" t="s">
        <v>499</v>
      </c>
      <c r="C90" s="235">
        <v>40</v>
      </c>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36.75" customHeight="1" thickBot="1" x14ac:dyDescent="0.3">
      <c r="A91" s="270" t="s">
        <v>558</v>
      </c>
      <c r="B91" s="282" t="s">
        <v>500</v>
      </c>
      <c r="C91" s="236">
        <v>4</v>
      </c>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194"/>
      <c r="D97" s="341" t="s">
        <v>295</v>
      </c>
      <c r="E97" s="340"/>
      <c r="F97" s="342"/>
      <c r="G97" s="195"/>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27.7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19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c r="H109" s="11"/>
      <c r="I109" s="25"/>
      <c r="J109" s="25"/>
      <c r="K109" s="25"/>
      <c r="L109" s="25"/>
      <c r="M109" s="25"/>
      <c r="N109" s="25"/>
      <c r="O109" s="25"/>
      <c r="P109" s="25"/>
      <c r="Q109" s="25"/>
      <c r="R109" s="25"/>
      <c r="S109" s="25"/>
      <c r="T109" s="25"/>
      <c r="U109" s="25"/>
      <c r="V109" s="25"/>
      <c r="W109" s="25"/>
      <c r="X109" s="25"/>
      <c r="Y109" s="25"/>
      <c r="Z109" s="25"/>
    </row>
    <row r="110" spans="1:26" x14ac:dyDescent="0.25">
      <c r="A110" s="11"/>
      <c r="B110" s="11"/>
      <c r="C110" s="62"/>
      <c r="D110" s="11"/>
      <c r="E110" s="11"/>
      <c r="F110" s="61"/>
      <c r="G110" s="11"/>
      <c r="H110" s="11"/>
      <c r="I110" s="25"/>
      <c r="J110" s="25"/>
      <c r="K110" s="25"/>
      <c r="L110" s="25"/>
      <c r="M110" s="25"/>
      <c r="N110" s="25"/>
      <c r="O110" s="25"/>
      <c r="P110" s="25"/>
      <c r="Q110" s="25"/>
      <c r="R110" s="25"/>
      <c r="S110" s="25"/>
      <c r="T110" s="25"/>
      <c r="U110" s="25"/>
      <c r="V110" s="25"/>
      <c r="W110" s="25"/>
      <c r="X110" s="25"/>
      <c r="Y110" s="25"/>
      <c r="Z110" s="25"/>
    </row>
    <row r="111" spans="1:26" x14ac:dyDescent="0.25">
      <c r="A111" s="11"/>
      <c r="B111" s="11"/>
      <c r="C111" s="62"/>
      <c r="D111" s="11"/>
      <c r="E111" s="11"/>
      <c r="F111" s="61"/>
      <c r="G111" s="11"/>
      <c r="H111" s="11"/>
      <c r="I111" s="25"/>
      <c r="J111" s="25"/>
      <c r="K111" s="25"/>
      <c r="L111" s="25"/>
      <c r="M111" s="25"/>
      <c r="N111" s="25"/>
      <c r="O111" s="25"/>
      <c r="P111" s="25"/>
      <c r="Q111" s="25"/>
      <c r="R111" s="25"/>
      <c r="S111" s="25"/>
      <c r="T111" s="25"/>
      <c r="U111" s="25"/>
      <c r="V111" s="25"/>
      <c r="W111" s="25"/>
      <c r="X111" s="25"/>
      <c r="Y111" s="25"/>
      <c r="Z111" s="25"/>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row r="118" spans="1:7" x14ac:dyDescent="0.25">
      <c r="A118" s="11"/>
      <c r="B118" s="11"/>
      <c r="C118" s="62"/>
      <c r="D118" s="11"/>
      <c r="E118" s="11"/>
      <c r="F118" s="61"/>
      <c r="G118" s="11"/>
    </row>
    <row r="119" spans="1:7" x14ac:dyDescent="0.25">
      <c r="A119" s="11"/>
      <c r="B119" s="11"/>
      <c r="C119" s="62"/>
      <c r="D119" s="11"/>
      <c r="E119" s="11"/>
      <c r="F119" s="61"/>
      <c r="G119" s="11"/>
    </row>
    <row r="120" spans="1:7" x14ac:dyDescent="0.25">
      <c r="A120" s="11"/>
      <c r="B120" s="11"/>
      <c r="C120" s="62"/>
      <c r="D120" s="11"/>
      <c r="E120" s="11"/>
      <c r="F120" s="61"/>
      <c r="G120" s="11"/>
    </row>
    <row r="121" spans="1:7" x14ac:dyDescent="0.25">
      <c r="A121" s="11"/>
      <c r="B121" s="11"/>
      <c r="C121" s="62"/>
      <c r="D121" s="11"/>
      <c r="E121" s="11"/>
      <c r="F121" s="61"/>
      <c r="G121" s="11"/>
    </row>
  </sheetData>
  <sheetProtection algorithmName="SHA-512" hashValue="2stMyECYV1ggBmvfnhjrR0mHG4HWZXIeibgqtesDmCKNHWSNmWEc7DLIDkSMUMvKs7+kRdO+wE3UNyguTcxvxg==" saltValue="us+x1ZBRV6wCsvCDAleBAQ==" spinCount="100000" sheet="1"/>
  <protectedRanges>
    <protectedRange sqref="B103 B97 G97 F18:F21 F13:F16 F8:F11 F23:F26 F28:F31 F33:F36 F38:F41 F43:F46 F48:F51 F53:F56 F58:F61 F63:F66 F68:F71 F73:F76 F78:F81 F88:F91" name="Los1_1"/>
    <protectedRange sqref="F82:F87" name="Los1_3_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8">
    <tabColor rgb="FF0133BF"/>
  </sheetPr>
  <dimension ref="A1:Z121"/>
  <sheetViews>
    <sheetView workbookViewId="0">
      <pane ySplit="6" topLeftCell="A82" activePane="bottomLeft" state="frozen"/>
      <selection pane="bottomLeft" activeCell="K86" sqref="K86"/>
    </sheetView>
  </sheetViews>
  <sheetFormatPr baseColWidth="10" defaultRowHeight="15" x14ac:dyDescent="0.25"/>
  <cols>
    <col min="2" max="2" width="51.7109375" customWidth="1"/>
    <col min="3" max="3" width="15.42578125" customWidth="1"/>
    <col min="5" max="5" width="8.5703125" customWidth="1"/>
    <col min="6" max="6" width="18.85546875" customWidth="1"/>
    <col min="7" max="7" width="19.7109375" customWidth="1"/>
  </cols>
  <sheetData>
    <row r="1" spans="1:26" ht="24.95" customHeight="1" x14ac:dyDescent="0.25">
      <c r="A1" s="330" t="s">
        <v>275</v>
      </c>
      <c r="B1" s="331"/>
      <c r="C1" s="331"/>
      <c r="D1" s="331"/>
      <c r="E1" s="331"/>
      <c r="F1" s="331"/>
      <c r="G1" s="332"/>
      <c r="H1" s="11"/>
      <c r="I1" s="11"/>
      <c r="J1" s="11"/>
      <c r="K1" s="11"/>
      <c r="L1" s="11"/>
      <c r="M1" s="11"/>
      <c r="N1" s="11"/>
      <c r="O1" s="11"/>
      <c r="P1" s="11"/>
      <c r="Q1" s="11"/>
      <c r="R1" s="11"/>
      <c r="S1" s="11"/>
      <c r="T1" s="11"/>
      <c r="U1" s="11"/>
      <c r="V1" s="11"/>
      <c r="W1" s="11"/>
      <c r="X1" s="11"/>
      <c r="Y1" s="11"/>
      <c r="Z1" s="11"/>
    </row>
    <row r="2" spans="1:26" ht="30" customHeight="1" x14ac:dyDescent="0.25">
      <c r="A2" s="333" t="str">
        <f>Titelseite!A5</f>
        <v>Anmietung von Lkw-Arbeitsbühnen (Hubsteiger) und selbstfahrende Arbeitsbühnen</v>
      </c>
      <c r="B2" s="333"/>
      <c r="C2" s="333"/>
      <c r="D2" s="333"/>
      <c r="E2" s="333"/>
      <c r="F2" s="333"/>
      <c r="G2" s="332"/>
      <c r="H2" s="11"/>
      <c r="I2" s="11"/>
      <c r="J2" s="11"/>
      <c r="K2" s="11"/>
      <c r="L2" s="11"/>
      <c r="M2" s="11"/>
      <c r="N2" s="11"/>
      <c r="O2" s="11"/>
      <c r="P2" s="11"/>
      <c r="Q2" s="11"/>
      <c r="R2" s="11"/>
      <c r="S2" s="11"/>
      <c r="T2" s="11"/>
      <c r="U2" s="11"/>
      <c r="V2" s="11"/>
      <c r="W2" s="11"/>
      <c r="X2" s="11"/>
      <c r="Y2" s="11"/>
      <c r="Z2" s="11"/>
    </row>
    <row r="3" spans="1:26" ht="30" customHeight="1" x14ac:dyDescent="0.25">
      <c r="A3" s="334" t="str">
        <f>Titelseite!A16</f>
        <v>Los 5</v>
      </c>
      <c r="B3" s="335"/>
      <c r="C3" s="335"/>
      <c r="D3" s="335"/>
      <c r="E3" s="335"/>
      <c r="F3" s="335"/>
      <c r="G3" s="332"/>
      <c r="H3" s="11"/>
      <c r="I3" s="11"/>
      <c r="J3" s="11"/>
      <c r="K3" s="11"/>
      <c r="L3" s="11"/>
      <c r="M3" s="11"/>
      <c r="N3" s="11"/>
      <c r="O3" s="11"/>
      <c r="P3" s="11"/>
      <c r="Q3" s="11"/>
      <c r="R3" s="11"/>
      <c r="S3" s="11"/>
      <c r="T3" s="11"/>
      <c r="U3" s="11"/>
      <c r="V3" s="11"/>
      <c r="W3" s="11"/>
      <c r="X3" s="11"/>
      <c r="Y3" s="11"/>
      <c r="Z3" s="11"/>
    </row>
    <row r="4" spans="1:26" ht="3" customHeight="1" x14ac:dyDescent="0.25">
      <c r="A4" s="12"/>
      <c r="B4" s="12"/>
      <c r="C4" s="13"/>
      <c r="D4" s="12"/>
      <c r="E4" s="12"/>
      <c r="F4" s="14"/>
      <c r="G4" s="12"/>
      <c r="H4" s="11"/>
      <c r="I4" s="11"/>
      <c r="J4" s="11"/>
      <c r="K4" s="11"/>
      <c r="L4" s="11"/>
      <c r="M4" s="11"/>
      <c r="N4" s="11"/>
      <c r="O4" s="11"/>
      <c r="P4" s="11"/>
      <c r="Q4" s="11"/>
      <c r="R4" s="11"/>
      <c r="S4" s="11"/>
      <c r="T4" s="11"/>
      <c r="U4" s="11"/>
      <c r="V4" s="11"/>
      <c r="W4" s="11"/>
      <c r="X4" s="11"/>
      <c r="Y4" s="11"/>
      <c r="Z4" s="11"/>
    </row>
    <row r="5" spans="1:26" ht="47.1" customHeight="1" x14ac:dyDescent="0.25">
      <c r="A5" s="15" t="s">
        <v>276</v>
      </c>
      <c r="B5" s="16" t="s">
        <v>277</v>
      </c>
      <c r="C5" s="17" t="s">
        <v>278</v>
      </c>
      <c r="D5" s="18" t="s">
        <v>279</v>
      </c>
      <c r="E5" s="16" t="s">
        <v>280</v>
      </c>
      <c r="F5" s="16" t="s">
        <v>281</v>
      </c>
      <c r="G5" s="16" t="s">
        <v>282</v>
      </c>
      <c r="H5" s="19"/>
      <c r="I5" s="19"/>
      <c r="J5" s="19"/>
      <c r="K5" s="19"/>
      <c r="L5" s="19"/>
      <c r="M5" s="19"/>
      <c r="N5" s="19"/>
      <c r="O5" s="19"/>
      <c r="P5" s="19"/>
      <c r="Q5" s="19"/>
      <c r="R5" s="19"/>
      <c r="S5" s="19"/>
      <c r="T5" s="19"/>
      <c r="U5" s="19"/>
      <c r="V5" s="19"/>
      <c r="W5" s="19"/>
      <c r="X5" s="19"/>
      <c r="Y5" s="19"/>
      <c r="Z5" s="19"/>
    </row>
    <row r="6" spans="1:26" ht="35.1" customHeight="1" thickBot="1" x14ac:dyDescent="0.3">
      <c r="A6" s="188">
        <v>5</v>
      </c>
      <c r="B6" s="21" t="str">
        <f>Titelseite!B16&amp;", "&amp;Titelseite!D16&amp;", "&amp;Titelseite!F16</f>
        <v>SM Heinsberg, SM Moers, SM Nettetal</v>
      </c>
      <c r="C6" s="22"/>
      <c r="D6" s="23"/>
      <c r="E6" s="20"/>
      <c r="F6" s="24"/>
      <c r="G6" s="20"/>
      <c r="H6" s="25"/>
      <c r="I6" s="25"/>
      <c r="J6" s="25"/>
      <c r="K6" s="25"/>
      <c r="L6" s="25"/>
      <c r="M6" s="25"/>
      <c r="N6" s="25"/>
      <c r="O6" s="25"/>
      <c r="P6" s="25"/>
      <c r="Q6" s="25"/>
      <c r="R6" s="25"/>
      <c r="S6" s="25"/>
      <c r="T6" s="25"/>
      <c r="U6" s="25"/>
      <c r="V6" s="25"/>
      <c r="W6" s="25"/>
      <c r="X6" s="25"/>
      <c r="Y6" s="25"/>
      <c r="Z6" s="25"/>
    </row>
    <row r="7" spans="1:26" ht="35.1" customHeight="1" x14ac:dyDescent="0.25">
      <c r="A7" s="191">
        <f>(('Langtext mit Gesamtmenge'!A3-1)/100)+($A$6*100)</f>
        <v>500</v>
      </c>
      <c r="B7" s="173" t="str">
        <f>'Langtext mit Gesamtmenge'!$C$3</f>
        <v>Anmietung Hubsteiger 10 m (Lkw-Arbeitsbühne)</v>
      </c>
      <c r="C7" s="237"/>
      <c r="D7" s="175"/>
      <c r="E7" s="176"/>
      <c r="F7" s="177"/>
      <c r="G7" s="183"/>
      <c r="H7" s="25"/>
      <c r="I7" s="25"/>
      <c r="J7" s="25"/>
      <c r="K7" s="25"/>
      <c r="L7" s="25"/>
      <c r="M7" s="25"/>
      <c r="N7" s="25"/>
      <c r="O7" s="25"/>
      <c r="P7" s="25"/>
      <c r="Q7" s="25"/>
      <c r="R7" s="25"/>
      <c r="S7" s="25"/>
      <c r="T7" s="25"/>
      <c r="U7" s="25"/>
      <c r="V7" s="25"/>
      <c r="W7" s="25"/>
      <c r="X7" s="25"/>
      <c r="Y7" s="25"/>
      <c r="Z7" s="25"/>
    </row>
    <row r="8" spans="1:26" ht="25.5" customHeight="1" x14ac:dyDescent="0.25">
      <c r="A8" s="189">
        <f>'Langtext mit Gesamtmenge'!A3+($A$6*10000)</f>
        <v>50001</v>
      </c>
      <c r="B8" s="66" t="str">
        <f>'Langtext mit Gesamtmenge'!$C$3&amp;" gem. Leistungsbeschreibung, Langtext POS 00.0"&amp;'Langtext mit Gesamtmenge'!A3</f>
        <v>Anmietung Hubsteiger 10 m (Lkw-Arbeitsbühne) gem. Leistungsbeschreibung, Langtext POS 00.01</v>
      </c>
      <c r="C8" s="235">
        <v>15</v>
      </c>
      <c r="D8" s="186" t="str">
        <f>'Langtext mit Gesamtmenge'!F3</f>
        <v>1-4</v>
      </c>
      <c r="E8" s="186" t="str">
        <f>'Langtext mit Gesamtmenge'!E3</f>
        <v>Tage</v>
      </c>
      <c r="F8" s="192"/>
      <c r="G8" s="179"/>
      <c r="H8" s="25"/>
      <c r="I8" s="25"/>
      <c r="J8" s="25"/>
      <c r="K8" s="25"/>
      <c r="L8" s="25"/>
      <c r="M8" s="25"/>
      <c r="N8" s="25"/>
      <c r="O8" s="25"/>
      <c r="P8" s="25"/>
      <c r="Q8" s="25"/>
      <c r="R8" s="25"/>
      <c r="S8" s="25"/>
      <c r="T8" s="25"/>
      <c r="U8" s="25"/>
      <c r="V8" s="25"/>
      <c r="W8" s="25"/>
      <c r="X8" s="25"/>
      <c r="Y8" s="25"/>
      <c r="Z8" s="25"/>
    </row>
    <row r="9" spans="1:26" ht="25.5" customHeight="1" x14ac:dyDescent="0.25">
      <c r="A9" s="189">
        <f>'Langtext mit Gesamtmenge'!A4+($A$6*10000)</f>
        <v>50002</v>
      </c>
      <c r="B9" s="66" t="str">
        <f>'Langtext mit Gesamtmenge'!$C$4&amp;" gem. Leistungsbeschreibung, Langtext POS 00.0"&amp;'Langtext mit Gesamtmenge'!A4</f>
        <v>Anmietung Hubsteiger 10 m (Lkw-Arbeitsbühne) gem. Leistungsbeschreibung, Langtext POS 00.02</v>
      </c>
      <c r="C9" s="235">
        <v>30</v>
      </c>
      <c r="D9" s="186" t="str">
        <f>'Langtext mit Gesamtmenge'!F4</f>
        <v>5-19</v>
      </c>
      <c r="E9" s="186" t="str">
        <f>'Langtext mit Gesamtmenge'!E4</f>
        <v>Tage</v>
      </c>
      <c r="F9" s="192"/>
      <c r="G9" s="179"/>
      <c r="H9" s="25"/>
      <c r="I9" s="25"/>
      <c r="J9" s="25"/>
      <c r="K9" s="25"/>
      <c r="L9" s="25"/>
      <c r="M9" s="25"/>
      <c r="N9" s="25"/>
      <c r="O9" s="25"/>
      <c r="P9" s="25"/>
      <c r="Q9" s="25"/>
      <c r="R9" s="25"/>
      <c r="S9" s="25"/>
      <c r="T9" s="25"/>
      <c r="U9" s="25"/>
      <c r="V9" s="25"/>
      <c r="W9" s="25"/>
      <c r="X9" s="25"/>
      <c r="Y9" s="25"/>
      <c r="Z9" s="25"/>
    </row>
    <row r="10" spans="1:26" ht="25.5" customHeight="1" x14ac:dyDescent="0.25">
      <c r="A10" s="189">
        <f>'Langtext mit Gesamtmenge'!A5+($A$6*10000)</f>
        <v>50003</v>
      </c>
      <c r="B10" s="66" t="str">
        <f>'Langtext mit Gesamtmenge'!$C$5&amp;" gem. Leistungsbeschreibung, Langtext POS 00.0"&amp;'Langtext mit Gesamtmenge'!A5</f>
        <v>Anmietung Hubsteiger 10 m (Lkw-Arbeitsbühne) gem. Leistungsbeschreibung, Langtext POS 00.03</v>
      </c>
      <c r="C10" s="235">
        <v>15</v>
      </c>
      <c r="D10" s="186" t="str">
        <f>'Langtext mit Gesamtmenge'!F5</f>
        <v>über 20</v>
      </c>
      <c r="E10" s="186" t="str">
        <f>'Langtext mit Gesamtmenge'!E5</f>
        <v>Tage</v>
      </c>
      <c r="F10" s="192"/>
      <c r="G10" s="179"/>
      <c r="H10" s="25"/>
      <c r="I10" s="25"/>
      <c r="J10" s="25"/>
      <c r="K10" s="25"/>
      <c r="L10" s="25"/>
      <c r="M10" s="25"/>
      <c r="N10" s="25"/>
      <c r="O10" s="25"/>
      <c r="P10" s="25"/>
      <c r="Q10" s="25"/>
      <c r="R10" s="25"/>
      <c r="S10" s="25"/>
      <c r="T10" s="25"/>
      <c r="U10" s="25"/>
      <c r="V10" s="25"/>
      <c r="W10" s="25"/>
      <c r="X10" s="25"/>
      <c r="Y10" s="25"/>
      <c r="Z10" s="25"/>
    </row>
    <row r="11" spans="1:26" ht="39" customHeight="1" thickBot="1" x14ac:dyDescent="0.3">
      <c r="A11" s="190">
        <f>'Langtext mit Gesamtmenge'!A6+($A$6*10000)</f>
        <v>50004</v>
      </c>
      <c r="B11" s="66" t="str">
        <f>'Langtext mit Gesamtmenge'!$C$6&amp;" gem. Leistungsbeschreibung, Langtext POS 00.0"&amp;'Langtext mit Gesamtmenge'!A6</f>
        <v>Anlieferung und Abholung Hubsteiger 10 m (Lkw-Arbeitsbühne) gem. Leistungsbeschreibung, Langtext POS 00.04</v>
      </c>
      <c r="C11" s="236">
        <v>60</v>
      </c>
      <c r="D11" s="184"/>
      <c r="E11" s="187" t="str">
        <f>'Langtext mit Gesamtmenge'!E6</f>
        <v>Stück</v>
      </c>
      <c r="F11" s="193"/>
      <c r="G11" s="182"/>
      <c r="H11" s="26"/>
      <c r="I11" s="25"/>
      <c r="J11" s="25"/>
      <c r="K11" s="25"/>
      <c r="L11" s="25"/>
      <c r="M11" s="25"/>
      <c r="N11" s="25"/>
      <c r="O11" s="25"/>
      <c r="P11" s="25"/>
      <c r="Q11" s="25"/>
      <c r="R11" s="25"/>
      <c r="S11" s="25"/>
      <c r="T11" s="25"/>
      <c r="U11" s="25"/>
      <c r="V11" s="25"/>
      <c r="W11" s="25"/>
      <c r="X11" s="25"/>
      <c r="Y11" s="25"/>
      <c r="Z11" s="25"/>
    </row>
    <row r="12" spans="1:26" ht="35.1" customHeight="1" x14ac:dyDescent="0.25">
      <c r="A12" s="191">
        <f>(('Langtext mit Gesamtmenge'!A7-1)/100)+($A$6*100)</f>
        <v>501</v>
      </c>
      <c r="B12" s="173" t="str">
        <f>'Langtext mit Gesamtmenge'!$C$7</f>
        <v>Anmietung Hubsteiger 15 m (Lkw-Arbeitsbühne)</v>
      </c>
      <c r="C12" s="237"/>
      <c r="D12" s="175"/>
      <c r="E12" s="176"/>
      <c r="F12" s="177"/>
      <c r="G12" s="178"/>
      <c r="H12" s="26"/>
      <c r="I12" s="25"/>
      <c r="J12" s="25"/>
      <c r="K12" s="25"/>
      <c r="L12" s="25"/>
      <c r="M12" s="25"/>
      <c r="N12" s="25"/>
      <c r="O12" s="25"/>
      <c r="P12" s="25"/>
      <c r="Q12" s="25"/>
      <c r="R12" s="25"/>
      <c r="S12" s="25"/>
      <c r="T12" s="25"/>
      <c r="U12" s="25"/>
      <c r="V12" s="25"/>
      <c r="W12" s="25"/>
      <c r="X12" s="25"/>
      <c r="Y12" s="25"/>
      <c r="Z12" s="25"/>
    </row>
    <row r="13" spans="1:26" ht="25.5" customHeight="1" x14ac:dyDescent="0.25">
      <c r="A13" s="189">
        <f>'Langtext mit Gesamtmenge'!A7+($A$6*10000)</f>
        <v>50101</v>
      </c>
      <c r="B13" s="66" t="str">
        <f>'Langtext mit Gesamtmenge'!$C7&amp;" gem. Leistungsbeschreibung, Langtext POS 0"&amp;'Langtext mit Gesamtmenge'!A7</f>
        <v>Anmietung Hubsteiger 15 m (Lkw-Arbeitsbühne) gem. Leistungsbeschreibung, Langtext POS 0101</v>
      </c>
      <c r="C13" s="235"/>
      <c r="D13" s="186" t="str">
        <f>'Langtext mit Gesamtmenge'!F7</f>
        <v>1-4</v>
      </c>
      <c r="E13" s="186" t="str">
        <f>'Langtext mit Gesamtmenge'!E7</f>
        <v>Tage</v>
      </c>
      <c r="F13" s="192"/>
      <c r="G13" s="179"/>
      <c r="H13" s="26"/>
      <c r="I13" s="25"/>
      <c r="J13" s="25"/>
      <c r="K13" s="25"/>
      <c r="L13" s="25"/>
      <c r="M13" s="25"/>
      <c r="N13" s="25"/>
      <c r="O13" s="25"/>
      <c r="P13" s="25"/>
      <c r="Q13" s="25"/>
      <c r="R13" s="25"/>
      <c r="S13" s="25"/>
      <c r="T13" s="25"/>
      <c r="U13" s="25"/>
      <c r="V13" s="25"/>
      <c r="W13" s="25"/>
      <c r="X13" s="25"/>
      <c r="Y13" s="25"/>
      <c r="Z13" s="25"/>
    </row>
    <row r="14" spans="1:26" ht="25.5" customHeight="1" x14ac:dyDescent="0.25">
      <c r="A14" s="189">
        <f>'Langtext mit Gesamtmenge'!A8+($A$6*10000)</f>
        <v>50102</v>
      </c>
      <c r="B14" s="66" t="str">
        <f>'Langtext mit Gesamtmenge'!$C8&amp;" gem. Leistungsbeschreibung, Langtext POS 0"&amp;'Langtext mit Gesamtmenge'!A8</f>
        <v>Anmietung Hubsteiger 15 m (Lkw-Arbeitsbühne) gem. Leistungsbeschreibung, Langtext POS 0102</v>
      </c>
      <c r="C14" s="235"/>
      <c r="D14" s="186" t="str">
        <f>'Langtext mit Gesamtmenge'!F8</f>
        <v>5-19</v>
      </c>
      <c r="E14" s="186" t="str">
        <f>'Langtext mit Gesamtmenge'!E8</f>
        <v>Tage</v>
      </c>
      <c r="F14" s="192"/>
      <c r="G14" s="179"/>
      <c r="H14" s="26"/>
      <c r="I14" s="25"/>
      <c r="J14" s="25"/>
      <c r="K14" s="25"/>
      <c r="L14" s="25"/>
      <c r="M14" s="25"/>
      <c r="N14" s="25"/>
      <c r="O14" s="25"/>
      <c r="P14" s="25"/>
      <c r="Q14" s="25"/>
      <c r="R14" s="25"/>
      <c r="S14" s="25"/>
      <c r="T14" s="25"/>
      <c r="U14" s="25"/>
      <c r="V14" s="25"/>
      <c r="W14" s="25"/>
      <c r="X14" s="25"/>
      <c r="Y14" s="25"/>
      <c r="Z14" s="25"/>
    </row>
    <row r="15" spans="1:26" ht="25.5" customHeight="1" x14ac:dyDescent="0.25">
      <c r="A15" s="189">
        <f>'Langtext mit Gesamtmenge'!A9+($A$6*10000)</f>
        <v>50103</v>
      </c>
      <c r="B15" s="66" t="str">
        <f>'Langtext mit Gesamtmenge'!$C9&amp;" gem. Leistungsbeschreibung, Langtext POS 0"&amp;'Langtext mit Gesamtmenge'!A9</f>
        <v>Anmietung Hubsteiger 15 m (Lkw-Arbeitsbühne) gem. Leistungsbeschreibung, Langtext POS 0103</v>
      </c>
      <c r="C15" s="235"/>
      <c r="D15" s="186" t="str">
        <f>'Langtext mit Gesamtmenge'!F9</f>
        <v>über 20</v>
      </c>
      <c r="E15" s="186" t="str">
        <f>'Langtext mit Gesamtmenge'!E9</f>
        <v>Tage</v>
      </c>
      <c r="F15" s="192"/>
      <c r="G15" s="179"/>
      <c r="H15" s="26"/>
      <c r="I15" s="25"/>
      <c r="J15" s="25"/>
      <c r="K15" s="25"/>
      <c r="L15" s="25"/>
      <c r="M15" s="25"/>
      <c r="N15" s="25"/>
      <c r="O15" s="25"/>
      <c r="P15" s="25"/>
      <c r="Q15" s="25"/>
      <c r="R15" s="25"/>
      <c r="S15" s="25"/>
      <c r="T15" s="25"/>
      <c r="U15" s="25"/>
      <c r="V15" s="25"/>
      <c r="W15" s="25"/>
      <c r="X15" s="25"/>
      <c r="Y15" s="25"/>
      <c r="Z15" s="25"/>
    </row>
    <row r="16" spans="1:26" ht="39" customHeight="1" thickBot="1" x14ac:dyDescent="0.3">
      <c r="A16" s="190">
        <f>'Langtext mit Gesamtmenge'!A10+($A$6*10000)</f>
        <v>50104</v>
      </c>
      <c r="B16" s="66" t="str">
        <f>'Langtext mit Gesamtmenge'!$C10&amp;" gem. Leistungsbeschreibung, Langtext POS 0"&amp;'Langtext mit Gesamtmenge'!A10</f>
        <v>Anlieferung und Abholung Hubsteiger 15 m (Lkw-Arbeitsbühne) gem. Leistungsbeschreibung, Langtext POS 0104</v>
      </c>
      <c r="C16" s="236"/>
      <c r="D16" s="184"/>
      <c r="E16" s="187" t="str">
        <f>'Langtext mit Gesamtmenge'!E10</f>
        <v>Stück</v>
      </c>
      <c r="F16" s="193"/>
      <c r="G16" s="182"/>
      <c r="H16" s="26"/>
      <c r="I16" s="25"/>
      <c r="J16" s="25"/>
      <c r="K16" s="25"/>
      <c r="L16" s="25"/>
      <c r="M16" s="25"/>
      <c r="N16" s="25"/>
      <c r="O16" s="25"/>
      <c r="P16" s="25"/>
      <c r="Q16" s="25"/>
      <c r="R16" s="25"/>
      <c r="S16" s="25"/>
      <c r="T16" s="25"/>
      <c r="U16" s="25"/>
      <c r="V16" s="25"/>
      <c r="W16" s="25"/>
      <c r="X16" s="25"/>
      <c r="Y16" s="25"/>
      <c r="Z16" s="25"/>
    </row>
    <row r="17" spans="1:26" ht="35.1" customHeight="1" x14ac:dyDescent="0.25">
      <c r="A17" s="191">
        <f>(('Langtext mit Gesamtmenge'!A11-1)/100)+($A$6*100)</f>
        <v>502</v>
      </c>
      <c r="B17" s="173" t="str">
        <f>'Langtext mit Gesamtmenge'!$C$11</f>
        <v>Anmietung Hubsteiger 18 m (Lkw-Arbeitsbühne)</v>
      </c>
      <c r="C17" s="237"/>
      <c r="D17" s="175"/>
      <c r="E17" s="176"/>
      <c r="F17" s="177"/>
      <c r="G17" s="178"/>
      <c r="H17" s="31"/>
      <c r="I17" s="31"/>
      <c r="J17" s="31"/>
      <c r="K17" s="31"/>
      <c r="L17" s="31"/>
      <c r="M17" s="31"/>
      <c r="N17" s="31"/>
      <c r="O17" s="31"/>
      <c r="P17" s="31"/>
      <c r="Q17" s="31"/>
      <c r="R17" s="31"/>
      <c r="S17" s="31"/>
      <c r="T17" s="31"/>
      <c r="U17" s="31"/>
      <c r="V17" s="31"/>
      <c r="W17" s="31"/>
      <c r="X17" s="31"/>
      <c r="Y17" s="31"/>
      <c r="Z17" s="31"/>
    </row>
    <row r="18" spans="1:26" ht="25.5" customHeight="1" x14ac:dyDescent="0.25">
      <c r="A18" s="189">
        <f>'Langtext mit Gesamtmenge'!A11+($A$6*10000)</f>
        <v>50201</v>
      </c>
      <c r="B18" s="66" t="str">
        <f>'Langtext mit Gesamtmenge'!$C11&amp;" gem. Leistungsbeschreibung, Langtext POS 0"&amp;'Langtext mit Gesamtmenge'!A11</f>
        <v>Anmietung Hubsteiger 18 m (Lkw-Arbeitsbühne) gem. Leistungsbeschreibung, Langtext POS 0201</v>
      </c>
      <c r="C18" s="235">
        <v>18</v>
      </c>
      <c r="D18" s="186" t="str">
        <f>'Langtext mit Gesamtmenge'!F11</f>
        <v>1-4</v>
      </c>
      <c r="E18" s="186" t="str">
        <f>'Langtext mit Gesamtmenge'!E11</f>
        <v>Tage</v>
      </c>
      <c r="F18" s="192"/>
      <c r="G18" s="179"/>
      <c r="H18" s="33"/>
      <c r="I18" s="33"/>
      <c r="J18" s="33"/>
      <c r="K18" s="33"/>
      <c r="L18" s="33"/>
      <c r="M18" s="33"/>
      <c r="N18" s="33"/>
      <c r="O18" s="33"/>
      <c r="P18" s="33"/>
      <c r="Q18" s="33"/>
      <c r="R18" s="33"/>
      <c r="S18" s="33"/>
      <c r="T18" s="33"/>
      <c r="U18" s="33"/>
      <c r="V18" s="33"/>
      <c r="W18" s="33"/>
      <c r="X18" s="33"/>
      <c r="Y18" s="33"/>
      <c r="Z18" s="33"/>
    </row>
    <row r="19" spans="1:26" ht="25.5" customHeight="1" x14ac:dyDescent="0.25">
      <c r="A19" s="189">
        <f>'Langtext mit Gesamtmenge'!A12+($A$6*10000)</f>
        <v>50202</v>
      </c>
      <c r="B19" s="66" t="str">
        <f>'Langtext mit Gesamtmenge'!$C12&amp;" gem. Leistungsbeschreibung, Langtext POS 0"&amp;'Langtext mit Gesamtmenge'!A12</f>
        <v>Anmietung Hubsteiger 18 m (Lkw-Arbeitsbühne) gem. Leistungsbeschreibung, Langtext POS 0202</v>
      </c>
      <c r="C19" s="235">
        <v>12</v>
      </c>
      <c r="D19" s="186" t="str">
        <f>'Langtext mit Gesamtmenge'!F12</f>
        <v>5-19</v>
      </c>
      <c r="E19" s="186" t="str">
        <f>'Langtext mit Gesamtmenge'!E12</f>
        <v>Tage</v>
      </c>
      <c r="F19" s="192"/>
      <c r="G19" s="179"/>
      <c r="H19" s="39"/>
      <c r="I19" s="40"/>
      <c r="J19" s="40"/>
      <c r="K19" s="40"/>
      <c r="L19" s="40"/>
      <c r="M19" s="40"/>
      <c r="N19" s="40"/>
      <c r="O19" s="40"/>
      <c r="P19" s="40"/>
      <c r="Q19" s="40"/>
      <c r="R19" s="40"/>
      <c r="S19" s="40"/>
      <c r="T19" s="40"/>
      <c r="U19" s="40"/>
      <c r="V19" s="40"/>
      <c r="W19" s="40"/>
      <c r="X19" s="40"/>
      <c r="Y19" s="40"/>
      <c r="Z19" s="40"/>
    </row>
    <row r="20" spans="1:26" ht="25.5" customHeight="1" x14ac:dyDescent="0.25">
      <c r="A20" s="189">
        <f>'Langtext mit Gesamtmenge'!A13+($A$6*10000)</f>
        <v>50203</v>
      </c>
      <c r="B20" s="66" t="str">
        <f>'Langtext mit Gesamtmenge'!$C13&amp;" gem. Leistungsbeschreibung, Langtext POS 0"&amp;'Langtext mit Gesamtmenge'!A13</f>
        <v>Anmietung Hubsteiger 18 m (Lkw-Arbeitsbühne) gem. Leistungsbeschreibung, Langtext POS 0203</v>
      </c>
      <c r="C20" s="235">
        <v>6</v>
      </c>
      <c r="D20" s="186" t="str">
        <f>'Langtext mit Gesamtmenge'!F13</f>
        <v>über 20</v>
      </c>
      <c r="E20" s="186" t="str">
        <f>'Langtext mit Gesamtmenge'!E13</f>
        <v>Tage</v>
      </c>
      <c r="F20" s="192"/>
      <c r="G20" s="179"/>
      <c r="H20" s="43"/>
      <c r="I20" s="43"/>
      <c r="J20" s="43"/>
      <c r="K20" s="43"/>
      <c r="L20" s="43"/>
      <c r="M20" s="43"/>
      <c r="N20" s="43"/>
      <c r="O20" s="43"/>
      <c r="P20" s="43"/>
      <c r="Q20" s="43"/>
      <c r="R20" s="43"/>
      <c r="S20" s="43"/>
      <c r="T20" s="43"/>
      <c r="U20" s="43"/>
      <c r="V20" s="43"/>
      <c r="W20" s="43"/>
      <c r="X20" s="43"/>
      <c r="Y20" s="43"/>
      <c r="Z20" s="43"/>
    </row>
    <row r="21" spans="1:26" ht="39" customHeight="1" thickBot="1" x14ac:dyDescent="0.3">
      <c r="A21" s="190">
        <f>'Langtext mit Gesamtmenge'!A14+($A$6*10000)</f>
        <v>50204</v>
      </c>
      <c r="B21" s="66" t="str">
        <f>'Langtext mit Gesamtmenge'!$C14&amp;" gem. Leistungsbeschreibung, Langtext POS 0"&amp;'Langtext mit Gesamtmenge'!A14</f>
        <v>Anlieferung und Abholung Hubsteiger 18 m (Lkw-Arbeitsbühne) gem. Leistungsbeschreibung, Langtext POS 0204</v>
      </c>
      <c r="C21" s="236">
        <v>36</v>
      </c>
      <c r="D21" s="181"/>
      <c r="E21" s="187" t="str">
        <f>'Langtext mit Gesamtmenge'!E14</f>
        <v>Stück</v>
      </c>
      <c r="F21" s="193"/>
      <c r="G21" s="182"/>
      <c r="H21" s="31"/>
      <c r="I21" s="31"/>
      <c r="J21" s="31"/>
      <c r="K21" s="31"/>
      <c r="L21" s="31"/>
      <c r="M21" s="31"/>
      <c r="N21" s="31"/>
      <c r="O21" s="31"/>
      <c r="P21" s="31"/>
      <c r="Q21" s="31"/>
      <c r="R21" s="31"/>
      <c r="S21" s="31"/>
      <c r="T21" s="31"/>
      <c r="U21" s="31"/>
      <c r="V21" s="31"/>
      <c r="W21" s="31"/>
      <c r="X21" s="31"/>
      <c r="Y21" s="31"/>
      <c r="Z21" s="31"/>
    </row>
    <row r="22" spans="1:26" ht="35.1" customHeight="1" x14ac:dyDescent="0.25">
      <c r="A22" s="191">
        <f>(('Langtext mit Gesamtmenge'!A15-1)/100)+($A$6*100)</f>
        <v>503</v>
      </c>
      <c r="B22" s="173" t="str">
        <f>'Langtext mit Gesamtmenge'!$C$15</f>
        <v>Anmietung Hubsteiger 20 m (Lkw-Arbeitsbühne)</v>
      </c>
      <c r="C22" s="237"/>
      <c r="D22" s="175"/>
      <c r="E22" s="176"/>
      <c r="F22" s="177"/>
      <c r="G22" s="178"/>
      <c r="H22" s="49"/>
      <c r="I22" s="49"/>
      <c r="J22" s="49"/>
      <c r="K22" s="49"/>
      <c r="L22" s="49"/>
      <c r="M22" s="49"/>
      <c r="N22" s="49"/>
      <c r="O22" s="49"/>
      <c r="P22" s="49"/>
      <c r="Q22" s="49"/>
      <c r="R22" s="49"/>
      <c r="S22" s="49"/>
      <c r="T22" s="49"/>
      <c r="U22" s="49"/>
      <c r="V22" s="49"/>
      <c r="W22" s="49"/>
      <c r="X22" s="49"/>
      <c r="Y22" s="49"/>
      <c r="Z22" s="49"/>
    </row>
    <row r="23" spans="1:26" ht="25.5" customHeight="1" x14ac:dyDescent="0.25">
      <c r="A23" s="189">
        <f>'Langtext mit Gesamtmenge'!A15+($A$6*10000)</f>
        <v>50301</v>
      </c>
      <c r="B23" s="66" t="str">
        <f>'Langtext mit Gesamtmenge'!$C15&amp;" gem. Leistungsbeschreibung, Langtext POS 0"&amp;'Langtext mit Gesamtmenge'!A15</f>
        <v>Anmietung Hubsteiger 20 m (Lkw-Arbeitsbühne) gem. Leistungsbeschreibung, Langtext POS 0301</v>
      </c>
      <c r="C23" s="235">
        <v>12</v>
      </c>
      <c r="D23" s="186" t="str">
        <f>'Langtext mit Gesamtmenge'!F15</f>
        <v>1-4</v>
      </c>
      <c r="E23" s="186" t="str">
        <f>'Langtext mit Gesamtmenge'!E15</f>
        <v>Tage</v>
      </c>
      <c r="F23" s="192"/>
      <c r="G23" s="179"/>
      <c r="H23" s="31"/>
      <c r="I23" s="31"/>
      <c r="J23" s="31"/>
      <c r="K23" s="31"/>
      <c r="L23" s="31"/>
      <c r="M23" s="31"/>
      <c r="N23" s="31"/>
      <c r="O23" s="31"/>
      <c r="P23" s="31"/>
      <c r="Q23" s="31"/>
      <c r="R23" s="31"/>
      <c r="S23" s="31"/>
      <c r="T23" s="31"/>
      <c r="U23" s="31"/>
      <c r="V23" s="31"/>
      <c r="W23" s="31"/>
      <c r="X23" s="31"/>
      <c r="Y23" s="31"/>
      <c r="Z23" s="31"/>
    </row>
    <row r="24" spans="1:26" ht="25.5" customHeight="1" x14ac:dyDescent="0.25">
      <c r="A24" s="189">
        <f>'Langtext mit Gesamtmenge'!A16+($A$6*10000)</f>
        <v>50302</v>
      </c>
      <c r="B24" s="66" t="str">
        <f>'Langtext mit Gesamtmenge'!$C16&amp;" gem. Leistungsbeschreibung, Langtext POS 0"&amp;'Langtext mit Gesamtmenge'!A16</f>
        <v>Anmietung Hubsteiger 20 m (Lkw-Arbeitsbühne) gem. Leistungsbeschreibung, Langtext POS 0302</v>
      </c>
      <c r="C24" s="235">
        <v>12</v>
      </c>
      <c r="D24" s="186" t="str">
        <f>'Langtext mit Gesamtmenge'!F16</f>
        <v>5-19</v>
      </c>
      <c r="E24" s="186" t="str">
        <f>'Langtext mit Gesamtmenge'!E16</f>
        <v>Tage</v>
      </c>
      <c r="F24" s="192"/>
      <c r="G24" s="179"/>
      <c r="H24" s="49"/>
      <c r="I24" s="49"/>
      <c r="J24" s="49"/>
      <c r="K24" s="49"/>
      <c r="L24" s="49"/>
      <c r="M24" s="49"/>
      <c r="N24" s="49"/>
      <c r="O24" s="49"/>
      <c r="P24" s="49"/>
      <c r="Q24" s="49"/>
      <c r="R24" s="49"/>
      <c r="S24" s="49"/>
      <c r="T24" s="49"/>
      <c r="U24" s="49"/>
      <c r="V24" s="49"/>
      <c r="W24" s="49"/>
      <c r="X24" s="49"/>
      <c r="Y24" s="49"/>
      <c r="Z24" s="49"/>
    </row>
    <row r="25" spans="1:26" ht="25.5" customHeight="1" x14ac:dyDescent="0.25">
      <c r="A25" s="189">
        <f>'Langtext mit Gesamtmenge'!A17+($A$6*10000)</f>
        <v>50303</v>
      </c>
      <c r="B25" s="66" t="str">
        <f>'Langtext mit Gesamtmenge'!$C17&amp;" gem. Leistungsbeschreibung, Langtext POS 0"&amp;'Langtext mit Gesamtmenge'!A17</f>
        <v>Anmietung Hubsteiger 20 m (Lkw-Arbeitsbühne) gem. Leistungsbeschreibung, Langtext POS 0303</v>
      </c>
      <c r="C25" s="235">
        <v>3</v>
      </c>
      <c r="D25" s="186" t="str">
        <f>'Langtext mit Gesamtmenge'!F17</f>
        <v>über 20</v>
      </c>
      <c r="E25" s="186" t="str">
        <f>'Langtext mit Gesamtmenge'!E17</f>
        <v>Tage</v>
      </c>
      <c r="F25" s="192"/>
      <c r="G25" s="179"/>
      <c r="H25" s="31"/>
      <c r="I25" s="31"/>
      <c r="J25" s="31"/>
      <c r="K25" s="31"/>
      <c r="L25" s="31"/>
      <c r="M25" s="31"/>
      <c r="N25" s="31"/>
      <c r="O25" s="31"/>
      <c r="P25" s="31"/>
      <c r="Q25" s="31"/>
      <c r="R25" s="31"/>
      <c r="S25" s="31"/>
      <c r="T25" s="31"/>
      <c r="U25" s="31"/>
      <c r="V25" s="31"/>
      <c r="W25" s="31"/>
      <c r="X25" s="31"/>
      <c r="Y25" s="31"/>
      <c r="Z25" s="31"/>
    </row>
    <row r="26" spans="1:26" ht="39" customHeight="1" thickBot="1" x14ac:dyDescent="0.3">
      <c r="A26" s="190">
        <f>'Langtext mit Gesamtmenge'!A18+($A$6*10000)</f>
        <v>50304</v>
      </c>
      <c r="B26" s="66" t="str">
        <f>'Langtext mit Gesamtmenge'!$C18&amp;" gem. Leistungsbeschreibung, Langtext POS 0"&amp;'Langtext mit Gesamtmenge'!A18</f>
        <v>Anlieferung und Abholung Hubsteiger 20 m (Lkw-Arbeitsbühne) gem. Leistungsbeschreibung, Langtext POS 0304</v>
      </c>
      <c r="C26" s="236">
        <v>27</v>
      </c>
      <c r="D26" s="181"/>
      <c r="E26" s="187" t="str">
        <f>'Langtext mit Gesamtmenge'!E18</f>
        <v>Stück</v>
      </c>
      <c r="F26" s="193"/>
      <c r="G26" s="182"/>
      <c r="H26" s="25"/>
      <c r="I26" s="25"/>
      <c r="J26" s="25"/>
      <c r="K26" s="25"/>
      <c r="L26" s="25"/>
      <c r="M26" s="25"/>
      <c r="N26" s="25"/>
      <c r="O26" s="25"/>
      <c r="P26" s="25"/>
      <c r="Q26" s="25"/>
      <c r="R26" s="25"/>
      <c r="S26" s="25"/>
      <c r="T26" s="25"/>
      <c r="U26" s="25"/>
      <c r="V26" s="25"/>
      <c r="W26" s="25"/>
      <c r="X26" s="25"/>
      <c r="Y26" s="25"/>
      <c r="Z26" s="25"/>
    </row>
    <row r="27" spans="1:26" ht="35.1" customHeight="1" x14ac:dyDescent="0.25">
      <c r="A27" s="191">
        <f>(('Langtext mit Gesamtmenge'!A19-1)/100)+($A$6*100)</f>
        <v>504</v>
      </c>
      <c r="B27" s="173" t="str">
        <f>'Langtext mit Gesamtmenge'!$C$19</f>
        <v>Anmietung Hubsteiger 22 m (Lkw-Arbeitsbühne)</v>
      </c>
      <c r="C27" s="237"/>
      <c r="D27" s="175"/>
      <c r="E27" s="176"/>
      <c r="F27" s="177"/>
      <c r="G27" s="178"/>
      <c r="H27" s="31"/>
      <c r="I27" s="31"/>
      <c r="J27" s="31"/>
      <c r="K27" s="31"/>
      <c r="L27" s="31"/>
      <c r="M27" s="31"/>
      <c r="N27" s="31"/>
      <c r="O27" s="31"/>
      <c r="P27" s="31"/>
      <c r="Q27" s="31"/>
      <c r="R27" s="31"/>
      <c r="S27" s="31"/>
      <c r="T27" s="31"/>
      <c r="U27" s="31"/>
      <c r="V27" s="31"/>
      <c r="W27" s="31"/>
      <c r="X27" s="31"/>
      <c r="Y27" s="31"/>
      <c r="Z27" s="31"/>
    </row>
    <row r="28" spans="1:26" ht="25.5" customHeight="1" x14ac:dyDescent="0.25">
      <c r="A28" s="189">
        <f>'Langtext mit Gesamtmenge'!A19+($A$6*10000)</f>
        <v>50401</v>
      </c>
      <c r="B28" s="66" t="str">
        <f>'Langtext mit Gesamtmenge'!$C19&amp;" gem. Leistungsbeschreibung, Langtext POS 0"&amp;'Langtext mit Gesamtmenge'!A19</f>
        <v>Anmietung Hubsteiger 22 m (Lkw-Arbeitsbühne) gem. Leistungsbeschreibung, Langtext POS 0401</v>
      </c>
      <c r="C28" s="235">
        <v>30</v>
      </c>
      <c r="D28" s="186" t="str">
        <f>'Langtext mit Gesamtmenge'!F19</f>
        <v>1-4</v>
      </c>
      <c r="E28" s="186" t="str">
        <f>'Langtext mit Gesamtmenge'!E19</f>
        <v>Tage</v>
      </c>
      <c r="F28" s="192"/>
      <c r="G28" s="179"/>
      <c r="H28" s="31"/>
      <c r="I28" s="31"/>
      <c r="J28" s="31"/>
      <c r="K28" s="31"/>
      <c r="L28" s="31"/>
      <c r="M28" s="31"/>
      <c r="N28" s="31"/>
      <c r="O28" s="31"/>
      <c r="P28" s="31"/>
      <c r="Q28" s="31"/>
      <c r="R28" s="31"/>
      <c r="S28" s="31"/>
      <c r="T28" s="31"/>
      <c r="U28" s="31"/>
      <c r="V28" s="31"/>
      <c r="W28" s="31"/>
      <c r="X28" s="31"/>
      <c r="Y28" s="31"/>
      <c r="Z28" s="31"/>
    </row>
    <row r="29" spans="1:26" ht="25.5" customHeight="1" x14ac:dyDescent="0.25">
      <c r="A29" s="189">
        <f>'Langtext mit Gesamtmenge'!A20+($A$6*10000)</f>
        <v>50402</v>
      </c>
      <c r="B29" s="66" t="str">
        <f>'Langtext mit Gesamtmenge'!$C20&amp;" gem. Leistungsbeschreibung, Langtext POS 0"&amp;'Langtext mit Gesamtmenge'!A20</f>
        <v>Anmietung Hubsteiger 22 m (Lkw-Arbeitsbühne) gem. Leistungsbeschreibung, Langtext POS 0402</v>
      </c>
      <c r="C29" s="235">
        <v>9</v>
      </c>
      <c r="D29" s="186" t="str">
        <f>'Langtext mit Gesamtmenge'!F20</f>
        <v>5-19</v>
      </c>
      <c r="E29" s="186" t="str">
        <f>'Langtext mit Gesamtmenge'!E20</f>
        <v>Tage</v>
      </c>
      <c r="F29" s="192"/>
      <c r="G29" s="179"/>
      <c r="H29" s="58"/>
      <c r="I29" s="31"/>
      <c r="J29" s="31"/>
      <c r="K29" s="31"/>
      <c r="L29" s="31"/>
      <c r="M29" s="31"/>
      <c r="N29" s="31"/>
      <c r="O29" s="31"/>
      <c r="P29" s="31"/>
      <c r="Q29" s="31"/>
      <c r="R29" s="31"/>
      <c r="S29" s="31"/>
      <c r="T29" s="31"/>
      <c r="U29" s="31"/>
      <c r="V29" s="31"/>
      <c r="W29" s="31"/>
      <c r="X29" s="31"/>
      <c r="Y29" s="31"/>
      <c r="Z29" s="31"/>
    </row>
    <row r="30" spans="1:26" ht="25.5" customHeight="1" x14ac:dyDescent="0.25">
      <c r="A30" s="189">
        <f>'Langtext mit Gesamtmenge'!A21+($A$6*10000)</f>
        <v>50403</v>
      </c>
      <c r="B30" s="66" t="str">
        <f>'Langtext mit Gesamtmenge'!$C21&amp;" gem. Leistungsbeschreibung, Langtext POS 0"&amp;'Langtext mit Gesamtmenge'!A21</f>
        <v>Anmietung Hubsteiger 22 m (Lkw-Arbeitsbühne) gem. Leistungsbeschreibung, Langtext POS 0403</v>
      </c>
      <c r="C30" s="235">
        <v>6</v>
      </c>
      <c r="D30" s="186" t="str">
        <f>'Langtext mit Gesamtmenge'!F21</f>
        <v>über 20</v>
      </c>
      <c r="E30" s="186" t="str">
        <f>'Langtext mit Gesamtmenge'!E21</f>
        <v>Tage</v>
      </c>
      <c r="F30" s="192"/>
      <c r="G30" s="179"/>
      <c r="H30" s="58"/>
      <c r="I30" s="31"/>
      <c r="J30" s="31"/>
      <c r="K30" s="31"/>
      <c r="L30" s="31"/>
      <c r="M30" s="31"/>
      <c r="N30" s="31"/>
      <c r="O30" s="31"/>
      <c r="P30" s="31"/>
      <c r="Q30" s="31"/>
      <c r="R30" s="31"/>
      <c r="S30" s="31"/>
      <c r="T30" s="31"/>
      <c r="U30" s="31"/>
      <c r="V30" s="31"/>
      <c r="W30" s="31"/>
      <c r="X30" s="31"/>
      <c r="Y30" s="31"/>
      <c r="Z30" s="31"/>
    </row>
    <row r="31" spans="1:26" ht="39" customHeight="1" thickBot="1" x14ac:dyDescent="0.3">
      <c r="A31" s="190">
        <f>'Langtext mit Gesamtmenge'!A22+($A$6*10000)</f>
        <v>50404</v>
      </c>
      <c r="B31" s="66" t="str">
        <f>'Langtext mit Gesamtmenge'!$C22&amp;" gem. Leistungsbeschreibung, Langtext POS 0"&amp;'Langtext mit Gesamtmenge'!A22</f>
        <v>Anlieferung und Abholung Hubsteiger 22 m (Lkw-Arbeitsbühne) gem. Leistungsbeschreibung, Langtext POS 0404</v>
      </c>
      <c r="C31" s="236">
        <v>45</v>
      </c>
      <c r="D31" s="181"/>
      <c r="E31" s="187" t="str">
        <f>'Langtext mit Gesamtmenge'!E22</f>
        <v>Stück</v>
      </c>
      <c r="F31" s="193"/>
      <c r="G31" s="182"/>
      <c r="H31" s="11"/>
      <c r="I31" s="25"/>
      <c r="J31" s="25"/>
      <c r="K31" s="25"/>
      <c r="L31" s="25"/>
      <c r="M31" s="25"/>
      <c r="N31" s="25"/>
      <c r="O31" s="25"/>
      <c r="P31" s="25"/>
      <c r="Q31" s="25"/>
      <c r="R31" s="25"/>
      <c r="S31" s="25"/>
      <c r="T31" s="25"/>
      <c r="U31" s="25"/>
      <c r="V31" s="25"/>
      <c r="W31" s="25"/>
      <c r="X31" s="25"/>
      <c r="Y31" s="25"/>
      <c r="Z31" s="25"/>
    </row>
    <row r="32" spans="1:26" ht="35.1" customHeight="1" x14ac:dyDescent="0.25">
      <c r="A32" s="191">
        <f>(('Langtext mit Gesamtmenge'!A23-1)/100)+($A$6*100)</f>
        <v>505</v>
      </c>
      <c r="B32" s="173" t="str">
        <f>'Langtext mit Gesamtmenge'!$C$23</f>
        <v>Anmietung Hubsteiger 27 m (Lkw-Arbeitsbühne)</v>
      </c>
      <c r="C32" s="237"/>
      <c r="D32" s="175"/>
      <c r="E32" s="176"/>
      <c r="F32" s="177"/>
      <c r="G32" s="178"/>
      <c r="H32" s="11"/>
      <c r="I32" s="25"/>
      <c r="J32" s="25"/>
      <c r="K32" s="25"/>
      <c r="L32" s="25"/>
      <c r="M32" s="25"/>
      <c r="N32" s="25"/>
      <c r="O32" s="25"/>
      <c r="P32" s="25"/>
      <c r="Q32" s="25"/>
      <c r="R32" s="25"/>
      <c r="S32" s="25"/>
      <c r="T32" s="25"/>
      <c r="U32" s="25"/>
      <c r="V32" s="25"/>
      <c r="W32" s="25"/>
      <c r="X32" s="25"/>
      <c r="Y32" s="25"/>
      <c r="Z32" s="25"/>
    </row>
    <row r="33" spans="1:26" ht="25.5" customHeight="1" x14ac:dyDescent="0.25">
      <c r="A33" s="189">
        <f>'Langtext mit Gesamtmenge'!A23+($A$6*10000)</f>
        <v>50501</v>
      </c>
      <c r="B33" s="66" t="str">
        <f>'Langtext mit Gesamtmenge'!$C23&amp;" gem. Leistungsbeschreibung, Langtext POS 0"&amp;'Langtext mit Gesamtmenge'!A23</f>
        <v>Anmietung Hubsteiger 27 m (Lkw-Arbeitsbühne) gem. Leistungsbeschreibung, Langtext POS 0501</v>
      </c>
      <c r="C33" s="235">
        <v>9</v>
      </c>
      <c r="D33" s="186" t="str">
        <f>'Langtext mit Gesamtmenge'!F23</f>
        <v>1-4</v>
      </c>
      <c r="E33" s="186" t="str">
        <f>'Langtext mit Gesamtmenge'!E23</f>
        <v>Tage</v>
      </c>
      <c r="F33" s="192"/>
      <c r="G33" s="179"/>
      <c r="H33" s="11"/>
      <c r="I33" s="25"/>
      <c r="J33" s="25"/>
      <c r="K33" s="25"/>
      <c r="L33" s="25"/>
      <c r="M33" s="25"/>
      <c r="N33" s="25"/>
      <c r="O33" s="25"/>
      <c r="P33" s="25"/>
      <c r="Q33" s="25"/>
      <c r="R33" s="25"/>
      <c r="S33" s="25"/>
      <c r="T33" s="25"/>
      <c r="U33" s="25"/>
      <c r="V33" s="25"/>
      <c r="W33" s="25"/>
      <c r="X33" s="25"/>
      <c r="Y33" s="25"/>
      <c r="Z33" s="25"/>
    </row>
    <row r="34" spans="1:26" ht="25.5" customHeight="1" x14ac:dyDescent="0.25">
      <c r="A34" s="189">
        <f>'Langtext mit Gesamtmenge'!A24+($A$6*10000)</f>
        <v>50502</v>
      </c>
      <c r="B34" s="66" t="str">
        <f>'Langtext mit Gesamtmenge'!$C24&amp;" gem. Leistungsbeschreibung, Langtext POS 0"&amp;'Langtext mit Gesamtmenge'!A24</f>
        <v>Anmietung Hubsteiger 27 m (Lkw-Arbeitsbühne) gem. Leistungsbeschreibung, Langtext POS 0502</v>
      </c>
      <c r="C34" s="235">
        <v>30</v>
      </c>
      <c r="D34" s="186" t="str">
        <f>'Langtext mit Gesamtmenge'!F24</f>
        <v>5-19</v>
      </c>
      <c r="E34" s="186" t="str">
        <f>'Langtext mit Gesamtmenge'!E24</f>
        <v>Tage</v>
      </c>
      <c r="F34" s="192"/>
      <c r="G34" s="179"/>
      <c r="H34" s="11"/>
      <c r="I34" s="25"/>
      <c r="J34" s="25"/>
      <c r="K34" s="25"/>
      <c r="L34" s="25"/>
      <c r="M34" s="25"/>
      <c r="N34" s="25"/>
      <c r="O34" s="25"/>
      <c r="P34" s="25"/>
      <c r="Q34" s="25"/>
      <c r="R34" s="25"/>
      <c r="S34" s="25"/>
      <c r="T34" s="25"/>
      <c r="U34" s="25"/>
      <c r="V34" s="25"/>
      <c r="W34" s="25"/>
      <c r="X34" s="25"/>
      <c r="Y34" s="25"/>
      <c r="Z34" s="25"/>
    </row>
    <row r="35" spans="1:26" ht="25.5" customHeight="1" x14ac:dyDescent="0.25">
      <c r="A35" s="189">
        <f>'Langtext mit Gesamtmenge'!A25+($A$6*10000)</f>
        <v>50503</v>
      </c>
      <c r="B35" s="66" t="str">
        <f>'Langtext mit Gesamtmenge'!$C25&amp;" gem. Leistungsbeschreibung, Langtext POS 0"&amp;'Langtext mit Gesamtmenge'!A25</f>
        <v>Anmietung Hubsteiger 27 m (Lkw-Arbeitsbühne) gem. Leistungsbeschreibung, Langtext POS 0503</v>
      </c>
      <c r="C35" s="235"/>
      <c r="D35" s="186" t="str">
        <f>'Langtext mit Gesamtmenge'!F25</f>
        <v>über 20</v>
      </c>
      <c r="E35" s="186" t="str">
        <f>'Langtext mit Gesamtmenge'!E25</f>
        <v>Tage</v>
      </c>
      <c r="F35" s="192"/>
      <c r="G35" s="179"/>
      <c r="H35" s="11"/>
      <c r="I35" s="25"/>
      <c r="J35" s="25"/>
      <c r="K35" s="25"/>
      <c r="L35" s="25"/>
      <c r="M35" s="25"/>
      <c r="N35" s="25"/>
      <c r="O35" s="25"/>
      <c r="P35" s="25"/>
      <c r="Q35" s="25"/>
      <c r="R35" s="25"/>
      <c r="S35" s="25"/>
      <c r="T35" s="25"/>
      <c r="U35" s="25"/>
      <c r="V35" s="25"/>
      <c r="W35" s="25"/>
      <c r="X35" s="25"/>
      <c r="Y35" s="25"/>
      <c r="Z35" s="25"/>
    </row>
    <row r="36" spans="1:26" ht="39" customHeight="1" thickBot="1" x14ac:dyDescent="0.3">
      <c r="A36" s="190">
        <f>'Langtext mit Gesamtmenge'!A26+($A$6*10000)</f>
        <v>50504</v>
      </c>
      <c r="B36" s="66" t="str">
        <f>'Langtext mit Gesamtmenge'!$C26&amp;" gem. Leistungsbeschreibung, Langtext POS 0"&amp;'Langtext mit Gesamtmenge'!A26</f>
        <v>Anlieferung und Abholung Hubsteiger 27 m (Lkw-Arbeitsbühne) gem. Leistungsbeschreibung, Langtext POS 0504</v>
      </c>
      <c r="C36" s="236">
        <v>39</v>
      </c>
      <c r="D36" s="181"/>
      <c r="E36" s="187" t="str">
        <f>'Langtext mit Gesamtmenge'!E26</f>
        <v>Stück</v>
      </c>
      <c r="F36" s="193"/>
      <c r="G36" s="182"/>
      <c r="H36" s="11"/>
      <c r="I36" s="25"/>
      <c r="J36" s="25"/>
      <c r="K36" s="25"/>
      <c r="L36" s="25"/>
      <c r="M36" s="25"/>
      <c r="N36" s="25"/>
      <c r="O36" s="25"/>
      <c r="P36" s="25"/>
      <c r="Q36" s="25"/>
      <c r="R36" s="25"/>
      <c r="S36" s="25"/>
      <c r="T36" s="25"/>
      <c r="U36" s="25"/>
      <c r="V36" s="25"/>
      <c r="W36" s="25"/>
      <c r="X36" s="25"/>
      <c r="Y36" s="25"/>
      <c r="Z36" s="25"/>
    </row>
    <row r="37" spans="1:26" ht="35.1" customHeight="1" x14ac:dyDescent="0.25">
      <c r="A37" s="191">
        <f>(('Langtext mit Gesamtmenge'!A27-1)/100)+($A$6*100)</f>
        <v>506</v>
      </c>
      <c r="B37" s="173" t="str">
        <f>'Langtext mit Gesamtmenge'!$C$27</f>
        <v>Anmietung Hubsteiger 30 m (Lkw-Arbeitsbühne)</v>
      </c>
      <c r="C37" s="237"/>
      <c r="D37" s="175"/>
      <c r="E37" s="176"/>
      <c r="F37" s="177"/>
      <c r="G37" s="178"/>
      <c r="H37" s="11"/>
      <c r="I37" s="25"/>
      <c r="J37" s="25"/>
      <c r="K37" s="25"/>
      <c r="L37" s="25"/>
      <c r="M37" s="25"/>
      <c r="N37" s="25"/>
      <c r="O37" s="25"/>
      <c r="P37" s="25"/>
      <c r="Q37" s="25"/>
      <c r="R37" s="25"/>
      <c r="S37" s="25"/>
      <c r="T37" s="25"/>
      <c r="U37" s="25"/>
      <c r="V37" s="25"/>
      <c r="W37" s="25"/>
      <c r="X37" s="25"/>
      <c r="Y37" s="25"/>
      <c r="Z37" s="25"/>
    </row>
    <row r="38" spans="1:26" ht="25.5" customHeight="1" x14ac:dyDescent="0.25">
      <c r="A38" s="189">
        <f>'Langtext mit Gesamtmenge'!A27+($A$6*10000)</f>
        <v>50601</v>
      </c>
      <c r="B38" s="66" t="str">
        <f>'Langtext mit Gesamtmenge'!$C27&amp;" gem. Leistungsbeschreibung, Langtext POS 0"&amp;'Langtext mit Gesamtmenge'!A27</f>
        <v>Anmietung Hubsteiger 30 m (Lkw-Arbeitsbühne) gem. Leistungsbeschreibung, Langtext POS 0601</v>
      </c>
      <c r="C38" s="235">
        <v>9</v>
      </c>
      <c r="D38" s="186" t="str">
        <f>'Langtext mit Gesamtmenge'!F27</f>
        <v>1-4</v>
      </c>
      <c r="E38" s="186" t="str">
        <f>'Langtext mit Gesamtmenge'!E27</f>
        <v>Tage</v>
      </c>
      <c r="F38" s="192"/>
      <c r="G38" s="179"/>
      <c r="H38" s="11"/>
      <c r="I38" s="25"/>
      <c r="J38" s="25"/>
      <c r="K38" s="25"/>
      <c r="L38" s="25"/>
      <c r="M38" s="25"/>
      <c r="N38" s="25"/>
      <c r="O38" s="25"/>
      <c r="P38" s="25"/>
      <c r="Q38" s="25"/>
      <c r="R38" s="25"/>
      <c r="S38" s="25"/>
      <c r="T38" s="25"/>
      <c r="U38" s="25"/>
      <c r="V38" s="25"/>
      <c r="W38" s="25"/>
      <c r="X38" s="25"/>
      <c r="Y38" s="25"/>
      <c r="Z38" s="25"/>
    </row>
    <row r="39" spans="1:26" ht="25.5" customHeight="1" x14ac:dyDescent="0.25">
      <c r="A39" s="189">
        <f>'Langtext mit Gesamtmenge'!A28+($A$6*10000)</f>
        <v>50602</v>
      </c>
      <c r="B39" s="66" t="str">
        <f>'Langtext mit Gesamtmenge'!$C28&amp;" gem. Leistungsbeschreibung, Langtext POS 0"&amp;'Langtext mit Gesamtmenge'!A28</f>
        <v>Anmietung Hubsteiger 30 m (Lkw-Arbeitsbühne) gem. Leistungsbeschreibung, Langtext POS 0602</v>
      </c>
      <c r="C39" s="235">
        <v>15</v>
      </c>
      <c r="D39" s="186" t="str">
        <f>'Langtext mit Gesamtmenge'!F28</f>
        <v>5-19</v>
      </c>
      <c r="E39" s="186" t="str">
        <f>'Langtext mit Gesamtmenge'!E28</f>
        <v>Tage</v>
      </c>
      <c r="F39" s="192"/>
      <c r="G39" s="179"/>
      <c r="H39" s="11"/>
      <c r="I39" s="25"/>
      <c r="J39" s="25"/>
      <c r="K39" s="25"/>
      <c r="L39" s="25"/>
      <c r="M39" s="25"/>
      <c r="N39" s="25"/>
      <c r="O39" s="25"/>
      <c r="P39" s="25"/>
      <c r="Q39" s="25"/>
      <c r="R39" s="25"/>
      <c r="S39" s="25"/>
      <c r="T39" s="25"/>
      <c r="U39" s="25"/>
      <c r="V39" s="25"/>
      <c r="W39" s="25"/>
      <c r="X39" s="25"/>
      <c r="Y39" s="25"/>
      <c r="Z39" s="25"/>
    </row>
    <row r="40" spans="1:26" ht="25.5" customHeight="1" x14ac:dyDescent="0.25">
      <c r="A40" s="189">
        <f>'Langtext mit Gesamtmenge'!A29+($A$6*10000)</f>
        <v>50603</v>
      </c>
      <c r="B40" s="66" t="str">
        <f>'Langtext mit Gesamtmenge'!$C29&amp;" gem. Leistungsbeschreibung, Langtext POS 0"&amp;'Langtext mit Gesamtmenge'!A29</f>
        <v>Anmietung Hubsteiger 30 m (Lkw-Arbeitsbühne) gem. Leistungsbeschreibung, Langtext POS 0603</v>
      </c>
      <c r="C40" s="235"/>
      <c r="D40" s="186" t="str">
        <f>'Langtext mit Gesamtmenge'!F29</f>
        <v>über 20</v>
      </c>
      <c r="E40" s="186" t="str">
        <f>'Langtext mit Gesamtmenge'!E29</f>
        <v>Tage</v>
      </c>
      <c r="F40" s="192"/>
      <c r="G40" s="179"/>
      <c r="H40" s="11"/>
      <c r="I40" s="25"/>
      <c r="J40" s="25"/>
      <c r="K40" s="25"/>
      <c r="L40" s="25"/>
      <c r="M40" s="25"/>
      <c r="N40" s="25"/>
      <c r="O40" s="25"/>
      <c r="P40" s="25"/>
      <c r="Q40" s="25"/>
      <c r="R40" s="25"/>
      <c r="S40" s="25"/>
      <c r="T40" s="25"/>
      <c r="U40" s="25"/>
      <c r="V40" s="25"/>
      <c r="W40" s="25"/>
      <c r="X40" s="25"/>
      <c r="Y40" s="25"/>
      <c r="Z40" s="25"/>
    </row>
    <row r="41" spans="1:26" ht="39" customHeight="1" thickBot="1" x14ac:dyDescent="0.3">
      <c r="A41" s="190">
        <f>'Langtext mit Gesamtmenge'!A30+($A$6*10000)</f>
        <v>50604</v>
      </c>
      <c r="B41" s="66" t="str">
        <f>'Langtext mit Gesamtmenge'!$C30&amp;" gem. Leistungsbeschreibung, Langtext POS 0"&amp;'Langtext mit Gesamtmenge'!A30</f>
        <v>Anlieferung und Abholung Hubsteiger 30 m (Lkw-Arbeitsbühne) gem. Leistungsbeschreibung, Langtext POS 0604</v>
      </c>
      <c r="C41" s="236">
        <v>24</v>
      </c>
      <c r="D41" s="181"/>
      <c r="E41" s="187" t="str">
        <f>'Langtext mit Gesamtmenge'!E30</f>
        <v>Stück</v>
      </c>
      <c r="F41" s="193"/>
      <c r="G41" s="182"/>
      <c r="H41" s="11"/>
      <c r="I41" s="25"/>
      <c r="J41" s="25"/>
      <c r="K41" s="25"/>
      <c r="L41" s="25"/>
      <c r="M41" s="25"/>
      <c r="N41" s="25"/>
      <c r="O41" s="25"/>
      <c r="P41" s="25"/>
      <c r="Q41" s="25"/>
      <c r="R41" s="25"/>
      <c r="S41" s="25"/>
      <c r="T41" s="25"/>
      <c r="U41" s="25"/>
      <c r="V41" s="25"/>
      <c r="W41" s="25"/>
      <c r="X41" s="25"/>
      <c r="Y41" s="25"/>
      <c r="Z41" s="25"/>
    </row>
    <row r="42" spans="1:26" ht="35.1" customHeight="1" x14ac:dyDescent="0.25">
      <c r="A42" s="191">
        <f>(('Langtext mit Gesamtmenge'!A31-1)/100)+($A$6*100)</f>
        <v>507</v>
      </c>
      <c r="B42" s="173" t="str">
        <f>'Langtext mit Gesamtmenge'!$C$31</f>
        <v>Anmietung Hubsteiger 33 m (Lkw-Arbeitsbühne)</v>
      </c>
      <c r="C42" s="237"/>
      <c r="D42" s="175"/>
      <c r="E42" s="176"/>
      <c r="F42" s="177"/>
      <c r="G42" s="178"/>
      <c r="H42" s="11"/>
      <c r="I42" s="25"/>
      <c r="J42" s="25"/>
      <c r="K42" s="25"/>
      <c r="L42" s="25"/>
      <c r="M42" s="25"/>
      <c r="N42" s="25"/>
      <c r="O42" s="25"/>
      <c r="P42" s="25"/>
      <c r="Q42" s="25"/>
      <c r="R42" s="25"/>
      <c r="S42" s="25"/>
      <c r="T42" s="25"/>
      <c r="U42" s="25"/>
      <c r="V42" s="25"/>
      <c r="W42" s="25"/>
      <c r="X42" s="25"/>
      <c r="Y42" s="25"/>
      <c r="Z42" s="25"/>
    </row>
    <row r="43" spans="1:26" ht="25.5" customHeight="1" x14ac:dyDescent="0.25">
      <c r="A43" s="189">
        <f>'Langtext mit Gesamtmenge'!A31+($A$6*10000)</f>
        <v>50701</v>
      </c>
      <c r="B43" s="66" t="str">
        <f>'Langtext mit Gesamtmenge'!$C31&amp;" gem. Leistungsbeschreibung, Langtext POS 0"&amp;'Langtext mit Gesamtmenge'!A31</f>
        <v>Anmietung Hubsteiger 33 m (Lkw-Arbeitsbühne) gem. Leistungsbeschreibung, Langtext POS 0701</v>
      </c>
      <c r="C43" s="235"/>
      <c r="D43" s="186" t="str">
        <f>'Langtext mit Gesamtmenge'!F31</f>
        <v>1-4</v>
      </c>
      <c r="E43" s="186" t="str">
        <f>'Langtext mit Gesamtmenge'!E31</f>
        <v>Tage</v>
      </c>
      <c r="F43" s="192"/>
      <c r="G43" s="179"/>
      <c r="H43" s="11"/>
      <c r="I43" s="25"/>
      <c r="J43" s="25"/>
      <c r="K43" s="25"/>
      <c r="L43" s="25"/>
      <c r="M43" s="25"/>
      <c r="N43" s="25"/>
      <c r="O43" s="25"/>
      <c r="P43" s="25"/>
      <c r="Q43" s="25"/>
      <c r="R43" s="25"/>
      <c r="S43" s="25"/>
      <c r="T43" s="25"/>
      <c r="U43" s="25"/>
      <c r="V43" s="25"/>
      <c r="W43" s="25"/>
      <c r="X43" s="25"/>
      <c r="Y43" s="25"/>
      <c r="Z43" s="25"/>
    </row>
    <row r="44" spans="1:26" ht="25.5" customHeight="1" x14ac:dyDescent="0.25">
      <c r="A44" s="189">
        <f>'Langtext mit Gesamtmenge'!A32+($A$6*10000)</f>
        <v>50702</v>
      </c>
      <c r="B44" s="66" t="str">
        <f>'Langtext mit Gesamtmenge'!$C32&amp;" gem. Leistungsbeschreibung, Langtext POS 0"&amp;'Langtext mit Gesamtmenge'!A32</f>
        <v>Anmietung Hubsteiger 33 m (Lkw-Arbeitsbühne) gem. Leistungsbeschreibung, Langtext POS 0702</v>
      </c>
      <c r="C44" s="235"/>
      <c r="D44" s="186" t="str">
        <f>'Langtext mit Gesamtmenge'!F32</f>
        <v>5-19</v>
      </c>
      <c r="E44" s="186" t="str">
        <f>'Langtext mit Gesamtmenge'!E32</f>
        <v>Tage</v>
      </c>
      <c r="F44" s="192"/>
      <c r="G44" s="179"/>
      <c r="H44" s="11"/>
      <c r="I44" s="25"/>
      <c r="J44" s="25"/>
      <c r="K44" s="25"/>
      <c r="L44" s="25"/>
      <c r="M44" s="25"/>
      <c r="N44" s="25"/>
      <c r="O44" s="25"/>
      <c r="P44" s="25"/>
      <c r="Q44" s="25"/>
      <c r="R44" s="25"/>
      <c r="S44" s="25"/>
      <c r="T44" s="25"/>
      <c r="U44" s="25"/>
      <c r="V44" s="25"/>
      <c r="W44" s="25"/>
      <c r="X44" s="25"/>
      <c r="Y44" s="25"/>
      <c r="Z44" s="25"/>
    </row>
    <row r="45" spans="1:26" ht="25.5" customHeight="1" x14ac:dyDescent="0.25">
      <c r="A45" s="189">
        <f>'Langtext mit Gesamtmenge'!A33+($A$6*10000)</f>
        <v>50703</v>
      </c>
      <c r="B45" s="66" t="str">
        <f>'Langtext mit Gesamtmenge'!$C33&amp;" gem. Leistungsbeschreibung, Langtext POS 0"&amp;'Langtext mit Gesamtmenge'!A33</f>
        <v>Anmietung Hubsteiger 33 m (Lkw-Arbeitsbühne) gem. Leistungsbeschreibung, Langtext POS 0703</v>
      </c>
      <c r="C45" s="235"/>
      <c r="D45" s="186" t="str">
        <f>'Langtext mit Gesamtmenge'!F33</f>
        <v>über 20</v>
      </c>
      <c r="E45" s="186" t="str">
        <f>'Langtext mit Gesamtmenge'!E33</f>
        <v>Tage</v>
      </c>
      <c r="F45" s="192"/>
      <c r="G45" s="179"/>
      <c r="H45" s="11"/>
      <c r="I45" s="25"/>
      <c r="J45" s="25"/>
      <c r="K45" s="25"/>
      <c r="L45" s="25"/>
      <c r="M45" s="25"/>
      <c r="N45" s="25"/>
      <c r="O45" s="25"/>
      <c r="P45" s="25"/>
      <c r="Q45" s="25"/>
      <c r="R45" s="25"/>
      <c r="S45" s="25"/>
      <c r="T45" s="25"/>
      <c r="U45" s="25"/>
      <c r="V45" s="25"/>
      <c r="W45" s="25"/>
      <c r="X45" s="25"/>
      <c r="Y45" s="25"/>
      <c r="Z45" s="25"/>
    </row>
    <row r="46" spans="1:26" ht="39" customHeight="1" thickBot="1" x14ac:dyDescent="0.3">
      <c r="A46" s="190">
        <f>'Langtext mit Gesamtmenge'!A34+($A$6*10000)</f>
        <v>50704</v>
      </c>
      <c r="B46" s="66" t="str">
        <f>'Langtext mit Gesamtmenge'!$C34&amp;" gem. Leistungsbeschreibung, Langtext POS 0"&amp;'Langtext mit Gesamtmenge'!A34</f>
        <v>Anlieferung und Abholung Hubsteiger 33 m (Lkw-Arbeitsbühne) gem. Leistungsbeschreibung, Langtext POS 0704</v>
      </c>
      <c r="C46" s="236"/>
      <c r="D46" s="181"/>
      <c r="E46" s="187" t="str">
        <f>'Langtext mit Gesamtmenge'!E34</f>
        <v>Stück</v>
      </c>
      <c r="F46" s="193"/>
      <c r="G46" s="182"/>
      <c r="H46" s="11"/>
      <c r="I46" s="25"/>
      <c r="J46" s="25"/>
      <c r="K46" s="25"/>
      <c r="L46" s="25"/>
      <c r="M46" s="25"/>
      <c r="N46" s="25"/>
      <c r="O46" s="25"/>
      <c r="P46" s="25"/>
      <c r="Q46" s="25"/>
      <c r="R46" s="25"/>
      <c r="S46" s="25"/>
      <c r="T46" s="25"/>
      <c r="U46" s="25"/>
      <c r="V46" s="25"/>
      <c r="W46" s="25"/>
      <c r="X46" s="25"/>
      <c r="Y46" s="25"/>
      <c r="Z46" s="25"/>
    </row>
    <row r="47" spans="1:26" ht="35.1" customHeight="1" x14ac:dyDescent="0.25">
      <c r="A47" s="191">
        <f>(('Langtext mit Gesamtmenge'!A35-1)/100)+($A$6*100)</f>
        <v>508</v>
      </c>
      <c r="B47" s="173" t="str">
        <f>'Langtext mit Gesamtmenge'!$C$35</f>
        <v>Anmietung Hubsteiger 35 m (Lkw-Arbeitsbühne)</v>
      </c>
      <c r="C47" s="237"/>
      <c r="D47" s="175"/>
      <c r="E47" s="176"/>
      <c r="F47" s="177"/>
      <c r="G47" s="178"/>
      <c r="H47" s="11"/>
      <c r="I47" s="25"/>
      <c r="J47" s="25"/>
      <c r="K47" s="25"/>
      <c r="L47" s="25"/>
      <c r="M47" s="25"/>
      <c r="N47" s="25"/>
      <c r="O47" s="25"/>
      <c r="P47" s="25"/>
      <c r="Q47" s="25"/>
      <c r="R47" s="25"/>
      <c r="S47" s="25"/>
      <c r="T47" s="25"/>
      <c r="U47" s="25"/>
      <c r="V47" s="25"/>
      <c r="W47" s="25"/>
      <c r="X47" s="25"/>
      <c r="Y47" s="25"/>
      <c r="Z47" s="25"/>
    </row>
    <row r="48" spans="1:26" ht="25.5" customHeight="1" x14ac:dyDescent="0.25">
      <c r="A48" s="189">
        <f>'Langtext mit Gesamtmenge'!A35+($A$6*10000)</f>
        <v>50801</v>
      </c>
      <c r="B48" s="66" t="str">
        <f>'Langtext mit Gesamtmenge'!$C35&amp;" gem. Leistungsbeschreibung, Langtext POS 0"&amp;'Langtext mit Gesamtmenge'!A35</f>
        <v>Anmietung Hubsteiger 35 m (Lkw-Arbeitsbühne) gem. Leistungsbeschreibung, Langtext POS 0801</v>
      </c>
      <c r="C48" s="235">
        <v>15</v>
      </c>
      <c r="D48" s="186" t="str">
        <f>'Langtext mit Gesamtmenge'!F35</f>
        <v>1-4</v>
      </c>
      <c r="E48" s="186" t="str">
        <f>'Langtext mit Gesamtmenge'!E35</f>
        <v>Tage</v>
      </c>
      <c r="F48" s="192"/>
      <c r="G48" s="179"/>
      <c r="H48" s="11"/>
      <c r="I48" s="25"/>
      <c r="J48" s="25"/>
      <c r="K48" s="25"/>
      <c r="L48" s="25"/>
      <c r="M48" s="25"/>
      <c r="N48" s="25"/>
      <c r="O48" s="25"/>
      <c r="P48" s="25"/>
      <c r="Q48" s="25"/>
      <c r="R48" s="25"/>
      <c r="S48" s="25"/>
      <c r="T48" s="25"/>
      <c r="U48" s="25"/>
      <c r="V48" s="25"/>
      <c r="W48" s="25"/>
      <c r="X48" s="25"/>
      <c r="Y48" s="25"/>
      <c r="Z48" s="25"/>
    </row>
    <row r="49" spans="1:26" ht="25.5" customHeight="1" x14ac:dyDescent="0.25">
      <c r="A49" s="189">
        <f>'Langtext mit Gesamtmenge'!A36+($A$6*10000)</f>
        <v>50802</v>
      </c>
      <c r="B49" s="66" t="str">
        <f>'Langtext mit Gesamtmenge'!$C36&amp;" gem. Leistungsbeschreibung, Langtext POS 0"&amp;'Langtext mit Gesamtmenge'!A36</f>
        <v>Anmietung Hubsteiger 35 m (Lkw-Arbeitsbühne) gem. Leistungsbeschreibung, Langtext POS 0802</v>
      </c>
      <c r="C49" s="235">
        <v>3</v>
      </c>
      <c r="D49" s="186" t="str">
        <f>'Langtext mit Gesamtmenge'!F36</f>
        <v>5-19</v>
      </c>
      <c r="E49" s="186" t="str">
        <f>'Langtext mit Gesamtmenge'!E36</f>
        <v>Tage</v>
      </c>
      <c r="F49" s="192"/>
      <c r="G49" s="179"/>
      <c r="H49" s="11"/>
      <c r="I49" s="25"/>
      <c r="J49" s="25"/>
      <c r="K49" s="25"/>
      <c r="L49" s="25"/>
      <c r="M49" s="25"/>
      <c r="N49" s="25"/>
      <c r="O49" s="25"/>
      <c r="P49" s="25"/>
      <c r="Q49" s="25"/>
      <c r="R49" s="25"/>
      <c r="S49" s="25"/>
      <c r="T49" s="25"/>
      <c r="U49" s="25"/>
      <c r="V49" s="25"/>
      <c r="W49" s="25"/>
      <c r="X49" s="25"/>
      <c r="Y49" s="25"/>
      <c r="Z49" s="25"/>
    </row>
    <row r="50" spans="1:26" ht="25.5" customHeight="1" x14ac:dyDescent="0.25">
      <c r="A50" s="189">
        <f>'Langtext mit Gesamtmenge'!A37+($A$6*10000)</f>
        <v>50803</v>
      </c>
      <c r="B50" s="66" t="str">
        <f>'Langtext mit Gesamtmenge'!$C37&amp;" gem. Leistungsbeschreibung, Langtext POS 0"&amp;'Langtext mit Gesamtmenge'!A37</f>
        <v>Anmietung Hubsteiger 35 m (Lkw-Arbeitsbühne) gem. Leistungsbeschreibung, Langtext POS 0803</v>
      </c>
      <c r="C50" s="235"/>
      <c r="D50" s="186" t="str">
        <f>'Langtext mit Gesamtmenge'!F37</f>
        <v>über 20</v>
      </c>
      <c r="E50" s="186" t="str">
        <f>'Langtext mit Gesamtmenge'!E37</f>
        <v>Tage</v>
      </c>
      <c r="F50" s="192"/>
      <c r="G50" s="179"/>
      <c r="H50" s="11"/>
      <c r="I50" s="25"/>
      <c r="J50" s="25"/>
      <c r="K50" s="25"/>
      <c r="L50" s="25"/>
      <c r="M50" s="25"/>
      <c r="N50" s="25"/>
      <c r="O50" s="25"/>
      <c r="P50" s="25"/>
      <c r="Q50" s="25"/>
      <c r="R50" s="25"/>
      <c r="S50" s="25"/>
      <c r="T50" s="25"/>
      <c r="U50" s="25"/>
      <c r="V50" s="25"/>
      <c r="W50" s="25"/>
      <c r="X50" s="25"/>
      <c r="Y50" s="25"/>
      <c r="Z50" s="25"/>
    </row>
    <row r="51" spans="1:26" ht="39" customHeight="1" thickBot="1" x14ac:dyDescent="0.3">
      <c r="A51" s="190">
        <f>'Langtext mit Gesamtmenge'!A38+($A$6*10000)</f>
        <v>50804</v>
      </c>
      <c r="B51" s="66" t="str">
        <f>'Langtext mit Gesamtmenge'!$C38&amp;" gem. Leistungsbeschreibung, Langtext POS 0"&amp;'Langtext mit Gesamtmenge'!A38</f>
        <v>Anlieferung und Abholung Hubsteiger 35 m (Lkw-Arbeitsbühne) gem. Leistungsbeschreibung, Langtext POS 0804</v>
      </c>
      <c r="C51" s="236">
        <v>18</v>
      </c>
      <c r="D51" s="181"/>
      <c r="E51" s="187" t="str">
        <f>'Langtext mit Gesamtmenge'!E38</f>
        <v>Stück</v>
      </c>
      <c r="F51" s="193"/>
      <c r="G51" s="182"/>
      <c r="H51" s="11"/>
      <c r="I51" s="25"/>
      <c r="J51" s="25"/>
      <c r="K51" s="25"/>
      <c r="L51" s="25"/>
      <c r="M51" s="25"/>
      <c r="N51" s="25"/>
      <c r="O51" s="25"/>
      <c r="P51" s="25"/>
      <c r="Q51" s="25"/>
      <c r="R51" s="25"/>
      <c r="S51" s="25"/>
      <c r="T51" s="25"/>
      <c r="U51" s="25"/>
      <c r="V51" s="25"/>
      <c r="W51" s="25"/>
      <c r="X51" s="25"/>
      <c r="Y51" s="25"/>
      <c r="Z51" s="25"/>
    </row>
    <row r="52" spans="1:26" ht="35.1" customHeight="1" x14ac:dyDescent="0.25">
      <c r="A52" s="191">
        <f>(('Langtext mit Gesamtmenge'!A39-1)/100)+($A$6*100)</f>
        <v>509</v>
      </c>
      <c r="B52" s="173" t="str">
        <f>'Langtext mit Gesamtmenge'!$C$39</f>
        <v>Anmietung Hubsteiger 40 m (Lkw-Arbeitsbühne)</v>
      </c>
      <c r="C52" s="237"/>
      <c r="D52" s="175"/>
      <c r="E52" s="176"/>
      <c r="F52" s="177"/>
      <c r="G52" s="178"/>
      <c r="H52" s="11"/>
      <c r="I52" s="25"/>
      <c r="J52" s="25"/>
      <c r="K52" s="25"/>
      <c r="L52" s="25"/>
      <c r="M52" s="25"/>
      <c r="N52" s="25"/>
      <c r="O52" s="25"/>
      <c r="P52" s="25"/>
      <c r="Q52" s="25"/>
      <c r="R52" s="25"/>
      <c r="S52" s="25"/>
      <c r="T52" s="25"/>
      <c r="U52" s="25"/>
      <c r="V52" s="25"/>
      <c r="W52" s="25"/>
      <c r="X52" s="25"/>
      <c r="Y52" s="25"/>
      <c r="Z52" s="25"/>
    </row>
    <row r="53" spans="1:26" ht="25.5" customHeight="1" x14ac:dyDescent="0.25">
      <c r="A53" s="189">
        <f>'Langtext mit Gesamtmenge'!A39+($A$6*10000)</f>
        <v>50901</v>
      </c>
      <c r="B53" s="66" t="str">
        <f>'Langtext mit Gesamtmenge'!$C39&amp;" gem. Leistungsbeschreibung, Langtext POS 0"&amp;'Langtext mit Gesamtmenge'!A39</f>
        <v>Anmietung Hubsteiger 40 m (Lkw-Arbeitsbühne) gem. Leistungsbeschreibung, Langtext POS 0901</v>
      </c>
      <c r="C53" s="235">
        <v>9</v>
      </c>
      <c r="D53" s="186" t="str">
        <f>'Langtext mit Gesamtmenge'!F39</f>
        <v>1-4</v>
      </c>
      <c r="E53" s="186" t="str">
        <f>'Langtext mit Gesamtmenge'!E39</f>
        <v>Tage</v>
      </c>
      <c r="F53" s="192"/>
      <c r="G53" s="179"/>
      <c r="H53" s="11"/>
      <c r="I53" s="25"/>
      <c r="J53" s="25"/>
      <c r="K53" s="25"/>
      <c r="L53" s="25"/>
      <c r="M53" s="25"/>
      <c r="N53" s="25"/>
      <c r="O53" s="25"/>
      <c r="P53" s="25"/>
      <c r="Q53" s="25"/>
      <c r="R53" s="25"/>
      <c r="S53" s="25"/>
      <c r="T53" s="25"/>
      <c r="U53" s="25"/>
      <c r="V53" s="25"/>
      <c r="W53" s="25"/>
      <c r="X53" s="25"/>
      <c r="Y53" s="25"/>
      <c r="Z53" s="25"/>
    </row>
    <row r="54" spans="1:26" ht="25.5" customHeight="1" x14ac:dyDescent="0.25">
      <c r="A54" s="189">
        <f>'Langtext mit Gesamtmenge'!A40+($A$6*10000)</f>
        <v>50902</v>
      </c>
      <c r="B54" s="66" t="str">
        <f>'Langtext mit Gesamtmenge'!$C40&amp;" gem. Leistungsbeschreibung, Langtext POS 0"&amp;'Langtext mit Gesamtmenge'!A40</f>
        <v>Anmietung Hubsteiger 40 m (Lkw-Arbeitsbühne) gem. Leistungsbeschreibung, Langtext POS 0902</v>
      </c>
      <c r="C54" s="235"/>
      <c r="D54" s="186" t="str">
        <f>'Langtext mit Gesamtmenge'!F40</f>
        <v>5-19</v>
      </c>
      <c r="E54" s="186" t="str">
        <f>'Langtext mit Gesamtmenge'!E40</f>
        <v>Tage</v>
      </c>
      <c r="F54" s="192"/>
      <c r="G54" s="179"/>
      <c r="H54" s="11"/>
      <c r="I54" s="25"/>
      <c r="J54" s="25"/>
      <c r="K54" s="25"/>
      <c r="L54" s="25"/>
      <c r="M54" s="25"/>
      <c r="N54" s="25"/>
      <c r="O54" s="25"/>
      <c r="P54" s="25"/>
      <c r="Q54" s="25"/>
      <c r="R54" s="25"/>
      <c r="S54" s="25"/>
      <c r="T54" s="25"/>
      <c r="U54" s="25"/>
      <c r="V54" s="25"/>
      <c r="W54" s="25"/>
      <c r="X54" s="25"/>
      <c r="Y54" s="25"/>
      <c r="Z54" s="25"/>
    </row>
    <row r="55" spans="1:26" ht="25.5" customHeight="1" x14ac:dyDescent="0.25">
      <c r="A55" s="189">
        <f>'Langtext mit Gesamtmenge'!A41+($A$6*10000)</f>
        <v>50903</v>
      </c>
      <c r="B55" s="66" t="str">
        <f>'Langtext mit Gesamtmenge'!$C41&amp;" gem. Leistungsbeschreibung, Langtext POS 0"&amp;'Langtext mit Gesamtmenge'!A41</f>
        <v>Anmietung Hubsteiger 40 m (Lkw-Arbeitsbühne) gem. Leistungsbeschreibung, Langtext POS 0903</v>
      </c>
      <c r="C55" s="235"/>
      <c r="D55" s="186" t="str">
        <f>'Langtext mit Gesamtmenge'!F41</f>
        <v>über 20</v>
      </c>
      <c r="E55" s="186" t="str">
        <f>'Langtext mit Gesamtmenge'!E41</f>
        <v>Tage</v>
      </c>
      <c r="F55" s="192"/>
      <c r="G55" s="179"/>
      <c r="H55" s="11"/>
      <c r="I55" s="25"/>
      <c r="J55" s="25"/>
      <c r="K55" s="25"/>
      <c r="L55" s="25"/>
      <c r="M55" s="25"/>
      <c r="N55" s="25"/>
      <c r="O55" s="25"/>
      <c r="P55" s="25"/>
      <c r="Q55" s="25"/>
      <c r="R55" s="25"/>
      <c r="S55" s="25"/>
      <c r="T55" s="25"/>
      <c r="U55" s="25"/>
      <c r="V55" s="25"/>
      <c r="W55" s="25"/>
      <c r="X55" s="25"/>
      <c r="Y55" s="25"/>
      <c r="Z55" s="25"/>
    </row>
    <row r="56" spans="1:26" ht="39" customHeight="1" thickBot="1" x14ac:dyDescent="0.3">
      <c r="A56" s="190">
        <f>'Langtext mit Gesamtmenge'!A42+($A$6*10000)</f>
        <v>50904</v>
      </c>
      <c r="B56" s="66" t="str">
        <f>'Langtext mit Gesamtmenge'!$C42&amp;" gem. Leistungsbeschreibung, Langtext POS 0"&amp;'Langtext mit Gesamtmenge'!A42</f>
        <v>Anlieferung und Abholung Hubsteiger 40 m (Lkw-Arbeitsbühne) gem. Leistungsbeschreibung, Langtext POS 0904</v>
      </c>
      <c r="C56" s="236">
        <v>9</v>
      </c>
      <c r="D56" s="181"/>
      <c r="E56" s="187" t="str">
        <f>'Langtext mit Gesamtmenge'!E42</f>
        <v>Stück</v>
      </c>
      <c r="F56" s="193"/>
      <c r="G56" s="182"/>
      <c r="H56" s="11"/>
      <c r="I56" s="25"/>
      <c r="J56" s="25"/>
      <c r="K56" s="25"/>
      <c r="L56" s="25"/>
      <c r="M56" s="25"/>
      <c r="N56" s="25"/>
      <c r="O56" s="25"/>
      <c r="P56" s="25"/>
      <c r="Q56" s="25"/>
      <c r="R56" s="25"/>
      <c r="S56" s="25"/>
      <c r="T56" s="25"/>
      <c r="U56" s="25"/>
      <c r="V56" s="25"/>
      <c r="W56" s="25"/>
      <c r="X56" s="25"/>
      <c r="Y56" s="25"/>
      <c r="Z56" s="25"/>
    </row>
    <row r="57" spans="1:26" ht="35.1" customHeight="1" x14ac:dyDescent="0.25">
      <c r="A57" s="191">
        <f>(('Langtext mit Gesamtmenge'!A43-1)/100)+($A$6*100)</f>
        <v>510</v>
      </c>
      <c r="B57" s="173" t="str">
        <f>'Langtext mit Gesamtmenge'!$C$43</f>
        <v>Anmietung selbstfahrende Teleskoparbeitsbühne 15,5 m</v>
      </c>
      <c r="C57" s="237"/>
      <c r="D57" s="175"/>
      <c r="E57" s="176"/>
      <c r="F57" s="177"/>
      <c r="G57" s="178"/>
      <c r="H57" s="11"/>
      <c r="I57" s="25"/>
      <c r="J57" s="25"/>
      <c r="K57" s="25"/>
      <c r="L57" s="25"/>
      <c r="M57" s="25"/>
      <c r="N57" s="25"/>
      <c r="O57" s="25"/>
      <c r="P57" s="25"/>
      <c r="Q57" s="25"/>
      <c r="R57" s="25"/>
      <c r="S57" s="25"/>
      <c r="T57" s="25"/>
      <c r="U57" s="25"/>
      <c r="V57" s="25"/>
      <c r="W57" s="25"/>
      <c r="X57" s="25"/>
      <c r="Y57" s="25"/>
      <c r="Z57" s="25"/>
    </row>
    <row r="58" spans="1:26" ht="25.5" customHeight="1" x14ac:dyDescent="0.25">
      <c r="A58" s="189">
        <f>'Langtext mit Gesamtmenge'!A43+($A$6*10000)</f>
        <v>51001</v>
      </c>
      <c r="B58" s="66" t="str">
        <f>'Langtext mit Gesamtmenge'!$C43&amp;" gem. Leistungsbeschreibung, Langtext POS 0"&amp;'Langtext mit Gesamtmenge'!A43</f>
        <v>Anmietung selbstfahrende Teleskoparbeitsbühne 15,5 m gem. Leistungsbeschreibung, Langtext POS 01001</v>
      </c>
      <c r="C58" s="235">
        <v>9</v>
      </c>
      <c r="D58" s="186" t="str">
        <f>'Langtext mit Gesamtmenge'!F43</f>
        <v>1-4</v>
      </c>
      <c r="E58" s="186" t="str">
        <f>'Langtext mit Gesamtmenge'!E43</f>
        <v>Tage</v>
      </c>
      <c r="F58" s="192"/>
      <c r="G58" s="179"/>
      <c r="H58" s="11"/>
      <c r="I58" s="25"/>
      <c r="J58" s="25"/>
      <c r="K58" s="25"/>
      <c r="L58" s="25"/>
      <c r="M58" s="25"/>
      <c r="N58" s="25"/>
      <c r="O58" s="25"/>
      <c r="P58" s="25"/>
      <c r="Q58" s="25"/>
      <c r="R58" s="25"/>
      <c r="S58" s="25"/>
      <c r="T58" s="25"/>
      <c r="U58" s="25"/>
      <c r="V58" s="25"/>
      <c r="W58" s="25"/>
      <c r="X58" s="25"/>
      <c r="Y58" s="25"/>
      <c r="Z58" s="25"/>
    </row>
    <row r="59" spans="1:26" ht="25.5" customHeight="1" x14ac:dyDescent="0.25">
      <c r="A59" s="189">
        <f>'Langtext mit Gesamtmenge'!A44+($A$6*10000)</f>
        <v>51002</v>
      </c>
      <c r="B59" s="66" t="str">
        <f>'Langtext mit Gesamtmenge'!$C44&amp;" gem. Leistungsbeschreibung, Langtext POS 0"&amp;'Langtext mit Gesamtmenge'!A44</f>
        <v>Anmietung selbstfahrende Teleskoparbeitsbühne 15,5 m gem. Leistungsbeschreibung, Langtext POS 01002</v>
      </c>
      <c r="C59" s="235">
        <v>6</v>
      </c>
      <c r="D59" s="186" t="str">
        <f>'Langtext mit Gesamtmenge'!F44</f>
        <v>5-19</v>
      </c>
      <c r="E59" s="186" t="str">
        <f>'Langtext mit Gesamtmenge'!E44</f>
        <v>Tage</v>
      </c>
      <c r="F59" s="192"/>
      <c r="G59" s="179"/>
      <c r="H59" s="11"/>
      <c r="I59" s="25"/>
      <c r="J59" s="25"/>
      <c r="K59" s="25"/>
      <c r="L59" s="25"/>
      <c r="M59" s="25"/>
      <c r="N59" s="25"/>
      <c r="O59" s="25"/>
      <c r="P59" s="25"/>
      <c r="Q59" s="25"/>
      <c r="R59" s="25"/>
      <c r="S59" s="25"/>
      <c r="T59" s="25"/>
      <c r="U59" s="25"/>
      <c r="V59" s="25"/>
      <c r="W59" s="25"/>
      <c r="X59" s="25"/>
      <c r="Y59" s="25"/>
      <c r="Z59" s="25"/>
    </row>
    <row r="60" spans="1:26" ht="25.5" customHeight="1" x14ac:dyDescent="0.25">
      <c r="A60" s="189">
        <f>'Langtext mit Gesamtmenge'!A45+($A$6*10000)</f>
        <v>51003</v>
      </c>
      <c r="B60" s="66" t="str">
        <f>'Langtext mit Gesamtmenge'!$C45&amp;" gem. Leistungsbeschreibung, Langtext POS 0"&amp;'Langtext mit Gesamtmenge'!A45</f>
        <v>Anmietung selbstfahrende Teleskoparbeitsbühne 15,5 m gem. Leistungsbeschreibung, Langtext POS 01003</v>
      </c>
      <c r="C60" s="235">
        <v>3</v>
      </c>
      <c r="D60" s="186" t="str">
        <f>'Langtext mit Gesamtmenge'!F45</f>
        <v>über 20</v>
      </c>
      <c r="E60" s="186" t="str">
        <f>'Langtext mit Gesamtmenge'!E45</f>
        <v>Tage</v>
      </c>
      <c r="F60" s="192"/>
      <c r="G60" s="179"/>
      <c r="H60" s="11"/>
      <c r="I60" s="25"/>
      <c r="J60" s="25"/>
      <c r="K60" s="25"/>
      <c r="L60" s="25"/>
      <c r="M60" s="25"/>
      <c r="N60" s="25"/>
      <c r="O60" s="25"/>
      <c r="P60" s="25"/>
      <c r="Q60" s="25"/>
      <c r="R60" s="25"/>
      <c r="S60" s="25"/>
      <c r="T60" s="25"/>
      <c r="U60" s="25"/>
      <c r="V60" s="25"/>
      <c r="W60" s="25"/>
      <c r="X60" s="25"/>
      <c r="Y60" s="25"/>
      <c r="Z60" s="25"/>
    </row>
    <row r="61" spans="1:26" ht="39" customHeight="1" thickBot="1" x14ac:dyDescent="0.3">
      <c r="A61" s="190">
        <f>'Langtext mit Gesamtmenge'!A46+($A$6*10000)</f>
        <v>51004</v>
      </c>
      <c r="B61" s="66" t="str">
        <f>'Langtext mit Gesamtmenge'!$C46&amp;" gem. Leistungsbeschreibung, Langtext POS 0"&amp;'Langtext mit Gesamtmenge'!A46</f>
        <v>Anlieferung und Abholung selbstfahrende Teleskoparbeitsbühne 15,5 m gem. Leistungsbeschreibung, Langtext POS 01004</v>
      </c>
      <c r="C61" s="236">
        <v>18</v>
      </c>
      <c r="D61" s="181"/>
      <c r="E61" s="187" t="str">
        <f>'Langtext mit Gesamtmenge'!E46</f>
        <v>Stück</v>
      </c>
      <c r="F61" s="193"/>
      <c r="G61" s="182"/>
      <c r="H61" s="11"/>
      <c r="I61" s="25"/>
      <c r="J61" s="25"/>
      <c r="K61" s="25"/>
      <c r="L61" s="25"/>
      <c r="M61" s="25"/>
      <c r="N61" s="25"/>
      <c r="O61" s="25"/>
      <c r="P61" s="25"/>
      <c r="Q61" s="25"/>
      <c r="R61" s="25"/>
      <c r="S61" s="25"/>
      <c r="T61" s="25"/>
      <c r="U61" s="25"/>
      <c r="V61" s="25"/>
      <c r="W61" s="25"/>
      <c r="X61" s="25"/>
      <c r="Y61" s="25"/>
      <c r="Z61" s="25"/>
    </row>
    <row r="62" spans="1:26" ht="35.1" customHeight="1" x14ac:dyDescent="0.25">
      <c r="A62" s="191">
        <f>(('Langtext mit Gesamtmenge'!A47-1)/100)+($A$6*100)</f>
        <v>511</v>
      </c>
      <c r="B62" s="173" t="str">
        <f>'Langtext mit Gesamtmenge'!$C$47</f>
        <v>Anmietung selbstfahrende Teleskoparbeitsbühne 17 m</v>
      </c>
      <c r="C62" s="237"/>
      <c r="D62" s="175"/>
      <c r="E62" s="176"/>
      <c r="F62" s="177"/>
      <c r="G62" s="178"/>
      <c r="H62" s="11"/>
      <c r="I62" s="25"/>
      <c r="J62" s="25"/>
      <c r="K62" s="25"/>
      <c r="L62" s="25"/>
      <c r="M62" s="25"/>
      <c r="N62" s="25"/>
      <c r="O62" s="25"/>
      <c r="P62" s="25"/>
      <c r="Q62" s="25"/>
      <c r="R62" s="25"/>
      <c r="S62" s="25"/>
      <c r="T62" s="25"/>
      <c r="U62" s="25"/>
      <c r="V62" s="25"/>
      <c r="W62" s="25"/>
      <c r="X62" s="25"/>
      <c r="Y62" s="25"/>
      <c r="Z62" s="25"/>
    </row>
    <row r="63" spans="1:26" ht="25.5" customHeight="1" x14ac:dyDescent="0.25">
      <c r="A63" s="189">
        <f>'Langtext mit Gesamtmenge'!A47+($A$6*10000)</f>
        <v>51101</v>
      </c>
      <c r="B63" s="66" t="str">
        <f>'Langtext mit Gesamtmenge'!$C47&amp;" gem. Leistungsbeschreibung, Langtext POS 0"&amp;'Langtext mit Gesamtmenge'!A47</f>
        <v>Anmietung selbstfahrende Teleskoparbeitsbühne 17 m gem. Leistungsbeschreibung, Langtext POS 01101</v>
      </c>
      <c r="C63" s="235"/>
      <c r="D63" s="186" t="str">
        <f>'Langtext mit Gesamtmenge'!F47</f>
        <v>1-4</v>
      </c>
      <c r="E63" s="186" t="str">
        <f>'Langtext mit Gesamtmenge'!E47</f>
        <v>Tage</v>
      </c>
      <c r="F63" s="192"/>
      <c r="G63" s="179"/>
      <c r="H63" s="11"/>
      <c r="I63" s="25"/>
      <c r="J63" s="25"/>
      <c r="K63" s="25"/>
      <c r="L63" s="25"/>
      <c r="M63" s="25"/>
      <c r="N63" s="25"/>
      <c r="O63" s="25"/>
      <c r="P63" s="25"/>
      <c r="Q63" s="25"/>
      <c r="R63" s="25"/>
      <c r="S63" s="25"/>
      <c r="T63" s="25"/>
      <c r="U63" s="25"/>
      <c r="V63" s="25"/>
      <c r="W63" s="25"/>
      <c r="X63" s="25"/>
      <c r="Y63" s="25"/>
      <c r="Z63" s="25"/>
    </row>
    <row r="64" spans="1:26" ht="25.5" customHeight="1" x14ac:dyDescent="0.25">
      <c r="A64" s="189">
        <f>'Langtext mit Gesamtmenge'!A48+($A$6*10000)</f>
        <v>51102</v>
      </c>
      <c r="B64" s="66" t="str">
        <f>'Langtext mit Gesamtmenge'!$C48&amp;" gem. Leistungsbeschreibung, Langtext POS 0"&amp;'Langtext mit Gesamtmenge'!A48</f>
        <v>Anmietung selbstfahrende Teleskoparbeitsbühne 17 m gem. Leistungsbeschreibung, Langtext POS 01102</v>
      </c>
      <c r="C64" s="235"/>
      <c r="D64" s="186" t="str">
        <f>'Langtext mit Gesamtmenge'!F48</f>
        <v>5-19</v>
      </c>
      <c r="E64" s="186" t="str">
        <f>'Langtext mit Gesamtmenge'!E48</f>
        <v>Tage</v>
      </c>
      <c r="F64" s="192"/>
      <c r="G64" s="179"/>
      <c r="H64" s="11"/>
      <c r="I64" s="25"/>
      <c r="J64" s="25"/>
      <c r="K64" s="25"/>
      <c r="L64" s="25"/>
      <c r="M64" s="25"/>
      <c r="N64" s="25"/>
      <c r="O64" s="25"/>
      <c r="P64" s="25"/>
      <c r="Q64" s="25"/>
      <c r="R64" s="25"/>
      <c r="S64" s="25"/>
      <c r="T64" s="25"/>
      <c r="U64" s="25"/>
      <c r="V64" s="25"/>
      <c r="W64" s="25"/>
      <c r="X64" s="25"/>
      <c r="Y64" s="25"/>
      <c r="Z64" s="25"/>
    </row>
    <row r="65" spans="1:26" ht="25.5" customHeight="1" x14ac:dyDescent="0.25">
      <c r="A65" s="189">
        <f>'Langtext mit Gesamtmenge'!A49+($A$6*10000)</f>
        <v>51103</v>
      </c>
      <c r="B65" s="66" t="str">
        <f>'Langtext mit Gesamtmenge'!$C49&amp;" gem. Leistungsbeschreibung, Langtext POS 0"&amp;'Langtext mit Gesamtmenge'!A49</f>
        <v>Anmietung selbstfahrende Teleskoparbeitsbühne 17 m gem. Leistungsbeschreibung, Langtext POS 01103</v>
      </c>
      <c r="C65" s="235"/>
      <c r="D65" s="186" t="str">
        <f>'Langtext mit Gesamtmenge'!F49</f>
        <v>über 20</v>
      </c>
      <c r="E65" s="186" t="str">
        <f>'Langtext mit Gesamtmenge'!E49</f>
        <v>Tage</v>
      </c>
      <c r="F65" s="192"/>
      <c r="G65" s="179"/>
      <c r="H65" s="11"/>
      <c r="I65" s="25"/>
      <c r="J65" s="25"/>
      <c r="K65" s="25"/>
      <c r="L65" s="25"/>
      <c r="M65" s="25"/>
      <c r="N65" s="25"/>
      <c r="O65" s="25"/>
      <c r="P65" s="25"/>
      <c r="Q65" s="25"/>
      <c r="R65" s="25"/>
      <c r="S65" s="25"/>
      <c r="T65" s="25"/>
      <c r="U65" s="25"/>
      <c r="V65" s="25"/>
      <c r="W65" s="25"/>
      <c r="X65" s="25"/>
      <c r="Y65" s="25"/>
      <c r="Z65" s="25"/>
    </row>
    <row r="66" spans="1:26" ht="39" customHeight="1" thickBot="1" x14ac:dyDescent="0.3">
      <c r="A66" s="190">
        <f>'Langtext mit Gesamtmenge'!A50+($A$6*10000)</f>
        <v>51104</v>
      </c>
      <c r="B66" s="66" t="str">
        <f>'Langtext mit Gesamtmenge'!$C50&amp;" gem. Leistungsbeschreibung, Langtext POS 0"&amp;'Langtext mit Gesamtmenge'!A50</f>
        <v>Anlieferung und Abholung selbstfahrende Teleskoparbeitsbühne 17 m gem. Leistungsbeschreibung, Langtext POS 01104</v>
      </c>
      <c r="C66" s="236"/>
      <c r="D66" s="181"/>
      <c r="E66" s="187" t="str">
        <f>'Langtext mit Gesamtmenge'!E50</f>
        <v>Stück</v>
      </c>
      <c r="F66" s="193"/>
      <c r="G66" s="182"/>
      <c r="H66" s="11"/>
      <c r="I66" s="25"/>
      <c r="J66" s="25"/>
      <c r="K66" s="25"/>
      <c r="L66" s="25"/>
      <c r="M66" s="25"/>
      <c r="N66" s="25"/>
      <c r="O66" s="25"/>
      <c r="P66" s="25"/>
      <c r="Q66" s="25"/>
      <c r="R66" s="25"/>
      <c r="S66" s="25"/>
      <c r="T66" s="25"/>
      <c r="U66" s="25"/>
      <c r="V66" s="25"/>
      <c r="W66" s="25"/>
      <c r="X66" s="25"/>
      <c r="Y66" s="25"/>
      <c r="Z66" s="25"/>
    </row>
    <row r="67" spans="1:26" ht="35.1" customHeight="1" x14ac:dyDescent="0.25">
      <c r="A67" s="191">
        <f>(('Langtext mit Gesamtmenge'!A51-1)/100)+($A$6*100)</f>
        <v>512</v>
      </c>
      <c r="B67" s="173" t="str">
        <f>'Langtext mit Gesamtmenge'!$C$51</f>
        <v>Anmietung selbstfahrende Teleskoparbeitsbühne 22 m</v>
      </c>
      <c r="C67" s="237"/>
      <c r="D67" s="175"/>
      <c r="E67" s="176"/>
      <c r="F67" s="177"/>
      <c r="G67" s="178"/>
      <c r="H67" s="11"/>
      <c r="I67" s="25"/>
      <c r="J67" s="25"/>
      <c r="K67" s="25"/>
      <c r="L67" s="25"/>
      <c r="M67" s="25"/>
      <c r="N67" s="25"/>
      <c r="O67" s="25"/>
      <c r="P67" s="25"/>
      <c r="Q67" s="25"/>
      <c r="R67" s="25"/>
      <c r="S67" s="25"/>
      <c r="T67" s="25"/>
      <c r="U67" s="25"/>
      <c r="V67" s="25"/>
      <c r="W67" s="25"/>
      <c r="X67" s="25"/>
      <c r="Y67" s="25"/>
      <c r="Z67" s="25"/>
    </row>
    <row r="68" spans="1:26" ht="25.5" customHeight="1" x14ac:dyDescent="0.25">
      <c r="A68" s="189">
        <f>'Langtext mit Gesamtmenge'!A51+($A$6*10000)</f>
        <v>51201</v>
      </c>
      <c r="B68" s="66" t="str">
        <f>'Langtext mit Gesamtmenge'!$C51&amp;" gem. Leistungsbeschreibung, Langtext POS 0"&amp;'Langtext mit Gesamtmenge'!A51</f>
        <v>Anmietung selbstfahrende Teleskoparbeitsbühne 22 m gem. Leistungsbeschreibung, Langtext POS 01201</v>
      </c>
      <c r="C68" s="235">
        <v>6</v>
      </c>
      <c r="D68" s="186" t="str">
        <f>'Langtext mit Gesamtmenge'!F51</f>
        <v>1-4</v>
      </c>
      <c r="E68" s="186" t="str">
        <f>'Langtext mit Gesamtmenge'!E51</f>
        <v>Tage</v>
      </c>
      <c r="F68" s="192"/>
      <c r="G68" s="179"/>
      <c r="H68" s="11"/>
      <c r="I68" s="25"/>
      <c r="J68" s="25"/>
      <c r="K68" s="25"/>
      <c r="L68" s="25"/>
      <c r="M68" s="25"/>
      <c r="N68" s="25"/>
      <c r="O68" s="25"/>
      <c r="P68" s="25"/>
      <c r="Q68" s="25"/>
      <c r="R68" s="25"/>
      <c r="S68" s="25"/>
      <c r="T68" s="25"/>
      <c r="U68" s="25"/>
      <c r="V68" s="25"/>
      <c r="W68" s="25"/>
      <c r="X68" s="25"/>
      <c r="Y68" s="25"/>
      <c r="Z68" s="25"/>
    </row>
    <row r="69" spans="1:26" ht="25.5" customHeight="1" x14ac:dyDescent="0.25">
      <c r="A69" s="189">
        <f>'Langtext mit Gesamtmenge'!A52+($A$6*10000)</f>
        <v>51202</v>
      </c>
      <c r="B69" s="66" t="str">
        <f>'Langtext mit Gesamtmenge'!$C52&amp;" gem. Leistungsbeschreibung, Langtext POS 0"&amp;'Langtext mit Gesamtmenge'!A52</f>
        <v>Anmietung selbstfahrende Teleskoparbeitsbühne 22 m gem. Leistungsbeschreibung, Langtext POS 01202</v>
      </c>
      <c r="C69" s="235"/>
      <c r="D69" s="186" t="str">
        <f>'Langtext mit Gesamtmenge'!F52</f>
        <v>5-19</v>
      </c>
      <c r="E69" s="186" t="str">
        <f>'Langtext mit Gesamtmenge'!E52</f>
        <v>Tage</v>
      </c>
      <c r="F69" s="192"/>
      <c r="G69" s="179"/>
      <c r="H69" s="11"/>
      <c r="I69" s="25"/>
      <c r="J69" s="25"/>
      <c r="K69" s="25"/>
      <c r="L69" s="25"/>
      <c r="M69" s="25"/>
      <c r="N69" s="25"/>
      <c r="O69" s="25"/>
      <c r="P69" s="25"/>
      <c r="Q69" s="25"/>
      <c r="R69" s="25"/>
      <c r="S69" s="25"/>
      <c r="T69" s="25"/>
      <c r="U69" s="25"/>
      <c r="V69" s="25"/>
      <c r="W69" s="25"/>
      <c r="X69" s="25"/>
      <c r="Y69" s="25"/>
      <c r="Z69" s="25"/>
    </row>
    <row r="70" spans="1:26" ht="25.5" customHeight="1" x14ac:dyDescent="0.25">
      <c r="A70" s="189">
        <f>'Langtext mit Gesamtmenge'!A53+($A$6*10000)</f>
        <v>51203</v>
      </c>
      <c r="B70" s="66" t="str">
        <f>'Langtext mit Gesamtmenge'!$C53&amp;" gem. Leistungsbeschreibung, Langtext POS 0"&amp;'Langtext mit Gesamtmenge'!A53</f>
        <v>Anmietung selbstfahrende Teleskoparbeitsbühne 22 m gem. Leistungsbeschreibung, Langtext POS 01203</v>
      </c>
      <c r="C70" s="235">
        <v>3</v>
      </c>
      <c r="D70" s="186" t="str">
        <f>'Langtext mit Gesamtmenge'!F53</f>
        <v>über 20</v>
      </c>
      <c r="E70" s="186" t="str">
        <f>'Langtext mit Gesamtmenge'!E53</f>
        <v>Tage</v>
      </c>
      <c r="F70" s="192"/>
      <c r="G70" s="179"/>
      <c r="H70" s="11"/>
      <c r="I70" s="25"/>
      <c r="J70" s="25"/>
      <c r="K70" s="25"/>
      <c r="L70" s="25"/>
      <c r="M70" s="25"/>
      <c r="N70" s="25"/>
      <c r="O70" s="25"/>
      <c r="P70" s="25"/>
      <c r="Q70" s="25"/>
      <c r="R70" s="25"/>
      <c r="S70" s="25"/>
      <c r="T70" s="25"/>
      <c r="U70" s="25"/>
      <c r="V70" s="25"/>
      <c r="W70" s="25"/>
      <c r="X70" s="25"/>
      <c r="Y70" s="25"/>
      <c r="Z70" s="25"/>
    </row>
    <row r="71" spans="1:26" ht="39" customHeight="1" thickBot="1" x14ac:dyDescent="0.3">
      <c r="A71" s="190">
        <f>'Langtext mit Gesamtmenge'!A54+($A$6*10000)</f>
        <v>51204</v>
      </c>
      <c r="B71" s="66" t="str">
        <f>'Langtext mit Gesamtmenge'!$C54&amp;" gem. Leistungsbeschreibung, Langtext POS 0"&amp;'Langtext mit Gesamtmenge'!A54</f>
        <v>Anlieferung und Abholung selbstfahrende Teleskoparbeitsbühne 22 m gem. Leistungsbeschreibung, Langtext POS 01204</v>
      </c>
      <c r="C71" s="236">
        <v>9</v>
      </c>
      <c r="D71" s="181"/>
      <c r="E71" s="187" t="str">
        <f>'Langtext mit Gesamtmenge'!E54</f>
        <v>Stück</v>
      </c>
      <c r="F71" s="193"/>
      <c r="G71" s="182"/>
      <c r="H71" s="11"/>
      <c r="I71" s="25"/>
      <c r="J71" s="25"/>
      <c r="K71" s="25"/>
      <c r="L71" s="25"/>
      <c r="M71" s="25"/>
      <c r="N71" s="25"/>
      <c r="O71" s="25"/>
      <c r="P71" s="25"/>
      <c r="Q71" s="25"/>
      <c r="R71" s="25"/>
      <c r="S71" s="25"/>
      <c r="T71" s="25"/>
      <c r="U71" s="25"/>
      <c r="V71" s="25"/>
      <c r="W71" s="25"/>
      <c r="X71" s="25"/>
      <c r="Y71" s="25"/>
      <c r="Z71" s="25"/>
    </row>
    <row r="72" spans="1:26" ht="35.1" customHeight="1" x14ac:dyDescent="0.25">
      <c r="A72" s="191">
        <f>(('Langtext mit Gesamtmenge'!A55-1)/100)+($A$6*100)</f>
        <v>513</v>
      </c>
      <c r="B72" s="173" t="str">
        <f>'Langtext mit Gesamtmenge'!$C$55</f>
        <v>Anmietung selbstfahrende Teleskoparbeitsbühne 30 m</v>
      </c>
      <c r="C72" s="237"/>
      <c r="D72" s="175"/>
      <c r="E72" s="176"/>
      <c r="F72" s="177"/>
      <c r="G72" s="178"/>
      <c r="H72" s="11"/>
      <c r="I72" s="25"/>
      <c r="J72" s="25"/>
      <c r="K72" s="25"/>
      <c r="L72" s="25"/>
      <c r="M72" s="25"/>
      <c r="N72" s="25"/>
      <c r="O72" s="25"/>
      <c r="P72" s="25"/>
      <c r="Q72" s="25"/>
      <c r="R72" s="25"/>
      <c r="S72" s="25"/>
      <c r="T72" s="25"/>
      <c r="U72" s="25"/>
      <c r="V72" s="25"/>
      <c r="W72" s="25"/>
      <c r="X72" s="25"/>
      <c r="Y72" s="25"/>
      <c r="Z72" s="25"/>
    </row>
    <row r="73" spans="1:26" ht="25.5" customHeight="1" x14ac:dyDescent="0.25">
      <c r="A73" s="189">
        <f>'Langtext mit Gesamtmenge'!A55+($A$6*10000)</f>
        <v>51301</v>
      </c>
      <c r="B73" s="66" t="str">
        <f>'Langtext mit Gesamtmenge'!$C55&amp;" gem. Leistungsbeschreibung, Langtext POS 0"&amp;'Langtext mit Gesamtmenge'!A55</f>
        <v>Anmietung selbstfahrende Teleskoparbeitsbühne 30 m gem. Leistungsbeschreibung, Langtext POS 01301</v>
      </c>
      <c r="C73" s="235"/>
      <c r="D73" s="186" t="str">
        <f>'Langtext mit Gesamtmenge'!F55</f>
        <v>1-4</v>
      </c>
      <c r="E73" s="186" t="str">
        <f>'Langtext mit Gesamtmenge'!E55</f>
        <v>Tage</v>
      </c>
      <c r="F73" s="192"/>
      <c r="G73" s="179"/>
      <c r="H73" s="11"/>
      <c r="I73" s="25"/>
      <c r="J73" s="25"/>
      <c r="K73" s="25"/>
      <c r="L73" s="25"/>
      <c r="M73" s="25"/>
      <c r="N73" s="25"/>
      <c r="O73" s="25"/>
      <c r="P73" s="25"/>
      <c r="Q73" s="25"/>
      <c r="R73" s="25"/>
      <c r="S73" s="25"/>
      <c r="T73" s="25"/>
      <c r="U73" s="25"/>
      <c r="V73" s="25"/>
      <c r="W73" s="25"/>
      <c r="X73" s="25"/>
      <c r="Y73" s="25"/>
      <c r="Z73" s="25"/>
    </row>
    <row r="74" spans="1:26" ht="25.5" customHeight="1" x14ac:dyDescent="0.25">
      <c r="A74" s="189">
        <f>'Langtext mit Gesamtmenge'!A56+($A$6*10000)</f>
        <v>51302</v>
      </c>
      <c r="B74" s="66" t="str">
        <f>'Langtext mit Gesamtmenge'!$C56&amp;" gem. Leistungsbeschreibung, Langtext POS 0"&amp;'Langtext mit Gesamtmenge'!A56</f>
        <v>Anmietung selbstfahrende Teleskoparbeitsbühne 30 m gem. Leistungsbeschreibung, Langtext POS 01302</v>
      </c>
      <c r="C74" s="235"/>
      <c r="D74" s="186" t="str">
        <f>'Langtext mit Gesamtmenge'!F56</f>
        <v>5-19</v>
      </c>
      <c r="E74" s="186" t="str">
        <f>'Langtext mit Gesamtmenge'!E56</f>
        <v>Tage</v>
      </c>
      <c r="F74" s="192"/>
      <c r="G74" s="179"/>
      <c r="H74" s="11"/>
      <c r="I74" s="25"/>
      <c r="J74" s="25"/>
      <c r="K74" s="25"/>
      <c r="L74" s="25"/>
      <c r="M74" s="25"/>
      <c r="N74" s="25"/>
      <c r="O74" s="25"/>
      <c r="P74" s="25"/>
      <c r="Q74" s="25"/>
      <c r="R74" s="25"/>
      <c r="S74" s="25"/>
      <c r="T74" s="25"/>
      <c r="U74" s="25"/>
      <c r="V74" s="25"/>
      <c r="W74" s="25"/>
      <c r="X74" s="25"/>
      <c r="Y74" s="25"/>
      <c r="Z74" s="25"/>
    </row>
    <row r="75" spans="1:26" ht="25.5" customHeight="1" x14ac:dyDescent="0.25">
      <c r="A75" s="189">
        <f>'Langtext mit Gesamtmenge'!A57+($A$6*10000)</f>
        <v>51303</v>
      </c>
      <c r="B75" s="66" t="str">
        <f>'Langtext mit Gesamtmenge'!$C57&amp;" gem. Leistungsbeschreibung, Langtext POS 0"&amp;'Langtext mit Gesamtmenge'!A57</f>
        <v>Anmietung selbstfahrende Teleskoparbeitsbühne 30 m gem. Leistungsbeschreibung, Langtext POS 01303</v>
      </c>
      <c r="C75" s="235"/>
      <c r="D75" s="186" t="str">
        <f>'Langtext mit Gesamtmenge'!F57</f>
        <v>über 20</v>
      </c>
      <c r="E75" s="186" t="str">
        <f>'Langtext mit Gesamtmenge'!E57</f>
        <v>Tage</v>
      </c>
      <c r="F75" s="192"/>
      <c r="G75" s="179"/>
      <c r="H75" s="11"/>
      <c r="I75" s="25"/>
      <c r="J75" s="25"/>
      <c r="K75" s="25"/>
      <c r="L75" s="25"/>
      <c r="M75" s="25"/>
      <c r="N75" s="25"/>
      <c r="O75" s="25"/>
      <c r="P75" s="25"/>
      <c r="Q75" s="25"/>
      <c r="R75" s="25"/>
      <c r="S75" s="25"/>
      <c r="T75" s="25"/>
      <c r="U75" s="25"/>
      <c r="V75" s="25"/>
      <c r="W75" s="25"/>
      <c r="X75" s="25"/>
      <c r="Y75" s="25"/>
      <c r="Z75" s="25"/>
    </row>
    <row r="76" spans="1:26" ht="39" customHeight="1" thickBot="1" x14ac:dyDescent="0.3">
      <c r="A76" s="190">
        <f>'Langtext mit Gesamtmenge'!A58+($A$6*10000)</f>
        <v>51304</v>
      </c>
      <c r="B76" s="66" t="str">
        <f>'Langtext mit Gesamtmenge'!$C58&amp;" gem. Leistungsbeschreibung, Langtext POS 0"&amp;'Langtext mit Gesamtmenge'!A58</f>
        <v>Anlieferung und Abholung selbstfahrende Teleskoparbeitsbühne 30 m gem. Leistungsbeschreibung, Langtext POS 01304</v>
      </c>
      <c r="C76" s="236"/>
      <c r="D76" s="181"/>
      <c r="E76" s="187" t="str">
        <f>'Langtext mit Gesamtmenge'!E58</f>
        <v>Stück</v>
      </c>
      <c r="F76" s="193"/>
      <c r="G76" s="182"/>
      <c r="H76" s="11"/>
      <c r="I76" s="25"/>
      <c r="J76" s="25"/>
      <c r="K76" s="25"/>
      <c r="L76" s="25"/>
      <c r="M76" s="25"/>
      <c r="N76" s="25"/>
      <c r="O76" s="25"/>
      <c r="P76" s="25"/>
      <c r="Q76" s="25"/>
      <c r="R76" s="25"/>
      <c r="S76" s="25"/>
      <c r="T76" s="25"/>
      <c r="U76" s="25"/>
      <c r="V76" s="25"/>
      <c r="W76" s="25"/>
      <c r="X76" s="25"/>
      <c r="Y76" s="25"/>
      <c r="Z76" s="25"/>
    </row>
    <row r="77" spans="1:26" ht="35.1" customHeight="1" x14ac:dyDescent="0.25">
      <c r="A77" s="191">
        <f>(('Langtext mit Gesamtmenge'!A60-1)/100)+($A$6*100)</f>
        <v>514.01</v>
      </c>
      <c r="B77" s="173" t="str">
        <f>'Langtext mit Gesamtmenge'!$C$59</f>
        <v>Anmietung selbstfahrende Teleskoparbeitsbühne 30 m mit Kettenantrieb und Transportfahrzeug</v>
      </c>
      <c r="C77" s="237"/>
      <c r="D77" s="175"/>
      <c r="E77" s="176"/>
      <c r="F77" s="177"/>
      <c r="G77" s="178"/>
      <c r="H77" s="11"/>
      <c r="I77" s="25"/>
      <c r="J77" s="25"/>
      <c r="K77" s="25"/>
      <c r="L77" s="25"/>
      <c r="M77" s="25"/>
      <c r="N77" s="25"/>
      <c r="O77" s="25"/>
      <c r="P77" s="25"/>
      <c r="Q77" s="25"/>
      <c r="R77" s="25"/>
      <c r="S77" s="25"/>
      <c r="T77" s="25"/>
      <c r="U77" s="25"/>
      <c r="V77" s="25"/>
      <c r="W77" s="25"/>
      <c r="X77" s="25"/>
      <c r="Y77" s="25"/>
      <c r="Z77" s="25"/>
    </row>
    <row r="78" spans="1:26" ht="38.25" x14ac:dyDescent="0.25">
      <c r="A78" s="189" t="s">
        <v>505</v>
      </c>
      <c r="B78" s="66" t="str">
        <f>'Langtext mit Gesamtmenge'!$C59&amp;" gem. Leistungsbeschreibung, Langtext POS 0"&amp;'Langtext mit Gesamtmenge'!A59</f>
        <v>Anmietung selbstfahrende Teleskoparbeitsbühne 30 m mit Kettenantrieb und Transportfahrzeug gem. Leistungsbeschreibung, Langtext POS 01401</v>
      </c>
      <c r="C78" s="235"/>
      <c r="D78" s="186" t="str">
        <f>'Langtext mit Gesamtmenge'!F59</f>
        <v>1-4</v>
      </c>
      <c r="E78" s="186" t="str">
        <f>'Langtext mit Gesamtmenge'!E59</f>
        <v>Tage</v>
      </c>
      <c r="F78" s="192"/>
      <c r="G78" s="179"/>
      <c r="H78" s="11"/>
      <c r="I78" s="25"/>
      <c r="J78" s="25"/>
      <c r="K78" s="25"/>
      <c r="L78" s="25"/>
      <c r="M78" s="25"/>
      <c r="N78" s="25"/>
      <c r="O78" s="25"/>
      <c r="P78" s="25"/>
      <c r="Q78" s="25"/>
      <c r="R78" s="25"/>
      <c r="S78" s="25"/>
      <c r="T78" s="25"/>
      <c r="U78" s="25"/>
      <c r="V78" s="25"/>
      <c r="W78" s="25"/>
      <c r="X78" s="25"/>
      <c r="Y78" s="25"/>
      <c r="Z78" s="25"/>
    </row>
    <row r="79" spans="1:26" ht="38.25" x14ac:dyDescent="0.25">
      <c r="A79" s="189" t="s">
        <v>506</v>
      </c>
      <c r="B79" s="66" t="str">
        <f>'Langtext mit Gesamtmenge'!$C60&amp;" gem. Leistungsbeschreibung, Langtext POS 0"&amp;'Langtext mit Gesamtmenge'!A60</f>
        <v>Anmietung selbstfahrende Teleskoparbeitsbühne 30 m mit Kettenantrieb und Transportfahrzeug gem. Leistungsbeschreibung, Langtext POS 01402</v>
      </c>
      <c r="C79" s="235">
        <v>6</v>
      </c>
      <c r="D79" s="186" t="str">
        <f>'Langtext mit Gesamtmenge'!F60</f>
        <v>5-19</v>
      </c>
      <c r="E79" s="186" t="str">
        <f>'Langtext mit Gesamtmenge'!E60</f>
        <v>Tage</v>
      </c>
      <c r="F79" s="192"/>
      <c r="G79" s="179"/>
      <c r="H79" s="11"/>
      <c r="I79" s="25"/>
      <c r="J79" s="25"/>
      <c r="K79" s="25"/>
      <c r="L79" s="25"/>
      <c r="M79" s="25"/>
      <c r="N79" s="25"/>
      <c r="O79" s="25"/>
      <c r="P79" s="25"/>
      <c r="Q79" s="25"/>
      <c r="R79" s="25"/>
      <c r="S79" s="25"/>
      <c r="T79" s="25"/>
      <c r="U79" s="25"/>
      <c r="V79" s="25"/>
      <c r="W79" s="25"/>
      <c r="X79" s="25"/>
      <c r="Y79" s="25"/>
      <c r="Z79" s="25"/>
    </row>
    <row r="80" spans="1:26" ht="38.25" x14ac:dyDescent="0.25">
      <c r="A80" s="189" t="s">
        <v>507</v>
      </c>
      <c r="B80" s="66" t="str">
        <f>'Langtext mit Gesamtmenge'!$C61&amp;" gem. Leistungsbeschreibung, Langtext POS 0"&amp;'Langtext mit Gesamtmenge'!A61</f>
        <v>Anmietung selbstfahrende Teleskoparbeitsbühne 30 m mit Kettenantrieb und Transportfahrzeug gem. Leistungsbeschreibung, Langtext POS 01403</v>
      </c>
      <c r="C80" s="235"/>
      <c r="D80" s="186" t="str">
        <f>'Langtext mit Gesamtmenge'!F61</f>
        <v>über 20</v>
      </c>
      <c r="E80" s="186" t="str">
        <f>'Langtext mit Gesamtmenge'!E61</f>
        <v>Tage</v>
      </c>
      <c r="F80" s="192"/>
      <c r="G80" s="179"/>
      <c r="H80" s="11"/>
      <c r="I80" s="25"/>
      <c r="J80" s="25"/>
      <c r="K80" s="25"/>
      <c r="L80" s="25"/>
      <c r="M80" s="25"/>
      <c r="N80" s="25"/>
      <c r="O80" s="25"/>
      <c r="P80" s="25"/>
      <c r="Q80" s="25"/>
      <c r="R80" s="25"/>
      <c r="S80" s="25"/>
      <c r="T80" s="25"/>
      <c r="U80" s="25"/>
      <c r="V80" s="25"/>
      <c r="W80" s="25"/>
      <c r="X80" s="25"/>
      <c r="Y80" s="25"/>
      <c r="Z80" s="25"/>
    </row>
    <row r="81" spans="1:26" ht="50.25" customHeight="1" thickBot="1" x14ac:dyDescent="0.3">
      <c r="A81" s="189" t="s">
        <v>465</v>
      </c>
      <c r="B81" s="66" t="str">
        <f>'Langtext mit Gesamtmenge'!$C62&amp;" gem. Leistungsbeschreibung, Langtext POS 0"&amp;'Langtext mit Gesamtmenge'!A62</f>
        <v>Anlieferung und Abholung selbstfahrende Teleskoparbeitsbühne 30 m mit Kettenantrieb und Transportfahrzeug gem. Leistungsbeschreibung, Langtext POS 014.04.</v>
      </c>
      <c r="C81" s="236">
        <v>6</v>
      </c>
      <c r="D81" s="181"/>
      <c r="E81" s="187" t="str">
        <f>'Langtext mit Gesamtmenge'!E70</f>
        <v>Stück</v>
      </c>
      <c r="F81" s="193"/>
      <c r="G81" s="182"/>
      <c r="H81" s="11"/>
      <c r="I81" s="25"/>
      <c r="J81" s="25"/>
      <c r="K81" s="25"/>
      <c r="L81" s="25"/>
      <c r="M81" s="25"/>
      <c r="N81" s="25"/>
      <c r="O81" s="25"/>
      <c r="P81" s="25"/>
      <c r="Q81" s="25"/>
      <c r="R81" s="25"/>
      <c r="S81" s="25"/>
      <c r="T81" s="25"/>
      <c r="U81" s="25"/>
      <c r="V81" s="25"/>
      <c r="W81" s="25"/>
      <c r="X81" s="25"/>
      <c r="Y81" s="25"/>
      <c r="Z81" s="25"/>
    </row>
    <row r="82" spans="1:26" ht="30" x14ac:dyDescent="0.25">
      <c r="A82" s="271" t="s">
        <v>559</v>
      </c>
      <c r="B82" s="101" t="s">
        <v>439</v>
      </c>
      <c r="D82" s="272"/>
      <c r="E82" s="264"/>
      <c r="F82" s="266"/>
      <c r="G82" s="179"/>
      <c r="H82" s="11"/>
      <c r="I82" s="25"/>
      <c r="J82" s="25"/>
      <c r="K82" s="25"/>
      <c r="L82" s="25"/>
      <c r="M82" s="25"/>
      <c r="N82" s="25"/>
      <c r="O82" s="25"/>
      <c r="P82" s="25"/>
      <c r="Q82" s="25"/>
      <c r="R82" s="25"/>
      <c r="S82" s="25"/>
      <c r="T82" s="25"/>
      <c r="U82" s="25"/>
      <c r="V82" s="25"/>
      <c r="W82" s="25"/>
      <c r="X82" s="25"/>
      <c r="Y82" s="25"/>
      <c r="Z82" s="25"/>
    </row>
    <row r="83" spans="1:26" ht="35.25" customHeight="1" x14ac:dyDescent="0.25">
      <c r="A83" s="268" t="s">
        <v>560</v>
      </c>
      <c r="B83" s="274" t="s">
        <v>493</v>
      </c>
      <c r="C83" s="235"/>
      <c r="D83" s="23" t="s">
        <v>490</v>
      </c>
      <c r="E83" s="186" t="s">
        <v>331</v>
      </c>
      <c r="F83" s="192"/>
      <c r="G83" s="179"/>
      <c r="H83" s="11"/>
      <c r="I83" s="25"/>
      <c r="J83" s="25"/>
      <c r="K83" s="25"/>
      <c r="L83" s="25"/>
      <c r="M83" s="25"/>
      <c r="N83" s="25"/>
      <c r="O83" s="25"/>
      <c r="P83" s="25"/>
      <c r="Q83" s="25"/>
      <c r="R83" s="25"/>
      <c r="S83" s="25"/>
      <c r="T83" s="25"/>
      <c r="U83" s="25"/>
      <c r="V83" s="25"/>
      <c r="W83" s="25"/>
      <c r="X83" s="25"/>
      <c r="Y83" s="25"/>
      <c r="Z83" s="25"/>
    </row>
    <row r="84" spans="1:26" ht="32.25" customHeight="1" x14ac:dyDescent="0.25">
      <c r="A84" s="268" t="s">
        <v>561</v>
      </c>
      <c r="B84" s="276" t="s">
        <v>494</v>
      </c>
      <c r="C84" s="235"/>
      <c r="D84" s="23" t="s">
        <v>284</v>
      </c>
      <c r="E84" s="186" t="s">
        <v>331</v>
      </c>
      <c r="F84" s="192"/>
      <c r="G84" s="275"/>
      <c r="H84" s="11"/>
      <c r="I84" s="25"/>
      <c r="J84" s="25"/>
      <c r="K84" s="25"/>
      <c r="L84" s="25"/>
      <c r="M84" s="25"/>
      <c r="N84" s="25"/>
      <c r="O84" s="25"/>
      <c r="P84" s="25"/>
      <c r="Q84" s="25"/>
      <c r="R84" s="25"/>
      <c r="S84" s="25"/>
      <c r="T84" s="25"/>
      <c r="U84" s="25"/>
      <c r="V84" s="25"/>
      <c r="W84" s="25"/>
      <c r="X84" s="25"/>
      <c r="Y84" s="25"/>
      <c r="Z84" s="25"/>
    </row>
    <row r="85" spans="1:26" ht="35.25" customHeight="1" x14ac:dyDescent="0.25">
      <c r="A85" s="268" t="s">
        <v>562</v>
      </c>
      <c r="B85" s="274" t="s">
        <v>495</v>
      </c>
      <c r="C85" s="235"/>
      <c r="D85" s="23" t="s">
        <v>330</v>
      </c>
      <c r="E85" s="186" t="s">
        <v>331</v>
      </c>
      <c r="F85" s="192"/>
      <c r="G85" s="179"/>
      <c r="H85" s="11"/>
      <c r="I85" s="25"/>
      <c r="J85" s="25"/>
      <c r="K85" s="25"/>
      <c r="L85" s="25"/>
      <c r="M85" s="25"/>
      <c r="N85" s="25"/>
      <c r="O85" s="25"/>
      <c r="P85" s="25"/>
      <c r="Q85" s="25"/>
      <c r="R85" s="25"/>
      <c r="S85" s="25"/>
      <c r="T85" s="25"/>
      <c r="U85" s="25"/>
      <c r="V85" s="25"/>
      <c r="W85" s="25"/>
      <c r="X85" s="25"/>
      <c r="Y85" s="25"/>
      <c r="Z85" s="25"/>
    </row>
    <row r="86" spans="1:26" ht="39" thickBot="1" x14ac:dyDescent="0.3">
      <c r="A86" s="268" t="s">
        <v>563</v>
      </c>
      <c r="B86" s="273" t="s">
        <v>496</v>
      </c>
      <c r="C86" s="236"/>
      <c r="D86" s="181"/>
      <c r="E86" s="280" t="s">
        <v>332</v>
      </c>
      <c r="F86" s="193"/>
      <c r="G86" s="281"/>
      <c r="H86" s="11"/>
      <c r="I86" s="25"/>
      <c r="J86" s="25"/>
      <c r="K86" s="25"/>
      <c r="L86" s="25"/>
      <c r="M86" s="25"/>
      <c r="N86" s="25"/>
      <c r="O86" s="25"/>
      <c r="P86" s="25"/>
      <c r="Q86" s="25"/>
      <c r="R86" s="25"/>
      <c r="S86" s="25"/>
      <c r="T86" s="25"/>
      <c r="U86" s="25"/>
      <c r="V86" s="25"/>
      <c r="W86" s="25"/>
      <c r="X86" s="25"/>
      <c r="Y86" s="25"/>
      <c r="Z86" s="25"/>
    </row>
    <row r="87" spans="1:26" ht="30" x14ac:dyDescent="0.25">
      <c r="A87" s="277" t="s">
        <v>564</v>
      </c>
      <c r="B87" s="92" t="s">
        <v>448</v>
      </c>
      <c r="C87" s="279"/>
      <c r="D87" s="269"/>
      <c r="E87" s="267"/>
      <c r="F87" s="262"/>
      <c r="G87" s="265"/>
      <c r="H87" s="11"/>
      <c r="I87" s="25"/>
      <c r="J87" s="25"/>
      <c r="K87" s="25"/>
      <c r="L87" s="25"/>
      <c r="M87" s="25"/>
      <c r="N87" s="25"/>
      <c r="O87" s="25"/>
      <c r="P87" s="25"/>
      <c r="Q87" s="25"/>
      <c r="R87" s="25"/>
      <c r="S87" s="25"/>
      <c r="T87" s="25"/>
      <c r="U87" s="25"/>
      <c r="V87" s="25"/>
      <c r="W87" s="25"/>
      <c r="X87" s="25"/>
      <c r="Y87" s="25"/>
      <c r="Z87" s="25"/>
    </row>
    <row r="88" spans="1:26" ht="38.25" x14ac:dyDescent="0.25">
      <c r="A88" s="270" t="s">
        <v>565</v>
      </c>
      <c r="B88" s="283" t="s">
        <v>497</v>
      </c>
      <c r="C88" s="235"/>
      <c r="D88" s="23" t="s">
        <v>490</v>
      </c>
      <c r="E88" s="186" t="s">
        <v>331</v>
      </c>
      <c r="F88" s="192"/>
      <c r="G88" s="275"/>
      <c r="H88" s="11"/>
      <c r="I88" s="25"/>
      <c r="J88" s="25"/>
      <c r="K88" s="25"/>
      <c r="L88" s="25"/>
      <c r="M88" s="25"/>
      <c r="N88" s="25"/>
      <c r="O88" s="25"/>
      <c r="P88" s="25"/>
      <c r="Q88" s="25"/>
      <c r="R88" s="25"/>
      <c r="S88" s="25"/>
      <c r="T88" s="25"/>
      <c r="U88" s="25"/>
      <c r="V88" s="25"/>
      <c r="W88" s="25"/>
      <c r="X88" s="25"/>
      <c r="Y88" s="25"/>
      <c r="Z88" s="25"/>
    </row>
    <row r="89" spans="1:26" ht="38.25" x14ac:dyDescent="0.25">
      <c r="A89" s="270" t="s">
        <v>566</v>
      </c>
      <c r="B89" s="66" t="s">
        <v>498</v>
      </c>
      <c r="C89" s="235"/>
      <c r="D89" s="23" t="s">
        <v>284</v>
      </c>
      <c r="E89" s="186" t="s">
        <v>331</v>
      </c>
      <c r="F89" s="192"/>
      <c r="G89" s="179"/>
      <c r="H89" s="11"/>
      <c r="I89" s="25"/>
      <c r="J89" s="25"/>
      <c r="K89" s="25"/>
      <c r="L89" s="25"/>
      <c r="M89" s="25"/>
      <c r="N89" s="25"/>
      <c r="O89" s="25"/>
      <c r="P89" s="25"/>
      <c r="Q89" s="25"/>
      <c r="R89" s="25"/>
      <c r="S89" s="25"/>
      <c r="T89" s="25"/>
      <c r="U89" s="25"/>
      <c r="V89" s="25"/>
      <c r="W89" s="25"/>
      <c r="X89" s="25"/>
      <c r="Y89" s="25"/>
      <c r="Z89" s="25"/>
    </row>
    <row r="90" spans="1:26" ht="38.25" x14ac:dyDescent="0.25">
      <c r="A90" s="270" t="s">
        <v>567</v>
      </c>
      <c r="B90" s="66" t="s">
        <v>499</v>
      </c>
      <c r="C90" s="235"/>
      <c r="D90" s="23" t="s">
        <v>330</v>
      </c>
      <c r="E90" s="186" t="s">
        <v>331</v>
      </c>
      <c r="F90" s="192"/>
      <c r="G90" s="275"/>
      <c r="H90" s="11"/>
      <c r="I90" s="25"/>
      <c r="J90" s="25"/>
      <c r="K90" s="25"/>
      <c r="L90" s="25"/>
      <c r="M90" s="25"/>
      <c r="N90" s="25"/>
      <c r="O90" s="25"/>
      <c r="P90" s="25"/>
      <c r="Q90" s="25"/>
      <c r="R90" s="25"/>
      <c r="S90" s="25"/>
      <c r="T90" s="25"/>
      <c r="U90" s="25"/>
      <c r="V90" s="25"/>
      <c r="W90" s="25"/>
      <c r="X90" s="25"/>
      <c r="Y90" s="25"/>
      <c r="Z90" s="25"/>
    </row>
    <row r="91" spans="1:26" ht="39" customHeight="1" thickBot="1" x14ac:dyDescent="0.3">
      <c r="A91" s="270" t="s">
        <v>568</v>
      </c>
      <c r="B91" s="282" t="s">
        <v>500</v>
      </c>
      <c r="C91" s="236"/>
      <c r="D91" s="181"/>
      <c r="E91" s="187" t="s">
        <v>332</v>
      </c>
      <c r="F91" s="193"/>
      <c r="G91" s="182"/>
      <c r="H91" s="11"/>
      <c r="I91" s="25"/>
      <c r="J91" s="25"/>
      <c r="K91" s="25"/>
      <c r="L91" s="25"/>
      <c r="M91" s="25"/>
      <c r="N91" s="25"/>
      <c r="O91" s="25"/>
      <c r="P91" s="25"/>
      <c r="Q91" s="25"/>
      <c r="R91" s="25"/>
      <c r="S91" s="25"/>
      <c r="T91" s="25"/>
      <c r="U91" s="25"/>
      <c r="V91" s="25"/>
      <c r="W91" s="25"/>
      <c r="X91" s="25"/>
      <c r="Y91" s="25"/>
      <c r="Z91" s="25"/>
    </row>
    <row r="92" spans="1:26" x14ac:dyDescent="0.25">
      <c r="A92" s="27"/>
      <c r="B92" s="28"/>
      <c r="C92" s="29"/>
      <c r="D92" s="28"/>
      <c r="E92" s="28"/>
      <c r="F92" s="30"/>
      <c r="G92" s="71"/>
      <c r="H92" s="11"/>
      <c r="I92" s="25"/>
      <c r="J92" s="25"/>
      <c r="K92" s="25"/>
      <c r="L92" s="25"/>
      <c r="M92" s="25"/>
      <c r="N92" s="25"/>
      <c r="O92" s="25"/>
      <c r="P92" s="25"/>
      <c r="Q92" s="25"/>
      <c r="R92" s="25"/>
      <c r="S92" s="25"/>
      <c r="T92" s="25"/>
      <c r="U92" s="25"/>
      <c r="V92" s="25"/>
      <c r="W92" s="25"/>
      <c r="X92" s="25"/>
      <c r="Y92" s="25"/>
      <c r="Z92" s="25"/>
    </row>
    <row r="93" spans="1:26" x14ac:dyDescent="0.25">
      <c r="A93" s="32"/>
      <c r="B93" s="32"/>
      <c r="D93" s="337" t="s">
        <v>285</v>
      </c>
      <c r="E93" s="340"/>
      <c r="F93" s="346"/>
      <c r="G93" s="72">
        <f>SUM(G8:G91)</f>
        <v>0</v>
      </c>
      <c r="H93" s="11"/>
      <c r="I93" s="25"/>
      <c r="J93" s="25"/>
      <c r="K93" s="25"/>
      <c r="L93" s="25"/>
      <c r="M93" s="25"/>
      <c r="N93" s="25"/>
      <c r="O93" s="25"/>
      <c r="P93" s="25"/>
      <c r="Q93" s="25"/>
      <c r="R93" s="25"/>
      <c r="S93" s="25"/>
      <c r="T93" s="25"/>
      <c r="U93" s="25"/>
      <c r="V93" s="25"/>
      <c r="W93" s="25"/>
      <c r="X93" s="25"/>
      <c r="Y93" s="25"/>
      <c r="Z93" s="25"/>
    </row>
    <row r="94" spans="1:26" x14ac:dyDescent="0.25">
      <c r="A94" s="34"/>
      <c r="B94" s="35"/>
      <c r="C94" s="36"/>
      <c r="D94" s="35"/>
      <c r="E94" s="35"/>
      <c r="F94" s="37"/>
      <c r="G94" s="38"/>
      <c r="H94" s="11"/>
      <c r="I94" s="25"/>
      <c r="J94" s="25"/>
      <c r="K94" s="25"/>
      <c r="L94" s="25"/>
      <c r="M94" s="25"/>
      <c r="N94" s="25"/>
      <c r="O94" s="25"/>
      <c r="P94" s="25"/>
      <c r="Q94" s="25"/>
      <c r="R94" s="25"/>
      <c r="S94" s="25"/>
      <c r="T94" s="25"/>
      <c r="U94" s="25"/>
      <c r="V94" s="25"/>
      <c r="W94" s="25"/>
      <c r="X94" s="25"/>
      <c r="Y94" s="25"/>
      <c r="Z94" s="25"/>
    </row>
    <row r="95" spans="1:26" x14ac:dyDescent="0.25">
      <c r="A95" s="109"/>
      <c r="B95" s="41"/>
      <c r="D95" s="339" t="s">
        <v>286</v>
      </c>
      <c r="E95" s="340"/>
      <c r="F95" s="42"/>
      <c r="G95" s="73">
        <f>G93*0.19</f>
        <v>0</v>
      </c>
      <c r="H95" s="11"/>
      <c r="I95" s="25"/>
      <c r="J95" s="25"/>
      <c r="K95" s="25"/>
      <c r="L95" s="25"/>
      <c r="M95" s="25"/>
      <c r="N95" s="25"/>
      <c r="O95" s="25"/>
      <c r="P95" s="25"/>
      <c r="Q95" s="25"/>
      <c r="R95" s="25"/>
      <c r="S95" s="25"/>
      <c r="T95" s="25"/>
      <c r="U95" s="25"/>
      <c r="V95" s="25"/>
      <c r="W95" s="25"/>
      <c r="X95" s="25"/>
      <c r="Y95" s="25"/>
      <c r="Z95" s="25"/>
    </row>
    <row r="96" spans="1:26" x14ac:dyDescent="0.25">
      <c r="A96" s="108"/>
      <c r="B96" s="108"/>
      <c r="C96" s="44"/>
      <c r="D96" s="45"/>
      <c r="E96" s="46"/>
      <c r="F96" s="47"/>
      <c r="G96" s="48"/>
      <c r="H96" s="11"/>
      <c r="I96" s="25"/>
      <c r="J96" s="25"/>
      <c r="K96" s="25"/>
      <c r="L96" s="25"/>
      <c r="M96" s="25"/>
      <c r="N96" s="25"/>
      <c r="O96" s="25"/>
      <c r="P96" s="25"/>
      <c r="Q96" s="25"/>
      <c r="R96" s="25"/>
      <c r="S96" s="25"/>
      <c r="T96" s="25"/>
      <c r="U96" s="25"/>
      <c r="V96" s="25"/>
      <c r="W96" s="25"/>
      <c r="X96" s="25"/>
      <c r="Y96" s="25"/>
      <c r="Z96" s="25"/>
    </row>
    <row r="97" spans="1:26" x14ac:dyDescent="0.25">
      <c r="A97" s="74" t="s">
        <v>294</v>
      </c>
      <c r="B97" s="75"/>
      <c r="D97" s="341" t="s">
        <v>295</v>
      </c>
      <c r="E97" s="340"/>
      <c r="F97" s="342"/>
      <c r="G97" s="77"/>
      <c r="H97" s="11"/>
      <c r="I97" s="25"/>
      <c r="J97" s="25"/>
      <c r="K97" s="25"/>
      <c r="L97" s="25"/>
      <c r="M97" s="25"/>
      <c r="N97" s="25"/>
      <c r="O97" s="25"/>
      <c r="P97" s="25"/>
      <c r="Q97" s="25"/>
      <c r="R97" s="25"/>
      <c r="S97" s="25"/>
      <c r="T97" s="25"/>
      <c r="U97" s="25"/>
      <c r="V97" s="25"/>
      <c r="W97" s="25"/>
      <c r="X97" s="25"/>
      <c r="Y97" s="25"/>
      <c r="Z97" s="25"/>
    </row>
    <row r="98" spans="1:26" x14ac:dyDescent="0.25">
      <c r="A98" s="108"/>
      <c r="B98" s="108"/>
      <c r="C98" s="44"/>
      <c r="D98" s="45"/>
      <c r="E98" s="46"/>
      <c r="F98" s="47"/>
      <c r="G98" s="48"/>
      <c r="H98" s="11"/>
      <c r="I98" s="25"/>
      <c r="J98" s="25"/>
      <c r="K98" s="25"/>
      <c r="L98" s="25"/>
      <c r="M98" s="25"/>
      <c r="N98" s="25"/>
      <c r="O98" s="25"/>
      <c r="P98" s="25"/>
      <c r="Q98" s="25"/>
      <c r="R98" s="25"/>
      <c r="S98" s="25"/>
      <c r="T98" s="25"/>
      <c r="U98" s="25"/>
      <c r="V98" s="25"/>
      <c r="W98" s="25"/>
      <c r="X98" s="25"/>
      <c r="Y98" s="25"/>
      <c r="Z98" s="25"/>
    </row>
    <row r="99" spans="1:26" x14ac:dyDescent="0.25">
      <c r="A99" s="109"/>
      <c r="B99" s="109"/>
      <c r="D99" s="341" t="s">
        <v>287</v>
      </c>
      <c r="E99" s="340"/>
      <c r="F99" s="343"/>
      <c r="G99" s="73">
        <f>(G93+G95)-((G93+G95)*G97)</f>
        <v>0</v>
      </c>
      <c r="H99" s="11"/>
      <c r="I99" s="25"/>
      <c r="J99" s="25"/>
      <c r="K99" s="25"/>
      <c r="L99" s="25"/>
      <c r="M99" s="25"/>
      <c r="N99" s="25"/>
      <c r="O99" s="25"/>
      <c r="P99" s="25"/>
      <c r="Q99" s="25"/>
      <c r="R99" s="25"/>
      <c r="S99" s="25"/>
      <c r="T99" s="25"/>
      <c r="U99" s="25"/>
      <c r="V99" s="25"/>
      <c r="W99" s="25"/>
      <c r="X99" s="25"/>
      <c r="Y99" s="25"/>
      <c r="Z99" s="25"/>
    </row>
    <row r="100" spans="1:26" x14ac:dyDescent="0.25">
      <c r="A100" s="108"/>
      <c r="B100" s="44"/>
      <c r="C100" s="46"/>
      <c r="D100" s="46"/>
      <c r="E100" s="108"/>
      <c r="F100" s="108"/>
      <c r="G100" s="50"/>
      <c r="H100" s="11"/>
      <c r="I100" s="25"/>
      <c r="J100" s="25"/>
      <c r="K100" s="25"/>
      <c r="L100" s="25"/>
      <c r="M100" s="25"/>
      <c r="N100" s="25"/>
      <c r="O100" s="25"/>
      <c r="P100" s="25"/>
      <c r="Q100" s="25"/>
      <c r="R100" s="25"/>
      <c r="S100" s="25"/>
      <c r="T100" s="25"/>
      <c r="U100" s="25"/>
      <c r="V100" s="25"/>
      <c r="W100" s="25"/>
      <c r="X100" s="25"/>
      <c r="Y100" s="25"/>
      <c r="Z100" s="25"/>
    </row>
    <row r="101" spans="1:26" ht="33.75" customHeight="1" x14ac:dyDescent="0.25">
      <c r="A101" s="344" t="s">
        <v>288</v>
      </c>
      <c r="B101" s="345"/>
      <c r="C101" s="345"/>
      <c r="D101" s="345"/>
      <c r="E101" s="345"/>
      <c r="F101" s="345"/>
      <c r="G101" s="345"/>
      <c r="H101" s="11"/>
      <c r="I101" s="25"/>
      <c r="J101" s="25"/>
      <c r="K101" s="25"/>
      <c r="L101" s="25"/>
      <c r="M101" s="25"/>
      <c r="N101" s="25"/>
      <c r="O101" s="25"/>
      <c r="P101" s="25"/>
      <c r="Q101" s="25"/>
      <c r="R101" s="25"/>
      <c r="S101" s="25"/>
      <c r="T101" s="25"/>
      <c r="U101" s="25"/>
      <c r="V101" s="25"/>
      <c r="W101" s="25"/>
      <c r="X101" s="25"/>
      <c r="Y101" s="25"/>
      <c r="Z101" s="25"/>
    </row>
    <row r="102" spans="1:26" x14ac:dyDescent="0.25">
      <c r="A102" s="51"/>
      <c r="B102" s="52"/>
      <c r="C102" s="53"/>
      <c r="D102" s="53"/>
      <c r="E102" s="108"/>
      <c r="F102" s="108"/>
      <c r="G102" s="108"/>
      <c r="H102" s="11"/>
      <c r="I102" s="25"/>
      <c r="J102" s="25"/>
      <c r="K102" s="25"/>
      <c r="L102" s="25"/>
      <c r="M102" s="25"/>
      <c r="N102" s="25"/>
      <c r="O102" s="25"/>
      <c r="P102" s="25"/>
      <c r="Q102" s="25"/>
      <c r="R102" s="25"/>
      <c r="S102" s="25"/>
      <c r="T102" s="25"/>
      <c r="U102" s="25"/>
      <c r="V102" s="25"/>
      <c r="W102" s="25"/>
      <c r="X102" s="25"/>
      <c r="Y102" s="25"/>
      <c r="Z102" s="25"/>
    </row>
    <row r="103" spans="1:26" x14ac:dyDescent="0.25">
      <c r="A103" s="108"/>
      <c r="B103" s="76"/>
      <c r="C103" s="108"/>
      <c r="D103" s="108"/>
      <c r="E103" s="108"/>
      <c r="F103" s="108"/>
      <c r="G103" s="108"/>
      <c r="H103" s="11"/>
      <c r="I103" s="25"/>
      <c r="J103" s="25"/>
      <c r="K103" s="25"/>
      <c r="L103" s="25"/>
      <c r="M103" s="25"/>
      <c r="N103" s="25"/>
      <c r="O103" s="25"/>
      <c r="P103" s="25"/>
      <c r="Q103" s="25"/>
      <c r="R103" s="25"/>
      <c r="S103" s="25"/>
      <c r="T103" s="25"/>
      <c r="U103" s="25"/>
      <c r="V103" s="25"/>
      <c r="W103" s="25"/>
      <c r="X103" s="25"/>
      <c r="Y103" s="25"/>
      <c r="Z103" s="25"/>
    </row>
    <row r="104" spans="1:26" x14ac:dyDescent="0.25">
      <c r="A104" s="11"/>
      <c r="B104" s="54"/>
      <c r="C104" s="55"/>
      <c r="D104" s="11"/>
      <c r="E104" s="56"/>
      <c r="F104" s="57"/>
      <c r="G104" s="11"/>
      <c r="H104" s="11"/>
      <c r="I104" s="25"/>
      <c r="J104" s="25"/>
      <c r="K104" s="25"/>
      <c r="L104" s="25"/>
      <c r="M104" s="25"/>
      <c r="N104" s="25"/>
      <c r="O104" s="25"/>
      <c r="P104" s="25"/>
      <c r="Q104" s="25"/>
      <c r="R104" s="25"/>
      <c r="S104" s="25"/>
      <c r="T104" s="25"/>
      <c r="U104" s="25"/>
      <c r="V104" s="25"/>
      <c r="W104" s="25"/>
      <c r="X104" s="25"/>
      <c r="Y104" s="25"/>
      <c r="Z104" s="25"/>
    </row>
    <row r="105" spans="1:26" x14ac:dyDescent="0.25">
      <c r="A105" s="11"/>
      <c r="B105" s="108" t="s">
        <v>289</v>
      </c>
      <c r="C105" s="59"/>
      <c r="D105" s="28"/>
      <c r="E105" s="336" t="s">
        <v>290</v>
      </c>
      <c r="F105" s="319"/>
      <c r="G105" s="11"/>
      <c r="H105" s="11"/>
      <c r="I105" s="25"/>
      <c r="J105" s="25"/>
      <c r="K105" s="25"/>
      <c r="L105" s="25"/>
      <c r="M105" s="25"/>
      <c r="N105" s="25"/>
      <c r="O105" s="25"/>
      <c r="P105" s="25"/>
      <c r="Q105" s="25"/>
      <c r="R105" s="25"/>
      <c r="S105" s="25"/>
      <c r="T105" s="25"/>
      <c r="U105" s="25"/>
      <c r="V105" s="25"/>
      <c r="W105" s="25"/>
      <c r="X105" s="25"/>
      <c r="Y105" s="25"/>
      <c r="Z105" s="25"/>
    </row>
    <row r="106" spans="1:26" x14ac:dyDescent="0.25">
      <c r="A106" s="11"/>
      <c r="B106" s="11"/>
      <c r="C106" s="62"/>
      <c r="D106" s="11"/>
      <c r="E106" s="11"/>
      <c r="F106" s="61"/>
      <c r="G106" s="11"/>
      <c r="H106" s="11"/>
      <c r="I106" s="25"/>
      <c r="J106" s="25"/>
      <c r="K106" s="25"/>
      <c r="L106" s="25"/>
      <c r="M106" s="25"/>
      <c r="N106" s="25"/>
      <c r="O106" s="25"/>
      <c r="P106" s="25"/>
      <c r="Q106" s="25"/>
      <c r="R106" s="25"/>
      <c r="S106" s="25"/>
      <c r="T106" s="25"/>
      <c r="U106" s="25"/>
      <c r="V106" s="25"/>
      <c r="W106" s="25"/>
      <c r="X106" s="25"/>
      <c r="Y106" s="25"/>
      <c r="Z106" s="25"/>
    </row>
    <row r="107" spans="1:26" x14ac:dyDescent="0.25">
      <c r="A107" s="11"/>
      <c r="B107" s="11"/>
      <c r="C107" s="62"/>
      <c r="D107" s="11"/>
      <c r="E107" s="11"/>
      <c r="F107" s="61"/>
      <c r="G107" s="11"/>
      <c r="H107" s="11"/>
      <c r="I107" s="25"/>
      <c r="J107" s="25"/>
      <c r="K107" s="25"/>
      <c r="L107" s="25"/>
      <c r="M107" s="25"/>
      <c r="N107" s="25"/>
      <c r="O107" s="25"/>
      <c r="P107" s="25"/>
      <c r="Q107" s="25"/>
      <c r="R107" s="25"/>
      <c r="S107" s="25"/>
      <c r="T107" s="25"/>
      <c r="U107" s="25"/>
      <c r="V107" s="25"/>
      <c r="W107" s="25"/>
      <c r="X107" s="25"/>
      <c r="Y107" s="25"/>
      <c r="Z107" s="25"/>
    </row>
    <row r="108" spans="1:26" x14ac:dyDescent="0.25">
      <c r="A108" s="11"/>
      <c r="B108" s="11"/>
      <c r="C108" s="62"/>
      <c r="D108" s="11"/>
      <c r="E108" s="11"/>
      <c r="F108" s="61"/>
      <c r="G108" s="11"/>
      <c r="H108" s="11"/>
      <c r="I108" s="25"/>
      <c r="J108" s="25"/>
      <c r="K108" s="25"/>
      <c r="L108" s="25"/>
      <c r="M108" s="25"/>
      <c r="N108" s="25"/>
      <c r="O108" s="25"/>
      <c r="P108" s="25"/>
      <c r="Q108" s="25"/>
      <c r="R108" s="25"/>
      <c r="S108" s="25"/>
      <c r="T108" s="25"/>
      <c r="U108" s="25"/>
      <c r="V108" s="25"/>
      <c r="W108" s="25"/>
      <c r="X108" s="25"/>
      <c r="Y108" s="25"/>
      <c r="Z108" s="25"/>
    </row>
    <row r="109" spans="1:26" x14ac:dyDescent="0.25">
      <c r="A109" s="11"/>
      <c r="B109" s="11"/>
      <c r="C109" s="62"/>
      <c r="D109" s="11"/>
      <c r="E109" s="11"/>
      <c r="F109" s="61"/>
      <c r="G109" s="11"/>
    </row>
    <row r="110" spans="1:26" x14ac:dyDescent="0.25">
      <c r="A110" s="11"/>
      <c r="B110" s="11"/>
      <c r="C110" s="62"/>
      <c r="D110" s="11"/>
      <c r="E110" s="11"/>
      <c r="F110" s="61"/>
      <c r="G110" s="11"/>
    </row>
    <row r="111" spans="1:26" x14ac:dyDescent="0.25">
      <c r="A111" s="11"/>
      <c r="B111" s="11"/>
      <c r="C111" s="62"/>
      <c r="D111" s="11"/>
      <c r="E111" s="11"/>
      <c r="F111" s="61"/>
      <c r="G111" s="11"/>
    </row>
    <row r="112" spans="1:26" x14ac:dyDescent="0.25">
      <c r="A112" s="11"/>
      <c r="B112" s="11"/>
      <c r="C112" s="62"/>
      <c r="D112" s="11"/>
      <c r="E112" s="11"/>
      <c r="F112" s="61"/>
      <c r="G112" s="11"/>
    </row>
    <row r="113" spans="1:7" x14ac:dyDescent="0.25">
      <c r="A113" s="11"/>
      <c r="B113" s="11"/>
      <c r="C113" s="62"/>
      <c r="D113" s="11"/>
      <c r="E113" s="11"/>
      <c r="F113" s="61"/>
      <c r="G113" s="11"/>
    </row>
    <row r="114" spans="1:7" x14ac:dyDescent="0.25">
      <c r="A114" s="11"/>
      <c r="B114" s="11"/>
      <c r="C114" s="62"/>
      <c r="D114" s="11"/>
      <c r="E114" s="11"/>
      <c r="F114" s="61"/>
      <c r="G114" s="11"/>
    </row>
    <row r="115" spans="1:7" x14ac:dyDescent="0.25">
      <c r="A115" s="11"/>
      <c r="B115" s="11"/>
      <c r="C115" s="62"/>
      <c r="D115" s="11"/>
      <c r="E115" s="11"/>
      <c r="F115" s="61"/>
      <c r="G115" s="11"/>
    </row>
    <row r="116" spans="1:7" x14ac:dyDescent="0.25">
      <c r="A116" s="11"/>
      <c r="B116" s="11"/>
      <c r="C116" s="62"/>
      <c r="D116" s="11"/>
      <c r="E116" s="11"/>
      <c r="F116" s="61"/>
      <c r="G116" s="11"/>
    </row>
    <row r="117" spans="1:7" x14ac:dyDescent="0.25">
      <c r="A117" s="11"/>
      <c r="B117" s="11"/>
      <c r="C117" s="62"/>
      <c r="D117" s="11"/>
      <c r="E117" s="11"/>
      <c r="F117" s="61"/>
      <c r="G117" s="11"/>
    </row>
    <row r="118" spans="1:7" x14ac:dyDescent="0.25">
      <c r="A118" s="11"/>
      <c r="B118" s="11"/>
      <c r="C118" s="62"/>
      <c r="D118" s="11"/>
      <c r="E118" s="11"/>
      <c r="F118" s="61"/>
      <c r="G118" s="11"/>
    </row>
    <row r="119" spans="1:7" x14ac:dyDescent="0.25">
      <c r="A119" s="11"/>
      <c r="B119" s="11"/>
      <c r="C119" s="62"/>
      <c r="D119" s="11"/>
      <c r="E119" s="11"/>
      <c r="F119" s="61"/>
      <c r="G119" s="11"/>
    </row>
    <row r="120" spans="1:7" x14ac:dyDescent="0.25">
      <c r="A120" s="11"/>
      <c r="B120" s="11"/>
      <c r="C120" s="62"/>
      <c r="D120" s="11"/>
      <c r="E120" s="11"/>
      <c r="F120" s="61"/>
      <c r="G120" s="11"/>
    </row>
    <row r="121" spans="1:7" x14ac:dyDescent="0.25">
      <c r="A121" s="11"/>
      <c r="B121" s="11"/>
      <c r="C121" s="62"/>
      <c r="D121" s="11"/>
      <c r="E121" s="11"/>
      <c r="F121" s="61"/>
      <c r="G121" s="11"/>
    </row>
  </sheetData>
  <sheetProtection algorithmName="SHA-512" hashValue="8EN73eUFQWfNbgryH5Wo7eC9Dr7ppR1C9KD2ATrEC6IrnCv6vz0xaRMco0jMdDhd4LjBz9pkseQyEYa5+9hcJw==" saltValue="8EwvDH4VqOU/tkGUcRqmKA==" spinCount="100000" sheet="1"/>
  <protectedRanges>
    <protectedRange sqref="B103 B97 G97 F18:F21 F13:F16 F8:F11 F23:F26 F28:F31 F33:F36 F38:F41 F43:F46 F48:F51 F63:F66 F68:F71 F73:F76" name="Los1"/>
    <protectedRange sqref="F82:F91" name="Los1_3_1"/>
    <protectedRange sqref="F78:F81" name="Los1_2"/>
    <protectedRange sqref="F58:F61" name="Los1_1_2"/>
    <protectedRange sqref="F53:F56" name="Los1_2_1"/>
  </protectedRanges>
  <mergeCells count="10">
    <mergeCell ref="A1:F1"/>
    <mergeCell ref="G1:G3"/>
    <mergeCell ref="A2:F2"/>
    <mergeCell ref="A3:F3"/>
    <mergeCell ref="E105:F105"/>
    <mergeCell ref="D93:F93"/>
    <mergeCell ref="D95:E95"/>
    <mergeCell ref="D97:F97"/>
    <mergeCell ref="D99:F99"/>
    <mergeCell ref="A101:G101"/>
  </mergeCells>
  <phoneticPr fontId="60" type="noConversion"/>
  <pageMargins left="0.19685039370078741" right="0.19685039370078741" top="0.19685039370078741" bottom="0.19685039370078741" header="0.51181102362204722" footer="0.1574803149606299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15</vt:i4>
      </vt:variant>
    </vt:vector>
  </HeadingPairs>
  <TitlesOfParts>
    <vt:vector size="40" baseType="lpstr">
      <vt:lpstr>Startseite</vt:lpstr>
      <vt:lpstr>Ausfüllhilfe</vt:lpstr>
      <vt:lpstr>Titelseite</vt:lpstr>
      <vt:lpstr>Langtext mit Gesamtmenge</vt:lpstr>
      <vt:lpstr>Los1</vt:lpstr>
      <vt:lpstr>Los2</vt:lpstr>
      <vt:lpstr>Los3</vt:lpstr>
      <vt:lpstr>Los4</vt:lpstr>
      <vt:lpstr>Los5</vt:lpstr>
      <vt:lpstr>Los6</vt:lpstr>
      <vt:lpstr>Los7</vt:lpstr>
      <vt:lpstr>Los8</vt:lpstr>
      <vt:lpstr>Los9</vt:lpstr>
      <vt:lpstr>Los10</vt:lpstr>
      <vt:lpstr>Los11</vt:lpstr>
      <vt:lpstr>Los12</vt:lpstr>
      <vt:lpstr>Los13</vt:lpstr>
      <vt:lpstr>Los14</vt:lpstr>
      <vt:lpstr>Los15</vt:lpstr>
      <vt:lpstr>Los16</vt:lpstr>
      <vt:lpstr>Los17</vt:lpstr>
      <vt:lpstr>Los18</vt:lpstr>
      <vt:lpstr>Los19</vt:lpstr>
      <vt:lpstr>Adressen</vt:lpstr>
      <vt:lpstr>Karte</vt:lpstr>
      <vt:lpstr>Adressen!Drucktitel</vt:lpstr>
      <vt:lpstr>'Langtext mit Gesamtmenge'!Drucktitel</vt:lpstr>
      <vt:lpstr>'Los1'!Drucktitel</vt:lpstr>
      <vt:lpstr>'Los10'!Drucktitel</vt:lpstr>
      <vt:lpstr>'Los11'!Drucktitel</vt:lpstr>
      <vt:lpstr>'Los12'!Drucktitel</vt:lpstr>
      <vt:lpstr>'Los13'!Drucktitel</vt:lpstr>
      <vt:lpstr>'Los2'!Drucktitel</vt:lpstr>
      <vt:lpstr>'Los3'!Drucktitel</vt:lpstr>
      <vt:lpstr>'Los4'!Drucktitel</vt:lpstr>
      <vt:lpstr>'Los5'!Drucktitel</vt:lpstr>
      <vt:lpstr>'Los6'!Drucktitel</vt:lpstr>
      <vt:lpstr>'Los7'!Drucktitel</vt:lpstr>
      <vt:lpstr>'Los8'!Drucktitel</vt:lpstr>
      <vt:lpstr>'Los9'!Drucktitel</vt:lpstr>
    </vt:vector>
  </TitlesOfParts>
  <Company>Straßen.NRW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Andreas</dc:creator>
  <cp:lastModifiedBy>Spahn, Volker</cp:lastModifiedBy>
  <cp:lastPrinted>2019-08-08T06:57:07Z</cp:lastPrinted>
  <dcterms:created xsi:type="dcterms:W3CDTF">2017-08-17T10:51:49Z</dcterms:created>
  <dcterms:modified xsi:type="dcterms:W3CDTF">2025-11-07T07:58:44Z</dcterms:modified>
</cp:coreProperties>
</file>