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15ZVM\62\Akte im VMS\2026-0022-62 Papierausschreibung\"/>
    </mc:Choice>
  </mc:AlternateContent>
  <xr:revisionPtr revIDLastSave="0" documentId="13_ncr:1_{EA23AE90-8B57-4D0C-A550-9BADAE2BB37C}" xr6:coauthVersionLast="47" xr6:coauthVersionMax="47" xr10:uidLastSave="{00000000-0000-0000-0000-000000000000}"/>
  <bookViews>
    <workbookView xWindow="-120" yWindow="-120" windowWidth="29040" windowHeight="15720" xr2:uid="{00000000-000D-0000-FFFF-FFFF00000000}"/>
  </bookViews>
  <sheets>
    <sheet name="LV 2026" sheetId="1" r:id="rId1"/>
  </sheets>
  <definedNames>
    <definedName name="_xlnm.Print_Area" localSheetId="0">'LV 2026'!$A$8:$I$59</definedName>
    <definedName name="Print_Area" localSheetId="0">'LV 2026'!$A$8:$I$64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10" i="1" l="1"/>
  <c r="A39" i="1" l="1"/>
  <c r="I60" i="1" l="1"/>
  <c r="I62" i="1" s="1"/>
  <c r="I61" i="1" l="1"/>
</calcChain>
</file>

<file path=xl/sharedStrings.xml><?xml version="1.0" encoding="utf-8"?>
<sst xmlns="http://schemas.openxmlformats.org/spreadsheetml/2006/main" count="119" uniqueCount="70">
  <si>
    <t>Breite</t>
  </si>
  <si>
    <t>Länge</t>
  </si>
  <si>
    <t>Anzahl</t>
  </si>
  <si>
    <t>Beschreibung</t>
  </si>
  <si>
    <t>Matt-weißer Canvas in dicht gewobener dimensionsstabiler 2:1 Querripsbindung. Beschichtet für leuchtende Farben und tiefe Schwärzen. Wasser- und wischfest trocknend auch bei hohem Tintenauftrag.</t>
  </si>
  <si>
    <t>Preis / Rolle</t>
  </si>
  <si>
    <t>Gesamtpreis</t>
  </si>
  <si>
    <t>240 g</t>
  </si>
  <si>
    <t>594 mm</t>
  </si>
  <si>
    <t>Brilliant weißes, glänzendes Photopapier mit hochglänzender, microporöser Tinten-Empfangsschicht. Für Pigment- und Farbstofftinten geeignet. Universell einsetzbar, sofort wischfest.</t>
  </si>
  <si>
    <t>Brillant weißes Fotopapier mit seidenglänzender, mikroporöser Tinten-Empfangsschicht. Für Pigment- und Farbstofftinten geeignet. Universell einsetzbar, sofort wischfest.</t>
  </si>
  <si>
    <t>Seidenglänzender Canvas in dicht gewobener dimensionsstabiler 2:1 Querripsbindung. Beschichtet für lebendige und brillante Farben. Wasser- und wischfest trocknend auch bei hohem Tintenauftrag.</t>
  </si>
  <si>
    <t>Selbstklebendes Polyester-Zellstoffgewebe für brillante Drucke mit klaren, leuchtenden Farben. Haftet auf Textilien, Möbelflächen, Glas, Messepaneelen uvm. Dank des speziellen Klebers rückstandsfrei entfernbar und mehrfach re-positionierbar.</t>
  </si>
  <si>
    <t>Hochweißes, reiß- und wetterfestes Vlies mit papierähnlichem Aussehen, für PopUp-Displays, Spannbanner und Dekorationen. Mit Pigment- oder EcoSolvent-Tinte bedruckt auch im Außenbereich einsetzbar.</t>
  </si>
  <si>
    <t>Nettosumme</t>
  </si>
  <si>
    <t>Mwst.</t>
  </si>
  <si>
    <t>Bruttosumme</t>
  </si>
  <si>
    <t>Hoch auflösendes, doppelt gestrichenes Inkjet-Papier für hochwertige Präsentationen mit hohem Farbauftrag, für brillante Farbwiedergabe bei sehr guter Planlage, schnelle wasser- und wischfeste Trocknung. 
FSC zertifiziert</t>
  </si>
  <si>
    <t>Weißes, matt gestrichenes, schweres Posterpapier mit Barriereschicht für hervorragende Planlage auch bei hohem Tintenauftrag. Hochwertige, feine, geschlossene Beschichtung für sehr großen Farbraum und beste Farbdichte, schnell trocknend. 
FSC zertifiziert</t>
  </si>
  <si>
    <t>Matt gestrichenes Inkjet-Spezialpapier für hochauflösende Poster- und Plakatdrucke im POS-Bereich, schnelltrocknend und sehr gute Planlage. Mit speziell, eingefärbte Rückseite gegen Durchscheinen. FSC zertifiziert</t>
  </si>
  <si>
    <t>Robustes Polyestergewebe
Robuste und dimensionsstabile Persenning für RollUp-Displays, Spannbanner und Bühnenbau. Aus schwerem Polyestergewebe wind-, wasser- und reißfest. Fusselfrei beschneidbar. B1 zertifiziert</t>
  </si>
  <si>
    <t>Reiß- und wetterfester Banner hochweiß, "stoplight" blickdicht. Mit Pigmenttinte bedruckt für Außenwerbung, sehr hohe UV-Stabilität. Brillante Farbwiedergabe. Blickdicht, näh-und lochbar. 
B1 zertifiziert</t>
  </si>
  <si>
    <t xml:space="preserve">Hahnemühle Albrecht Dürer </t>
  </si>
  <si>
    <t>Versandkosten pro Lieferung:</t>
  </si>
  <si>
    <t>Die Lieferung erfolgt kostenfrei ab einem Bestellwert von:</t>
  </si>
  <si>
    <t>a</t>
  </si>
  <si>
    <t>b</t>
  </si>
  <si>
    <t>c</t>
  </si>
  <si>
    <t>d</t>
  </si>
  <si>
    <t>e</t>
  </si>
  <si>
    <t>Leistungsverzeichnis</t>
  </si>
  <si>
    <t>Papiere und Folien</t>
  </si>
  <si>
    <t>Feines Aquatex-Gewebe
Feine, dabei griffige Persenning aus Polyestergewebe, für RollUp- und Spannbanner, Dekorationen etc. Reiß- und wasserfest, auch im Außenbereich verwendbar.</t>
  </si>
  <si>
    <t>Hahnemühle Photo Rag book &amp; album, beidseitig bedruckbar</t>
  </si>
  <si>
    <t>Hahnemühle, Albrecht Dürer</t>
  </si>
  <si>
    <t>Hahnemühle Photo Rag 308</t>
  </si>
  <si>
    <t>InkJet-Papier für Monochrom und Farblinienausgabe mit hoher Auflösung und gutem Kontrast; schnell trocknend.
FSC zertifiziert.
Entspricht DIN ISO9706 (archivbeständig).</t>
  </si>
  <si>
    <t>Grammatur</t>
  </si>
  <si>
    <t>120 g/m²</t>
  </si>
  <si>
    <t>100 g/m²</t>
  </si>
  <si>
    <t>80 g/m²</t>
  </si>
  <si>
    <t>Vollflächig plakatierfähiges Outdoor-Papier, zum Bekleben von Plakatflächen und Litfaß-Säulen. Gute mechanische Festigkeit, eingefärbte Rückseite gegen Durchscheinen</t>
  </si>
  <si>
    <t>125 g/m²</t>
  </si>
  <si>
    <t>180 g/m²</t>
  </si>
  <si>
    <t>130 g/m²</t>
  </si>
  <si>
    <t>260 g/m²</t>
  </si>
  <si>
    <t>Backlightfolie "frontprint"
Transparenter Premium-Displayfilm, spezialbeschichtet für höchste Farbbrillanz. Wasserresistenter Frontprint-Film, für UV-Pigmenttinte und Dye-Tinte universell geeignet.</t>
  </si>
  <si>
    <t xml:space="preserve">270 g/m²
Dicke: 210 µm </t>
  </si>
  <si>
    <t>Outdoor-Vinylfolie, selbstklebend
Hochelastische, selbstklebende Vinylfolie mit mikroporöser Beschichtung.
Mit UV-/Pigmenttinten bedruckt im Außenbereich unlaminiert bis zu 12 Monate haltbar.
B1 zertifiziert.</t>
  </si>
  <si>
    <t>Dicke: 100 µm</t>
  </si>
  <si>
    <t>350 g/m²</t>
  </si>
  <si>
    <t>105 g/m²</t>
  </si>
  <si>
    <t>110 g/m²</t>
  </si>
  <si>
    <t>Synthetischer, hoch weißer Outdoor-Film mit wasserresistenter Beschichtung, für temporäre Aussenanwendungen, längerfristig outdoorfähig mit Kaltlaminaten. Spann- und ösbar, auch für Banner und PopUp-/RollUp-Displays geeignet.</t>
  </si>
  <si>
    <t>130 g/m²
Dicke: 180 µm</t>
  </si>
  <si>
    <t>480 g/m²
Dicke: 380 µm</t>
  </si>
  <si>
    <t>210 g/m²</t>
  </si>
  <si>
    <t>308 g/m²</t>
  </si>
  <si>
    <t>220 g/m²</t>
  </si>
  <si>
    <t>250 g/ m²</t>
  </si>
  <si>
    <t>Position</t>
  </si>
  <si>
    <t>Rahmenvereinbarung Verbrauchsmaterialien für Großformat-Tintendrucker</t>
  </si>
  <si>
    <t>Vergabenummer:</t>
  </si>
  <si>
    <t>Bezeichnung:</t>
  </si>
  <si>
    <t>Lieferzeitpunkt:</t>
  </si>
  <si>
    <t>innerhalb von 5 Arbeitstagen nach Bestellung (ca. 8 Bestellungen in der Laufzeit)</t>
  </si>
  <si>
    <t>Alternativ ist bei den 42" Rollen auch die Lieferung von 44" möglich.
Alternativ ist bei den 44" Rollen auch die Lieferung von 42" möglich.
Die FSC-Zertifikate und die B1-Zertifikate sind beizufügen.
Die angegebenen Stückzahlen basieren auf den Verbrauchsmengen der letzten beiden Jahre. Die tatsächlich im Zeitraum des Rahmenvertrags bestellte Menge kann nach oben oder unten abweichen. Die Preise / Rolle sind auch bei Über- oder Unterschreitung der hier aufgeführten Stückzahlen bindend.
Die Lieferung erfolgt im Vertragszeitraum durch konkrete Bestellung durch die Ämter der Stadt Münster.
Die Anlieferung erfolgt auf Europalette an das Stadthaus 3, Bauteil E, Albersloher Weg 33, 48155 Münster.</t>
  </si>
  <si>
    <t>Ausführungsfrist:</t>
  </si>
  <si>
    <t>Rahmenvertrag vom 01.03.2026 - 28.02.2027</t>
  </si>
  <si>
    <t>2026-0022-62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</si>
</sst>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quot;m&quot;"/>
    <numFmt numFmtId="165" formatCode="&quot;Position &quot;0"/>
  </numFmts>
  <fonts count="10" x14ac:knownFonts="1">
    <font>
      <sz val="10"/>
      <name val="Arial"/>
    </font>
    <font>
      <sz val="8"/>
      <name val="Arial"/>
      <family val="2"/>
    </font>
    <font>
      <b/>
      <sz val="10"/>
      <name val="Arial"/>
      <family val="2"/>
    </font>
    <font>
      <sz val="10"/>
      <name val="Arial"/>
      <family val="2"/>
    </font>
    <font>
      <sz val="10"/>
      <name val="Arial"/>
      <family val="2"/>
    </font>
    <font>
      <b/>
      <sz val="11"/>
      <name val="Arial"/>
      <family val="2"/>
    </font>
    <font>
      <sz val="10"/>
      <color rgb="FFFF0000"/>
      <name val="Arial"/>
      <family val="2"/>
    </font>
    <font>
      <sz val="10"/>
      <color theme="1"/>
      <name val="Arial"/>
      <family val="2"/>
    </font>
    <font>
      <b/>
      <sz val="12"/>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4" fillId="0" borderId="0" applyFont="0" applyFill="0" applyBorder="0" applyAlignment="0" applyProtection="0"/>
  </cellStyleXfs>
  <cellXfs count="166">
    <xf numFmtId="0" fontId="0" fillId="0" borderId="0" xfId="0"/>
    <xf numFmtId="0" fontId="0" fillId="0" borderId="0" xfId="0" applyAlignment="1">
      <alignment wrapText="1"/>
    </xf>
    <xf numFmtId="0" fontId="0" fillId="0" borderId="0" xfId="0" applyNumberFormat="1"/>
    <xf numFmtId="165" fontId="0" fillId="0" borderId="0" xfId="0" applyNumberFormat="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Fill="1" applyBorder="1" applyAlignment="1">
      <alignment horizontal="right" vertical="center"/>
    </xf>
    <xf numFmtId="164" fontId="0" fillId="0" borderId="0" xfId="0" applyNumberFormat="1"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9" fillId="0" borderId="0" xfId="0" applyFont="1" applyAlignment="1">
      <alignment horizontal="center" vertical="center" wrapText="1"/>
    </xf>
    <xf numFmtId="165" fontId="0" fillId="0" borderId="14" xfId="0" applyNumberFormat="1" applyFill="1" applyBorder="1" applyAlignment="1" applyProtection="1">
      <alignment horizontal="center" vertical="center" wrapText="1"/>
    </xf>
    <xf numFmtId="0" fontId="0" fillId="0" borderId="14" xfId="0" applyFill="1" applyBorder="1" applyAlignment="1" applyProtection="1">
      <alignment horizontal="right" vertical="center"/>
    </xf>
    <xf numFmtId="164" fontId="0" fillId="0" borderId="14" xfId="0" applyNumberFormat="1" applyFill="1" applyBorder="1" applyAlignment="1" applyProtection="1">
      <alignment horizontal="right" vertical="center"/>
    </xf>
    <xf numFmtId="0" fontId="2" fillId="0" borderId="14" xfId="0" applyFont="1" applyBorder="1" applyAlignment="1" applyProtection="1">
      <alignment horizontal="right" vertical="center" indent="1"/>
    </xf>
    <xf numFmtId="165" fontId="0" fillId="0" borderId="17" xfId="0" applyNumberFormat="1" applyFill="1" applyBorder="1" applyAlignment="1" applyProtection="1">
      <alignment horizontal="center" vertical="center" wrapText="1"/>
    </xf>
    <xf numFmtId="0" fontId="0" fillId="0" borderId="17" xfId="0" applyFill="1" applyBorder="1" applyAlignment="1" applyProtection="1">
      <alignment horizontal="right" vertical="center"/>
    </xf>
    <xf numFmtId="164" fontId="0" fillId="0" borderId="17" xfId="0" applyNumberFormat="1" applyFill="1" applyBorder="1" applyAlignment="1" applyProtection="1">
      <alignment horizontal="right" vertical="center"/>
    </xf>
    <xf numFmtId="0" fontId="2" fillId="0" borderId="1" xfId="0" applyFont="1" applyFill="1" applyBorder="1" applyAlignment="1" applyProtection="1">
      <alignment horizontal="right" vertical="center" indent="1"/>
    </xf>
    <xf numFmtId="0" fontId="3" fillId="0" borderId="1" xfId="0" applyFont="1" applyFill="1" applyBorder="1" applyAlignment="1" applyProtection="1">
      <alignment horizontal="center" vertical="center" wrapText="1"/>
    </xf>
    <xf numFmtId="0" fontId="0" fillId="0" borderId="1" xfId="0" applyFill="1" applyBorder="1" applyAlignment="1" applyProtection="1">
      <alignment horizontal="right" vertical="center"/>
    </xf>
    <xf numFmtId="164" fontId="0" fillId="0" borderId="1" xfId="0" applyNumberFormat="1" applyFill="1" applyBorder="1" applyAlignment="1" applyProtection="1">
      <alignment horizontal="right" vertical="center"/>
    </xf>
    <xf numFmtId="0" fontId="2" fillId="0" borderId="1" xfId="0" applyFont="1" applyBorder="1" applyAlignment="1" applyProtection="1">
      <alignment horizontal="right" vertical="center" indent="1"/>
    </xf>
    <xf numFmtId="0" fontId="3" fillId="0" borderId="7" xfId="0" applyFont="1" applyFill="1" applyBorder="1" applyAlignment="1" applyProtection="1">
      <alignment horizontal="center" vertical="center" wrapText="1"/>
    </xf>
    <xf numFmtId="0" fontId="0" fillId="0" borderId="7" xfId="0" applyFill="1" applyBorder="1" applyAlignment="1" applyProtection="1">
      <alignment horizontal="right" vertical="center"/>
    </xf>
    <xf numFmtId="164" fontId="0" fillId="0" borderId="7" xfId="0" applyNumberFormat="1" applyFill="1" applyBorder="1" applyAlignment="1" applyProtection="1">
      <alignment horizontal="right" vertical="center"/>
    </xf>
    <xf numFmtId="0" fontId="2" fillId="0" borderId="7" xfId="0" applyFont="1" applyBorder="1" applyAlignment="1" applyProtection="1">
      <alignment horizontal="right" vertical="center" indent="1"/>
    </xf>
    <xf numFmtId="165" fontId="3" fillId="0" borderId="17" xfId="0" applyNumberFormat="1" applyFont="1" applyFill="1" applyBorder="1" applyAlignment="1" applyProtection="1">
      <alignment horizontal="center" vertical="center" wrapText="1"/>
    </xf>
    <xf numFmtId="0" fontId="2" fillId="0" borderId="17" xfId="0" applyFont="1" applyBorder="1" applyAlignment="1" applyProtection="1">
      <alignment horizontal="right" vertical="center" indent="1"/>
    </xf>
    <xf numFmtId="0" fontId="0" fillId="0" borderId="1" xfId="0"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165" fontId="0" fillId="0" borderId="24" xfId="0" applyNumberFormat="1" applyFill="1" applyBorder="1" applyAlignment="1" applyProtection="1">
      <alignment horizontal="center" vertical="center" wrapText="1"/>
    </xf>
    <xf numFmtId="0" fontId="0" fillId="0" borderId="24" xfId="0" applyFill="1" applyBorder="1" applyAlignment="1" applyProtection="1">
      <alignment horizontal="right" vertical="center"/>
    </xf>
    <xf numFmtId="164" fontId="0" fillId="0" borderId="24" xfId="0" applyNumberFormat="1" applyFill="1" applyBorder="1" applyAlignment="1" applyProtection="1">
      <alignment horizontal="right" vertical="center"/>
    </xf>
    <xf numFmtId="165" fontId="0" fillId="0" borderId="7" xfId="0" applyNumberFormat="1" applyFill="1" applyBorder="1" applyAlignment="1" applyProtection="1">
      <alignment horizontal="center" vertical="center"/>
    </xf>
    <xf numFmtId="0" fontId="3" fillId="0" borderId="7" xfId="0" applyFont="1" applyFill="1" applyBorder="1" applyAlignment="1" applyProtection="1">
      <alignment horizontal="right" vertical="center"/>
    </xf>
    <xf numFmtId="164" fontId="3" fillId="0" borderId="7" xfId="0" applyNumberFormat="1" applyFont="1" applyFill="1" applyBorder="1" applyAlignment="1" applyProtection="1">
      <alignment horizontal="right" vertical="center"/>
    </xf>
    <xf numFmtId="165" fontId="0" fillId="0" borderId="14" xfId="0" applyNumberFormat="1" applyFill="1" applyBorder="1" applyAlignment="1" applyProtection="1">
      <alignment horizontal="center" vertical="center"/>
    </xf>
    <xf numFmtId="0" fontId="2" fillId="0" borderId="14" xfId="0" applyFont="1" applyFill="1" applyBorder="1" applyAlignment="1" applyProtection="1">
      <alignment horizontal="right" vertical="center" indent="1"/>
    </xf>
    <xf numFmtId="165" fontId="0" fillId="0" borderId="7" xfId="0" applyNumberFormat="1" applyFill="1" applyBorder="1" applyAlignment="1" applyProtection="1">
      <alignment horizontal="center" vertical="center" wrapText="1"/>
    </xf>
    <xf numFmtId="0" fontId="2" fillId="0" borderId="7" xfId="0" applyFont="1" applyFill="1" applyBorder="1" applyAlignment="1" applyProtection="1">
      <alignment horizontal="right" vertical="center" indent="1"/>
    </xf>
    <xf numFmtId="165" fontId="0" fillId="0" borderId="20" xfId="0" applyNumberFormat="1" applyFill="1" applyBorder="1" applyAlignment="1" applyProtection="1">
      <alignment horizontal="center" vertical="center" wrapText="1"/>
    </xf>
    <xf numFmtId="0" fontId="0" fillId="0" borderId="20" xfId="0" applyFill="1" applyBorder="1" applyAlignment="1" applyProtection="1">
      <alignment horizontal="right" vertical="center"/>
    </xf>
    <xf numFmtId="164" fontId="0" fillId="0" borderId="20" xfId="0" applyNumberFormat="1" applyFill="1" applyBorder="1" applyAlignment="1" applyProtection="1">
      <alignment horizontal="right" vertical="center"/>
    </xf>
    <xf numFmtId="0" fontId="3" fillId="0" borderId="2" xfId="0" applyNumberFormat="1" applyFont="1" applyFill="1" applyBorder="1" applyAlignment="1" applyProtection="1">
      <alignment horizontal="center" vertical="center" wrapText="1"/>
    </xf>
    <xf numFmtId="165" fontId="0" fillId="0" borderId="3" xfId="0" applyNumberFormat="1" applyFill="1" applyBorder="1" applyAlignment="1" applyProtection="1">
      <alignment horizontal="center" vertical="center" wrapText="1"/>
    </xf>
    <xf numFmtId="0" fontId="3" fillId="0" borderId="3" xfId="0" applyFont="1" applyFill="1" applyBorder="1" applyAlignment="1" applyProtection="1">
      <alignment horizontal="left" vertical="center" wrapText="1"/>
    </xf>
    <xf numFmtId="0" fontId="0" fillId="0" borderId="3" xfId="0" applyFill="1" applyBorder="1" applyAlignment="1" applyProtection="1">
      <alignment horizontal="center" vertical="center"/>
    </xf>
    <xf numFmtId="0" fontId="0" fillId="0" borderId="3" xfId="0" applyFill="1" applyBorder="1" applyAlignment="1" applyProtection="1">
      <alignment horizontal="right" vertical="center"/>
    </xf>
    <xf numFmtId="164" fontId="0" fillId="0" borderId="3" xfId="0" applyNumberFormat="1" applyFill="1" applyBorder="1" applyAlignment="1" applyProtection="1">
      <alignment horizontal="right" vertical="center"/>
    </xf>
    <xf numFmtId="0" fontId="2" fillId="0" borderId="3" xfId="0" applyFont="1" applyBorder="1" applyAlignment="1" applyProtection="1">
      <alignment horizontal="right" vertical="center" indent="1"/>
    </xf>
    <xf numFmtId="165" fontId="3" fillId="0" borderId="17" xfId="0" applyNumberFormat="1" applyFont="1" applyBorder="1" applyAlignment="1" applyProtection="1">
      <alignment horizontal="center" vertical="center" wrapText="1"/>
    </xf>
    <xf numFmtId="164" fontId="0" fillId="0" borderId="17" xfId="0" applyNumberFormat="1" applyBorder="1" applyAlignment="1" applyProtection="1">
      <alignment horizontal="right" vertical="center"/>
    </xf>
    <xf numFmtId="165" fontId="3" fillId="0" borderId="7" xfId="0" applyNumberFormat="1" applyFont="1" applyBorder="1" applyAlignment="1" applyProtection="1">
      <alignment horizontal="center" vertical="center"/>
    </xf>
    <xf numFmtId="164" fontId="0" fillId="0" borderId="7" xfId="0" applyNumberFormat="1" applyBorder="1" applyAlignment="1" applyProtection="1">
      <alignment horizontal="right" vertical="center"/>
    </xf>
    <xf numFmtId="0" fontId="2" fillId="3" borderId="14" xfId="0" applyFont="1" applyFill="1" applyBorder="1" applyAlignment="1" applyProtection="1">
      <alignment horizontal="right" vertical="center" indent="1"/>
    </xf>
    <xf numFmtId="0" fontId="2" fillId="3" borderId="7" xfId="0" applyFont="1" applyFill="1" applyBorder="1" applyAlignment="1" applyProtection="1">
      <alignment horizontal="right" vertical="center" indent="1"/>
    </xf>
    <xf numFmtId="165" fontId="0" fillId="0" borderId="17" xfId="0" applyNumberFormat="1" applyBorder="1" applyAlignment="1" applyProtection="1">
      <alignment horizontal="center" vertical="center"/>
    </xf>
    <xf numFmtId="165" fontId="0" fillId="0" borderId="7" xfId="0" applyNumberFormat="1" applyBorder="1" applyAlignment="1" applyProtection="1">
      <alignment horizontal="center" vertical="center"/>
    </xf>
    <xf numFmtId="0" fontId="3" fillId="0" borderId="2" xfId="0" applyNumberFormat="1" applyFont="1" applyBorder="1" applyAlignment="1" applyProtection="1">
      <alignment horizontal="center" vertical="center" wrapText="1"/>
    </xf>
    <xf numFmtId="165" fontId="3" fillId="0" borderId="3" xfId="0" applyNumberFormat="1" applyFont="1" applyBorder="1" applyAlignment="1" applyProtection="1">
      <alignment horizontal="center" vertical="center" wrapText="1"/>
    </xf>
    <xf numFmtId="0" fontId="0" fillId="0" borderId="3" xfId="0" applyFill="1" applyBorder="1" applyAlignment="1" applyProtection="1">
      <alignment horizontal="left" vertical="center" wrapText="1"/>
    </xf>
    <xf numFmtId="0" fontId="3" fillId="0" borderId="3" xfId="0" applyFont="1" applyFill="1" applyBorder="1" applyAlignment="1" applyProtection="1">
      <alignment horizontal="center" vertical="center"/>
    </xf>
    <xf numFmtId="165" fontId="0" fillId="0" borderId="14" xfId="0" applyNumberFormat="1" applyBorder="1" applyAlignment="1" applyProtection="1">
      <alignment horizontal="center" vertical="center"/>
    </xf>
    <xf numFmtId="165" fontId="0" fillId="0" borderId="3" xfId="0" applyNumberFormat="1" applyBorder="1" applyAlignment="1" applyProtection="1">
      <alignment horizontal="center" vertical="center" wrapText="1"/>
    </xf>
    <xf numFmtId="164" fontId="0" fillId="0" borderId="3" xfId="0" applyNumberFormat="1" applyBorder="1" applyAlignment="1" applyProtection="1">
      <alignment horizontal="right" vertical="center"/>
    </xf>
    <xf numFmtId="44" fontId="0" fillId="0" borderId="15" xfId="1" applyFont="1" applyBorder="1" applyAlignment="1" applyProtection="1">
      <alignment horizontal="right" vertical="center"/>
    </xf>
    <xf numFmtId="44" fontId="0" fillId="0" borderId="6" xfId="1" applyFont="1" applyFill="1" applyBorder="1" applyAlignment="1" applyProtection="1">
      <alignment horizontal="right" vertical="center"/>
    </xf>
    <xf numFmtId="44" fontId="0" fillId="0" borderId="6" xfId="1" applyFont="1" applyBorder="1" applyAlignment="1" applyProtection="1">
      <alignment horizontal="right" vertical="center"/>
    </xf>
    <xf numFmtId="44" fontId="0" fillId="0" borderId="12" xfId="1" applyFont="1" applyBorder="1" applyAlignment="1" applyProtection="1">
      <alignment horizontal="right" vertical="center"/>
    </xf>
    <xf numFmtId="44" fontId="0" fillId="0" borderId="25" xfId="1" applyFont="1" applyBorder="1" applyAlignment="1" applyProtection="1">
      <alignment horizontal="right" vertical="center"/>
    </xf>
    <xf numFmtId="44" fontId="0" fillId="0" borderId="15" xfId="1" applyFont="1" applyFill="1" applyBorder="1" applyAlignment="1" applyProtection="1">
      <alignment horizontal="right" vertical="center"/>
    </xf>
    <xf numFmtId="44" fontId="0" fillId="0" borderId="12" xfId="1" applyFont="1" applyFill="1" applyBorder="1" applyAlignment="1" applyProtection="1">
      <alignment horizontal="right" vertical="center"/>
    </xf>
    <xf numFmtId="44" fontId="0" fillId="0" borderId="5" xfId="1" applyFont="1" applyBorder="1" applyAlignment="1" applyProtection="1">
      <alignment horizontal="right" vertical="center"/>
    </xf>
    <xf numFmtId="44" fontId="0" fillId="5" borderId="14" xfId="0" applyNumberFormat="1" applyFill="1" applyBorder="1" applyAlignment="1" applyProtection="1">
      <alignment horizontal="right" vertical="center"/>
      <protection locked="0"/>
    </xf>
    <xf numFmtId="44" fontId="0" fillId="5" borderId="1" xfId="0" applyNumberFormat="1" applyFill="1" applyBorder="1" applyAlignment="1" applyProtection="1">
      <alignment horizontal="right" vertical="center"/>
      <protection locked="0"/>
    </xf>
    <xf numFmtId="44" fontId="0" fillId="5" borderId="7" xfId="0" applyNumberFormat="1" applyFill="1" applyBorder="1" applyAlignment="1" applyProtection="1">
      <alignment horizontal="right" vertical="center"/>
      <protection locked="0"/>
    </xf>
    <xf numFmtId="44" fontId="0" fillId="5" borderId="17" xfId="0" applyNumberFormat="1" applyFill="1" applyBorder="1" applyAlignment="1" applyProtection="1">
      <alignment horizontal="right" vertical="center"/>
      <protection locked="0"/>
    </xf>
    <xf numFmtId="44" fontId="0" fillId="5" borderId="3" xfId="0" applyNumberFormat="1" applyFill="1" applyBorder="1" applyAlignment="1" applyProtection="1">
      <alignment horizontal="right" vertical="center"/>
      <protection locked="0"/>
    </xf>
    <xf numFmtId="44" fontId="5" fillId="5" borderId="10" xfId="0" applyNumberFormat="1" applyFont="1" applyFill="1" applyBorder="1" applyAlignment="1" applyProtection="1">
      <alignment vertical="center"/>
      <protection locked="0"/>
    </xf>
    <xf numFmtId="44" fontId="5" fillId="5" borderId="13" xfId="0" applyNumberFormat="1" applyFont="1" applyFill="1" applyBorder="1" applyAlignment="1" applyProtection="1">
      <alignment vertical="center"/>
      <protection locked="0"/>
    </xf>
    <xf numFmtId="44" fontId="2" fillId="0" borderId="12" xfId="1" applyFont="1" applyBorder="1" applyAlignment="1" applyProtection="1">
      <alignment horizontal="right" vertical="center"/>
    </xf>
    <xf numFmtId="0" fontId="2" fillId="2" borderId="22" xfId="0" applyFont="1" applyFill="1" applyBorder="1" applyAlignment="1" applyProtection="1">
      <alignment horizontal="left" vertical="center" wrapText="1"/>
    </xf>
    <xf numFmtId="0" fontId="2" fillId="2" borderId="22"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28" xfId="0" applyNumberFormat="1" applyFont="1" applyFill="1" applyBorder="1" applyAlignment="1" applyProtection="1">
      <alignment horizontal="center" vertical="center"/>
    </xf>
    <xf numFmtId="0" fontId="3" fillId="0" borderId="0" xfId="0" applyFont="1" applyAlignment="1">
      <alignment horizontal="right" vertical="center"/>
    </xf>
    <xf numFmtId="0" fontId="3" fillId="0" borderId="4" xfId="0" applyFont="1" applyBorder="1" applyAlignment="1">
      <alignment horizontal="right" vertical="center"/>
    </xf>
    <xf numFmtId="0" fontId="0" fillId="0" borderId="14" xfId="0"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14" xfId="0" applyFill="1" applyBorder="1" applyAlignment="1" applyProtection="1">
      <alignment horizontal="left" vertical="center" wrapText="1"/>
    </xf>
    <xf numFmtId="0" fontId="0" fillId="0" borderId="17"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3" fillId="0" borderId="16" xfId="0" applyNumberFormat="1" applyFont="1" applyFill="1" applyBorder="1" applyAlignment="1" applyProtection="1">
      <alignment horizontal="center" vertical="center" wrapText="1"/>
    </xf>
    <xf numFmtId="0" fontId="0" fillId="0" borderId="8" xfId="0" applyNumberFormat="1" applyFill="1" applyBorder="1" applyAlignment="1" applyProtection="1">
      <alignment horizontal="center" vertical="center" wrapText="1"/>
    </xf>
    <xf numFmtId="0" fontId="0" fillId="0" borderId="11" xfId="0" applyNumberForma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0" fillId="0" borderId="1" xfId="0" applyFill="1" applyBorder="1" applyAlignment="1" applyProtection="1">
      <alignment horizontal="left" vertical="center" wrapText="1"/>
    </xf>
    <xf numFmtId="0" fontId="3" fillId="0" borderId="16" xfId="0" applyNumberFormat="1" applyFont="1" applyBorder="1" applyAlignment="1" applyProtection="1">
      <alignment horizontal="center" vertical="center" wrapText="1"/>
    </xf>
    <xf numFmtId="0" fontId="0" fillId="0" borderId="11" xfId="0" applyNumberFormat="1" applyBorder="1" applyAlignment="1" applyProtection="1">
      <alignment horizontal="center" vertical="center" wrapText="1"/>
    </xf>
    <xf numFmtId="0" fontId="3" fillId="0" borderId="9" xfId="0" applyNumberFormat="1" applyFont="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44" fontId="0" fillId="0" borderId="9" xfId="0" applyNumberFormat="1" applyBorder="1" applyAlignment="1">
      <alignment horizontal="right" vertical="center"/>
    </xf>
    <xf numFmtId="44" fontId="0" fillId="0" borderId="14" xfId="0" applyNumberFormat="1" applyBorder="1" applyAlignment="1">
      <alignment horizontal="right" vertical="center"/>
    </xf>
    <xf numFmtId="44" fontId="0" fillId="0" borderId="8" xfId="0" applyNumberFormat="1" applyBorder="1" applyAlignment="1">
      <alignment horizontal="right" vertical="center"/>
    </xf>
    <xf numFmtId="44" fontId="0" fillId="0" borderId="1" xfId="0" applyNumberFormat="1" applyBorder="1" applyAlignment="1">
      <alignment horizontal="right" vertical="center"/>
    </xf>
    <xf numFmtId="0" fontId="3" fillId="0" borderId="0" xfId="0" applyFont="1" applyAlignment="1" applyProtection="1">
      <alignment horizontal="right" vertical="center"/>
    </xf>
    <xf numFmtId="0" fontId="3" fillId="0" borderId="4" xfId="0" applyFont="1" applyBorder="1" applyAlignment="1" applyProtection="1">
      <alignment horizontal="right" vertical="center"/>
    </xf>
    <xf numFmtId="0" fontId="3" fillId="0" borderId="11" xfId="0" applyNumberFormat="1" applyFont="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44" fontId="2" fillId="0" borderId="11" xfId="0" applyNumberFormat="1" applyFont="1" applyBorder="1" applyAlignment="1">
      <alignment horizontal="right" vertical="center"/>
    </xf>
    <xf numFmtId="44" fontId="2" fillId="0" borderId="7" xfId="0" applyNumberFormat="1" applyFont="1" applyBorder="1" applyAlignment="1">
      <alignment horizontal="right" vertical="center"/>
    </xf>
    <xf numFmtId="0" fontId="3" fillId="0" borderId="17" xfId="0" applyFont="1" applyFill="1" applyBorder="1" applyAlignment="1" applyProtection="1">
      <alignment horizontal="center" vertical="center" wrapText="1"/>
    </xf>
    <xf numFmtId="0" fontId="3" fillId="0" borderId="17"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0" fillId="0" borderId="14" xfId="0" applyFill="1" applyBorder="1" applyAlignment="1" applyProtection="1">
      <alignment horizontal="center" vertical="center" wrapText="1"/>
    </xf>
    <xf numFmtId="0" fontId="3" fillId="0" borderId="17" xfId="0" applyFont="1" applyBorder="1" applyAlignment="1" applyProtection="1">
      <alignment horizontal="center" vertical="center"/>
    </xf>
    <xf numFmtId="0" fontId="3" fillId="0" borderId="7" xfId="0" applyFont="1" applyBorder="1" applyAlignment="1" applyProtection="1">
      <alignment horizontal="center" vertical="center"/>
    </xf>
    <xf numFmtId="0" fontId="0" fillId="0" borderId="16" xfId="0" applyNumberForma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23" xfId="0" applyNumberFormat="1" applyFont="1" applyFill="1" applyBorder="1" applyAlignment="1" applyProtection="1">
      <alignment horizontal="center" vertical="center" wrapText="1"/>
    </xf>
    <xf numFmtId="0" fontId="0" fillId="0" borderId="19" xfId="0" applyNumberFormat="1" applyFill="1" applyBorder="1" applyAlignment="1" applyProtection="1">
      <alignment horizontal="center" vertical="center" wrapText="1"/>
    </xf>
    <xf numFmtId="0" fontId="0" fillId="0" borderId="21" xfId="0" applyNumberFormat="1" applyFill="1" applyBorder="1" applyAlignment="1" applyProtection="1">
      <alignment horizontal="center" vertical="center" wrapText="1"/>
    </xf>
    <xf numFmtId="0" fontId="0" fillId="0" borderId="24"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2" xfId="0" applyFill="1" applyBorder="1" applyAlignment="1" applyProtection="1">
      <alignment horizontal="center" vertical="center"/>
    </xf>
    <xf numFmtId="0" fontId="3" fillId="0" borderId="24"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0" fillId="0" borderId="11" xfId="0" applyNumberFormat="1" applyFill="1" applyBorder="1" applyProtection="1"/>
    <xf numFmtId="0" fontId="0" fillId="0" borderId="7" xfId="0" applyFill="1" applyBorder="1" applyAlignment="1" applyProtection="1">
      <alignment horizontal="center"/>
    </xf>
    <xf numFmtId="0" fontId="0" fillId="0" borderId="20" xfId="0" applyFill="1" applyBorder="1" applyAlignment="1" applyProtection="1">
      <alignment horizontal="left" vertical="center" wrapText="1"/>
    </xf>
    <xf numFmtId="0" fontId="0" fillId="0" borderId="7" xfId="0"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49" fontId="7" fillId="0" borderId="14" xfId="0" applyNumberFormat="1" applyFont="1" applyBorder="1" applyAlignment="1" applyProtection="1">
      <alignment horizontal="left" vertical="center"/>
    </xf>
    <xf numFmtId="49" fontId="7" fillId="0" borderId="15" xfId="0" applyNumberFormat="1" applyFont="1" applyBorder="1" applyAlignment="1" applyProtection="1">
      <alignment horizontal="left" vertical="center"/>
    </xf>
    <xf numFmtId="49" fontId="7" fillId="0" borderId="1" xfId="0" applyNumberFormat="1" applyFont="1" applyBorder="1" applyAlignment="1" applyProtection="1">
      <alignment horizontal="left" vertical="center"/>
    </xf>
    <xf numFmtId="49" fontId="7" fillId="0" borderId="6" xfId="0" applyNumberFormat="1" applyFont="1" applyBorder="1" applyAlignment="1" applyProtection="1">
      <alignment horizontal="left" vertical="center"/>
    </xf>
    <xf numFmtId="49" fontId="7" fillId="0" borderId="7" xfId="0" applyNumberFormat="1" applyFont="1" applyBorder="1" applyAlignment="1" applyProtection="1">
      <alignment horizontal="left" vertical="center" wrapText="1"/>
    </xf>
    <xf numFmtId="49" fontId="7" fillId="0" borderId="12" xfId="0" applyNumberFormat="1"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3" fillId="0" borderId="28" xfId="0" applyFont="1" applyBorder="1" applyAlignment="1" applyProtection="1">
      <alignment horizontal="left" vertical="center" wrapText="1"/>
    </xf>
    <xf numFmtId="49" fontId="7" fillId="0" borderId="9" xfId="0" applyNumberFormat="1" applyFont="1" applyBorder="1" applyAlignment="1" applyProtection="1">
      <alignment horizontal="left" vertical="center"/>
    </xf>
    <xf numFmtId="49" fontId="7" fillId="0" borderId="8" xfId="0" applyNumberFormat="1" applyFont="1" applyBorder="1" applyAlignment="1" applyProtection="1">
      <alignment horizontal="left" vertical="center"/>
    </xf>
    <xf numFmtId="49" fontId="7" fillId="0" borderId="11" xfId="0" applyNumberFormat="1" applyFont="1" applyBorder="1" applyAlignment="1" applyProtection="1">
      <alignment horizontal="left" vertical="center"/>
    </xf>
    <xf numFmtId="49" fontId="7" fillId="0" borderId="7" xfId="0" applyNumberFormat="1" applyFont="1" applyBorder="1" applyAlignment="1" applyProtection="1">
      <alignment horizontal="left"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zoomScaleNormal="100" workbookViewId="0">
      <selection activeCell="H9" sqref="H9"/>
    </sheetView>
  </sheetViews>
  <sheetFormatPr baseColWidth="10" defaultRowHeight="12.75" x14ac:dyDescent="0.2"/>
  <cols>
    <col min="1" max="1" width="11.42578125" style="1"/>
    <col min="2" max="2" width="4.28515625" style="1" customWidth="1"/>
    <col min="3" max="3" width="32.140625" style="12" customWidth="1"/>
    <col min="4" max="4" width="12.85546875" style="10" customWidth="1"/>
    <col min="5" max="5" width="8" customWidth="1"/>
    <col min="6" max="6" width="8.85546875" customWidth="1"/>
    <col min="7" max="7" width="8.7109375" customWidth="1"/>
    <col min="8" max="8" width="12.42578125" customWidth="1"/>
    <col min="9" max="9" width="17.85546875" style="2" customWidth="1"/>
    <col min="10" max="10" width="27.7109375" style="15" bestFit="1" customWidth="1"/>
    <col min="11" max="11" width="14.28515625" customWidth="1"/>
  </cols>
  <sheetData>
    <row r="1" spans="1:11" ht="30" customHeight="1" thickBot="1" x14ac:dyDescent="0.25">
      <c r="A1" s="147" t="s">
        <v>30</v>
      </c>
      <c r="B1" s="148"/>
      <c r="C1" s="148"/>
      <c r="D1" s="148"/>
      <c r="E1" s="148"/>
      <c r="F1" s="148"/>
      <c r="G1" s="148"/>
      <c r="H1" s="148"/>
      <c r="I1" s="149"/>
    </row>
    <row r="2" spans="1:11" ht="24.75" customHeight="1" thickBot="1" x14ac:dyDescent="0.25">
      <c r="A2" s="150" t="s">
        <v>61</v>
      </c>
      <c r="B2" s="151"/>
      <c r="C2" s="151"/>
      <c r="D2" s="151"/>
      <c r="E2" s="151"/>
      <c r="F2" s="151"/>
      <c r="G2" s="151"/>
      <c r="H2" s="151"/>
      <c r="I2" s="152"/>
    </row>
    <row r="3" spans="1:11" ht="24.75" customHeight="1" x14ac:dyDescent="0.2">
      <c r="A3" s="162" t="s">
        <v>62</v>
      </c>
      <c r="B3" s="153"/>
      <c r="C3" s="153" t="s">
        <v>69</v>
      </c>
      <c r="D3" s="153"/>
      <c r="E3" s="153"/>
      <c r="F3" s="153"/>
      <c r="G3" s="153"/>
      <c r="H3" s="153"/>
      <c r="I3" s="154"/>
    </row>
    <row r="4" spans="1:11" ht="24.75" customHeight="1" x14ac:dyDescent="0.2">
      <c r="A4" s="163" t="s">
        <v>63</v>
      </c>
      <c r="B4" s="155"/>
      <c r="C4" s="155" t="s">
        <v>31</v>
      </c>
      <c r="D4" s="155"/>
      <c r="E4" s="155"/>
      <c r="F4" s="155"/>
      <c r="G4" s="155"/>
      <c r="H4" s="155"/>
      <c r="I4" s="156"/>
    </row>
    <row r="5" spans="1:11" ht="24.75" customHeight="1" x14ac:dyDescent="0.2">
      <c r="A5" s="163" t="s">
        <v>67</v>
      </c>
      <c r="B5" s="155"/>
      <c r="C5" s="155" t="s">
        <v>68</v>
      </c>
      <c r="D5" s="155"/>
      <c r="E5" s="155"/>
      <c r="F5" s="155"/>
      <c r="G5" s="155"/>
      <c r="H5" s="155"/>
      <c r="I5" s="156"/>
    </row>
    <row r="6" spans="1:11" ht="24.75" customHeight="1" thickBot="1" x14ac:dyDescent="0.25">
      <c r="A6" s="164" t="s">
        <v>64</v>
      </c>
      <c r="B6" s="165"/>
      <c r="C6" s="157" t="s">
        <v>65</v>
      </c>
      <c r="D6" s="157"/>
      <c r="E6" s="157"/>
      <c r="F6" s="157"/>
      <c r="G6" s="157"/>
      <c r="H6" s="157"/>
      <c r="I6" s="158"/>
    </row>
    <row r="7" spans="1:11" ht="169.5" customHeight="1" thickBot="1" x14ac:dyDescent="0.25">
      <c r="A7" s="159" t="s">
        <v>66</v>
      </c>
      <c r="B7" s="160"/>
      <c r="C7" s="160"/>
      <c r="D7" s="160"/>
      <c r="E7" s="160"/>
      <c r="F7" s="160"/>
      <c r="G7" s="160"/>
      <c r="H7" s="160"/>
      <c r="I7" s="161"/>
    </row>
    <row r="8" spans="1:11" s="9" customFormat="1" ht="13.5" thickBot="1" x14ac:dyDescent="0.25">
      <c r="A8" s="133" t="s">
        <v>60</v>
      </c>
      <c r="B8" s="134"/>
      <c r="C8" s="89" t="s">
        <v>3</v>
      </c>
      <c r="D8" s="90" t="s">
        <v>37</v>
      </c>
      <c r="E8" s="91" t="s">
        <v>0</v>
      </c>
      <c r="F8" s="91" t="s">
        <v>1</v>
      </c>
      <c r="G8" s="91" t="s">
        <v>2</v>
      </c>
      <c r="H8" s="92" t="s">
        <v>5</v>
      </c>
      <c r="I8" s="93" t="s">
        <v>6</v>
      </c>
      <c r="J8" s="15"/>
    </row>
    <row r="9" spans="1:11" ht="39.950000000000003" customHeight="1" x14ac:dyDescent="0.2">
      <c r="A9" s="106">
        <v>1</v>
      </c>
      <c r="B9" s="18" t="s">
        <v>25</v>
      </c>
      <c r="C9" s="126" t="s">
        <v>36</v>
      </c>
      <c r="D9" s="96" t="s">
        <v>40</v>
      </c>
      <c r="E9" s="19">
        <v>610</v>
      </c>
      <c r="F9" s="20">
        <v>90</v>
      </c>
      <c r="G9" s="21">
        <v>25</v>
      </c>
      <c r="H9" s="81">
        <v>0</v>
      </c>
      <c r="I9" s="73">
        <f>H9*G9</f>
        <v>0</v>
      </c>
    </row>
    <row r="10" spans="1:11" ht="39.950000000000003" customHeight="1" x14ac:dyDescent="0.2">
      <c r="A10" s="132"/>
      <c r="B10" s="22" t="s">
        <v>26</v>
      </c>
      <c r="C10" s="101"/>
      <c r="D10" s="97"/>
      <c r="E10" s="23">
        <v>914</v>
      </c>
      <c r="F10" s="24">
        <v>50</v>
      </c>
      <c r="G10" s="25">
        <v>20</v>
      </c>
      <c r="H10" s="82">
        <v>0</v>
      </c>
      <c r="I10" s="74">
        <f t="shared" ref="I10:I11" si="0">H10*G10</f>
        <v>0</v>
      </c>
      <c r="J10" s="17"/>
      <c r="K10" s="8"/>
    </row>
    <row r="11" spans="1:11" ht="39.950000000000003" customHeight="1" x14ac:dyDescent="0.2">
      <c r="A11" s="104"/>
      <c r="B11" s="26" t="s">
        <v>27</v>
      </c>
      <c r="C11" s="107"/>
      <c r="D11" s="98"/>
      <c r="E11" s="27">
        <v>1118</v>
      </c>
      <c r="F11" s="28">
        <v>90</v>
      </c>
      <c r="G11" s="29">
        <v>50</v>
      </c>
      <c r="H11" s="82">
        <v>0</v>
      </c>
      <c r="I11" s="75">
        <f t="shared" si="0"/>
        <v>0</v>
      </c>
      <c r="J11" s="13"/>
    </row>
    <row r="12" spans="1:11" ht="39.950000000000003" customHeight="1" thickBot="1" x14ac:dyDescent="0.25">
      <c r="A12" s="105"/>
      <c r="B12" s="30" t="s">
        <v>28</v>
      </c>
      <c r="C12" s="102"/>
      <c r="D12" s="99"/>
      <c r="E12" s="31">
        <v>1524</v>
      </c>
      <c r="F12" s="32">
        <v>50</v>
      </c>
      <c r="G12" s="33">
        <v>10</v>
      </c>
      <c r="H12" s="83">
        <v>0</v>
      </c>
      <c r="I12" s="76">
        <f>H12*G12</f>
        <v>0</v>
      </c>
    </row>
    <row r="13" spans="1:11" ht="39.950000000000003" customHeight="1" x14ac:dyDescent="0.2">
      <c r="A13" s="135">
        <v>2</v>
      </c>
      <c r="B13" s="18" t="s">
        <v>25</v>
      </c>
      <c r="C13" s="100" t="s">
        <v>17</v>
      </c>
      <c r="D13" s="138" t="s">
        <v>39</v>
      </c>
      <c r="E13" s="19">
        <v>610</v>
      </c>
      <c r="F13" s="20">
        <v>45</v>
      </c>
      <c r="G13" s="21">
        <v>1</v>
      </c>
      <c r="H13" s="81">
        <v>0</v>
      </c>
      <c r="I13" s="73">
        <f t="shared" ref="I13:I54" si="1">H13*G13</f>
        <v>0</v>
      </c>
    </row>
    <row r="14" spans="1:11" ht="39.950000000000003" customHeight="1" x14ac:dyDescent="0.2">
      <c r="A14" s="136"/>
      <c r="B14" s="34" t="s">
        <v>26</v>
      </c>
      <c r="C14" s="101"/>
      <c r="D14" s="139"/>
      <c r="E14" s="23">
        <v>1118</v>
      </c>
      <c r="F14" s="24">
        <v>45</v>
      </c>
      <c r="G14" s="29">
        <v>10</v>
      </c>
      <c r="H14" s="82">
        <v>0</v>
      </c>
      <c r="I14" s="75">
        <f t="shared" si="1"/>
        <v>0</v>
      </c>
      <c r="J14" s="13"/>
    </row>
    <row r="15" spans="1:11" ht="39.950000000000003" customHeight="1" thickBot="1" x14ac:dyDescent="0.25">
      <c r="A15" s="137"/>
      <c r="B15" s="30" t="s">
        <v>29</v>
      </c>
      <c r="C15" s="102"/>
      <c r="D15" s="140"/>
      <c r="E15" s="31">
        <v>1524</v>
      </c>
      <c r="F15" s="32">
        <v>45</v>
      </c>
      <c r="G15" s="33">
        <v>25</v>
      </c>
      <c r="H15" s="83">
        <v>0</v>
      </c>
      <c r="I15" s="76">
        <f t="shared" si="1"/>
        <v>0</v>
      </c>
    </row>
    <row r="16" spans="1:11" ht="39.950000000000003" customHeight="1" x14ac:dyDescent="0.2">
      <c r="A16" s="103">
        <v>3</v>
      </c>
      <c r="B16" s="22" t="s">
        <v>25</v>
      </c>
      <c r="C16" s="101" t="s">
        <v>17</v>
      </c>
      <c r="D16" s="97" t="s">
        <v>38</v>
      </c>
      <c r="E16" s="23">
        <v>610</v>
      </c>
      <c r="F16" s="24">
        <v>30</v>
      </c>
      <c r="G16" s="35">
        <v>3</v>
      </c>
      <c r="H16" s="84">
        <v>0</v>
      </c>
      <c r="I16" s="77">
        <f t="shared" si="1"/>
        <v>0</v>
      </c>
    </row>
    <row r="17" spans="1:11" ht="39.950000000000003" customHeight="1" x14ac:dyDescent="0.2">
      <c r="A17" s="104"/>
      <c r="B17" s="36" t="s">
        <v>26</v>
      </c>
      <c r="C17" s="107"/>
      <c r="D17" s="98"/>
      <c r="E17" s="27">
        <v>1118</v>
      </c>
      <c r="F17" s="28">
        <v>30</v>
      </c>
      <c r="G17" s="29">
        <v>10</v>
      </c>
      <c r="H17" s="82">
        <v>0</v>
      </c>
      <c r="I17" s="75">
        <f t="shared" si="1"/>
        <v>0</v>
      </c>
    </row>
    <row r="18" spans="1:11" ht="39.950000000000003" customHeight="1" thickBot="1" x14ac:dyDescent="0.25">
      <c r="A18" s="105"/>
      <c r="B18" s="37" t="s">
        <v>27</v>
      </c>
      <c r="C18" s="102"/>
      <c r="D18" s="99"/>
      <c r="E18" s="31">
        <v>1524</v>
      </c>
      <c r="F18" s="32">
        <v>30</v>
      </c>
      <c r="G18" s="33">
        <v>2</v>
      </c>
      <c r="H18" s="83">
        <v>0</v>
      </c>
      <c r="I18" s="76">
        <f t="shared" si="1"/>
        <v>0</v>
      </c>
    </row>
    <row r="19" spans="1:11" ht="39.950000000000003" customHeight="1" x14ac:dyDescent="0.2">
      <c r="A19" s="106">
        <v>4</v>
      </c>
      <c r="B19" s="18" t="s">
        <v>25</v>
      </c>
      <c r="C19" s="100" t="s">
        <v>18</v>
      </c>
      <c r="D19" s="96" t="s">
        <v>43</v>
      </c>
      <c r="E19" s="19">
        <v>610</v>
      </c>
      <c r="F19" s="20">
        <v>30</v>
      </c>
      <c r="G19" s="21">
        <v>50</v>
      </c>
      <c r="H19" s="81">
        <v>0</v>
      </c>
      <c r="I19" s="73">
        <f t="shared" si="1"/>
        <v>0</v>
      </c>
    </row>
    <row r="20" spans="1:11" ht="39.950000000000003" customHeight="1" x14ac:dyDescent="0.2">
      <c r="A20" s="104"/>
      <c r="B20" s="36" t="s">
        <v>26</v>
      </c>
      <c r="C20" s="107"/>
      <c r="D20" s="98"/>
      <c r="E20" s="27">
        <v>1067</v>
      </c>
      <c r="F20" s="28">
        <v>30</v>
      </c>
      <c r="G20" s="29">
        <v>15</v>
      </c>
      <c r="H20" s="82">
        <v>0</v>
      </c>
      <c r="I20" s="75">
        <f t="shared" si="1"/>
        <v>0</v>
      </c>
    </row>
    <row r="21" spans="1:11" ht="39.950000000000003" customHeight="1" thickBot="1" x14ac:dyDescent="0.25">
      <c r="A21" s="105"/>
      <c r="B21" s="37" t="s">
        <v>27</v>
      </c>
      <c r="C21" s="102"/>
      <c r="D21" s="99"/>
      <c r="E21" s="31">
        <v>1524</v>
      </c>
      <c r="F21" s="32">
        <v>30</v>
      </c>
      <c r="G21" s="33">
        <v>25</v>
      </c>
      <c r="H21" s="83">
        <v>0</v>
      </c>
      <c r="I21" s="76">
        <f t="shared" si="1"/>
        <v>0</v>
      </c>
    </row>
    <row r="22" spans="1:11" ht="39.950000000000003" customHeight="1" x14ac:dyDescent="0.2">
      <c r="A22" s="135">
        <v>5</v>
      </c>
      <c r="B22" s="38" t="s">
        <v>25</v>
      </c>
      <c r="C22" s="141" t="s">
        <v>41</v>
      </c>
      <c r="D22" s="121" t="s">
        <v>44</v>
      </c>
      <c r="E22" s="39">
        <v>1067</v>
      </c>
      <c r="F22" s="40">
        <v>50</v>
      </c>
      <c r="G22" s="21">
        <v>1</v>
      </c>
      <c r="H22" s="81">
        <v>0</v>
      </c>
      <c r="I22" s="73">
        <f t="shared" si="1"/>
        <v>0</v>
      </c>
    </row>
    <row r="23" spans="1:11" ht="39.950000000000003" customHeight="1" thickBot="1" x14ac:dyDescent="0.25">
      <c r="A23" s="137"/>
      <c r="B23" s="41" t="s">
        <v>26</v>
      </c>
      <c r="C23" s="142"/>
      <c r="D23" s="99"/>
      <c r="E23" s="42">
        <v>1372</v>
      </c>
      <c r="F23" s="43">
        <v>50</v>
      </c>
      <c r="G23" s="33">
        <v>1</v>
      </c>
      <c r="H23" s="83">
        <v>0</v>
      </c>
      <c r="I23" s="76">
        <f t="shared" si="1"/>
        <v>0</v>
      </c>
      <c r="J23" s="13"/>
    </row>
    <row r="24" spans="1:11" ht="49.5" customHeight="1" x14ac:dyDescent="0.2">
      <c r="A24" s="106">
        <v>6</v>
      </c>
      <c r="B24" s="44" t="s">
        <v>25</v>
      </c>
      <c r="C24" s="126" t="s">
        <v>19</v>
      </c>
      <c r="D24" s="111" t="s">
        <v>42</v>
      </c>
      <c r="E24" s="19">
        <v>610</v>
      </c>
      <c r="F24" s="20">
        <v>80</v>
      </c>
      <c r="G24" s="45">
        <v>10</v>
      </c>
      <c r="H24" s="81">
        <v>0</v>
      </c>
      <c r="I24" s="78">
        <f t="shared" si="1"/>
        <v>0</v>
      </c>
      <c r="J24" s="17"/>
    </row>
    <row r="25" spans="1:11" ht="49.5" customHeight="1" thickBot="1" x14ac:dyDescent="0.25">
      <c r="A25" s="105"/>
      <c r="B25" s="46" t="s">
        <v>26</v>
      </c>
      <c r="C25" s="127"/>
      <c r="D25" s="128"/>
      <c r="E25" s="31">
        <v>914</v>
      </c>
      <c r="F25" s="32">
        <v>80</v>
      </c>
      <c r="G25" s="47">
        <v>10</v>
      </c>
      <c r="H25" s="83">
        <v>0</v>
      </c>
      <c r="I25" s="79">
        <f t="shared" si="1"/>
        <v>0</v>
      </c>
    </row>
    <row r="26" spans="1:11" ht="39.950000000000003" customHeight="1" x14ac:dyDescent="0.2">
      <c r="A26" s="103">
        <v>7</v>
      </c>
      <c r="B26" s="22" t="s">
        <v>25</v>
      </c>
      <c r="C26" s="125" t="s">
        <v>9</v>
      </c>
      <c r="D26" s="112" t="s">
        <v>45</v>
      </c>
      <c r="E26" s="23">
        <v>610</v>
      </c>
      <c r="F26" s="24">
        <v>30</v>
      </c>
      <c r="G26" s="35">
        <v>1</v>
      </c>
      <c r="H26" s="84">
        <v>0</v>
      </c>
      <c r="I26" s="77">
        <f t="shared" si="1"/>
        <v>0</v>
      </c>
    </row>
    <row r="27" spans="1:11" ht="39.950000000000003" customHeight="1" x14ac:dyDescent="0.2">
      <c r="A27" s="104"/>
      <c r="B27" s="36" t="s">
        <v>26</v>
      </c>
      <c r="C27" s="107"/>
      <c r="D27" s="98"/>
      <c r="E27" s="27">
        <v>1118</v>
      </c>
      <c r="F27" s="28">
        <v>30</v>
      </c>
      <c r="G27" s="29">
        <v>1</v>
      </c>
      <c r="H27" s="82">
        <v>0</v>
      </c>
      <c r="I27" s="75">
        <f t="shared" si="1"/>
        <v>0</v>
      </c>
    </row>
    <row r="28" spans="1:11" ht="39.950000000000003" customHeight="1" thickBot="1" x14ac:dyDescent="0.25">
      <c r="A28" s="105"/>
      <c r="B28" s="37" t="s">
        <v>27</v>
      </c>
      <c r="C28" s="102"/>
      <c r="D28" s="99"/>
      <c r="E28" s="31">
        <v>1524</v>
      </c>
      <c r="F28" s="32">
        <v>30</v>
      </c>
      <c r="G28" s="33">
        <v>1</v>
      </c>
      <c r="H28" s="83">
        <v>0</v>
      </c>
      <c r="I28" s="76">
        <f t="shared" si="1"/>
        <v>0</v>
      </c>
    </row>
    <row r="29" spans="1:11" ht="39.950000000000003" customHeight="1" x14ac:dyDescent="0.2">
      <c r="A29" s="106">
        <v>8</v>
      </c>
      <c r="B29" s="18" t="s">
        <v>25</v>
      </c>
      <c r="C29" s="126" t="s">
        <v>10</v>
      </c>
      <c r="D29" s="111" t="s">
        <v>45</v>
      </c>
      <c r="E29" s="19">
        <v>610</v>
      </c>
      <c r="F29" s="20">
        <v>30</v>
      </c>
      <c r="G29" s="21">
        <v>1</v>
      </c>
      <c r="H29" s="81">
        <v>0</v>
      </c>
      <c r="I29" s="73">
        <f t="shared" si="1"/>
        <v>0</v>
      </c>
    </row>
    <row r="30" spans="1:11" ht="39.950000000000003" customHeight="1" x14ac:dyDescent="0.2">
      <c r="A30" s="104"/>
      <c r="B30" s="36" t="s">
        <v>26</v>
      </c>
      <c r="C30" s="107"/>
      <c r="D30" s="98"/>
      <c r="E30" s="27">
        <v>1118</v>
      </c>
      <c r="F30" s="28">
        <v>30</v>
      </c>
      <c r="G30" s="29">
        <v>1</v>
      </c>
      <c r="H30" s="82">
        <v>0</v>
      </c>
      <c r="I30" s="75">
        <f t="shared" si="1"/>
        <v>0</v>
      </c>
    </row>
    <row r="31" spans="1:11" ht="39.950000000000003" customHeight="1" thickBot="1" x14ac:dyDescent="0.25">
      <c r="A31" s="105"/>
      <c r="B31" s="37" t="s">
        <v>27</v>
      </c>
      <c r="C31" s="102"/>
      <c r="D31" s="99"/>
      <c r="E31" s="31">
        <v>1524</v>
      </c>
      <c r="F31" s="32">
        <v>30</v>
      </c>
      <c r="G31" s="33">
        <v>1</v>
      </c>
      <c r="H31" s="83">
        <v>0</v>
      </c>
      <c r="I31" s="76">
        <f t="shared" si="1"/>
        <v>0</v>
      </c>
    </row>
    <row r="32" spans="1:11" ht="39.950000000000003" customHeight="1" x14ac:dyDescent="0.2">
      <c r="A32" s="103">
        <v>9</v>
      </c>
      <c r="B32" s="22" t="s">
        <v>25</v>
      </c>
      <c r="C32" s="125" t="s">
        <v>46</v>
      </c>
      <c r="D32" s="124" t="s">
        <v>47</v>
      </c>
      <c r="E32" s="23">
        <v>1067</v>
      </c>
      <c r="F32" s="24">
        <v>30</v>
      </c>
      <c r="G32" s="35">
        <v>2</v>
      </c>
      <c r="H32" s="84">
        <v>0</v>
      </c>
      <c r="I32" s="77">
        <f t="shared" si="1"/>
        <v>0</v>
      </c>
      <c r="J32" s="16"/>
      <c r="K32" s="11"/>
    </row>
    <row r="33" spans="1:11" ht="39.950000000000003" customHeight="1" x14ac:dyDescent="0.2">
      <c r="A33" s="104"/>
      <c r="B33" s="36" t="s">
        <v>26</v>
      </c>
      <c r="C33" s="107"/>
      <c r="D33" s="98"/>
      <c r="E33" s="27">
        <v>1372</v>
      </c>
      <c r="F33" s="28">
        <v>30</v>
      </c>
      <c r="G33" s="29">
        <v>2</v>
      </c>
      <c r="H33" s="82">
        <v>0</v>
      </c>
      <c r="I33" s="75">
        <f t="shared" si="1"/>
        <v>0</v>
      </c>
      <c r="J33" s="16"/>
      <c r="K33" s="11"/>
    </row>
    <row r="34" spans="1:11" ht="39.950000000000003" customHeight="1" thickBot="1" x14ac:dyDescent="0.25">
      <c r="A34" s="105"/>
      <c r="B34" s="37" t="s">
        <v>27</v>
      </c>
      <c r="C34" s="102"/>
      <c r="D34" s="99"/>
      <c r="E34" s="31">
        <v>1524</v>
      </c>
      <c r="F34" s="32">
        <v>30</v>
      </c>
      <c r="G34" s="33">
        <v>2</v>
      </c>
      <c r="H34" s="83">
        <v>0</v>
      </c>
      <c r="I34" s="76">
        <f t="shared" si="1"/>
        <v>0</v>
      </c>
      <c r="J34" s="16"/>
      <c r="K34" s="11"/>
    </row>
    <row r="35" spans="1:11" ht="39.950000000000003" customHeight="1" x14ac:dyDescent="0.2">
      <c r="A35" s="106">
        <v>10</v>
      </c>
      <c r="B35" s="18" t="s">
        <v>25</v>
      </c>
      <c r="C35" s="126" t="s">
        <v>48</v>
      </c>
      <c r="D35" s="111" t="s">
        <v>49</v>
      </c>
      <c r="E35" s="19">
        <v>610</v>
      </c>
      <c r="F35" s="20">
        <v>20</v>
      </c>
      <c r="G35" s="21">
        <v>2</v>
      </c>
      <c r="H35" s="81">
        <v>0</v>
      </c>
      <c r="I35" s="73">
        <f t="shared" si="1"/>
        <v>0</v>
      </c>
      <c r="J35" s="16"/>
      <c r="K35" s="11"/>
    </row>
    <row r="36" spans="1:11" ht="39.950000000000003" customHeight="1" x14ac:dyDescent="0.2">
      <c r="A36" s="136"/>
      <c r="B36" s="48" t="s">
        <v>26</v>
      </c>
      <c r="C36" s="145"/>
      <c r="D36" s="139"/>
      <c r="E36" s="49">
        <v>1067</v>
      </c>
      <c r="F36" s="50">
        <v>20</v>
      </c>
      <c r="G36" s="29">
        <v>2</v>
      </c>
      <c r="H36" s="82">
        <v>0</v>
      </c>
      <c r="I36" s="75">
        <f t="shared" si="1"/>
        <v>0</v>
      </c>
      <c r="J36" s="16"/>
      <c r="K36" s="11"/>
    </row>
    <row r="37" spans="1:11" ht="39.950000000000003" customHeight="1" thickBot="1" x14ac:dyDescent="0.25">
      <c r="A37" s="143"/>
      <c r="B37" s="41" t="s">
        <v>27</v>
      </c>
      <c r="C37" s="146"/>
      <c r="D37" s="144"/>
      <c r="E37" s="31">
        <v>1524</v>
      </c>
      <c r="F37" s="32">
        <v>20</v>
      </c>
      <c r="G37" s="33">
        <v>2</v>
      </c>
      <c r="H37" s="83">
        <v>0</v>
      </c>
      <c r="I37" s="76">
        <f t="shared" si="1"/>
        <v>0</v>
      </c>
      <c r="J37" s="16"/>
      <c r="K37" s="11"/>
    </row>
    <row r="38" spans="1:11" ht="54.95" customHeight="1" x14ac:dyDescent="0.2">
      <c r="A38" s="103">
        <v>11</v>
      </c>
      <c r="B38" s="22" t="s">
        <v>25</v>
      </c>
      <c r="C38" s="101" t="s">
        <v>4</v>
      </c>
      <c r="D38" s="97" t="s">
        <v>50</v>
      </c>
      <c r="E38" s="23">
        <v>1118</v>
      </c>
      <c r="F38" s="24">
        <v>12</v>
      </c>
      <c r="G38" s="35">
        <v>1</v>
      </c>
      <c r="H38" s="84">
        <v>0</v>
      </c>
      <c r="I38" s="77">
        <f t="shared" si="1"/>
        <v>0</v>
      </c>
    </row>
    <row r="39" spans="1:11" ht="54.95" customHeight="1" thickBot="1" x14ac:dyDescent="0.25">
      <c r="A39" s="105" t="e">
        <f>#REF!+1</f>
        <v>#REF!</v>
      </c>
      <c r="B39" s="41" t="s">
        <v>26</v>
      </c>
      <c r="C39" s="102"/>
      <c r="D39" s="99"/>
      <c r="E39" s="31">
        <v>1524</v>
      </c>
      <c r="F39" s="32">
        <v>12</v>
      </c>
      <c r="G39" s="33">
        <v>1</v>
      </c>
      <c r="H39" s="83">
        <v>0</v>
      </c>
      <c r="I39" s="76">
        <f t="shared" si="1"/>
        <v>0</v>
      </c>
    </row>
    <row r="40" spans="1:11" ht="54.95" customHeight="1" x14ac:dyDescent="0.2">
      <c r="A40" s="106">
        <v>12</v>
      </c>
      <c r="B40" s="18" t="s">
        <v>25</v>
      </c>
      <c r="C40" s="100" t="s">
        <v>11</v>
      </c>
      <c r="D40" s="96" t="s">
        <v>50</v>
      </c>
      <c r="E40" s="19">
        <v>1118</v>
      </c>
      <c r="F40" s="20">
        <v>12</v>
      </c>
      <c r="G40" s="21">
        <v>1</v>
      </c>
      <c r="H40" s="81">
        <v>0</v>
      </c>
      <c r="I40" s="73">
        <f t="shared" si="1"/>
        <v>0</v>
      </c>
    </row>
    <row r="41" spans="1:11" ht="54.95" customHeight="1" thickBot="1" x14ac:dyDescent="0.25">
      <c r="A41" s="105"/>
      <c r="B41" s="41" t="s">
        <v>26</v>
      </c>
      <c r="C41" s="102"/>
      <c r="D41" s="99"/>
      <c r="E41" s="31">
        <v>1524</v>
      </c>
      <c r="F41" s="32">
        <v>12</v>
      </c>
      <c r="G41" s="33">
        <v>1</v>
      </c>
      <c r="H41" s="83">
        <v>0</v>
      </c>
      <c r="I41" s="76">
        <f t="shared" si="1"/>
        <v>0</v>
      </c>
    </row>
    <row r="42" spans="1:11" ht="54.95" customHeight="1" x14ac:dyDescent="0.2">
      <c r="A42" s="106">
        <v>13</v>
      </c>
      <c r="B42" s="18" t="s">
        <v>25</v>
      </c>
      <c r="C42" s="100" t="s">
        <v>13</v>
      </c>
      <c r="D42" s="120" t="s">
        <v>51</v>
      </c>
      <c r="E42" s="19">
        <v>1067</v>
      </c>
      <c r="F42" s="20">
        <v>30</v>
      </c>
      <c r="G42" s="21">
        <v>2</v>
      </c>
      <c r="H42" s="81">
        <v>0</v>
      </c>
      <c r="I42" s="73">
        <f t="shared" si="1"/>
        <v>0</v>
      </c>
    </row>
    <row r="43" spans="1:11" ht="54.95" customHeight="1" thickBot="1" x14ac:dyDescent="0.25">
      <c r="A43" s="105"/>
      <c r="B43" s="41" t="s">
        <v>26</v>
      </c>
      <c r="C43" s="102"/>
      <c r="D43" s="99"/>
      <c r="E43" s="31">
        <v>1372</v>
      </c>
      <c r="F43" s="32">
        <v>30</v>
      </c>
      <c r="G43" s="33">
        <v>1</v>
      </c>
      <c r="H43" s="83">
        <v>0</v>
      </c>
      <c r="I43" s="76">
        <f t="shared" si="1"/>
        <v>0</v>
      </c>
    </row>
    <row r="44" spans="1:11" ht="97.5" customHeight="1" thickBot="1" x14ac:dyDescent="0.25">
      <c r="A44" s="51">
        <v>14</v>
      </c>
      <c r="B44" s="52" t="s">
        <v>25</v>
      </c>
      <c r="C44" s="53" t="s">
        <v>32</v>
      </c>
      <c r="D44" s="54" t="s">
        <v>52</v>
      </c>
      <c r="E44" s="55">
        <v>1067</v>
      </c>
      <c r="F44" s="56">
        <v>46</v>
      </c>
      <c r="G44" s="57">
        <v>1</v>
      </c>
      <c r="H44" s="85">
        <v>0</v>
      </c>
      <c r="I44" s="80">
        <f t="shared" si="1"/>
        <v>0</v>
      </c>
    </row>
    <row r="45" spans="1:11" ht="54.95" customHeight="1" x14ac:dyDescent="0.2">
      <c r="A45" s="106">
        <v>15</v>
      </c>
      <c r="B45" s="18" t="s">
        <v>25</v>
      </c>
      <c r="C45" s="126" t="s">
        <v>53</v>
      </c>
      <c r="D45" s="129" t="s">
        <v>54</v>
      </c>
      <c r="E45" s="19">
        <v>1067</v>
      </c>
      <c r="F45" s="20">
        <v>30</v>
      </c>
      <c r="G45" s="21">
        <v>1</v>
      </c>
      <c r="H45" s="81">
        <v>0</v>
      </c>
      <c r="I45" s="73">
        <f t="shared" si="1"/>
        <v>0</v>
      </c>
    </row>
    <row r="46" spans="1:11" ht="54.95" customHeight="1" thickBot="1" x14ac:dyDescent="0.25">
      <c r="A46" s="105"/>
      <c r="B46" s="41" t="s">
        <v>26</v>
      </c>
      <c r="C46" s="102"/>
      <c r="D46" s="99"/>
      <c r="E46" s="31">
        <v>1524</v>
      </c>
      <c r="F46" s="32">
        <v>30</v>
      </c>
      <c r="G46" s="33">
        <v>1</v>
      </c>
      <c r="H46" s="83">
        <v>0</v>
      </c>
      <c r="I46" s="76">
        <f t="shared" si="1"/>
        <v>0</v>
      </c>
    </row>
    <row r="47" spans="1:11" ht="54.95" customHeight="1" x14ac:dyDescent="0.2">
      <c r="A47" s="108">
        <v>16</v>
      </c>
      <c r="B47" s="58" t="s">
        <v>25</v>
      </c>
      <c r="C47" s="125" t="s">
        <v>20</v>
      </c>
      <c r="D47" s="130" t="s">
        <v>7</v>
      </c>
      <c r="E47" s="23">
        <v>1067</v>
      </c>
      <c r="F47" s="59">
        <v>30</v>
      </c>
      <c r="G47" s="35">
        <v>10</v>
      </c>
      <c r="H47" s="84">
        <v>0</v>
      </c>
      <c r="I47" s="77">
        <f t="shared" si="1"/>
        <v>0</v>
      </c>
      <c r="J47" s="13"/>
    </row>
    <row r="48" spans="1:11" ht="54.95" customHeight="1" thickBot="1" x14ac:dyDescent="0.25">
      <c r="A48" s="119"/>
      <c r="B48" s="60" t="s">
        <v>26</v>
      </c>
      <c r="C48" s="127"/>
      <c r="D48" s="131"/>
      <c r="E48" s="31">
        <v>1524</v>
      </c>
      <c r="F48" s="61">
        <v>30</v>
      </c>
      <c r="G48" s="33">
        <v>15</v>
      </c>
      <c r="H48" s="83">
        <v>0</v>
      </c>
      <c r="I48" s="76">
        <f t="shared" si="1"/>
        <v>0</v>
      </c>
    </row>
    <row r="49" spans="1:10" ht="54.95" customHeight="1" x14ac:dyDescent="0.2">
      <c r="A49" s="106">
        <v>17</v>
      </c>
      <c r="B49" s="18" t="s">
        <v>25</v>
      </c>
      <c r="C49" s="100" t="s">
        <v>21</v>
      </c>
      <c r="D49" s="129" t="s">
        <v>55</v>
      </c>
      <c r="E49" s="19">
        <v>1067</v>
      </c>
      <c r="F49" s="20">
        <v>15</v>
      </c>
      <c r="G49" s="62">
        <v>5</v>
      </c>
      <c r="H49" s="81">
        <v>0</v>
      </c>
      <c r="I49" s="73">
        <f t="shared" si="1"/>
        <v>0</v>
      </c>
    </row>
    <row r="50" spans="1:10" ht="54.95" customHeight="1" thickBot="1" x14ac:dyDescent="0.25">
      <c r="A50" s="105"/>
      <c r="B50" s="41" t="s">
        <v>26</v>
      </c>
      <c r="C50" s="102"/>
      <c r="D50" s="99"/>
      <c r="E50" s="31">
        <v>1270</v>
      </c>
      <c r="F50" s="32">
        <v>15</v>
      </c>
      <c r="G50" s="63">
        <v>5</v>
      </c>
      <c r="H50" s="83">
        <v>0</v>
      </c>
      <c r="I50" s="76">
        <f t="shared" si="1"/>
        <v>0</v>
      </c>
    </row>
    <row r="51" spans="1:10" ht="54.95" customHeight="1" x14ac:dyDescent="0.2">
      <c r="A51" s="106">
        <v>18</v>
      </c>
      <c r="B51" s="18" t="s">
        <v>25</v>
      </c>
      <c r="C51" s="126" t="s">
        <v>12</v>
      </c>
      <c r="D51" s="111" t="s">
        <v>59</v>
      </c>
      <c r="E51" s="19">
        <v>1067</v>
      </c>
      <c r="F51" s="20">
        <v>30.5</v>
      </c>
      <c r="G51" s="21">
        <v>5</v>
      </c>
      <c r="H51" s="81">
        <v>0</v>
      </c>
      <c r="I51" s="73">
        <f t="shared" si="1"/>
        <v>0</v>
      </c>
      <c r="J51" s="14"/>
    </row>
    <row r="52" spans="1:10" ht="54.95" customHeight="1" thickBot="1" x14ac:dyDescent="0.25">
      <c r="A52" s="105"/>
      <c r="B52" s="41" t="s">
        <v>26</v>
      </c>
      <c r="C52" s="102"/>
      <c r="D52" s="128"/>
      <c r="E52" s="31">
        <v>1524</v>
      </c>
      <c r="F52" s="32">
        <v>30.5</v>
      </c>
      <c r="G52" s="33">
        <v>15</v>
      </c>
      <c r="H52" s="83">
        <v>0</v>
      </c>
      <c r="I52" s="76">
        <f t="shared" si="1"/>
        <v>0</v>
      </c>
      <c r="J52" s="14"/>
    </row>
    <row r="53" spans="1:10" ht="54.95" customHeight="1" x14ac:dyDescent="0.2">
      <c r="A53" s="108">
        <v>19</v>
      </c>
      <c r="B53" s="64" t="s">
        <v>25</v>
      </c>
      <c r="C53" s="101" t="s">
        <v>34</v>
      </c>
      <c r="D53" s="112" t="s">
        <v>56</v>
      </c>
      <c r="E53" s="23">
        <v>610</v>
      </c>
      <c r="F53" s="24">
        <v>12</v>
      </c>
      <c r="G53" s="35">
        <v>2</v>
      </c>
      <c r="H53" s="84">
        <v>0</v>
      </c>
      <c r="I53" s="77">
        <f>H53*G53</f>
        <v>0</v>
      </c>
    </row>
    <row r="54" spans="1:10" ht="54.95" customHeight="1" thickBot="1" x14ac:dyDescent="0.25">
      <c r="A54" s="109"/>
      <c r="B54" s="65" t="s">
        <v>26</v>
      </c>
      <c r="C54" s="102"/>
      <c r="D54" s="99"/>
      <c r="E54" s="31">
        <v>1118</v>
      </c>
      <c r="F54" s="32">
        <v>12</v>
      </c>
      <c r="G54" s="33">
        <v>2</v>
      </c>
      <c r="H54" s="83">
        <v>0</v>
      </c>
      <c r="I54" s="76">
        <f t="shared" si="1"/>
        <v>0</v>
      </c>
    </row>
    <row r="55" spans="1:10" ht="54.95" customHeight="1" thickBot="1" x14ac:dyDescent="0.25">
      <c r="A55" s="66">
        <v>20</v>
      </c>
      <c r="B55" s="67" t="s">
        <v>25</v>
      </c>
      <c r="C55" s="68" t="s">
        <v>22</v>
      </c>
      <c r="D55" s="69" t="s">
        <v>56</v>
      </c>
      <c r="E55" s="55">
        <v>420</v>
      </c>
      <c r="F55" s="56" t="s">
        <v>8</v>
      </c>
      <c r="G55" s="57">
        <v>3</v>
      </c>
      <c r="H55" s="85">
        <v>0</v>
      </c>
      <c r="I55" s="80">
        <f>H55*G55</f>
        <v>0</v>
      </c>
      <c r="J55" s="13"/>
    </row>
    <row r="56" spans="1:10" ht="54.95" customHeight="1" x14ac:dyDescent="0.2">
      <c r="A56" s="110">
        <v>21</v>
      </c>
      <c r="B56" s="70" t="s">
        <v>25</v>
      </c>
      <c r="C56" s="100" t="s">
        <v>35</v>
      </c>
      <c r="D56" s="111" t="s">
        <v>57</v>
      </c>
      <c r="E56" s="19">
        <v>610</v>
      </c>
      <c r="F56" s="20">
        <v>12</v>
      </c>
      <c r="G56" s="21">
        <v>1</v>
      </c>
      <c r="H56" s="81">
        <v>0</v>
      </c>
      <c r="I56" s="73">
        <f>H56*G56</f>
        <v>0</v>
      </c>
    </row>
    <row r="57" spans="1:10" ht="54.95" customHeight="1" thickBot="1" x14ac:dyDescent="0.25">
      <c r="A57" s="109"/>
      <c r="B57" s="65" t="s">
        <v>26</v>
      </c>
      <c r="C57" s="102"/>
      <c r="D57" s="99"/>
      <c r="E57" s="31">
        <v>1118</v>
      </c>
      <c r="F57" s="32">
        <v>12</v>
      </c>
      <c r="G57" s="33">
        <v>1</v>
      </c>
      <c r="H57" s="83">
        <v>0</v>
      </c>
      <c r="I57" s="76">
        <f t="shared" ref="I57" si="2">H57*G57</f>
        <v>0</v>
      </c>
    </row>
    <row r="58" spans="1:10" ht="54.75" customHeight="1" thickBot="1" x14ac:dyDescent="0.25">
      <c r="A58" s="66">
        <v>22</v>
      </c>
      <c r="B58" s="71"/>
      <c r="C58" s="53" t="s">
        <v>33</v>
      </c>
      <c r="D58" s="69" t="s">
        <v>58</v>
      </c>
      <c r="E58" s="55">
        <v>420</v>
      </c>
      <c r="F58" s="72" t="s">
        <v>8</v>
      </c>
      <c r="G58" s="57">
        <v>2</v>
      </c>
      <c r="H58" s="85">
        <v>0</v>
      </c>
      <c r="I58" s="80">
        <f>H58*G58</f>
        <v>0</v>
      </c>
      <c r="J58" s="13"/>
    </row>
    <row r="59" spans="1:10" ht="39.950000000000003" customHeight="1" thickBot="1" x14ac:dyDescent="0.25"/>
    <row r="60" spans="1:10" ht="39.950000000000003" customHeight="1" x14ac:dyDescent="0.2">
      <c r="A60" s="3"/>
      <c r="B60" s="3"/>
      <c r="C60" s="4"/>
      <c r="D60" s="5"/>
      <c r="E60" s="6"/>
      <c r="F60" s="7"/>
      <c r="G60" s="113" t="s">
        <v>14</v>
      </c>
      <c r="H60" s="114"/>
      <c r="I60" s="73">
        <f>SUM(SUM(I9:I58))</f>
        <v>0</v>
      </c>
    </row>
    <row r="61" spans="1:10" ht="39.950000000000003" customHeight="1" x14ac:dyDescent="0.2">
      <c r="A61" s="3"/>
      <c r="B61" s="3"/>
      <c r="C61" s="4"/>
      <c r="D61" s="5"/>
      <c r="E61" s="6"/>
      <c r="F61" s="7"/>
      <c r="G61" s="115" t="s">
        <v>15</v>
      </c>
      <c r="H61" s="116"/>
      <c r="I61" s="75">
        <f>I60*0.19</f>
        <v>0</v>
      </c>
    </row>
    <row r="62" spans="1:10" ht="39.950000000000003" customHeight="1" thickBot="1" x14ac:dyDescent="0.25">
      <c r="A62" s="3"/>
      <c r="B62" s="3"/>
      <c r="C62" s="4"/>
      <c r="D62" s="5"/>
      <c r="E62" s="6"/>
      <c r="F62" s="7"/>
      <c r="G62" s="122" t="s">
        <v>16</v>
      </c>
      <c r="H62" s="123"/>
      <c r="I62" s="88">
        <f>I60*1.19</f>
        <v>0</v>
      </c>
    </row>
    <row r="63" spans="1:10" ht="39.950000000000003" customHeight="1" x14ac:dyDescent="0.2">
      <c r="C63" s="94" t="s">
        <v>23</v>
      </c>
      <c r="D63" s="94"/>
      <c r="E63" s="94"/>
      <c r="F63" s="94"/>
      <c r="G63" s="94"/>
      <c r="H63" s="95"/>
      <c r="I63" s="86"/>
    </row>
    <row r="64" spans="1:10" ht="39.950000000000003" customHeight="1" thickBot="1" x14ac:dyDescent="0.25">
      <c r="C64" s="117" t="s">
        <v>24</v>
      </c>
      <c r="D64" s="117"/>
      <c r="E64" s="117"/>
      <c r="F64" s="117"/>
      <c r="G64" s="117"/>
      <c r="H64" s="118"/>
      <c r="I64" s="87"/>
    </row>
  </sheetData>
  <sheetProtection sheet="1" objects="1" scenarios="1" selectLockedCells="1"/>
  <mergeCells count="74">
    <mergeCell ref="C6:I6"/>
    <mergeCell ref="A7:I7"/>
    <mergeCell ref="A3:B3"/>
    <mergeCell ref="A4:B4"/>
    <mergeCell ref="A5:B5"/>
    <mergeCell ref="A6:B6"/>
    <mergeCell ref="A1:I1"/>
    <mergeCell ref="A2:I2"/>
    <mergeCell ref="C3:I3"/>
    <mergeCell ref="C4:I4"/>
    <mergeCell ref="C5:I5"/>
    <mergeCell ref="A35:A37"/>
    <mergeCell ref="D35:D37"/>
    <mergeCell ref="C35:C37"/>
    <mergeCell ref="A40:A41"/>
    <mergeCell ref="D40:D41"/>
    <mergeCell ref="D38:D39"/>
    <mergeCell ref="C40:C41"/>
    <mergeCell ref="C38:C39"/>
    <mergeCell ref="A9:A12"/>
    <mergeCell ref="C9:C12"/>
    <mergeCell ref="D19:D21"/>
    <mergeCell ref="A8:B8"/>
    <mergeCell ref="C24:C25"/>
    <mergeCell ref="D24:D25"/>
    <mergeCell ref="A13:A15"/>
    <mergeCell ref="D13:D15"/>
    <mergeCell ref="A22:A23"/>
    <mergeCell ref="C22:C23"/>
    <mergeCell ref="D51:D52"/>
    <mergeCell ref="D45:D46"/>
    <mergeCell ref="D47:D48"/>
    <mergeCell ref="C49:C50"/>
    <mergeCell ref="D49:D50"/>
    <mergeCell ref="A51:A52"/>
    <mergeCell ref="C51:C52"/>
    <mergeCell ref="C42:C43"/>
    <mergeCell ref="A45:A46"/>
    <mergeCell ref="C45:C46"/>
    <mergeCell ref="C47:C48"/>
    <mergeCell ref="A49:A50"/>
    <mergeCell ref="A42:A43"/>
    <mergeCell ref="C64:H64"/>
    <mergeCell ref="A47:A48"/>
    <mergeCell ref="D42:D43"/>
    <mergeCell ref="D22:D23"/>
    <mergeCell ref="G62:H62"/>
    <mergeCell ref="A38:A39"/>
    <mergeCell ref="D32:D34"/>
    <mergeCell ref="A32:A34"/>
    <mergeCell ref="D29:D31"/>
    <mergeCell ref="D26:D28"/>
    <mergeCell ref="C32:C34"/>
    <mergeCell ref="A29:A31"/>
    <mergeCell ref="A26:A28"/>
    <mergeCell ref="C29:C31"/>
    <mergeCell ref="C26:C28"/>
    <mergeCell ref="A24:A25"/>
    <mergeCell ref="C63:H63"/>
    <mergeCell ref="D9:D12"/>
    <mergeCell ref="C13:C15"/>
    <mergeCell ref="A16:A18"/>
    <mergeCell ref="A19:A21"/>
    <mergeCell ref="C16:C18"/>
    <mergeCell ref="D16:D18"/>
    <mergeCell ref="C19:C21"/>
    <mergeCell ref="A53:A54"/>
    <mergeCell ref="A56:A57"/>
    <mergeCell ref="C53:C54"/>
    <mergeCell ref="C56:C57"/>
    <mergeCell ref="D56:D57"/>
    <mergeCell ref="D53:D54"/>
    <mergeCell ref="G60:H60"/>
    <mergeCell ref="G61:H61"/>
  </mergeCells>
  <phoneticPr fontId="1" type="noConversion"/>
  <pageMargins left="1.1811023622047245" right="0.59055118110236227" top="0.78740157480314965" bottom="0.78740157480314965"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LV 2026</vt:lpstr>
      <vt:lpstr>'LV 2026'!Druckbereich</vt:lpstr>
      <vt:lpstr>'LV 2026'!Print_Area</vt:lpstr>
    </vt:vector>
  </TitlesOfParts>
  <Company>citeq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Schröder</dc:creator>
  <cp:lastModifiedBy>Regina Etienne</cp:lastModifiedBy>
  <cp:lastPrinted>2023-09-18T11:44:11Z</cp:lastPrinted>
  <dcterms:created xsi:type="dcterms:W3CDTF">2007-12-20T10:18:21Z</dcterms:created>
  <dcterms:modified xsi:type="dcterms:W3CDTF">2026-01-16T12:28:41Z</dcterms:modified>
</cp:coreProperties>
</file>