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V:\Vergabe\3 - SektVO\1 - OFFEN\NEA - Weyden\2 - Vergabeunterlagen Teilnahmewettbewerb\Veröffentlicht\"/>
    </mc:Choice>
  </mc:AlternateContent>
  <xr:revisionPtr revIDLastSave="0" documentId="13_ncr:1_{F638D798-F738-4B8C-B736-D864686E36AD}" xr6:coauthVersionLast="47" xr6:coauthVersionMax="47" xr10:uidLastSave="{00000000-0000-0000-0000-000000000000}"/>
  <workbookProtection workbookAlgorithmName="SHA-512" workbookHashValue="gmcAzPYSxEUILpJ7+UmG1mql0+t2vaeTinE84+jVdTsFJpa7nyZ3/AsWvlGN/l+sZmr+ZBsEYCeqq3MwSIC3Zw==" workbookSaltValue="ExcAbnsC75EEk0UW0exGvQ==" workbookSpinCount="100000" lockStructure="1"/>
  <bookViews>
    <workbookView xWindow="-108" yWindow="-108" windowWidth="23256" windowHeight="13896" xr2:uid="{00000000-000D-0000-FFFF-FFFF00000000}"/>
  </bookViews>
  <sheets>
    <sheet name="1 - Ausschlusskriterien" sheetId="1" r:id="rId1"/>
    <sheet name="2 - Informationskriterien" sheetId="4" r:id="rId2"/>
    <sheet name="3 - Preisblatt" sheetId="5" r:id="rId3"/>
  </sheets>
  <externalReferences>
    <externalReference r:id="rId4"/>
  </externalReferences>
  <definedNames>
    <definedName name="col_AuswahlAllgemein">#NAME?</definedName>
    <definedName name="col_AuswahlAusschlusskriterien">#NAME?</definedName>
    <definedName name="col_Motorleistung">#NAME?</definedName>
    <definedName name="FlaecheAustrittsquerschnitt">#REF!</definedName>
    <definedName name="FlaecheEintrittsquerschnit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5" l="1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A6" i="5" l="1"/>
  <c r="A4" i="1" l="1"/>
  <c r="G41" i="5" l="1"/>
</calcChain>
</file>

<file path=xl/sharedStrings.xml><?xml version="1.0" encoding="utf-8"?>
<sst xmlns="http://schemas.openxmlformats.org/spreadsheetml/2006/main" count="219" uniqueCount="147">
  <si>
    <t>Dieses Dokument ist im Excel-Format einzureichen. Beachten Sie bitte alle Tabellenblätter!</t>
  </si>
  <si>
    <t>Firma bzw. Bieter</t>
  </si>
  <si>
    <t>Position aus Leistungsbeschreibung</t>
  </si>
  <si>
    <t>Kriterium</t>
  </si>
  <si>
    <t>Anforderung / Bewertungsmaßstab</t>
  </si>
  <si>
    <t>Antwort des Bieters</t>
  </si>
  <si>
    <t>Ausfüllhinweise</t>
  </si>
  <si>
    <t>Pos.-Nr.</t>
  </si>
  <si>
    <t>Beschreibung</t>
  </si>
  <si>
    <t>Ausschlusskriterium</t>
  </si>
  <si>
    <t>Erfüllt Ihr Angebot die Mindestanforderung(en)?</t>
  </si>
  <si>
    <r>
      <t xml:space="preserve">Das Dokument ist schreibgeschützt. </t>
    </r>
    <r>
      <rPr>
        <b/>
        <u/>
        <sz val="11"/>
        <color rgb="FFC00000"/>
        <rFont val="Calibri"/>
        <scheme val="minor"/>
      </rPr>
      <t>Alle</t>
    </r>
    <r>
      <rPr>
        <sz val="11"/>
        <rFont val="Calibri"/>
        <scheme val="minor"/>
      </rPr>
      <t xml:space="preserve"> gelb markierten Felder sind auszufüllen.
Bitte beachten Sie auch zwingend alle weiteren Tabellenblätter!</t>
    </r>
  </si>
  <si>
    <t>5.1.1</t>
  </si>
  <si>
    <t>5.1.2</t>
  </si>
  <si>
    <t>ja (wie gefordert)</t>
  </si>
  <si>
    <t>nein (führt zum Ausschluss)</t>
  </si>
  <si>
    <t>Die Richtigkeit der gemachten Angaben ist in Textform nach § 126b BGB zu bestätigen.</t>
  </si>
  <si>
    <t>Name des Erklärenden</t>
  </si>
  <si>
    <r>
      <t xml:space="preserve">Name des Erklärenden </t>
    </r>
    <r>
      <rPr>
        <b/>
        <sz val="11"/>
        <rFont val="Calibri"/>
        <scheme val="minor"/>
      </rPr>
      <t>in Textform gemäß § 126b BGB</t>
    </r>
    <r>
      <rPr>
        <sz val="11"/>
        <rFont val="Calibri"/>
        <scheme val="minor"/>
      </rPr>
      <t xml:space="preserve"> (Unterschrift nicht notwendig)</t>
    </r>
  </si>
  <si>
    <t>Informationskriterium</t>
  </si>
  <si>
    <t>Grauguss, beschichtet</t>
  </si>
  <si>
    <t>Shärograuguss, beschichtet</t>
  </si>
  <si>
    <t>Bronze</t>
  </si>
  <si>
    <t>separat</t>
  </si>
  <si>
    <t>mit Steigrohr verschweißt</t>
  </si>
  <si>
    <t>6.2.1</t>
  </si>
  <si>
    <t>6.2.2</t>
  </si>
  <si>
    <r>
      <t xml:space="preserve">Dieses Dokument ist im </t>
    </r>
    <r>
      <rPr>
        <b/>
        <sz val="14"/>
        <color rgb="FFC00000"/>
        <rFont val="Calibri"/>
        <scheme val="minor"/>
      </rPr>
      <t>Excel-Format</t>
    </r>
    <r>
      <rPr>
        <sz val="14"/>
        <color rgb="FFC00000"/>
        <rFont val="Calibri"/>
        <scheme val="minor"/>
      </rPr>
      <t xml:space="preserve"> einzureichen. Beachten Sie bitte alle Tabellenblätter!</t>
    </r>
  </si>
  <si>
    <r>
      <t xml:space="preserve">Ihr Angebot muss alle Mindestanforderungen aus der Leistungsbeschreibung erfüllen. </t>
    </r>
    <r>
      <rPr>
        <sz val="11"/>
        <color rgb="FFC00000"/>
        <rFont val="Calibri"/>
        <scheme val="minor"/>
      </rPr>
      <t>Dies ist im Tabellenblatt "Ausschlusskriterien" entsprechend zu bestätigen.</t>
    </r>
  </si>
  <si>
    <t>Pos.</t>
  </si>
  <si>
    <t>Bezeichnung</t>
  </si>
  <si>
    <t>geschätzte</t>
  </si>
  <si>
    <t>ME</t>
  </si>
  <si>
    <t>Gewichtung</t>
  </si>
  <si>
    <t>Einzelpreis</t>
  </si>
  <si>
    <t>Gesamtpreis</t>
  </si>
  <si>
    <t>Menge</t>
  </si>
  <si>
    <t>(netto)</t>
  </si>
  <si>
    <t>Werksabnahme</t>
  </si>
  <si>
    <t>*Bei allen Preispositionen sind sämtliche Nebenkosten (z.B. An- und Abfahrt, Übernachtungen und Spesen sowie Verpackung, Transportversicherung und Transport) einzupreisen. Diese werden nicht separat vergütet.</t>
  </si>
  <si>
    <t>Das Angebot/Preisblatt ist in Textform nach § 126b BGB einzureichen.</t>
  </si>
  <si>
    <t>Lieferzeit in Monaten</t>
  </si>
  <si>
    <t xml:space="preserve">Wertungspreis: </t>
  </si>
  <si>
    <r>
      <t xml:space="preserve">Das Dokument ist schreibgeschützt. </t>
    </r>
    <r>
      <rPr>
        <b/>
        <u/>
        <sz val="11"/>
        <color rgb="FFC00000"/>
        <rFont val="Calibri"/>
        <scheme val="minor"/>
      </rPr>
      <t>Alle</t>
    </r>
    <r>
      <rPr>
        <sz val="11"/>
        <rFont val="Calibri"/>
        <scheme val="minor"/>
      </rPr>
      <t xml:space="preserve"> gelb markierten Felder sind auszufüllen.
Als Einzelpreis ist der </t>
    </r>
    <r>
      <rPr>
        <b/>
        <sz val="11"/>
        <rFont val="Calibri"/>
        <scheme val="minor"/>
      </rPr>
      <t>Nettobetrag</t>
    </r>
    <r>
      <rPr>
        <sz val="11"/>
        <rFont val="Calibri"/>
        <scheme val="minor"/>
      </rPr>
      <t xml:space="preserve"> (exklusive Mehrwertsteuer) </t>
    </r>
    <r>
      <rPr>
        <b/>
        <sz val="11"/>
        <rFont val="Calibri"/>
        <scheme val="minor"/>
      </rPr>
      <t>in Euro</t>
    </r>
    <r>
      <rPr>
        <sz val="11"/>
        <rFont val="Calibri"/>
        <scheme val="minor"/>
      </rPr>
      <t xml:space="preserve"> einzutragen. </t>
    </r>
  </si>
  <si>
    <t>4.2.1</t>
  </si>
  <si>
    <t>Dieselmotor</t>
  </si>
  <si>
    <t>Stk</t>
  </si>
  <si>
    <t>4.2.2</t>
  </si>
  <si>
    <t>Zusatzschmiereinrichtung</t>
  </si>
  <si>
    <t>4.2.3</t>
  </si>
  <si>
    <t>Generator</t>
  </si>
  <si>
    <t>4.2.4</t>
  </si>
  <si>
    <t>Grundrahmen</t>
  </si>
  <si>
    <t>4.2.5</t>
  </si>
  <si>
    <t>Blei-Starterbatterie</t>
  </si>
  <si>
    <t>4.3.1</t>
  </si>
  <si>
    <t>Notstromsteuerung</t>
  </si>
  <si>
    <t>4.3.2</t>
  </si>
  <si>
    <t>Leistungsteil</t>
  </si>
  <si>
    <t>4.4.1</t>
  </si>
  <si>
    <t>Steuerkabelsatz</t>
  </si>
  <si>
    <t>4.4.2</t>
  </si>
  <si>
    <t>Leistungsverkabelung</t>
  </si>
  <si>
    <t>4.4.3</t>
  </si>
  <si>
    <t>Montagezubehör NEA-Verkabelung</t>
  </si>
  <si>
    <t>4.5</t>
  </si>
  <si>
    <t>Zentrales Steuerfeld</t>
  </si>
  <si>
    <t>psch</t>
  </si>
  <si>
    <t>4.6.1</t>
  </si>
  <si>
    <t>Kraftstofftagestank</t>
  </si>
  <si>
    <t>4.6.2</t>
  </si>
  <si>
    <t>Ünberfüllsicherung</t>
  </si>
  <si>
    <t>4.6.3</t>
  </si>
  <si>
    <t>Kraftstoff-Vorratstank</t>
  </si>
  <si>
    <t>4.6.4</t>
  </si>
  <si>
    <t>Verbindungsleitung zwischen Tagestank und Aggregat</t>
  </si>
  <si>
    <t>4.6.5</t>
  </si>
  <si>
    <t>Verbindungsleitung zwischen Tagestank und Vorratstank</t>
  </si>
  <si>
    <t>4.6.6</t>
  </si>
  <si>
    <t>Öl-Wasser-Warngerät</t>
  </si>
  <si>
    <t>4.7.1</t>
  </si>
  <si>
    <t>Abgasrohr</t>
  </si>
  <si>
    <t>4.7.2</t>
  </si>
  <si>
    <t>Abgasschalldämpfer</t>
  </si>
  <si>
    <t>4.8.1</t>
  </si>
  <si>
    <t>Zuluftsystem</t>
  </si>
  <si>
    <t>4.8.2</t>
  </si>
  <si>
    <t>Abluftsystem</t>
  </si>
  <si>
    <t>4.9.1</t>
  </si>
  <si>
    <t>4.9.2</t>
  </si>
  <si>
    <t>Inbetriebnahme, Einweisung und Abnahme</t>
  </si>
  <si>
    <t>4.10.1</t>
  </si>
  <si>
    <t>Werkzeugschrank</t>
  </si>
  <si>
    <t>4.10.2</t>
  </si>
  <si>
    <t>Beschilderung</t>
  </si>
  <si>
    <t>4.10.3</t>
  </si>
  <si>
    <t>Batteriehandlampe</t>
  </si>
  <si>
    <t>4.10.4</t>
  </si>
  <si>
    <t>Handfeuerlöscher</t>
  </si>
  <si>
    <t>4.11.1</t>
  </si>
  <si>
    <t>NEA-Stahlcontainer</t>
  </si>
  <si>
    <t>4.11.2</t>
  </si>
  <si>
    <t>Tank-Stahlcontainer mit separatem Raum für das zentrale Steuerfeld</t>
  </si>
  <si>
    <t>5.1</t>
  </si>
  <si>
    <t>jährliche Inspektion und Wartung (5 Jahre)</t>
  </si>
  <si>
    <t>4.1.1</t>
  </si>
  <si>
    <t xml:space="preserve">Hersteller/Fabrikat der Netzersatzanlage </t>
  </si>
  <si>
    <t>4.2.4.1</t>
  </si>
  <si>
    <t>Angebotenes Fabrikat/Typ der Grundrahmen</t>
  </si>
  <si>
    <t>Angebotenes Fabrikat / Typ des Schaltschranks</t>
  </si>
  <si>
    <t>4.2.5.1</t>
  </si>
  <si>
    <t xml:space="preserve">Angebotenes Fabrikat/Typ der Starterbatterie </t>
  </si>
  <si>
    <t>4.3.2.1</t>
  </si>
  <si>
    <t>Nennstrom Motorantrieb des Generatorleistungsschalters</t>
  </si>
  <si>
    <t>4.3.2.2</t>
  </si>
  <si>
    <t xml:space="preserve">Typ und Stromstärke der Stromwandler </t>
  </si>
  <si>
    <t>4.6.1.1</t>
  </si>
  <si>
    <t>Angebotenes Fabrikat/Typ der Tagetanks</t>
  </si>
  <si>
    <t>4.6.2.1</t>
  </si>
  <si>
    <t xml:space="preserve">Angebotenes Fabrikat/Typ der Überfüllsicherungen </t>
  </si>
  <si>
    <t>4.6.3.1</t>
  </si>
  <si>
    <t>Angebotenes Fabrikat/Typ des Kraftstoff-Vorratstanks</t>
  </si>
  <si>
    <t>4.6.3.2</t>
  </si>
  <si>
    <t xml:space="preserve">Inhalt des Kraftstoff-Vorratstanks </t>
  </si>
  <si>
    <t>4.6.6.1</t>
  </si>
  <si>
    <t>Angebotenes Fabrikat/Typ der Öl-Wasser-Warngeräte</t>
  </si>
  <si>
    <t>4.7.2.1</t>
  </si>
  <si>
    <t>Angebotenes Fabrikat / Typ der Abgasschalldämpfer</t>
  </si>
  <si>
    <t>4.7.2.2</t>
  </si>
  <si>
    <t>Dämpfung des Abgasschalldämpfer</t>
  </si>
  <si>
    <t>4.7.2.3</t>
  </si>
  <si>
    <t>Nennweite der Abgasschalldämpfer</t>
  </si>
  <si>
    <t>4.11.1.1</t>
  </si>
  <si>
    <t>Angebotenes Fabrikat/Typ der NEA-Container</t>
  </si>
  <si>
    <t>4.11.1.2</t>
  </si>
  <si>
    <t>Abmessungen der NEA-Container</t>
  </si>
  <si>
    <t>4.11.2.1</t>
  </si>
  <si>
    <t>Angebotenes Fabrikat/Typ des Tank-Containers</t>
  </si>
  <si>
    <t>4.11.2.2</t>
  </si>
  <si>
    <t xml:space="preserve">Abmessungen des Tank-Containers </t>
  </si>
  <si>
    <t xml:space="preserve">Durch den Auftragnehmer ist eine jährliche Wartung für fünf (5) Jahren ab dem Tag der Abnahme zu  gewährleisten.
</t>
  </si>
  <si>
    <t>Durch den Auftragnehmer ist eine Gewährleistung in Höhe von fünf (5) Jahren ab dem Tag der Abnahme zu gewährleisten.</t>
  </si>
  <si>
    <r>
      <rPr>
        <b/>
        <sz val="18"/>
        <rFont val="Calibri"/>
        <family val="2"/>
        <scheme val="minor"/>
      </rPr>
      <t>Ausschlusskriterien -</t>
    </r>
    <r>
      <rPr>
        <sz val="18"/>
        <rFont val="Calibri"/>
        <scheme val="minor"/>
      </rPr>
      <t xml:space="preserve">
Lieferung, Montage und Inbetriebsetzung von zwei Container-Netzersatzanlagen sowie zusätzlich einen Container für die Zentralsteuerung inklusive einem Vorratstank  - 
Vergabenummer: WTV 26 L 0002</t>
    </r>
  </si>
  <si>
    <r>
      <rPr>
        <b/>
        <sz val="18"/>
        <rFont val="Calibri"/>
        <family val="2"/>
        <scheme val="minor"/>
      </rPr>
      <t>Informationskriterien -</t>
    </r>
    <r>
      <rPr>
        <sz val="18"/>
        <rFont val="Calibri"/>
        <scheme val="minor"/>
      </rPr>
      <t xml:space="preserve">
Lieferung, Montage und Inbetriebsetzung von zwei Container-Netzersatzanlagen sowie zusätzlich einen Container für die Zentralsteuerung inklusive einem Vorratstank  - 
Vergabenummer: WTV 26 L 0002</t>
    </r>
  </si>
  <si>
    <t>Preisblatt -
Lieferung, Montage und Inbetriebsetzung von zwei Container-Netzersatzanlagen sowie zusätzlich einen Container für die Zentralsteuerung inklusive einem Vorratstank  - 
Vergabenummer: WTV 26 L 0002</t>
  </si>
  <si>
    <t xml:space="preserve">Die Lieferung hat spätestens 12 Monate nach Auftragserteilung zu erfolgen. </t>
  </si>
  <si>
    <t xml:space="preserve">Angebotenes Fabrikat / Typ des Generators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</si>
</sst>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&quot; Stück&quot;"/>
    <numFmt numFmtId="165" formatCode="0&quot; mm&quot;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libri"/>
      <scheme val="minor"/>
    </font>
    <font>
      <sz val="11"/>
      <name val="Calibri"/>
      <scheme val="minor"/>
    </font>
    <font>
      <b/>
      <sz val="16"/>
      <color indexed="2"/>
      <name val="Calibri"/>
      <scheme val="minor"/>
    </font>
    <font>
      <sz val="11"/>
      <color theme="0"/>
      <name val="Calibri"/>
      <scheme val="minor"/>
    </font>
    <font>
      <sz val="11"/>
      <color indexed="65"/>
      <name val="Calibri"/>
      <scheme val="minor"/>
    </font>
    <font>
      <sz val="11"/>
      <color indexed="2"/>
      <name val="Calibri"/>
      <scheme val="minor"/>
    </font>
    <font>
      <sz val="18"/>
      <color indexed="2"/>
      <name val="Calibri"/>
      <scheme val="minor"/>
    </font>
    <font>
      <sz val="16"/>
      <color indexed="2"/>
      <name val="Calibri"/>
      <scheme val="minor"/>
    </font>
    <font>
      <sz val="24"/>
      <name val="Calibri"/>
      <scheme val="minor"/>
    </font>
    <font>
      <sz val="14"/>
      <color rgb="FFC00000"/>
      <name val="Calibri"/>
      <scheme val="minor"/>
    </font>
    <font>
      <sz val="11"/>
      <color rgb="FFC00000"/>
      <name val="Calibri"/>
      <scheme val="minor"/>
    </font>
    <font>
      <sz val="11"/>
      <color theme="1"/>
      <name val="Calibri"/>
      <scheme val="minor"/>
    </font>
    <font>
      <b/>
      <u/>
      <sz val="11"/>
      <color rgb="FFC00000"/>
      <name val="Calibri"/>
      <scheme val="minor"/>
    </font>
    <font>
      <b/>
      <sz val="11"/>
      <name val="Calibri"/>
      <scheme val="minor"/>
    </font>
    <font>
      <b/>
      <sz val="14"/>
      <color rgb="FFC00000"/>
      <name val="Calibri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0070C0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3" fillId="0" borderId="0" applyFont="0" applyFill="0" applyBorder="0" applyProtection="0"/>
    <xf numFmtId="44" fontId="13" fillId="0" borderId="0" applyFont="0" applyFill="0" applyBorder="0" applyProtection="0"/>
  </cellStyleXfs>
  <cellXfs count="176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top"/>
    </xf>
    <xf numFmtId="49" fontId="5" fillId="3" borderId="6" xfId="0" applyNumberFormat="1" applyFont="1" applyFill="1" applyBorder="1" applyAlignment="1">
      <alignment vertical="top" wrapText="1"/>
    </xf>
    <xf numFmtId="49" fontId="0" fillId="2" borderId="12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top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 wrapText="1"/>
    </xf>
    <xf numFmtId="49" fontId="0" fillId="2" borderId="5" xfId="0" applyNumberFormat="1" applyFill="1" applyBorder="1" applyAlignment="1" applyProtection="1">
      <alignment horizontal="left" vertical="center" wrapText="1"/>
      <protection locked="0"/>
    </xf>
    <xf numFmtId="164" fontId="0" fillId="2" borderId="5" xfId="0" applyNumberFormat="1" applyFill="1" applyBorder="1" applyAlignment="1" applyProtection="1">
      <alignment horizontal="left" vertical="center" wrapText="1"/>
      <protection locked="0"/>
    </xf>
    <xf numFmtId="165" fontId="0" fillId="2" borderId="5" xfId="0" applyNumberForma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11" fillId="5" borderId="0" xfId="0" applyNumberFormat="1" applyFont="1" applyFill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49" fontId="3" fillId="5" borderId="0" xfId="0" applyNumberFormat="1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44" fontId="6" fillId="3" borderId="12" xfId="0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9" fontId="3" fillId="6" borderId="11" xfId="0" applyNumberFormat="1" applyFont="1" applyFill="1" applyBorder="1" applyAlignment="1">
      <alignment horizontal="center" vertical="center"/>
    </xf>
    <xf numFmtId="49" fontId="3" fillId="6" borderId="15" xfId="0" applyNumberFormat="1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top" wrapText="1"/>
    </xf>
    <xf numFmtId="0" fontId="17" fillId="8" borderId="26" xfId="0" applyFont="1" applyFill="1" applyBorder="1" applyAlignment="1">
      <alignment horizontal="center" vertical="top" wrapText="1"/>
    </xf>
    <xf numFmtId="0" fontId="17" fillId="8" borderId="28" xfId="0" applyFont="1" applyFill="1" applyBorder="1" applyAlignment="1">
      <alignment horizontal="center" vertical="top" wrapText="1"/>
    </xf>
    <xf numFmtId="0" fontId="17" fillId="8" borderId="30" xfId="0" applyFont="1" applyFill="1" applyBorder="1" applyAlignment="1">
      <alignment horizontal="center" vertical="top" wrapText="1"/>
    </xf>
    <xf numFmtId="0" fontId="17" fillId="8" borderId="29" xfId="0" applyFont="1" applyFill="1" applyBorder="1" applyAlignment="1">
      <alignment horizontal="center" vertical="top" wrapText="1"/>
    </xf>
    <xf numFmtId="0" fontId="17" fillId="8" borderId="31" xfId="0" applyFont="1" applyFill="1" applyBorder="1" applyAlignment="1">
      <alignment horizontal="center" vertical="top" wrapText="1"/>
    </xf>
    <xf numFmtId="49" fontId="18" fillId="9" borderId="32" xfId="0" quotePrefix="1" applyNumberFormat="1" applyFont="1" applyFill="1" applyBorder="1" applyAlignment="1">
      <alignment horizontal="center" vertical="center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34" xfId="0" applyFont="1" applyFill="1" applyBorder="1" applyAlignment="1">
      <alignment horizontal="center" vertical="center" wrapText="1"/>
    </xf>
    <xf numFmtId="9" fontId="18" fillId="10" borderId="32" xfId="1" applyFont="1" applyFill="1" applyBorder="1" applyAlignment="1">
      <alignment horizontal="center" vertical="center" wrapText="1"/>
    </xf>
    <xf numFmtId="44" fontId="18" fillId="7" borderId="33" xfId="2" applyFont="1" applyFill="1" applyBorder="1" applyAlignment="1" applyProtection="1">
      <alignment vertical="center"/>
      <protection locked="0"/>
    </xf>
    <xf numFmtId="44" fontId="18" fillId="0" borderId="34" xfId="2" applyFont="1" applyBorder="1" applyAlignment="1">
      <alignment vertical="center"/>
    </xf>
    <xf numFmtId="49" fontId="18" fillId="9" borderId="35" xfId="0" quotePrefix="1" applyNumberFormat="1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9" fontId="18" fillId="10" borderId="35" xfId="1" applyFont="1" applyFill="1" applyBorder="1" applyAlignment="1">
      <alignment horizontal="center" vertical="center" wrapText="1"/>
    </xf>
    <xf numFmtId="44" fontId="18" fillId="7" borderId="36" xfId="2" applyFont="1" applyFill="1" applyBorder="1" applyAlignment="1" applyProtection="1">
      <alignment vertical="center"/>
      <protection locked="0"/>
    </xf>
    <xf numFmtId="44" fontId="18" fillId="0" borderId="37" xfId="2" applyFont="1" applyBorder="1" applyAlignment="1">
      <alignment vertical="center"/>
    </xf>
    <xf numFmtId="49" fontId="18" fillId="9" borderId="38" xfId="0" quotePrefix="1" applyNumberFormat="1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vertical="center" wrapText="1"/>
    </xf>
    <xf numFmtId="0" fontId="18" fillId="10" borderId="39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9" fontId="18" fillId="10" borderId="38" xfId="1" applyFont="1" applyFill="1" applyBorder="1" applyAlignment="1">
      <alignment horizontal="center" vertical="center" wrapText="1"/>
    </xf>
    <xf numFmtId="44" fontId="18" fillId="7" borderId="39" xfId="2" applyFont="1" applyFill="1" applyBorder="1" applyAlignment="1" applyProtection="1">
      <alignment vertical="center"/>
      <protection locked="0"/>
    </xf>
    <xf numFmtId="44" fontId="18" fillId="0" borderId="40" xfId="2" applyFont="1" applyBorder="1" applyAlignment="1">
      <alignment vertical="center"/>
    </xf>
    <xf numFmtId="9" fontId="19" fillId="10" borderId="32" xfId="1" applyFont="1" applyFill="1" applyBorder="1" applyAlignment="1">
      <alignment horizontal="center" vertical="center" wrapText="1"/>
    </xf>
    <xf numFmtId="9" fontId="19" fillId="10" borderId="38" xfId="1" applyFont="1" applyFill="1" applyBorder="1" applyAlignment="1">
      <alignment horizontal="center" vertical="center" wrapText="1"/>
    </xf>
    <xf numFmtId="49" fontId="18" fillId="9" borderId="41" xfId="0" applyNumberFormat="1" applyFont="1" applyFill="1" applyBorder="1" applyAlignment="1">
      <alignment horizontal="center" vertical="center"/>
    </xf>
    <xf numFmtId="0" fontId="18" fillId="10" borderId="41" xfId="0" applyFont="1" applyFill="1" applyBorder="1" applyAlignment="1">
      <alignment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 wrapText="1"/>
    </xf>
    <xf numFmtId="9" fontId="19" fillId="10" borderId="41" xfId="1" applyFont="1" applyFill="1" applyBorder="1" applyAlignment="1">
      <alignment horizontal="center" vertical="center" wrapText="1"/>
    </xf>
    <xf numFmtId="44" fontId="18" fillId="7" borderId="42" xfId="2" applyFont="1" applyFill="1" applyBorder="1" applyAlignment="1" applyProtection="1">
      <alignment vertical="center"/>
      <protection locked="0"/>
    </xf>
    <xf numFmtId="44" fontId="18" fillId="0" borderId="43" xfId="2" applyFont="1" applyBorder="1" applyAlignment="1">
      <alignment vertical="center"/>
    </xf>
    <xf numFmtId="0" fontId="18" fillId="10" borderId="44" xfId="0" applyFont="1" applyFill="1" applyBorder="1" applyAlignment="1">
      <alignment vertical="center" wrapText="1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9" fontId="19" fillId="10" borderId="44" xfId="1" applyFont="1" applyFill="1" applyBorder="1" applyAlignment="1">
      <alignment horizontal="center" vertical="center" wrapText="1"/>
    </xf>
    <xf numFmtId="44" fontId="18" fillId="7" borderId="45" xfId="2" applyFont="1" applyFill="1" applyBorder="1" applyAlignment="1" applyProtection="1">
      <alignment vertical="center"/>
      <protection locked="0"/>
    </xf>
    <xf numFmtId="44" fontId="18" fillId="0" borderId="46" xfId="2" applyFont="1" applyBorder="1" applyAlignment="1">
      <alignment vertical="center"/>
    </xf>
    <xf numFmtId="49" fontId="18" fillId="9" borderId="47" xfId="0" applyNumberFormat="1" applyFont="1" applyFill="1" applyBorder="1" applyAlignment="1">
      <alignment horizontal="center" vertical="center"/>
    </xf>
    <xf numFmtId="0" fontId="18" fillId="10" borderId="48" xfId="0" applyFont="1" applyFill="1" applyBorder="1" applyAlignment="1">
      <alignment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9" fontId="19" fillId="10" borderId="48" xfId="1" applyFont="1" applyFill="1" applyBorder="1" applyAlignment="1">
      <alignment horizontal="center" vertical="center" wrapText="1"/>
    </xf>
    <xf numFmtId="44" fontId="18" fillId="7" borderId="49" xfId="2" applyFont="1" applyFill="1" applyBorder="1" applyAlignment="1" applyProtection="1">
      <alignment vertical="center"/>
      <protection locked="0"/>
    </xf>
    <xf numFmtId="44" fontId="18" fillId="0" borderId="50" xfId="2" applyFont="1" applyBorder="1" applyAlignment="1">
      <alignment vertical="center"/>
    </xf>
    <xf numFmtId="49" fontId="18" fillId="9" borderId="51" xfId="0" applyNumberFormat="1" applyFont="1" applyFill="1" applyBorder="1" applyAlignment="1">
      <alignment horizontal="center" vertical="center"/>
    </xf>
    <xf numFmtId="0" fontId="18" fillId="10" borderId="51" xfId="0" applyFont="1" applyFill="1" applyBorder="1" applyAlignment="1">
      <alignment vertical="center" wrapText="1"/>
    </xf>
    <xf numFmtId="0" fontId="18" fillId="10" borderId="52" xfId="0" applyFont="1" applyFill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9" fontId="19" fillId="10" borderId="51" xfId="1" applyFont="1" applyFill="1" applyBorder="1" applyAlignment="1">
      <alignment horizontal="center" vertical="center" wrapText="1"/>
    </xf>
    <xf numFmtId="44" fontId="18" fillId="7" borderId="52" xfId="2" applyFont="1" applyFill="1" applyBorder="1" applyAlignment="1" applyProtection="1">
      <alignment vertical="center"/>
      <protection locked="0"/>
    </xf>
    <xf numFmtId="44" fontId="18" fillId="0" borderId="53" xfId="2" applyFont="1" applyBorder="1" applyAlignment="1">
      <alignment vertical="center"/>
    </xf>
    <xf numFmtId="49" fontId="18" fillId="9" borderId="54" xfId="0" applyNumberFormat="1" applyFont="1" applyFill="1" applyBorder="1" applyAlignment="1">
      <alignment horizontal="center" vertical="center"/>
    </xf>
    <xf numFmtId="0" fontId="18" fillId="10" borderId="54" xfId="0" applyFont="1" applyFill="1" applyBorder="1" applyAlignment="1">
      <alignment vertical="center" wrapText="1"/>
    </xf>
    <xf numFmtId="0" fontId="18" fillId="10" borderId="55" xfId="0" applyFont="1" applyFill="1" applyBorder="1" applyAlignment="1">
      <alignment horizontal="center" vertical="center" wrapText="1"/>
    </xf>
    <xf numFmtId="0" fontId="18" fillId="10" borderId="56" xfId="0" applyFont="1" applyFill="1" applyBorder="1" applyAlignment="1">
      <alignment horizontal="center" vertical="center" wrapText="1"/>
    </xf>
    <xf numFmtId="9" fontId="19" fillId="10" borderId="54" xfId="1" applyFont="1" applyFill="1" applyBorder="1" applyAlignment="1">
      <alignment horizontal="center" vertical="center" wrapText="1"/>
    </xf>
    <xf numFmtId="44" fontId="18" fillId="7" borderId="55" xfId="2" applyFont="1" applyFill="1" applyBorder="1" applyAlignment="1" applyProtection="1">
      <alignment vertical="center"/>
      <protection locked="0"/>
    </xf>
    <xf numFmtId="44" fontId="18" fillId="0" borderId="56" xfId="2" applyFont="1" applyBorder="1" applyAlignment="1">
      <alignment vertical="center"/>
    </xf>
    <xf numFmtId="49" fontId="18" fillId="9" borderId="29" xfId="0" applyNumberFormat="1" applyFont="1" applyFill="1" applyBorder="1" applyAlignment="1">
      <alignment horizontal="center" vertical="center"/>
    </xf>
    <xf numFmtId="0" fontId="18" fillId="10" borderId="29" xfId="0" applyFont="1" applyFill="1" applyBorder="1" applyAlignment="1">
      <alignment vertical="center" wrapText="1"/>
    </xf>
    <xf numFmtId="0" fontId="18" fillId="10" borderId="30" xfId="0" applyFont="1" applyFill="1" applyBorder="1" applyAlignment="1">
      <alignment horizontal="center" vertical="center" wrapText="1"/>
    </xf>
    <xf numFmtId="0" fontId="18" fillId="10" borderId="31" xfId="0" applyFont="1" applyFill="1" applyBorder="1" applyAlignment="1">
      <alignment horizontal="center" vertical="center" wrapText="1"/>
    </xf>
    <xf numFmtId="9" fontId="19" fillId="10" borderId="29" xfId="1" applyFont="1" applyFill="1" applyBorder="1" applyAlignment="1">
      <alignment horizontal="center" vertical="center" wrapText="1"/>
    </xf>
    <xf numFmtId="44" fontId="18" fillId="7" borderId="30" xfId="2" applyFont="1" applyFill="1" applyBorder="1" applyAlignment="1" applyProtection="1">
      <alignment vertical="center"/>
      <protection locked="0"/>
    </xf>
    <xf numFmtId="44" fontId="18" fillId="0" borderId="57" xfId="2" applyFont="1" applyBorder="1" applyAlignment="1">
      <alignment vertical="center"/>
    </xf>
    <xf numFmtId="49" fontId="18" fillId="9" borderId="38" xfId="0" applyNumberFormat="1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left" vertical="center" wrapText="1"/>
    </xf>
    <xf numFmtId="49" fontId="19" fillId="6" borderId="14" xfId="0" applyNumberFormat="1" applyFont="1" applyFill="1" applyBorder="1" applyAlignment="1">
      <alignment horizontal="left" vertical="center"/>
    </xf>
    <xf numFmtId="49" fontId="19" fillId="6" borderId="10" xfId="0" quotePrefix="1" applyNumberFormat="1" applyFont="1" applyFill="1" applyBorder="1" applyAlignment="1">
      <alignment horizontal="left" vertical="center"/>
    </xf>
    <xf numFmtId="0" fontId="19" fillId="6" borderId="11" xfId="0" applyFont="1" applyFill="1" applyBorder="1" applyAlignment="1">
      <alignment horizontal="left" vertical="center" wrapText="1"/>
    </xf>
    <xf numFmtId="49" fontId="19" fillId="6" borderId="11" xfId="0" applyNumberFormat="1" applyFont="1" applyFill="1" applyBorder="1" applyAlignment="1">
      <alignment horizontal="left" vertical="center" wrapText="1"/>
    </xf>
    <xf numFmtId="49" fontId="3" fillId="6" borderId="5" xfId="0" applyNumberFormat="1" applyFont="1" applyFill="1" applyBorder="1" applyAlignment="1">
      <alignment vertical="center"/>
    </xf>
    <xf numFmtId="49" fontId="19" fillId="6" borderId="5" xfId="0" applyNumberFormat="1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9" fillId="6" borderId="5" xfId="0" applyFont="1" applyFill="1" applyBorder="1" applyAlignment="1">
      <alignment vertical="center"/>
    </xf>
    <xf numFmtId="0" fontId="20" fillId="6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3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vertical="top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top"/>
    </xf>
    <xf numFmtId="0" fontId="5" fillId="3" borderId="5" xfId="0" applyFont="1" applyFill="1" applyBorder="1" applyAlignment="1">
      <alignment vertical="center"/>
    </xf>
    <xf numFmtId="0" fontId="0" fillId="3" borderId="9" xfId="0" applyFill="1" applyBorder="1" applyAlignment="1">
      <alignment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1" fillId="5" borderId="0" xfId="0" applyNumberFormat="1" applyFont="1" applyFill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9" fontId="3" fillId="5" borderId="0" xfId="0" applyNumberFormat="1" applyFont="1" applyFill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49" fontId="17" fillId="8" borderId="26" xfId="0" applyNumberFormat="1" applyFont="1" applyFill="1" applyBorder="1" applyAlignment="1">
      <alignment horizontal="center" vertical="top" wrapText="1"/>
    </xf>
    <xf numFmtId="49" fontId="17" fillId="8" borderId="29" xfId="0" applyNumberFormat="1" applyFont="1" applyFill="1" applyBorder="1" applyAlignment="1">
      <alignment horizontal="center" vertical="top" wrapText="1"/>
    </xf>
    <xf numFmtId="0" fontId="17" fillId="8" borderId="26" xfId="0" applyFont="1" applyFill="1" applyBorder="1" applyAlignment="1">
      <alignment horizontal="center" vertical="top" wrapText="1"/>
    </xf>
    <xf numFmtId="0" fontId="17" fillId="8" borderId="29" xfId="0" applyFont="1" applyFill="1" applyBorder="1" applyAlignment="1">
      <alignment horizontal="center" vertical="top" wrapText="1"/>
    </xf>
    <xf numFmtId="0" fontId="17" fillId="8" borderId="28" xfId="0" applyFont="1" applyFill="1" applyBorder="1" applyAlignment="1">
      <alignment horizontal="center" vertical="top" wrapText="1"/>
    </xf>
    <xf numFmtId="0" fontId="17" fillId="8" borderId="31" xfId="0" applyFont="1" applyFill="1" applyBorder="1" applyAlignment="1">
      <alignment horizontal="center" vertical="top" wrapText="1"/>
    </xf>
  </cellXfs>
  <cellStyles count="3">
    <cellStyle name="Prozent" xfId="1" builtinId="5"/>
    <cellStyle name="Standard" xfId="0" builtinId="0"/>
    <cellStyle name="Währung" xfId="2" builtinId="4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</xdr:colOff>
      <xdr:row>0</xdr:row>
      <xdr:rowOff>9524</xdr:rowOff>
    </xdr:from>
    <xdr:to>
      <xdr:col>7</xdr:col>
      <xdr:colOff>38100</xdr:colOff>
      <xdr:row>0</xdr:row>
      <xdr:rowOff>1363692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144374" y="9524"/>
          <a:ext cx="2733676" cy="135192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85165</xdr:rowOff>
    </xdr:from>
    <xdr:ext cx="9997224" cy="1782924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0139422">
          <a:off x="0" y="2046194"/>
          <a:ext cx="9997224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de-DE" sz="5400" b="0" cap="none" spc="0">
              <a:ln/>
              <a:solidFill>
                <a:srgbClr val="FF0000"/>
              </a:solidFill>
              <a:effectLst/>
            </a:rPr>
            <a:t>Entwurf</a:t>
          </a:r>
          <a:r>
            <a:rPr lang="de-DE" sz="5400" b="0" cap="none" spc="0" baseline="0">
              <a:ln/>
              <a:solidFill>
                <a:srgbClr val="FF0000"/>
              </a:solidFill>
              <a:effectLst/>
            </a:rPr>
            <a:t>:</a:t>
          </a:r>
        </a:p>
        <a:p>
          <a:pPr algn="ctr"/>
          <a:r>
            <a:rPr lang="de-DE" sz="5400" b="0" cap="none" spc="0" baseline="0">
              <a:ln/>
              <a:solidFill>
                <a:srgbClr val="FF0000"/>
              </a:solidFill>
              <a:effectLst/>
            </a:rPr>
            <a:t>Erst in Angebotsphase einreichen!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626827</xdr:colOff>
      <xdr:row>14</xdr:row>
      <xdr:rowOff>133351</xdr:rowOff>
    </xdr:from>
    <xdr:ext cx="9997224" cy="1782924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20500292">
          <a:off x="626827" y="5324476"/>
          <a:ext cx="9997224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de-DE" sz="5400" b="0" cap="none" spc="0">
              <a:ln/>
              <a:solidFill>
                <a:srgbClr val="FF0000"/>
              </a:solidFill>
              <a:effectLst/>
            </a:rPr>
            <a:t>Entwurf</a:t>
          </a:r>
          <a:r>
            <a:rPr lang="de-DE" sz="5400" b="0" cap="none" spc="0" baseline="0">
              <a:ln/>
              <a:solidFill>
                <a:srgbClr val="FF0000"/>
              </a:solidFill>
              <a:effectLst/>
            </a:rPr>
            <a:t>:</a:t>
          </a:r>
        </a:p>
        <a:p>
          <a:pPr algn="ctr"/>
          <a:r>
            <a:rPr lang="de-DE" sz="5400" b="0" cap="none" spc="0" baseline="0">
              <a:ln/>
              <a:solidFill>
                <a:srgbClr val="FF0000"/>
              </a:solidFill>
              <a:effectLst/>
            </a:rPr>
            <a:t>Erst in Angebotsphase einreichen!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3177</xdr:rowOff>
    </xdr:from>
    <xdr:ext cx="10415754" cy="1782924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696ECFCB-0869-439D-AB28-FDC322EBF255}"/>
            </a:ext>
          </a:extLst>
        </xdr:cNvPr>
        <xdr:cNvSpPr/>
      </xdr:nvSpPr>
      <xdr:spPr>
        <a:xfrm rot="19778852">
          <a:off x="0" y="4718052"/>
          <a:ext cx="10415754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DE" sz="5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Entwurf:</a:t>
          </a:r>
        </a:p>
        <a:p>
          <a:pPr algn="ctr"/>
          <a:r>
            <a:rPr lang="de-DE" sz="5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Erst in Angebotsphase einreichen!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Z-BL%20(Beschaffung%20und%20Lagerwirtschaft)\2.%20VERGABEN\Vergaben%20(UVgO)\1%20-%20OFFEN\1%20-Rohwasserpumpen\1%20-%20interne%20Unterlagen\11%20Wertungstabelle%20(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85" zoomScaleNormal="85" workbookViewId="0">
      <selection activeCell="D17" sqref="D17"/>
    </sheetView>
  </sheetViews>
  <sheetFormatPr baseColWidth="10" defaultColWidth="11.44140625" defaultRowHeight="14.4" x14ac:dyDescent="0.3"/>
  <cols>
    <col min="1" max="1" width="11.44140625" style="2"/>
    <col min="2" max="2" width="74.44140625" style="3" customWidth="1"/>
    <col min="3" max="3" width="22.6640625" style="4" customWidth="1"/>
    <col min="4" max="4" width="44.88671875" style="4" bestFit="1" customWidth="1"/>
    <col min="5" max="5" width="25.6640625" style="4" customWidth="1"/>
    <col min="6" max="6" width="15.6640625" style="1" customWidth="1"/>
    <col min="7" max="7" width="40.6640625" style="1" customWidth="1"/>
    <col min="8" max="16384" width="11.44140625" style="1"/>
  </cols>
  <sheetData>
    <row r="1" spans="1:7" ht="139.5" customHeight="1" x14ac:dyDescent="0.3">
      <c r="A1" s="139" t="s">
        <v>142</v>
      </c>
      <c r="B1" s="140"/>
      <c r="C1" s="140"/>
      <c r="D1" s="140"/>
      <c r="E1" s="141"/>
      <c r="F1" s="5"/>
      <c r="G1" s="5"/>
    </row>
    <row r="3" spans="1:7" s="6" customFormat="1" ht="38.25" customHeight="1" x14ac:dyDescent="0.3">
      <c r="A3" s="142" t="s">
        <v>0</v>
      </c>
      <c r="B3" s="143"/>
      <c r="C3" s="143"/>
      <c r="D3" s="7"/>
      <c r="E3" s="8" t="s">
        <v>1</v>
      </c>
    </row>
    <row r="4" spans="1:7" ht="38.25" customHeight="1" x14ac:dyDescent="0.3">
      <c r="A4" s="144" t="e">
        <f>IF(OR(E7="",E8="",#REF!="",#REF!="",#REF!="",#REF!="",#REF!="",#REF!="",#REF!="",#REF!="",#REF!="",#REF!="",,#REF!="",#REF!="",#REF!="",#REF!="",#REF!="",#REF!="",E9="",#REF!=""),"Achtung: Tabellenblatt nicht vollständig ausgefüllt!","")</f>
        <v>#REF!</v>
      </c>
      <c r="B4" s="144"/>
      <c r="C4" s="144"/>
      <c r="D4" s="144"/>
    </row>
    <row r="5" spans="1:7" x14ac:dyDescent="0.3">
      <c r="A5" s="145" t="s">
        <v>2</v>
      </c>
      <c r="B5" s="145"/>
      <c r="C5" s="146" t="s">
        <v>3</v>
      </c>
      <c r="D5" s="146" t="s">
        <v>4</v>
      </c>
      <c r="E5" s="146" t="s">
        <v>5</v>
      </c>
      <c r="G5" s="128" t="s">
        <v>6</v>
      </c>
    </row>
    <row r="6" spans="1:7" x14ac:dyDescent="0.3">
      <c r="A6" s="9" t="s">
        <v>7</v>
      </c>
      <c r="B6" s="10" t="s">
        <v>8</v>
      </c>
      <c r="C6" s="147"/>
      <c r="D6" s="147"/>
      <c r="E6" s="147"/>
      <c r="G6" s="129"/>
    </row>
    <row r="7" spans="1:7" ht="45" customHeight="1" x14ac:dyDescent="0.3">
      <c r="A7" s="120" t="s">
        <v>12</v>
      </c>
      <c r="B7" s="121" t="s">
        <v>140</v>
      </c>
      <c r="C7" s="45" t="s">
        <v>9</v>
      </c>
      <c r="D7" s="45" t="s">
        <v>10</v>
      </c>
      <c r="E7" s="11"/>
      <c r="G7" s="130" t="s">
        <v>11</v>
      </c>
    </row>
    <row r="8" spans="1:7" ht="29.4" thickBot="1" x14ac:dyDescent="0.35">
      <c r="A8" s="120" t="s">
        <v>13</v>
      </c>
      <c r="B8" s="122" t="s">
        <v>141</v>
      </c>
      <c r="C8" s="45" t="s">
        <v>9</v>
      </c>
      <c r="D8" s="45" t="s">
        <v>10</v>
      </c>
      <c r="E8" s="11"/>
      <c r="G8" s="131"/>
    </row>
    <row r="9" spans="1:7" ht="30" customHeight="1" x14ac:dyDescent="0.3">
      <c r="A9" s="119" t="s">
        <v>25</v>
      </c>
      <c r="B9" s="118" t="s">
        <v>145</v>
      </c>
      <c r="C9" s="46" t="s">
        <v>9</v>
      </c>
      <c r="D9" s="46" t="s">
        <v>10</v>
      </c>
      <c r="E9" s="12"/>
    </row>
    <row r="11" spans="1:7" hidden="1" x14ac:dyDescent="0.3">
      <c r="D11" s="4" t="s">
        <v>14</v>
      </c>
      <c r="E11" s="4" t="s">
        <v>15</v>
      </c>
    </row>
    <row r="12" spans="1:7" x14ac:dyDescent="0.3">
      <c r="A12" s="132" t="s">
        <v>16</v>
      </c>
      <c r="B12" s="133"/>
      <c r="C12" s="133"/>
    </row>
    <row r="13" spans="1:7" ht="15" thickBot="1" x14ac:dyDescent="0.35"/>
    <row r="14" spans="1:7" ht="36" customHeight="1" x14ac:dyDescent="0.3">
      <c r="A14" s="134" t="s">
        <v>17</v>
      </c>
      <c r="B14" s="135"/>
      <c r="C14" s="136"/>
    </row>
    <row r="15" spans="1:7" x14ac:dyDescent="0.3">
      <c r="A15" s="137" t="s">
        <v>18</v>
      </c>
      <c r="B15" s="137"/>
      <c r="C15" s="138"/>
    </row>
  </sheetData>
  <sheetProtection algorithmName="SHA-512" hashValue="38Cqql7t+Yk4+nrXey/88FNDqe6A9Ivi2+H4/G/XB34oPKSHz567a82AMWQknW1YId+n6L7548TZZozospaOsg==" saltValue="c/aUR+4YHDNxqOddlDVB0w==" spinCount="100000" sheet="1" objects="1" scenarios="1"/>
  <mergeCells count="12">
    <mergeCell ref="A1:E1"/>
    <mergeCell ref="A3:C3"/>
    <mergeCell ref="A4:D4"/>
    <mergeCell ref="A5:B5"/>
    <mergeCell ref="C5:C6"/>
    <mergeCell ref="D5:D6"/>
    <mergeCell ref="E5:E6"/>
    <mergeCell ref="G5:G6"/>
    <mergeCell ref="G7:G8"/>
    <mergeCell ref="A12:C12"/>
    <mergeCell ref="A14:C14"/>
    <mergeCell ref="A15:C15"/>
  </mergeCells>
  <conditionalFormatting sqref="E7:E9">
    <cfRule type="containsText" dxfId="3" priority="7" operator="containsText" text="ja">
      <formula>NOT(ISERROR(SEARCH("ja",E7)))</formula>
    </cfRule>
    <cfRule type="containsText" dxfId="2" priority="8" operator="containsText" text="nein">
      <formula>NOT(ISERROR(SEARCH("nein",E7)))</formula>
    </cfRule>
  </conditionalFormatting>
  <dataValidations count="1">
    <dataValidation type="list" allowBlank="1" showInputMessage="1" showErrorMessage="1" sqref="E7:E9" xr:uid="{00000000-0002-0000-0000-000000000000}">
      <formula1>$D$11:$E$11</formula1>
    </dataValidation>
  </dataValidations>
  <pageMargins left="0.7" right="0.7" top="0.78740157500000008" bottom="0.78740157500000008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0064007D-0038-41F8-9BF0-00960076003A}">
            <xm:f>'C:\EZ-BL (Beschaffung und Lagerwirtschaft)\2. VERGABEN\Vergaben (UVgO)\1 - OFFEN\1 -Rohwasserpumpen\1 - interne Unterlagen\[11 Wertungstabelle (V2).xlsx]Sub'!#REF!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14:cfRule type="cellIs" priority="4" operator="equal" id="{0031006C-00F4-461C-A13D-002300F000FC}">
            <xm:f>'C:\EZ-BL (Beschaffung und Lagerwirtschaft)\2. VERGABEN\Vergaben (UVgO)\1 - OFFEN\1 -Rohwasserpumpen\1 - interne Unterlagen\[11 Wertungstabelle (V2).xlsx]Sub'!#REF!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zoomScale="85" zoomScaleNormal="85" workbookViewId="0">
      <selection sqref="A1:E1"/>
    </sheetView>
  </sheetViews>
  <sheetFormatPr baseColWidth="10" defaultColWidth="11.44140625" defaultRowHeight="14.4" outlineLevelCol="1" x14ac:dyDescent="0.3"/>
  <cols>
    <col min="1" max="1" width="10.109375" style="15" bestFit="1" customWidth="1"/>
    <col min="2" max="2" width="76.5546875" style="15" bestFit="1" customWidth="1"/>
    <col min="3" max="3" width="23.6640625" style="15" customWidth="1"/>
    <col min="4" max="4" width="50.6640625" style="16" customWidth="1"/>
    <col min="5" max="5" width="20.44140625" style="17" hidden="1" customWidth="1" outlineLevel="1"/>
    <col min="6" max="6" width="25.33203125" style="17" hidden="1" customWidth="1" outlineLevel="1"/>
    <col min="7" max="7" width="11.6640625" style="17" hidden="1" customWidth="1" outlineLevel="1"/>
    <col min="8" max="8" width="5.6640625" style="15" customWidth="1" collapsed="1"/>
    <col min="9" max="9" width="40.6640625" style="1" customWidth="1"/>
    <col min="10" max="16384" width="11.44140625" style="15"/>
  </cols>
  <sheetData>
    <row r="1" spans="1:9" s="1" customFormat="1" ht="105.75" customHeight="1" thickTop="1" thickBot="1" x14ac:dyDescent="0.35">
      <c r="A1" s="139" t="s">
        <v>143</v>
      </c>
      <c r="B1" s="140"/>
      <c r="C1" s="140"/>
      <c r="D1" s="140"/>
      <c r="E1" s="141"/>
      <c r="F1" s="18"/>
      <c r="G1" s="18"/>
    </row>
    <row r="2" spans="1:9" s="1" customFormat="1" ht="21" customHeight="1" thickTop="1" thickBot="1" x14ac:dyDescent="0.35">
      <c r="A2" s="4"/>
      <c r="B2" s="3"/>
      <c r="C2" s="4"/>
      <c r="D2" s="4"/>
      <c r="E2" s="14"/>
      <c r="F2" s="19"/>
      <c r="G2" s="19"/>
    </row>
    <row r="3" spans="1:9" s="6" customFormat="1" ht="21" customHeight="1" x14ac:dyDescent="0.3">
      <c r="A3" s="142" t="s">
        <v>0</v>
      </c>
      <c r="B3" s="143"/>
      <c r="C3" s="143"/>
      <c r="D3" s="8" t="s">
        <v>1</v>
      </c>
      <c r="E3" s="20"/>
      <c r="F3" s="20"/>
      <c r="G3" s="20"/>
    </row>
    <row r="4" spans="1:9" s="1" customFormat="1" ht="21" customHeight="1" x14ac:dyDescent="0.3">
      <c r="A4" s="152"/>
      <c r="B4" s="152"/>
      <c r="C4" s="152"/>
      <c r="D4" s="4"/>
      <c r="E4" s="14"/>
      <c r="F4" s="19"/>
      <c r="G4" s="19"/>
    </row>
    <row r="5" spans="1:9" s="7" customFormat="1" ht="21" customHeight="1" x14ac:dyDescent="0.3">
      <c r="A5" s="153" t="s">
        <v>2</v>
      </c>
      <c r="B5" s="153"/>
      <c r="C5" s="21" t="s">
        <v>3</v>
      </c>
      <c r="D5" s="22" t="s">
        <v>5</v>
      </c>
      <c r="E5" s="13"/>
      <c r="F5" s="13"/>
      <c r="G5" s="13"/>
      <c r="I5" s="128" t="s">
        <v>6</v>
      </c>
    </row>
    <row r="6" spans="1:9" s="7" customFormat="1" ht="21" customHeight="1" x14ac:dyDescent="0.3">
      <c r="A6" s="21" t="s">
        <v>7</v>
      </c>
      <c r="B6" s="22" t="s">
        <v>8</v>
      </c>
      <c r="C6" s="21"/>
      <c r="D6" s="22"/>
      <c r="E6" s="13"/>
      <c r="F6" s="13"/>
      <c r="G6" s="13"/>
      <c r="I6" s="154"/>
    </row>
    <row r="7" spans="1:9" ht="24.9" customHeight="1" x14ac:dyDescent="0.3">
      <c r="A7" s="123" t="s">
        <v>105</v>
      </c>
      <c r="B7" s="123" t="s">
        <v>106</v>
      </c>
      <c r="C7" s="123" t="s">
        <v>19</v>
      </c>
      <c r="D7" s="23"/>
      <c r="E7" s="17" t="s">
        <v>20</v>
      </c>
      <c r="F7" s="17" t="s">
        <v>21</v>
      </c>
      <c r="I7" s="130" t="s">
        <v>11</v>
      </c>
    </row>
    <row r="8" spans="1:9" ht="24.9" customHeight="1" x14ac:dyDescent="0.3">
      <c r="A8" s="124" t="s">
        <v>49</v>
      </c>
      <c r="B8" s="124" t="s">
        <v>146</v>
      </c>
      <c r="C8" s="123" t="s">
        <v>19</v>
      </c>
      <c r="D8" s="23"/>
      <c r="I8" s="148"/>
    </row>
    <row r="9" spans="1:9" ht="24.9" customHeight="1" x14ac:dyDescent="0.3">
      <c r="A9" s="123" t="s">
        <v>107</v>
      </c>
      <c r="B9" s="123" t="s">
        <v>108</v>
      </c>
      <c r="C9" s="123" t="s">
        <v>19</v>
      </c>
      <c r="D9" s="23"/>
      <c r="E9" s="17" t="s">
        <v>20</v>
      </c>
      <c r="F9" s="17" t="s">
        <v>21</v>
      </c>
      <c r="G9" s="17" t="s">
        <v>22</v>
      </c>
      <c r="I9" s="149"/>
    </row>
    <row r="10" spans="1:9" ht="24.9" customHeight="1" x14ac:dyDescent="0.3">
      <c r="A10" s="123" t="s">
        <v>110</v>
      </c>
      <c r="B10" s="124" t="s">
        <v>111</v>
      </c>
      <c r="C10" s="123" t="s">
        <v>19</v>
      </c>
      <c r="D10" s="23"/>
      <c r="I10" s="150"/>
    </row>
    <row r="11" spans="1:9" ht="24.9" customHeight="1" x14ac:dyDescent="0.3">
      <c r="A11" s="123" t="s">
        <v>55</v>
      </c>
      <c r="B11" s="123" t="s">
        <v>109</v>
      </c>
      <c r="C11" s="123" t="s">
        <v>19</v>
      </c>
      <c r="D11" s="24"/>
      <c r="I11" s="151"/>
    </row>
    <row r="12" spans="1:9" ht="24.9" customHeight="1" x14ac:dyDescent="0.3">
      <c r="A12" s="124" t="s">
        <v>112</v>
      </c>
      <c r="B12" s="125" t="s">
        <v>113</v>
      </c>
      <c r="C12" s="123" t="s">
        <v>19</v>
      </c>
      <c r="D12" s="23"/>
      <c r="I12" s="151"/>
    </row>
    <row r="13" spans="1:9" ht="24.9" customHeight="1" x14ac:dyDescent="0.3">
      <c r="A13" s="124" t="s">
        <v>114</v>
      </c>
      <c r="B13" s="124" t="s">
        <v>115</v>
      </c>
      <c r="C13" s="123" t="s">
        <v>19</v>
      </c>
      <c r="D13" s="25"/>
    </row>
    <row r="14" spans="1:9" ht="24.9" customHeight="1" x14ac:dyDescent="0.3">
      <c r="A14" s="124" t="s">
        <v>116</v>
      </c>
      <c r="B14" s="124" t="s">
        <v>117</v>
      </c>
      <c r="C14" s="123" t="s">
        <v>19</v>
      </c>
      <c r="D14" s="23"/>
    </row>
    <row r="15" spans="1:9" ht="24.9" customHeight="1" x14ac:dyDescent="0.3">
      <c r="A15" s="124" t="s">
        <v>118</v>
      </c>
      <c r="B15" s="124" t="s">
        <v>119</v>
      </c>
      <c r="C15" s="123" t="s">
        <v>19</v>
      </c>
      <c r="D15" s="24"/>
    </row>
    <row r="16" spans="1:9" ht="24.9" customHeight="1" x14ac:dyDescent="0.3">
      <c r="A16" s="124" t="s">
        <v>120</v>
      </c>
      <c r="B16" s="124" t="s">
        <v>121</v>
      </c>
      <c r="C16" s="123" t="s">
        <v>19</v>
      </c>
      <c r="D16" s="23"/>
    </row>
    <row r="17" spans="1:6" ht="24.9" customHeight="1" x14ac:dyDescent="0.3">
      <c r="A17" s="124" t="s">
        <v>122</v>
      </c>
      <c r="B17" s="124" t="s">
        <v>123</v>
      </c>
      <c r="C17" s="123" t="s">
        <v>19</v>
      </c>
      <c r="D17" s="23"/>
      <c r="E17" s="17" t="s">
        <v>23</v>
      </c>
      <c r="F17" s="17" t="s">
        <v>24</v>
      </c>
    </row>
    <row r="18" spans="1:6" ht="24.9" customHeight="1" x14ac:dyDescent="0.3">
      <c r="A18" s="124" t="s">
        <v>124</v>
      </c>
      <c r="B18" s="124" t="s">
        <v>125</v>
      </c>
      <c r="C18" s="123" t="s">
        <v>19</v>
      </c>
      <c r="D18" s="23"/>
    </row>
    <row r="19" spans="1:6" ht="24.9" customHeight="1" x14ac:dyDescent="0.3">
      <c r="A19" s="124" t="s">
        <v>126</v>
      </c>
      <c r="B19" s="126" t="s">
        <v>127</v>
      </c>
      <c r="C19" s="123" t="s">
        <v>19</v>
      </c>
      <c r="D19" s="23"/>
    </row>
    <row r="20" spans="1:6" ht="24.9" customHeight="1" x14ac:dyDescent="0.3">
      <c r="A20" s="124" t="s">
        <v>128</v>
      </c>
      <c r="B20" s="126" t="s">
        <v>129</v>
      </c>
      <c r="C20" s="123" t="s">
        <v>19</v>
      </c>
      <c r="D20" s="23"/>
    </row>
    <row r="21" spans="1:6" ht="24.9" customHeight="1" x14ac:dyDescent="0.3">
      <c r="A21" s="124" t="s">
        <v>130</v>
      </c>
      <c r="B21" s="126" t="s">
        <v>131</v>
      </c>
      <c r="C21" s="123" t="s">
        <v>19</v>
      </c>
      <c r="D21" s="23"/>
    </row>
    <row r="22" spans="1:6" ht="24.9" customHeight="1" x14ac:dyDescent="0.3">
      <c r="A22" s="124" t="s">
        <v>132</v>
      </c>
      <c r="B22" s="126" t="s">
        <v>133</v>
      </c>
      <c r="C22" s="124" t="s">
        <v>19</v>
      </c>
      <c r="D22" s="23"/>
    </row>
    <row r="23" spans="1:6" ht="24.9" customHeight="1" x14ac:dyDescent="0.3">
      <c r="A23" s="124" t="s">
        <v>134</v>
      </c>
      <c r="B23" s="126" t="s">
        <v>135</v>
      </c>
      <c r="C23" s="123" t="s">
        <v>19</v>
      </c>
      <c r="D23" s="23"/>
    </row>
    <row r="24" spans="1:6" ht="24.9" customHeight="1" x14ac:dyDescent="0.3">
      <c r="A24" s="124" t="s">
        <v>136</v>
      </c>
      <c r="B24" s="127" t="s">
        <v>137</v>
      </c>
      <c r="C24" s="123" t="s">
        <v>19</v>
      </c>
      <c r="D24" s="23"/>
    </row>
    <row r="25" spans="1:6" ht="24.9" customHeight="1" x14ac:dyDescent="0.3">
      <c r="A25" s="124" t="s">
        <v>138</v>
      </c>
      <c r="B25" s="127" t="s">
        <v>139</v>
      </c>
      <c r="C25" s="123" t="s">
        <v>19</v>
      </c>
      <c r="D25" s="23"/>
    </row>
    <row r="26" spans="1:6" ht="24.9" customHeight="1" x14ac:dyDescent="0.3">
      <c r="A26" s="124" t="s">
        <v>26</v>
      </c>
      <c r="B26" s="124" t="s">
        <v>41</v>
      </c>
      <c r="C26" s="123" t="s">
        <v>19</v>
      </c>
      <c r="D26" s="25"/>
    </row>
    <row r="28" spans="1:6" x14ac:dyDescent="0.3">
      <c r="A28" s="132" t="s">
        <v>16</v>
      </c>
      <c r="B28" s="133"/>
      <c r="C28" s="133"/>
      <c r="D28" s="4"/>
    </row>
    <row r="29" spans="1:6" x14ac:dyDescent="0.3">
      <c r="A29" s="4"/>
      <c r="B29" s="3"/>
      <c r="C29" s="4"/>
      <c r="D29" s="4"/>
    </row>
    <row r="30" spans="1:6" ht="26.25" customHeight="1" x14ac:dyDescent="0.3">
      <c r="A30" s="134" t="s">
        <v>17</v>
      </c>
      <c r="B30" s="135"/>
      <c r="C30" s="136"/>
      <c r="D30" s="4"/>
    </row>
    <row r="31" spans="1:6" x14ac:dyDescent="0.3">
      <c r="A31" s="137" t="s">
        <v>18</v>
      </c>
      <c r="B31" s="137"/>
      <c r="C31" s="138"/>
      <c r="D31" s="4"/>
    </row>
  </sheetData>
  <sheetProtection algorithmName="SHA-512" hashValue="cXcQZt3JbGT3LRDsF/l7t91A+kH5TleEH43VSdFD2ORz3hLLu46hGfsqvGWMNr6LBTP82a7KJqtS4bHLCoNcng==" saltValue="fwUVC4XdOS5bVLucfu4e+Q==" spinCount="100000" sheet="1" objects="1" scenarios="1"/>
  <mergeCells count="9">
    <mergeCell ref="A1:E1"/>
    <mergeCell ref="I7:I12"/>
    <mergeCell ref="A28:C28"/>
    <mergeCell ref="A30:C30"/>
    <mergeCell ref="A31:C31"/>
    <mergeCell ref="A3:C3"/>
    <mergeCell ref="A4:C4"/>
    <mergeCell ref="A5:B5"/>
    <mergeCell ref="I5:I6"/>
  </mergeCells>
  <dataValidations count="6">
    <dataValidation type="whole" operator="lessThanOrEqual" allowBlank="1" showInputMessage="1" showErrorMessage="1" sqref="D13 D26" xr:uid="{00000000-0002-0000-0300-000000000000}">
      <formula1>200</formula1>
    </dataValidation>
    <dataValidation type="whole" operator="lessThanOrEqual" allowBlank="1" showInputMessage="1" showErrorMessage="1" sqref="D11 D15" xr:uid="{00000000-0002-0000-0300-000001000000}">
      <formula1>5</formula1>
    </dataValidation>
    <dataValidation type="list" allowBlank="1" showInputMessage="1" showErrorMessage="1" sqref="D18:D21" xr:uid="{00000000-0002-0000-0300-000003000000}">
      <formula1>col_AuswahlAllgemein</formula1>
    </dataValidation>
    <dataValidation type="list" allowBlank="1" showInputMessage="1" showErrorMessage="1" sqref="D17" xr:uid="{00000000-0002-0000-0300-000004000000}">
      <formula1>$E$17:$F$17</formula1>
    </dataValidation>
    <dataValidation type="list" allowBlank="1" showInputMessage="1" showErrorMessage="1" sqref="D8:D9" xr:uid="{00000000-0002-0000-0300-000005000000}">
      <formula1>$E$9:$G$9</formula1>
    </dataValidation>
    <dataValidation type="list" allowBlank="1" showInputMessage="1" showErrorMessage="1" sqref="D7" xr:uid="{00000000-0002-0000-0300-000006000000}">
      <formula1>$E$7:$F$7</formula1>
    </dataValidation>
  </dataValidations>
  <pageMargins left="0.7" right="0.7" top="0.78740157500000008" bottom="0.78740157500000008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6"/>
  <sheetViews>
    <sheetView workbookViewId="0">
      <selection sqref="A1:G1"/>
    </sheetView>
  </sheetViews>
  <sheetFormatPr baseColWidth="10" defaultRowHeight="14.4" x14ac:dyDescent="0.3"/>
  <cols>
    <col min="1" max="1" width="11.44140625" style="15"/>
    <col min="2" max="2" width="70.6640625" customWidth="1"/>
    <col min="3" max="4" width="10.6640625" customWidth="1"/>
    <col min="5" max="5" width="12.6640625" customWidth="1"/>
    <col min="6" max="6" width="16" customWidth="1"/>
    <col min="7" max="7" width="12.6640625" customWidth="1"/>
    <col min="8" max="8" width="5.6640625" customWidth="1"/>
    <col min="9" max="9" width="40.6640625" style="1" customWidth="1"/>
  </cols>
  <sheetData>
    <row r="1" spans="1:9" ht="111" customHeight="1" thickTop="1" thickBot="1" x14ac:dyDescent="0.35">
      <c r="A1" s="139" t="s">
        <v>144</v>
      </c>
      <c r="B1" s="163"/>
      <c r="C1" s="163"/>
      <c r="D1" s="163"/>
      <c r="E1" s="163"/>
      <c r="F1" s="163"/>
      <c r="G1" s="164"/>
    </row>
    <row r="2" spans="1:9" ht="32.4" thickTop="1" thickBot="1" x14ac:dyDescent="0.35">
      <c r="A2" s="26"/>
      <c r="B2" s="27"/>
      <c r="C2" s="27"/>
      <c r="D2" s="27"/>
      <c r="E2" s="27"/>
      <c r="F2" s="28"/>
      <c r="G2" s="28"/>
    </row>
    <row r="3" spans="1:9" ht="39.75" customHeight="1" thickBot="1" x14ac:dyDescent="0.35">
      <c r="A3" s="165" t="s">
        <v>27</v>
      </c>
      <c r="B3" s="133"/>
      <c r="C3" s="133"/>
      <c r="D3" s="133"/>
      <c r="E3" s="29"/>
      <c r="F3" s="166" t="s">
        <v>1</v>
      </c>
      <c r="G3" s="167"/>
    </row>
    <row r="4" spans="1:9" ht="18" x14ac:dyDescent="0.3">
      <c r="A4" s="30"/>
      <c r="B4" s="29"/>
      <c r="C4" s="29"/>
      <c r="D4" s="29"/>
      <c r="E4" s="29"/>
      <c r="F4" s="31"/>
      <c r="G4" s="31"/>
    </row>
    <row r="5" spans="1:9" ht="30" customHeight="1" x14ac:dyDescent="0.3">
      <c r="A5" s="168" t="s">
        <v>28</v>
      </c>
      <c r="B5" s="133"/>
      <c r="C5" s="133"/>
      <c r="D5" s="133"/>
      <c r="E5" s="133"/>
      <c r="F5" s="133"/>
      <c r="G5" s="133"/>
    </row>
    <row r="6" spans="1:9" ht="31.5" customHeight="1" thickBot="1" x14ac:dyDescent="0.35">
      <c r="A6" s="169" t="str">
        <f>IF(OR(F9="",,F10="",F11="",F12="",F13="",F14="",F15="",),"Achtung: Tabellenblatt nicht vollständig ausgefüllt!","")</f>
        <v>Achtung: Tabellenblatt nicht vollständig ausgefüllt!</v>
      </c>
      <c r="B6" s="169"/>
      <c r="C6" s="169"/>
      <c r="D6" s="169"/>
      <c r="E6" s="169"/>
      <c r="F6" s="169"/>
      <c r="G6" s="169"/>
    </row>
    <row r="7" spans="1:9" s="1" customFormat="1" x14ac:dyDescent="0.3">
      <c r="A7" s="170" t="s">
        <v>29</v>
      </c>
      <c r="B7" s="172" t="s">
        <v>30</v>
      </c>
      <c r="C7" s="47" t="s">
        <v>31</v>
      </c>
      <c r="D7" s="174" t="s">
        <v>32</v>
      </c>
      <c r="E7" s="48" t="s">
        <v>33</v>
      </c>
      <c r="F7" s="47" t="s">
        <v>34</v>
      </c>
      <c r="G7" s="49" t="s">
        <v>35</v>
      </c>
      <c r="I7" s="128" t="s">
        <v>6</v>
      </c>
    </row>
    <row r="8" spans="1:9" s="1" customFormat="1" ht="15" thickBot="1" x14ac:dyDescent="0.35">
      <c r="A8" s="171"/>
      <c r="B8" s="173"/>
      <c r="C8" s="50" t="s">
        <v>36</v>
      </c>
      <c r="D8" s="175"/>
      <c r="E8" s="51"/>
      <c r="F8" s="50" t="s">
        <v>37</v>
      </c>
      <c r="G8" s="52" t="s">
        <v>37</v>
      </c>
      <c r="I8" s="162"/>
    </row>
    <row r="9" spans="1:9" ht="15.75" customHeight="1" x14ac:dyDescent="0.3">
      <c r="A9" s="53" t="s">
        <v>44</v>
      </c>
      <c r="B9" s="54" t="s">
        <v>45</v>
      </c>
      <c r="C9" s="55">
        <v>2</v>
      </c>
      <c r="D9" s="56" t="s">
        <v>46</v>
      </c>
      <c r="E9" s="57">
        <v>1</v>
      </c>
      <c r="F9" s="58"/>
      <c r="G9" s="59">
        <f>C9*E9*F9</f>
        <v>0</v>
      </c>
      <c r="I9" s="155" t="s">
        <v>43</v>
      </c>
    </row>
    <row r="10" spans="1:9" x14ac:dyDescent="0.3">
      <c r="A10" s="60" t="s">
        <v>47</v>
      </c>
      <c r="B10" s="61" t="s">
        <v>48</v>
      </c>
      <c r="C10" s="62">
        <v>2</v>
      </c>
      <c r="D10" s="63" t="s">
        <v>46</v>
      </c>
      <c r="E10" s="64">
        <v>1</v>
      </c>
      <c r="F10" s="65"/>
      <c r="G10" s="66">
        <f t="shared" ref="G10:G38" si="0">C10*E10*F10</f>
        <v>0</v>
      </c>
      <c r="I10" s="155"/>
    </row>
    <row r="11" spans="1:9" x14ac:dyDescent="0.3">
      <c r="A11" s="60" t="s">
        <v>49</v>
      </c>
      <c r="B11" s="61" t="s">
        <v>50</v>
      </c>
      <c r="C11" s="62">
        <v>2</v>
      </c>
      <c r="D11" s="63" t="s">
        <v>46</v>
      </c>
      <c r="E11" s="64">
        <v>1</v>
      </c>
      <c r="F11" s="65"/>
      <c r="G11" s="66">
        <f t="shared" si="0"/>
        <v>0</v>
      </c>
      <c r="I11" s="155"/>
    </row>
    <row r="12" spans="1:9" x14ac:dyDescent="0.3">
      <c r="A12" s="60" t="s">
        <v>51</v>
      </c>
      <c r="B12" s="61" t="s">
        <v>52</v>
      </c>
      <c r="C12" s="62">
        <v>2</v>
      </c>
      <c r="D12" s="63" t="s">
        <v>46</v>
      </c>
      <c r="E12" s="64">
        <v>1</v>
      </c>
      <c r="F12" s="65"/>
      <c r="G12" s="66">
        <f t="shared" si="0"/>
        <v>0</v>
      </c>
      <c r="I12" s="155"/>
    </row>
    <row r="13" spans="1:9" ht="15" thickBot="1" x14ac:dyDescent="0.35">
      <c r="A13" s="67" t="s">
        <v>53</v>
      </c>
      <c r="B13" s="68" t="s">
        <v>54</v>
      </c>
      <c r="C13" s="69">
        <v>2</v>
      </c>
      <c r="D13" s="70" t="s">
        <v>46</v>
      </c>
      <c r="E13" s="71">
        <v>1</v>
      </c>
      <c r="F13" s="72"/>
      <c r="G13" s="73">
        <f t="shared" si="0"/>
        <v>0</v>
      </c>
      <c r="I13" s="155"/>
    </row>
    <row r="14" spans="1:9" x14ac:dyDescent="0.3">
      <c r="A14" s="53" t="s">
        <v>55</v>
      </c>
      <c r="B14" s="54" t="s">
        <v>56</v>
      </c>
      <c r="C14" s="55">
        <v>2</v>
      </c>
      <c r="D14" s="56" t="s">
        <v>46</v>
      </c>
      <c r="E14" s="74">
        <v>1</v>
      </c>
      <c r="F14" s="58"/>
      <c r="G14" s="59">
        <f t="shared" si="0"/>
        <v>0</v>
      </c>
      <c r="I14" s="155"/>
    </row>
    <row r="15" spans="1:9" ht="15" thickBot="1" x14ac:dyDescent="0.35">
      <c r="A15" s="67" t="s">
        <v>57</v>
      </c>
      <c r="B15" s="68" t="s">
        <v>58</v>
      </c>
      <c r="C15" s="69">
        <v>2</v>
      </c>
      <c r="D15" s="70" t="s">
        <v>46</v>
      </c>
      <c r="E15" s="75">
        <v>1</v>
      </c>
      <c r="F15" s="72"/>
      <c r="G15" s="73">
        <f t="shared" si="0"/>
        <v>0</v>
      </c>
      <c r="I15" s="155"/>
    </row>
    <row r="16" spans="1:9" x14ac:dyDescent="0.3">
      <c r="A16" s="76" t="s">
        <v>59</v>
      </c>
      <c r="B16" s="77" t="s">
        <v>60</v>
      </c>
      <c r="C16" s="78">
        <v>2</v>
      </c>
      <c r="D16" s="79" t="s">
        <v>46</v>
      </c>
      <c r="E16" s="80">
        <v>1</v>
      </c>
      <c r="F16" s="81"/>
      <c r="G16" s="82">
        <f t="shared" si="0"/>
        <v>0</v>
      </c>
      <c r="I16" s="155"/>
    </row>
    <row r="17" spans="1:9" x14ac:dyDescent="0.3">
      <c r="A17" s="76" t="s">
        <v>61</v>
      </c>
      <c r="B17" s="83" t="s">
        <v>62</v>
      </c>
      <c r="C17" s="84">
        <v>2</v>
      </c>
      <c r="D17" s="85" t="s">
        <v>46</v>
      </c>
      <c r="E17" s="86">
        <v>1</v>
      </c>
      <c r="F17" s="87"/>
      <c r="G17" s="88">
        <f t="shared" si="0"/>
        <v>0</v>
      </c>
      <c r="I17" s="155"/>
    </row>
    <row r="18" spans="1:9" ht="15" thickBot="1" x14ac:dyDescent="0.35">
      <c r="A18" s="89" t="s">
        <v>63</v>
      </c>
      <c r="B18" s="90" t="s">
        <v>64</v>
      </c>
      <c r="C18" s="91">
        <v>2</v>
      </c>
      <c r="D18" s="92" t="s">
        <v>46</v>
      </c>
      <c r="E18" s="93">
        <v>1</v>
      </c>
      <c r="F18" s="94"/>
      <c r="G18" s="95">
        <f t="shared" si="0"/>
        <v>0</v>
      </c>
      <c r="I18" s="155"/>
    </row>
    <row r="19" spans="1:9" ht="15" thickBot="1" x14ac:dyDescent="0.35">
      <c r="A19" s="96" t="s">
        <v>65</v>
      </c>
      <c r="B19" s="97" t="s">
        <v>66</v>
      </c>
      <c r="C19" s="98">
        <v>1</v>
      </c>
      <c r="D19" s="99" t="s">
        <v>67</v>
      </c>
      <c r="E19" s="100">
        <v>1</v>
      </c>
      <c r="F19" s="101"/>
      <c r="G19" s="102">
        <f t="shared" si="0"/>
        <v>0</v>
      </c>
      <c r="I19" s="155"/>
    </row>
    <row r="20" spans="1:9" ht="15" thickBot="1" x14ac:dyDescent="0.35">
      <c r="A20" s="103" t="s">
        <v>68</v>
      </c>
      <c r="B20" s="104" t="s">
        <v>69</v>
      </c>
      <c r="C20" s="105">
        <v>2</v>
      </c>
      <c r="D20" s="106" t="s">
        <v>46</v>
      </c>
      <c r="E20" s="107">
        <v>1</v>
      </c>
      <c r="F20" s="108"/>
      <c r="G20" s="109">
        <f t="shared" si="0"/>
        <v>0</v>
      </c>
      <c r="I20" s="156"/>
    </row>
    <row r="21" spans="1:9" x14ac:dyDescent="0.3">
      <c r="A21" s="76" t="s">
        <v>70</v>
      </c>
      <c r="B21" s="77" t="s">
        <v>71</v>
      </c>
      <c r="C21" s="78">
        <v>2</v>
      </c>
      <c r="D21" s="79" t="s">
        <v>46</v>
      </c>
      <c r="E21" s="80">
        <v>1</v>
      </c>
      <c r="F21" s="81"/>
      <c r="G21" s="88">
        <f t="shared" si="0"/>
        <v>0</v>
      </c>
    </row>
    <row r="22" spans="1:9" x14ac:dyDescent="0.3">
      <c r="A22" s="76" t="s">
        <v>72</v>
      </c>
      <c r="B22" s="77" t="s">
        <v>73</v>
      </c>
      <c r="C22" s="78">
        <v>1</v>
      </c>
      <c r="D22" s="79" t="s">
        <v>46</v>
      </c>
      <c r="E22" s="80">
        <v>1</v>
      </c>
      <c r="F22" s="81"/>
      <c r="G22" s="88">
        <f t="shared" si="0"/>
        <v>0</v>
      </c>
    </row>
    <row r="23" spans="1:9" x14ac:dyDescent="0.3">
      <c r="A23" s="76" t="s">
        <v>74</v>
      </c>
      <c r="B23" s="77" t="s">
        <v>75</v>
      </c>
      <c r="C23" s="78">
        <v>2</v>
      </c>
      <c r="D23" s="79" t="s">
        <v>46</v>
      </c>
      <c r="E23" s="80">
        <v>1</v>
      </c>
      <c r="F23" s="81"/>
      <c r="G23" s="88">
        <f t="shared" si="0"/>
        <v>0</v>
      </c>
    </row>
    <row r="24" spans="1:9" x14ac:dyDescent="0.3">
      <c r="A24" s="76" t="s">
        <v>76</v>
      </c>
      <c r="B24" s="77" t="s">
        <v>77</v>
      </c>
      <c r="C24" s="78">
        <v>2</v>
      </c>
      <c r="D24" s="79" t="s">
        <v>46</v>
      </c>
      <c r="E24" s="80">
        <v>1</v>
      </c>
      <c r="F24" s="81"/>
      <c r="G24" s="88">
        <f t="shared" si="0"/>
        <v>0</v>
      </c>
    </row>
    <row r="25" spans="1:9" ht="15" thickBot="1" x14ac:dyDescent="0.35">
      <c r="A25" s="110" t="s">
        <v>78</v>
      </c>
      <c r="B25" s="111" t="s">
        <v>79</v>
      </c>
      <c r="C25" s="112">
        <v>4</v>
      </c>
      <c r="D25" s="113" t="s">
        <v>46</v>
      </c>
      <c r="E25" s="114">
        <v>1</v>
      </c>
      <c r="F25" s="115"/>
      <c r="G25" s="116">
        <f t="shared" si="0"/>
        <v>0</v>
      </c>
    </row>
    <row r="26" spans="1:9" x14ac:dyDescent="0.3">
      <c r="A26" s="103" t="s">
        <v>80</v>
      </c>
      <c r="B26" s="104" t="s">
        <v>81</v>
      </c>
      <c r="C26" s="105">
        <v>2</v>
      </c>
      <c r="D26" s="106" t="s">
        <v>46</v>
      </c>
      <c r="E26" s="107">
        <v>1</v>
      </c>
      <c r="F26" s="108"/>
      <c r="G26" s="109">
        <f t="shared" si="0"/>
        <v>0</v>
      </c>
    </row>
    <row r="27" spans="1:9" ht="15" thickBot="1" x14ac:dyDescent="0.35">
      <c r="A27" s="110" t="s">
        <v>82</v>
      </c>
      <c r="B27" s="111" t="s">
        <v>83</v>
      </c>
      <c r="C27" s="112">
        <v>2</v>
      </c>
      <c r="D27" s="113" t="s">
        <v>46</v>
      </c>
      <c r="E27" s="114">
        <v>1</v>
      </c>
      <c r="F27" s="115"/>
      <c r="G27" s="116">
        <f t="shared" si="0"/>
        <v>0</v>
      </c>
    </row>
    <row r="28" spans="1:9" x14ac:dyDescent="0.3">
      <c r="A28" s="103" t="s">
        <v>84</v>
      </c>
      <c r="B28" s="104" t="s">
        <v>85</v>
      </c>
      <c r="C28" s="105">
        <v>2</v>
      </c>
      <c r="D28" s="106" t="s">
        <v>46</v>
      </c>
      <c r="E28" s="107">
        <v>1</v>
      </c>
      <c r="F28" s="108"/>
      <c r="G28" s="109">
        <f t="shared" si="0"/>
        <v>0</v>
      </c>
    </row>
    <row r="29" spans="1:9" ht="15" thickBot="1" x14ac:dyDescent="0.35">
      <c r="A29" s="110" t="s">
        <v>86</v>
      </c>
      <c r="B29" s="111" t="s">
        <v>87</v>
      </c>
      <c r="C29" s="112">
        <v>2</v>
      </c>
      <c r="D29" s="113" t="s">
        <v>46</v>
      </c>
      <c r="E29" s="114">
        <v>1</v>
      </c>
      <c r="F29" s="115"/>
      <c r="G29" s="116">
        <f t="shared" si="0"/>
        <v>0</v>
      </c>
    </row>
    <row r="30" spans="1:9" x14ac:dyDescent="0.3">
      <c r="A30" s="103" t="s">
        <v>88</v>
      </c>
      <c r="B30" s="104" t="s">
        <v>38</v>
      </c>
      <c r="C30" s="105">
        <v>1</v>
      </c>
      <c r="D30" s="106" t="s">
        <v>67</v>
      </c>
      <c r="E30" s="107">
        <v>1</v>
      </c>
      <c r="F30" s="108"/>
      <c r="G30" s="109">
        <f t="shared" si="0"/>
        <v>0</v>
      </c>
    </row>
    <row r="31" spans="1:9" ht="15" thickBot="1" x14ac:dyDescent="0.35">
      <c r="A31" s="110" t="s">
        <v>89</v>
      </c>
      <c r="B31" s="111" t="s">
        <v>90</v>
      </c>
      <c r="C31" s="112">
        <v>1</v>
      </c>
      <c r="D31" s="113" t="s">
        <v>67</v>
      </c>
      <c r="E31" s="114">
        <v>1</v>
      </c>
      <c r="F31" s="115"/>
      <c r="G31" s="116">
        <f t="shared" si="0"/>
        <v>0</v>
      </c>
    </row>
    <row r="32" spans="1:9" x14ac:dyDescent="0.3">
      <c r="A32" s="103" t="s">
        <v>91</v>
      </c>
      <c r="B32" s="104" t="s">
        <v>92</v>
      </c>
      <c r="C32" s="105">
        <v>1</v>
      </c>
      <c r="D32" s="106" t="s">
        <v>46</v>
      </c>
      <c r="E32" s="107">
        <v>1</v>
      </c>
      <c r="F32" s="108"/>
      <c r="G32" s="109">
        <f t="shared" si="0"/>
        <v>0</v>
      </c>
    </row>
    <row r="33" spans="1:7" x14ac:dyDescent="0.3">
      <c r="A33" s="76" t="s">
        <v>93</v>
      </c>
      <c r="B33" s="77" t="s">
        <v>94</v>
      </c>
      <c r="C33" s="78">
        <v>1</v>
      </c>
      <c r="D33" s="79" t="s">
        <v>67</v>
      </c>
      <c r="E33" s="80">
        <v>1</v>
      </c>
      <c r="F33" s="81"/>
      <c r="G33" s="88">
        <f t="shared" si="0"/>
        <v>0</v>
      </c>
    </row>
    <row r="34" spans="1:7" x14ac:dyDescent="0.3">
      <c r="A34" s="76" t="s">
        <v>95</v>
      </c>
      <c r="B34" s="77" t="s">
        <v>96</v>
      </c>
      <c r="C34" s="78">
        <v>2</v>
      </c>
      <c r="D34" s="79" t="s">
        <v>46</v>
      </c>
      <c r="E34" s="80">
        <v>1</v>
      </c>
      <c r="F34" s="81"/>
      <c r="G34" s="88">
        <f t="shared" si="0"/>
        <v>0</v>
      </c>
    </row>
    <row r="35" spans="1:7" ht="15" thickBot="1" x14ac:dyDescent="0.35">
      <c r="A35" s="110" t="s">
        <v>97</v>
      </c>
      <c r="B35" s="111" t="s">
        <v>98</v>
      </c>
      <c r="C35" s="112">
        <v>2</v>
      </c>
      <c r="D35" s="113" t="s">
        <v>46</v>
      </c>
      <c r="E35" s="114">
        <v>1</v>
      </c>
      <c r="F35" s="115"/>
      <c r="G35" s="116">
        <f t="shared" si="0"/>
        <v>0</v>
      </c>
    </row>
    <row r="36" spans="1:7" x14ac:dyDescent="0.3">
      <c r="A36" s="103" t="s">
        <v>99</v>
      </c>
      <c r="B36" s="104" t="s">
        <v>100</v>
      </c>
      <c r="C36" s="105">
        <v>2</v>
      </c>
      <c r="D36" s="106" t="s">
        <v>46</v>
      </c>
      <c r="E36" s="107">
        <v>1</v>
      </c>
      <c r="F36" s="108"/>
      <c r="G36" s="109">
        <f t="shared" si="0"/>
        <v>0</v>
      </c>
    </row>
    <row r="37" spans="1:7" ht="15" thickBot="1" x14ac:dyDescent="0.35">
      <c r="A37" s="110" t="s">
        <v>101</v>
      </c>
      <c r="B37" s="111" t="s">
        <v>102</v>
      </c>
      <c r="C37" s="112">
        <v>1</v>
      </c>
      <c r="D37" s="113" t="s">
        <v>46</v>
      </c>
      <c r="E37" s="114">
        <v>1</v>
      </c>
      <c r="F37" s="115"/>
      <c r="G37" s="116">
        <f t="shared" si="0"/>
        <v>0</v>
      </c>
    </row>
    <row r="38" spans="1:7" ht="15" thickBot="1" x14ac:dyDescent="0.35">
      <c r="A38" s="117" t="s">
        <v>103</v>
      </c>
      <c r="B38" s="68" t="s">
        <v>104</v>
      </c>
      <c r="C38" s="69">
        <v>1</v>
      </c>
      <c r="D38" s="70" t="s">
        <v>67</v>
      </c>
      <c r="E38" s="75">
        <v>1</v>
      </c>
      <c r="F38" s="72"/>
      <c r="G38" s="73">
        <f t="shared" si="0"/>
        <v>0</v>
      </c>
    </row>
    <row r="40" spans="1:7" ht="15" thickBot="1" x14ac:dyDescent="0.35">
      <c r="A40" s="32"/>
      <c r="B40" s="33"/>
      <c r="C40" s="33"/>
      <c r="D40" s="33"/>
      <c r="E40" s="33"/>
      <c r="F40" s="34"/>
      <c r="G40" s="34"/>
    </row>
    <row r="41" spans="1:7" ht="36" customHeight="1" x14ac:dyDescent="0.3">
      <c r="A41" s="157" t="s">
        <v>39</v>
      </c>
      <c r="B41" s="157"/>
      <c r="C41" s="157"/>
      <c r="D41" s="158"/>
      <c r="E41" s="35"/>
      <c r="F41" s="36" t="s">
        <v>42</v>
      </c>
      <c r="G41" s="37">
        <f>SUM(G9:G15)</f>
        <v>0</v>
      </c>
    </row>
    <row r="42" spans="1:7" ht="31.2" x14ac:dyDescent="0.3">
      <c r="A42" s="26"/>
      <c r="B42" s="27"/>
      <c r="C42" s="38"/>
      <c r="D42" s="38"/>
      <c r="E42" s="38"/>
      <c r="F42" s="39"/>
      <c r="G42" s="39"/>
    </row>
    <row r="43" spans="1:7" ht="21" customHeight="1" x14ac:dyDescent="0.3">
      <c r="A43" s="159" t="s">
        <v>40</v>
      </c>
      <c r="B43" s="151"/>
      <c r="C43" s="39"/>
      <c r="D43" s="39"/>
      <c r="E43" s="39"/>
      <c r="F43" s="40"/>
      <c r="G43" s="40"/>
    </row>
    <row r="44" spans="1:7" x14ac:dyDescent="0.3">
      <c r="A44" s="41"/>
      <c r="B44" s="39"/>
      <c r="C44" s="39"/>
      <c r="D44" s="39"/>
      <c r="E44" s="39"/>
      <c r="F44" s="40"/>
      <c r="G44" s="40"/>
    </row>
    <row r="45" spans="1:7" ht="29.25" customHeight="1" x14ac:dyDescent="0.3">
      <c r="A45" s="134" t="s">
        <v>17</v>
      </c>
      <c r="B45" s="160"/>
      <c r="C45" s="42"/>
      <c r="D45" s="43"/>
      <c r="E45" s="43"/>
      <c r="F45" s="40"/>
      <c r="G45" s="40"/>
    </row>
    <row r="46" spans="1:7" ht="21" customHeight="1" x14ac:dyDescent="0.3">
      <c r="A46" s="161" t="s">
        <v>18</v>
      </c>
      <c r="B46" s="161"/>
      <c r="C46" s="44"/>
      <c r="D46" s="44"/>
      <c r="E46" s="44"/>
      <c r="F46" s="40"/>
      <c r="G46" s="40"/>
    </row>
  </sheetData>
  <sheetProtection algorithmName="SHA-512" hashValue="qO2EMdBP+wnnbgGiLOC+DbfsX2vbPs02xC1yO5XJy0gnmb8SDg6O2u0em2/7samTWVcXJaM2yW+N/0BKXhmloQ==" saltValue="ZU+RGBXrE/KQIQS2BMyjVQ==" spinCount="100000" sheet="1" objects="1" scenarios="1"/>
  <mergeCells count="14">
    <mergeCell ref="I7:I8"/>
    <mergeCell ref="A1:G1"/>
    <mergeCell ref="A3:D3"/>
    <mergeCell ref="F3:G3"/>
    <mergeCell ref="A5:G5"/>
    <mergeCell ref="A6:G6"/>
    <mergeCell ref="A7:A8"/>
    <mergeCell ref="B7:B8"/>
    <mergeCell ref="D7:D8"/>
    <mergeCell ref="I9:I20"/>
    <mergeCell ref="A41:D41"/>
    <mergeCell ref="A43:B43"/>
    <mergeCell ref="A45:B45"/>
    <mergeCell ref="A46:B46"/>
  </mergeCells>
  <pageMargins left="0.7" right="0.7" top="0.78740157500000008" bottom="0.78740157500000008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1 - Ausschlusskriterien</vt:lpstr>
      <vt:lpstr>2 - Informationskriterien</vt:lpstr>
      <vt:lpstr>3 - Preisblatt</vt:lpstr>
    </vt:vector>
  </TitlesOfParts>
  <Company>WTV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Lux, Florian</dc:creator>
  <cp:lastModifiedBy>Lux, Florian</cp:lastModifiedBy>
  <cp:revision>5</cp:revision>
  <dcterms:created xsi:type="dcterms:W3CDTF">2025-04-03T11:43:05Z</dcterms:created>
  <dcterms:modified xsi:type="dcterms:W3CDTF">2026-01-23T11:36:44Z</dcterms:modified>
</cp:coreProperties>
</file>