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-einkauf\1_ausschreibungen\1_pv2 ausschreibungen\pv2-3262.25_böschungsmahd_mintrop (eh)\01_vergabeunterlagen\03_auszufüllende dokumente\"/>
    </mc:Choice>
  </mc:AlternateContent>
  <xr:revisionPtr revIDLastSave="0" documentId="13_ncr:1_{E20C4824-0887-4D96-97C6-4974B693AF0D}" xr6:coauthVersionLast="36" xr6:coauthVersionMax="36" xr10:uidLastSave="{00000000-0000-0000-0000-000000000000}"/>
  <workbookProtection workbookPassword="FC1A" lockStructure="1"/>
  <bookViews>
    <workbookView xWindow="120" yWindow="45" windowWidth="15180" windowHeight="8580" xr2:uid="{00000000-000D-0000-FFFF-FFFF00000000}"/>
  </bookViews>
  <sheets>
    <sheet name="Erftstadt-Merzenich" sheetId="1" r:id="rId1"/>
  </sheets>
  <calcPr calcId="191029"/>
</workbook>
</file>

<file path=xl/calcChain.xml><?xml version="1.0" encoding="utf-8"?>
<calcChain xmlns="http://schemas.openxmlformats.org/spreadsheetml/2006/main">
  <c r="I17" i="1" l="1"/>
  <c r="K26" i="1" l="1"/>
  <c r="K22" i="1"/>
  <c r="K21" i="1"/>
  <c r="I26" i="1"/>
  <c r="I22" i="1"/>
  <c r="I21" i="1"/>
  <c r="K18" i="1"/>
  <c r="K17" i="1"/>
  <c r="I18" i="1"/>
  <c r="G109" i="1" l="1"/>
  <c r="G97" i="1"/>
  <c r="G89" i="1"/>
  <c r="G19" i="1"/>
  <c r="K102" i="1" l="1"/>
  <c r="K103" i="1"/>
  <c r="K104" i="1"/>
  <c r="K105" i="1"/>
  <c r="K106" i="1"/>
  <c r="K107" i="1"/>
  <c r="K108" i="1"/>
  <c r="K101" i="1"/>
  <c r="K92" i="1"/>
  <c r="K93" i="1"/>
  <c r="K94" i="1"/>
  <c r="K95" i="1"/>
  <c r="K96" i="1"/>
  <c r="K91" i="1"/>
  <c r="K88" i="1"/>
  <c r="K87" i="1"/>
  <c r="K37" i="1"/>
  <c r="K38" i="1"/>
  <c r="K39" i="1"/>
  <c r="K40" i="1"/>
  <c r="K41" i="1"/>
  <c r="K42" i="1"/>
  <c r="K43" i="1"/>
  <c r="K44" i="1"/>
  <c r="K45" i="1"/>
  <c r="K46" i="1"/>
  <c r="K36" i="1"/>
  <c r="K29" i="1"/>
  <c r="K30" i="1"/>
  <c r="K31" i="1"/>
  <c r="K28" i="1"/>
  <c r="K19" i="1"/>
  <c r="K89" i="1" l="1"/>
  <c r="K32" i="1"/>
  <c r="K23" i="1"/>
  <c r="K109" i="1"/>
  <c r="K97" i="1"/>
  <c r="K47" i="1"/>
  <c r="I102" i="1"/>
  <c r="I103" i="1"/>
  <c r="I104" i="1"/>
  <c r="I105" i="1"/>
  <c r="I106" i="1"/>
  <c r="I107" i="1"/>
  <c r="I108" i="1"/>
  <c r="I101" i="1"/>
  <c r="I92" i="1"/>
  <c r="I93" i="1"/>
  <c r="I94" i="1"/>
  <c r="I95" i="1"/>
  <c r="I96" i="1"/>
  <c r="I91" i="1"/>
  <c r="I88" i="1"/>
  <c r="I87" i="1"/>
  <c r="I46" i="1"/>
  <c r="I45" i="1"/>
  <c r="I44" i="1"/>
  <c r="I43" i="1"/>
  <c r="I42" i="1"/>
  <c r="I41" i="1"/>
  <c r="I40" i="1"/>
  <c r="I39" i="1"/>
  <c r="I38" i="1"/>
  <c r="I37" i="1"/>
  <c r="I36" i="1"/>
  <c r="I29" i="1"/>
  <c r="I30" i="1"/>
  <c r="I31" i="1"/>
  <c r="I28" i="1"/>
  <c r="G32" i="1"/>
  <c r="G47" i="1"/>
  <c r="G23" i="1"/>
  <c r="J126" i="1" l="1"/>
  <c r="I89" i="1"/>
  <c r="I109" i="1"/>
  <c r="I23" i="1"/>
  <c r="K64" i="1"/>
  <c r="I97" i="1"/>
  <c r="K126" i="1"/>
  <c r="J64" i="1"/>
  <c r="I32" i="1"/>
  <c r="I19" i="1"/>
  <c r="I47" i="1"/>
  <c r="I126" i="1" l="1"/>
  <c r="H126" i="1"/>
  <c r="H64" i="1"/>
  <c r="J135" i="1"/>
  <c r="I64" i="1"/>
  <c r="I135" i="1"/>
  <c r="K135" i="1" l="1"/>
  <c r="J136" i="1"/>
  <c r="J137" i="1" s="1"/>
  <c r="K136" i="1"/>
  <c r="K137" i="1" s="1"/>
  <c r="I136" i="1"/>
  <c r="I137" i="1" s="1"/>
</calcChain>
</file>

<file path=xl/sharedStrings.xml><?xml version="1.0" encoding="utf-8"?>
<sst xmlns="http://schemas.openxmlformats.org/spreadsheetml/2006/main" count="143" uniqueCount="95">
  <si>
    <t>Länge [m]:</t>
  </si>
  <si>
    <t>Stadtgebiet Erftstadt</t>
  </si>
  <si>
    <t>(Mäharbeiten)</t>
  </si>
  <si>
    <t>Lechenicher Mühlengraben Lechenich</t>
  </si>
  <si>
    <t>2 Schnitte</t>
  </si>
  <si>
    <t>sonstige Abschnitte</t>
  </si>
  <si>
    <t>Auslegermahd mit Freischneidearbeiten</t>
  </si>
  <si>
    <t>Erpa</t>
  </si>
  <si>
    <t>Rulenzfließ</t>
  </si>
  <si>
    <t>Graben Kippe Konradsheim (Müllkippe)</t>
  </si>
  <si>
    <t>Flutgraben Konradsheim</t>
  </si>
  <si>
    <t>Graben am Siedlerweg (Langer Graben Gymnich)</t>
  </si>
  <si>
    <t>Kiesgrube Niederberg</t>
  </si>
  <si>
    <t>Graben an der Niederberger Kiesgrube</t>
  </si>
  <si>
    <t>Flutgraben Blessem, Elisabethenweg</t>
  </si>
  <si>
    <t>Buschfelder Weg</t>
  </si>
  <si>
    <t>Bliesheimer Graben, Jagdhütte Kretz</t>
  </si>
  <si>
    <t>Friesheimer Flutgraben, GV9 Bliesheim-Friesheim</t>
  </si>
  <si>
    <t>Friesheim, Vernicher Weg</t>
  </si>
  <si>
    <t>Graben vom Friesheimer Busch</t>
  </si>
  <si>
    <t>Bliesheimer Graben</t>
  </si>
  <si>
    <t>Niederberger Bach</t>
  </si>
  <si>
    <t>Heidegraben</t>
  </si>
  <si>
    <t>Wenzelbach</t>
  </si>
  <si>
    <t>An der Ahrburg</t>
  </si>
  <si>
    <t>An der Alten Kölner Straße</t>
  </si>
  <si>
    <t>Seelrather Fließ</t>
  </si>
  <si>
    <t>Bereich GM Bergheim</t>
  </si>
  <si>
    <t>Flutgraben Morschenich</t>
  </si>
  <si>
    <t>An der Sauhütte</t>
  </si>
  <si>
    <t>An den 20 Morgen</t>
  </si>
  <si>
    <t>Vom Oberhof Morschenich bis zur L 257</t>
  </si>
  <si>
    <t>Vom Oberdorf Morschenich Richtung Lambertushof</t>
  </si>
  <si>
    <t>Buirer Fließ</t>
  </si>
  <si>
    <t>Graben an der Grenze Gemarkung Morschenich-Merzenich</t>
  </si>
  <si>
    <t>Brasselsmaargraben I</t>
  </si>
  <si>
    <t>Brasselsmaargraben II</t>
  </si>
  <si>
    <t>Graben an der Pastoratsstraße</t>
  </si>
  <si>
    <t>An der Kuhtrift</t>
  </si>
  <si>
    <t>(s.u.)</t>
  </si>
  <si>
    <t>Besonderheit:</t>
  </si>
  <si>
    <t>Zeitraum: ab 15. Juni</t>
  </si>
  <si>
    <t>Das Mahdgut muss zeitnah geräumt und ordnungsgemäß entsorgt werden!</t>
  </si>
  <si>
    <t>Lechenicher Mühlengraben Ahrem</t>
  </si>
  <si>
    <t>außerhalb der Ortslagen</t>
  </si>
  <si>
    <t>Lechenicher Mühlengraben</t>
  </si>
  <si>
    <t>Handmahd, z. T. mit Räumung</t>
  </si>
  <si>
    <t>Lechenicher Mühlengraben Ortslagen, Abschnitte 1 und 3, insgesamt 1540 m</t>
  </si>
  <si>
    <t>Erpa Ortslage Erp</t>
  </si>
  <si>
    <t>In den Abschnitten 1 und 3 sowie in der Ortslage Erp muss das Mahdgut zeitnah geräumt und</t>
  </si>
  <si>
    <t>Gemeindegebiet Merzenich</t>
  </si>
  <si>
    <t>*</t>
  </si>
  <si>
    <t>Handmahd mit Räumung</t>
  </si>
  <si>
    <t>Einheitspreis</t>
  </si>
  <si>
    <t>€ / lfdm.</t>
  </si>
  <si>
    <t>€ / gesamt</t>
  </si>
  <si>
    <t>Summe</t>
  </si>
  <si>
    <t>ZW-Summe</t>
  </si>
  <si>
    <t>Innerhalb der Ortslagen Ahrem, Lechenich und Erp</t>
  </si>
  <si>
    <t>Mehrwertsteuer LOS 1 (19 %)</t>
  </si>
  <si>
    <t>Erläuterung:</t>
  </si>
  <si>
    <t>GM = Gewässermeisterei (zuständige Außenstelle)</t>
  </si>
  <si>
    <r>
      <t xml:space="preserve">2 Schnitte, </t>
    </r>
    <r>
      <rPr>
        <b/>
        <sz val="12"/>
        <rFont val="Arial"/>
        <family val="2"/>
      </rPr>
      <t>Nr. 1</t>
    </r>
  </si>
  <si>
    <r>
      <t xml:space="preserve">2 Schnitte, </t>
    </r>
    <r>
      <rPr>
        <b/>
        <sz val="12"/>
        <rFont val="Arial"/>
        <family val="2"/>
      </rPr>
      <t>Nr. 3</t>
    </r>
  </si>
  <si>
    <r>
      <t xml:space="preserve">2 Schnitte, </t>
    </r>
    <r>
      <rPr>
        <b/>
        <sz val="12"/>
        <rFont val="Arial"/>
        <family val="2"/>
      </rPr>
      <t>Nr. 2</t>
    </r>
  </si>
  <si>
    <r>
      <t xml:space="preserve">2 Schnitte, </t>
    </r>
    <r>
      <rPr>
        <b/>
        <sz val="12"/>
        <rFont val="Arial"/>
        <family val="2"/>
      </rPr>
      <t>Nr. 4</t>
    </r>
  </si>
  <si>
    <t>werden Abschnitte 2 und 4, 2450 m</t>
  </si>
  <si>
    <t>außerhalb kann das Mähgut verbleiben, muss aber vollständig aus dem Profil entfernt</t>
  </si>
  <si>
    <t>Zulässig ist nur die Mahd mit Messerbalken und / oder handgeführten Motorsensen:</t>
  </si>
  <si>
    <t>Abweichend von den sonstigen Vorgaben darf hier keine Schlegelmahd erfolgen!</t>
  </si>
  <si>
    <r>
      <t xml:space="preserve">Abweichend von den sonstigen Vorgaben darf hier </t>
    </r>
    <r>
      <rPr>
        <b/>
        <sz val="12"/>
        <rFont val="Arial"/>
        <family val="2"/>
      </rPr>
      <t>keine</t>
    </r>
    <r>
      <rPr>
        <sz val="12"/>
        <rFont val="Arial"/>
        <family val="2"/>
      </rPr>
      <t xml:space="preserve"> Schlegelmahd erfolgen! Zulässig </t>
    </r>
  </si>
  <si>
    <t>ist nur die Mahd mit Messerbalken und / oder handgeführten Motorsensen:</t>
  </si>
  <si>
    <t>ordnungsgemäß entsorgt werden!</t>
  </si>
  <si>
    <t>Böschungsmahd in den Stadtgebieten Erftstadt/Merzenich und Kerpen/Nörvenich</t>
  </si>
  <si>
    <t>Erpa Ortslage Erp, 1330 m</t>
  </si>
  <si>
    <t>Preis pro Jahr für den</t>
  </si>
  <si>
    <t>optionalen</t>
  </si>
  <si>
    <t>Zwischensumme Bepreisungsblatt Los 1 - Seite 1 von 2</t>
  </si>
  <si>
    <t>Zwischensumme Bepreisungsblatt Los 1 - Seite 2 von 2</t>
  </si>
  <si>
    <t>Summen LOS 1 (netto)</t>
  </si>
  <si>
    <t>Summen LOS 1 (brutto)</t>
  </si>
  <si>
    <t>Gesamtpreis</t>
  </si>
  <si>
    <t>!!! Bitte die Einzelpreise (€ / lfdm.) in die grauen Felder eintragen !!!</t>
  </si>
  <si>
    <t xml:space="preserve"> !!! Die Berechnung der Gesamtsumme des Angebotes und des 2. Schnittes erfolgt automatisch !!!</t>
  </si>
  <si>
    <t>PV2-3262.25</t>
  </si>
  <si>
    <t>Bepreisungsblatt Los 1 - Seite 1 von 2 - Erftstadt und Merzenich</t>
  </si>
  <si>
    <t>Bepreisungsblatt Los 1 - Seite 2 von 2 - Erftstadt und Merzenich</t>
  </si>
  <si>
    <t>Bereich GM Lüxheim (Kostenstelle 31200)</t>
  </si>
  <si>
    <t>Bereich GM Gymnich (Kostenstelle 31500)</t>
  </si>
  <si>
    <t xml:space="preserve"> !!! Die Berechnung der Gesamtsumme des Angebotes und des 2. Schnittes (rosa Felder) erfolgt automatisch !!!</t>
  </si>
  <si>
    <t>Zeitraum 2026/2027</t>
  </si>
  <si>
    <t>Zeitraum 2028/2029</t>
  </si>
  <si>
    <t>2026/2027</t>
  </si>
  <si>
    <t>2028/2029</t>
  </si>
  <si>
    <t>Mähplan s. Anlage Ordner "Sonstiges"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</si>
</sst>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&quot;DM&quot;_-;\-* #,##0.00\ &quot;DM&quot;_-;_-* &quot;-&quot;??\ &quot;DM&quot;_-;_-@_-"/>
    <numFmt numFmtId="165" formatCode="#,##0.00\ &quot;€&quot;"/>
    <numFmt numFmtId="166" formatCode="_-* #,##0.00\ [$€-407]_-;\-* #,##0.00\ [$€-407]_-;_-* &quot;-&quot;??\ [$€-407]_-;_-@_-"/>
  </numFmts>
  <fonts count="17" x14ac:knownFonts="1">
    <font>
      <sz val="11"/>
      <name val="Arial"/>
    </font>
    <font>
      <sz val="11"/>
      <name val="Arial"/>
    </font>
    <font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4"/>
      <name val="Arial"/>
      <family val="2"/>
    </font>
    <font>
      <b/>
      <sz val="12"/>
      <color rgb="FFFF0000"/>
      <name val="Arial"/>
      <family val="2"/>
    </font>
    <font>
      <b/>
      <i/>
      <u/>
      <sz val="12"/>
      <name val="Arial"/>
      <family val="2"/>
    </font>
    <font>
      <b/>
      <i/>
      <sz val="12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b/>
      <u/>
      <sz val="16"/>
      <name val="Arial"/>
      <family val="2"/>
    </font>
    <font>
      <b/>
      <sz val="14"/>
      <color rgb="FFFF0000"/>
      <name val="Arial"/>
      <family val="2"/>
    </font>
    <font>
      <sz val="14"/>
      <name val="Arial"/>
      <family val="2"/>
    </font>
    <font>
      <sz val="16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2FA9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CC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164" fontId="1" fillId="0" borderId="0" applyFont="0" applyFill="0" applyBorder="0" applyAlignment="0" applyProtection="0"/>
    <xf numFmtId="0" fontId="4" fillId="0" borderId="0"/>
  </cellStyleXfs>
  <cellXfs count="112">
    <xf numFmtId="0" fontId="0" fillId="0" borderId="0" xfId="0"/>
    <xf numFmtId="0" fontId="3" fillId="0" borderId="0" xfId="0" applyFont="1"/>
    <xf numFmtId="0" fontId="5" fillId="0" borderId="0" xfId="0" applyFont="1"/>
    <xf numFmtId="44" fontId="5" fillId="0" borderId="16" xfId="0" applyNumberFormat="1" applyFont="1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14" xfId="0" applyFont="1" applyBorder="1"/>
    <xf numFmtId="0" fontId="3" fillId="0" borderId="0" xfId="0" applyFont="1" applyBorder="1"/>
    <xf numFmtId="0" fontId="5" fillId="0" borderId="15" xfId="0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/>
    <xf numFmtId="0" fontId="5" fillId="7" borderId="1" xfId="0" applyFont="1" applyFill="1" applyBorder="1"/>
    <xf numFmtId="0" fontId="5" fillId="2" borderId="3" xfId="0" applyFont="1" applyFill="1" applyBorder="1"/>
    <xf numFmtId="0" fontId="5" fillId="0" borderId="4" xfId="0" applyFont="1" applyBorder="1"/>
    <xf numFmtId="0" fontId="5" fillId="7" borderId="1" xfId="0" applyFont="1" applyFill="1" applyBorder="1" applyAlignment="1">
      <alignment horizontal="left" vertical="center"/>
    </xf>
    <xf numFmtId="0" fontId="5" fillId="0" borderId="2" xfId="0" applyFont="1" applyBorder="1"/>
    <xf numFmtId="0" fontId="5" fillId="0" borderId="1" xfId="0" applyFont="1" applyFill="1" applyBorder="1"/>
    <xf numFmtId="0" fontId="3" fillId="0" borderId="3" xfId="0" applyFont="1" applyFill="1" applyBorder="1"/>
    <xf numFmtId="0" fontId="3" fillId="0" borderId="4" xfId="0" applyFont="1" applyBorder="1"/>
    <xf numFmtId="0" fontId="3" fillId="0" borderId="16" xfId="0" applyFont="1" applyBorder="1"/>
    <xf numFmtId="44" fontId="3" fillId="0" borderId="16" xfId="0" applyNumberFormat="1" applyFont="1" applyBorder="1"/>
    <xf numFmtId="0" fontId="5" fillId="0" borderId="3" xfId="0" applyFont="1" applyFill="1" applyBorder="1"/>
    <xf numFmtId="0" fontId="3" fillId="0" borderId="3" xfId="0" applyFont="1" applyBorder="1"/>
    <xf numFmtId="0" fontId="5" fillId="8" borderId="1" xfId="0" applyFont="1" applyFill="1" applyBorder="1"/>
    <xf numFmtId="0" fontId="5" fillId="9" borderId="1" xfId="0" applyFont="1" applyFill="1" applyBorder="1"/>
    <xf numFmtId="0" fontId="5" fillId="0" borderId="1" xfId="0" applyFont="1" applyBorder="1"/>
    <xf numFmtId="0" fontId="3" fillId="0" borderId="5" xfId="0" applyFont="1" applyBorder="1"/>
    <xf numFmtId="0" fontId="3" fillId="0" borderId="1" xfId="0" applyFont="1" applyBorder="1"/>
    <xf numFmtId="0" fontId="5" fillId="0" borderId="0" xfId="0" applyFont="1" applyFill="1" applyBorder="1" applyAlignment="1">
      <alignment vertical="center" textRotation="90" wrapText="1"/>
    </xf>
    <xf numFmtId="0" fontId="5" fillId="0" borderId="0" xfId="0" applyFont="1" applyBorder="1"/>
    <xf numFmtId="0" fontId="5" fillId="0" borderId="3" xfId="0" applyFont="1" applyBorder="1"/>
    <xf numFmtId="0" fontId="5" fillId="0" borderId="1" xfId="0" applyFont="1" applyFill="1" applyBorder="1" applyAlignment="1">
      <alignment horizontal="left" vertical="center"/>
    </xf>
    <xf numFmtId="44" fontId="3" fillId="0" borderId="16" xfId="3" applyNumberFormat="1" applyFont="1" applyBorder="1"/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/>
    </xf>
    <xf numFmtId="0" fontId="5" fillId="0" borderId="5" xfId="0" applyFont="1" applyFill="1" applyBorder="1" applyAlignment="1">
      <alignment horizontal="left" vertical="center"/>
    </xf>
    <xf numFmtId="0" fontId="5" fillId="0" borderId="5" xfId="0" applyFont="1" applyBorder="1"/>
    <xf numFmtId="166" fontId="3" fillId="0" borderId="16" xfId="3" applyNumberFormat="1" applyFont="1" applyBorder="1"/>
    <xf numFmtId="0" fontId="5" fillId="0" borderId="0" xfId="0" applyFont="1" applyFill="1" applyAlignment="1">
      <alignment vertical="center" textRotation="90" wrapText="1"/>
    </xf>
    <xf numFmtId="0" fontId="3" fillId="10" borderId="10" xfId="0" applyFont="1" applyFill="1" applyBorder="1"/>
    <xf numFmtId="0" fontId="5" fillId="10" borderId="11" xfId="0" applyFont="1" applyFill="1" applyBorder="1"/>
    <xf numFmtId="0" fontId="5" fillId="10" borderId="12" xfId="0" applyFont="1" applyFill="1" applyBorder="1"/>
    <xf numFmtId="0" fontId="5" fillId="0" borderId="6" xfId="0" applyFont="1" applyBorder="1"/>
    <xf numFmtId="0" fontId="5" fillId="0" borderId="7" xfId="0" applyFont="1" applyBorder="1"/>
    <xf numFmtId="0" fontId="5" fillId="0" borderId="0" xfId="0" applyFont="1" applyFill="1" applyBorder="1"/>
    <xf numFmtId="0" fontId="3" fillId="0" borderId="0" xfId="0" applyFont="1" applyFill="1" applyBorder="1"/>
    <xf numFmtId="0" fontId="5" fillId="0" borderId="7" xfId="0" applyFont="1" applyFill="1" applyBorder="1"/>
    <xf numFmtId="0" fontId="3" fillId="7" borderId="6" xfId="0" applyFont="1" applyFill="1" applyBorder="1"/>
    <xf numFmtId="0" fontId="5" fillId="7" borderId="0" xfId="0" applyFont="1" applyFill="1" applyBorder="1"/>
    <xf numFmtId="0" fontId="3" fillId="7" borderId="0" xfId="0" applyFont="1" applyFill="1" applyBorder="1"/>
    <xf numFmtId="0" fontId="5" fillId="7" borderId="7" xfId="0" applyFont="1" applyFill="1" applyBorder="1"/>
    <xf numFmtId="0" fontId="3" fillId="0" borderId="6" xfId="0" applyFont="1" applyFill="1" applyBorder="1"/>
    <xf numFmtId="0" fontId="3" fillId="9" borderId="6" xfId="0" applyFont="1" applyFill="1" applyBorder="1" applyAlignment="1">
      <alignment horizontal="left" vertical="center"/>
    </xf>
    <xf numFmtId="0" fontId="5" fillId="9" borderId="0" xfId="0" applyFont="1" applyFill="1" applyBorder="1"/>
    <xf numFmtId="0" fontId="5" fillId="9" borderId="7" xfId="0" applyFont="1" applyFill="1" applyBorder="1"/>
    <xf numFmtId="0" fontId="3" fillId="9" borderId="13" xfId="0" applyFont="1" applyFill="1" applyBorder="1"/>
    <xf numFmtId="0" fontId="5" fillId="9" borderId="8" xfId="0" applyFont="1" applyFill="1" applyBorder="1"/>
    <xf numFmtId="0" fontId="5" fillId="9" borderId="9" xfId="0" applyFont="1" applyFill="1" applyBorder="1"/>
    <xf numFmtId="0" fontId="3" fillId="7" borderId="1" xfId="0" applyFont="1" applyFill="1" applyBorder="1"/>
    <xf numFmtId="0" fontId="5" fillId="7" borderId="2" xfId="0" applyFont="1" applyFill="1" applyBorder="1"/>
    <xf numFmtId="0" fontId="3" fillId="0" borderId="1" xfId="0" applyFont="1" applyFill="1" applyBorder="1"/>
    <xf numFmtId="0" fontId="5" fillId="0" borderId="2" xfId="0" applyFont="1" applyFill="1" applyBorder="1"/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44" fontId="3" fillId="0" borderId="0" xfId="3" applyNumberFormat="1" applyFont="1" applyBorder="1"/>
    <xf numFmtId="0" fontId="8" fillId="0" borderId="0" xfId="0" applyFont="1" applyBorder="1" applyAlignment="1">
      <alignment horizontal="center"/>
    </xf>
    <xf numFmtId="0" fontId="5" fillId="11" borderId="0" xfId="0" applyFont="1" applyFill="1"/>
    <xf numFmtId="0" fontId="3" fillId="7" borderId="6" xfId="0" applyFont="1" applyFill="1" applyBorder="1" applyAlignment="1">
      <alignment horizontal="left" vertical="center"/>
    </xf>
    <xf numFmtId="0" fontId="3" fillId="7" borderId="13" xfId="0" applyFont="1" applyFill="1" applyBorder="1" applyAlignment="1">
      <alignment horizontal="left" vertical="center"/>
    </xf>
    <xf numFmtId="0" fontId="5" fillId="7" borderId="8" xfId="0" applyFont="1" applyFill="1" applyBorder="1"/>
    <xf numFmtId="0" fontId="5" fillId="0" borderId="8" xfId="0" applyFont="1" applyBorder="1"/>
    <xf numFmtId="0" fontId="5" fillId="0" borderId="9" xfId="0" applyFont="1" applyBorder="1"/>
    <xf numFmtId="0" fontId="5" fillId="0" borderId="0" xfId="1" applyFont="1"/>
    <xf numFmtId="0" fontId="5" fillId="0" borderId="0" xfId="0" applyFont="1" applyProtection="1"/>
    <xf numFmtId="0" fontId="10" fillId="0" borderId="0" xfId="1" applyFont="1"/>
    <xf numFmtId="0" fontId="5" fillId="0" borderId="0" xfId="1" applyFont="1" applyProtection="1"/>
    <xf numFmtId="0" fontId="3" fillId="0" borderId="0" xfId="1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4"/>
    <xf numFmtId="0" fontId="11" fillId="0" borderId="0" xfId="0" applyFont="1"/>
    <xf numFmtId="0" fontId="11" fillId="0" borderId="0" xfId="4" applyFont="1"/>
    <xf numFmtId="0" fontId="7" fillId="0" borderId="0" xfId="0" applyFont="1" applyAlignment="1"/>
    <xf numFmtId="0" fontId="3" fillId="0" borderId="0" xfId="0" applyFont="1" applyAlignment="1">
      <alignment horizontal="center"/>
    </xf>
    <xf numFmtId="44" fontId="3" fillId="0" borderId="0" xfId="0" applyNumberFormat="1" applyFont="1" applyBorder="1"/>
    <xf numFmtId="0" fontId="3" fillId="0" borderId="0" xfId="0" applyFont="1" applyFill="1" applyBorder="1" applyAlignment="1">
      <alignment horizontal="left" vertical="center"/>
    </xf>
    <xf numFmtId="0" fontId="0" fillId="0" borderId="0" xfId="0" applyBorder="1"/>
    <xf numFmtId="0" fontId="3" fillId="0" borderId="2" xfId="0" applyFont="1" applyBorder="1"/>
    <xf numFmtId="0" fontId="11" fillId="11" borderId="0" xfId="0" applyFont="1" applyFill="1" applyAlignment="1">
      <alignment horizontal="center" vertical="center"/>
    </xf>
    <xf numFmtId="0" fontId="2" fillId="0" borderId="0" xfId="0" applyFont="1"/>
    <xf numFmtId="44" fontId="3" fillId="0" borderId="16" xfId="0" applyNumberFormat="1" applyFont="1" applyFill="1" applyBorder="1"/>
    <xf numFmtId="165" fontId="5" fillId="12" borderId="16" xfId="0" applyNumberFormat="1" applyFont="1" applyFill="1" applyBorder="1" applyProtection="1">
      <protection locked="0"/>
    </xf>
    <xf numFmtId="0" fontId="5" fillId="13" borderId="5" xfId="0" applyFont="1" applyFill="1" applyBorder="1"/>
    <xf numFmtId="44" fontId="5" fillId="13" borderId="16" xfId="0" applyNumberFormat="1" applyFont="1" applyFill="1" applyBorder="1"/>
    <xf numFmtId="44" fontId="3" fillId="13" borderId="16" xfId="0" applyNumberFormat="1" applyFont="1" applyFill="1" applyBorder="1"/>
    <xf numFmtId="0" fontId="15" fillId="0" borderId="0" xfId="0" applyFont="1"/>
    <xf numFmtId="0" fontId="16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" fillId="5" borderId="0" xfId="0" applyFont="1" applyFill="1" applyBorder="1" applyAlignment="1">
      <alignment horizontal="center" vertical="center" textRotation="90" wrapText="1"/>
    </xf>
    <xf numFmtId="0" fontId="3" fillId="3" borderId="0" xfId="0" applyFont="1" applyFill="1" applyAlignment="1">
      <alignment horizontal="center" vertical="center" textRotation="90" wrapText="1"/>
    </xf>
    <xf numFmtId="0" fontId="3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0" xfId="1" applyFont="1" applyAlignment="1">
      <alignment horizontal="left"/>
    </xf>
    <xf numFmtId="0" fontId="3" fillId="4" borderId="0" xfId="0" applyFont="1" applyFill="1" applyAlignment="1">
      <alignment horizontal="center" vertical="center" textRotation="90" wrapText="1"/>
    </xf>
    <xf numFmtId="0" fontId="5" fillId="6" borderId="0" xfId="0" applyFont="1" applyFill="1" applyBorder="1" applyAlignment="1">
      <alignment horizontal="center" vertical="center" textRotation="90" wrapText="1"/>
    </xf>
    <xf numFmtId="0" fontId="12" fillId="11" borderId="0" xfId="0" applyFont="1" applyFill="1" applyBorder="1" applyAlignment="1">
      <alignment horizontal="center" vertical="center" textRotation="90" wrapText="1"/>
    </xf>
  </cellXfs>
  <cellStyles count="5">
    <cellStyle name="Standard" xfId="0" builtinId="0"/>
    <cellStyle name="Standard 2" xfId="1" xr:uid="{00000000-0005-0000-0000-000001000000}"/>
    <cellStyle name="Standard 2 2" xfId="2" xr:uid="{00000000-0005-0000-0000-000002000000}"/>
    <cellStyle name="Standard_gewli03" xfId="4" xr:uid="{4E126EFE-5439-49D9-A2EC-FEE9AE19EBA8}"/>
    <cellStyle name="Währung" xfId="3" builtinId="4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5"/>
  <sheetViews>
    <sheetView tabSelected="1" zoomScale="75" zoomScaleNormal="75" zoomScaleSheetLayoutView="75" workbookViewId="0">
      <selection activeCell="J17" sqref="J17"/>
    </sheetView>
  </sheetViews>
  <sheetFormatPr baseColWidth="10" defaultRowHeight="14.25" x14ac:dyDescent="0.2"/>
  <cols>
    <col min="1" max="1" width="4" customWidth="1"/>
    <col min="2" max="2" width="4.875" customWidth="1"/>
    <col min="6" max="6" width="19.875" customWidth="1"/>
    <col min="7" max="7" width="12.25" customWidth="1"/>
    <col min="8" max="8" width="26.875" customWidth="1"/>
    <col min="9" max="9" width="25.625" customWidth="1"/>
    <col min="10" max="10" width="26.125" customWidth="1"/>
    <col min="11" max="11" width="25.625" customWidth="1"/>
  </cols>
  <sheetData>
    <row r="1" spans="1:15" s="81" customFormat="1" ht="20.25" x14ac:dyDescent="0.3">
      <c r="A1" s="81" t="s">
        <v>84</v>
      </c>
      <c r="D1" s="82" t="s">
        <v>73</v>
      </c>
    </row>
    <row r="4" spans="1:15" ht="1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5" ht="20.25" x14ac:dyDescent="0.3">
      <c r="A5" s="98" t="s">
        <v>85</v>
      </c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15" ht="21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5" s="96" customFormat="1" ht="18" x14ac:dyDescent="0.25">
      <c r="A7" s="99" t="s">
        <v>82</v>
      </c>
      <c r="B7" s="99"/>
      <c r="C7" s="99"/>
      <c r="D7" s="99"/>
      <c r="E7" s="99"/>
      <c r="F7" s="99"/>
      <c r="G7" s="99"/>
      <c r="H7" s="99"/>
      <c r="I7" s="99"/>
      <c r="J7" s="99"/>
      <c r="K7" s="99"/>
    </row>
    <row r="8" spans="1:15" s="96" customFormat="1" ht="18" x14ac:dyDescent="0.25">
      <c r="A8" s="99" t="s">
        <v>89</v>
      </c>
      <c r="B8" s="99"/>
      <c r="C8" s="99"/>
      <c r="D8" s="99"/>
      <c r="E8" s="99"/>
      <c r="F8" s="99"/>
      <c r="G8" s="99"/>
      <c r="H8" s="99"/>
      <c r="I8" s="99"/>
      <c r="J8" s="99"/>
      <c r="K8" s="99"/>
    </row>
    <row r="9" spans="1:15" ht="15.75" x14ac:dyDescent="0.25">
      <c r="A9" s="4"/>
      <c r="B9" s="4"/>
      <c r="C9" s="4"/>
      <c r="D9" s="4"/>
      <c r="E9" s="4"/>
      <c r="F9" s="4"/>
      <c r="G9" s="4"/>
      <c r="H9" s="4"/>
      <c r="I9" s="4"/>
      <c r="J9" s="77"/>
      <c r="K9" s="77"/>
    </row>
    <row r="10" spans="1:15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77"/>
      <c r="K10" s="77"/>
    </row>
    <row r="11" spans="1:15" ht="18.75" x14ac:dyDescent="0.3">
      <c r="A11" s="4"/>
      <c r="B11" s="4"/>
      <c r="C11" s="106" t="s">
        <v>87</v>
      </c>
      <c r="D11" s="106"/>
      <c r="E11" s="106"/>
      <c r="F11" s="106"/>
      <c r="G11" s="106"/>
      <c r="H11" s="4"/>
      <c r="I11" s="4"/>
      <c r="J11" s="77"/>
      <c r="K11" s="77"/>
    </row>
    <row r="12" spans="1:1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105" t="s">
        <v>75</v>
      </c>
      <c r="K12" s="105"/>
    </row>
    <row r="13" spans="1:15" ht="15.75" x14ac:dyDescent="0.25">
      <c r="A13" s="2"/>
      <c r="B13" s="2"/>
      <c r="H13" s="105" t="s">
        <v>75</v>
      </c>
      <c r="I13" s="105"/>
      <c r="J13" s="105" t="s">
        <v>76</v>
      </c>
      <c r="K13" s="105"/>
      <c r="O13" s="80"/>
    </row>
    <row r="14" spans="1:15" ht="14.25" customHeight="1" x14ac:dyDescent="0.25">
      <c r="A14" s="2"/>
      <c r="B14" s="2"/>
      <c r="C14" s="5"/>
      <c r="D14" s="5"/>
      <c r="E14" s="5"/>
      <c r="F14" s="5"/>
      <c r="G14" s="5"/>
      <c r="H14" s="102" t="s">
        <v>90</v>
      </c>
      <c r="I14" s="102"/>
      <c r="J14" s="102" t="s">
        <v>91</v>
      </c>
      <c r="K14" s="102"/>
    </row>
    <row r="15" spans="1:15" ht="15" customHeight="1" x14ac:dyDescent="0.25">
      <c r="A15" s="101" t="s">
        <v>1</v>
      </c>
      <c r="B15" s="100" t="s">
        <v>46</v>
      </c>
      <c r="C15" s="1"/>
      <c r="D15" s="2"/>
      <c r="E15" s="2"/>
      <c r="F15" s="2"/>
      <c r="G15" s="6" t="s">
        <v>0</v>
      </c>
      <c r="H15" s="103" t="s">
        <v>53</v>
      </c>
      <c r="I15" s="104"/>
      <c r="J15" s="103" t="s">
        <v>53</v>
      </c>
      <c r="K15" s="104"/>
    </row>
    <row r="16" spans="1:15" ht="15" customHeight="1" x14ac:dyDescent="0.25">
      <c r="A16" s="101"/>
      <c r="B16" s="100"/>
      <c r="C16" s="7" t="s">
        <v>58</v>
      </c>
      <c r="D16" s="2"/>
      <c r="E16" s="2"/>
      <c r="F16" s="2"/>
      <c r="G16" s="8" t="s">
        <v>2</v>
      </c>
      <c r="H16" s="9" t="s">
        <v>54</v>
      </c>
      <c r="I16" s="10" t="s">
        <v>55</v>
      </c>
      <c r="J16" s="9" t="s">
        <v>54</v>
      </c>
      <c r="K16" s="10" t="s">
        <v>55</v>
      </c>
    </row>
    <row r="17" spans="1:11" ht="15.75" x14ac:dyDescent="0.25">
      <c r="A17" s="101"/>
      <c r="B17" s="100"/>
      <c r="C17" s="11" t="s">
        <v>43</v>
      </c>
      <c r="D17" s="11"/>
      <c r="E17" s="11"/>
      <c r="F17" s="12" t="s">
        <v>62</v>
      </c>
      <c r="G17" s="13">
        <v>960</v>
      </c>
      <c r="H17" s="92"/>
      <c r="I17" s="94">
        <f>G17*H17*2</f>
        <v>0</v>
      </c>
      <c r="J17" s="92"/>
      <c r="K17" s="94">
        <f>G17*J17*2</f>
        <v>0</v>
      </c>
    </row>
    <row r="18" spans="1:11" ht="15.75" x14ac:dyDescent="0.25">
      <c r="A18" s="101"/>
      <c r="B18" s="100"/>
      <c r="C18" s="11" t="s">
        <v>3</v>
      </c>
      <c r="D18" s="11"/>
      <c r="E18" s="11"/>
      <c r="F18" s="12" t="s">
        <v>63</v>
      </c>
      <c r="G18" s="13">
        <v>580</v>
      </c>
      <c r="H18" s="92"/>
      <c r="I18" s="94">
        <f>G18*H18*2</f>
        <v>0</v>
      </c>
      <c r="J18" s="92"/>
      <c r="K18" s="94">
        <f>G18*J18*2</f>
        <v>0</v>
      </c>
    </row>
    <row r="19" spans="1:11" ht="15.75" x14ac:dyDescent="0.25">
      <c r="A19" s="101"/>
      <c r="B19" s="100"/>
      <c r="C19" s="16"/>
      <c r="D19" s="16"/>
      <c r="E19" s="16"/>
      <c r="F19" s="17" t="s">
        <v>56</v>
      </c>
      <c r="G19" s="18">
        <f>SUM(G17:G18)</f>
        <v>1540</v>
      </c>
      <c r="H19" s="19" t="s">
        <v>57</v>
      </c>
      <c r="I19" s="20">
        <f>SUM(I17:I18)</f>
        <v>0</v>
      </c>
      <c r="J19" s="19" t="s">
        <v>57</v>
      </c>
      <c r="K19" s="20">
        <f>SUM(K17:K18)</f>
        <v>0</v>
      </c>
    </row>
    <row r="20" spans="1:11" ht="15.75" x14ac:dyDescent="0.25">
      <c r="A20" s="101"/>
      <c r="B20" s="100"/>
      <c r="C20" s="17" t="s">
        <v>44</v>
      </c>
      <c r="D20" s="21"/>
      <c r="E20" s="21"/>
      <c r="F20" s="21"/>
      <c r="G20" s="22"/>
      <c r="H20" s="2"/>
      <c r="I20" s="2"/>
      <c r="J20" s="2"/>
      <c r="K20" s="2"/>
    </row>
    <row r="21" spans="1:11" ht="15.75" x14ac:dyDescent="0.25">
      <c r="A21" s="101"/>
      <c r="B21" s="100"/>
      <c r="C21" s="23" t="s">
        <v>45</v>
      </c>
      <c r="D21" s="23"/>
      <c r="E21" s="23"/>
      <c r="F21" s="12" t="s">
        <v>64</v>
      </c>
      <c r="G21" s="13">
        <v>1300</v>
      </c>
      <c r="H21" s="92"/>
      <c r="I21" s="94">
        <f>G21*H21*2</f>
        <v>0</v>
      </c>
      <c r="J21" s="92"/>
      <c r="K21" s="94">
        <f>G21*J21*2</f>
        <v>0</v>
      </c>
    </row>
    <row r="22" spans="1:11" ht="15.75" x14ac:dyDescent="0.25">
      <c r="A22" s="101"/>
      <c r="B22" s="100"/>
      <c r="C22" s="24" t="s">
        <v>45</v>
      </c>
      <c r="D22" s="23"/>
      <c r="E22" s="23"/>
      <c r="F22" s="12" t="s">
        <v>65</v>
      </c>
      <c r="G22" s="13">
        <v>1150</v>
      </c>
      <c r="H22" s="92"/>
      <c r="I22" s="94">
        <f>G22*H22*2</f>
        <v>0</v>
      </c>
      <c r="J22" s="92"/>
      <c r="K22" s="94">
        <f>G22*J22*2</f>
        <v>0</v>
      </c>
    </row>
    <row r="23" spans="1:11" ht="15.75" x14ac:dyDescent="0.25">
      <c r="A23" s="101"/>
      <c r="B23" s="100"/>
      <c r="C23" s="25"/>
      <c r="D23" s="25"/>
      <c r="E23" s="25"/>
      <c r="F23" s="26" t="s">
        <v>56</v>
      </c>
      <c r="G23" s="27">
        <f>SUM(G21:G22)</f>
        <v>2450</v>
      </c>
      <c r="H23" s="19" t="s">
        <v>57</v>
      </c>
      <c r="I23" s="20">
        <f>SUM(I21:I22)</f>
        <v>0</v>
      </c>
      <c r="J23" s="19" t="s">
        <v>57</v>
      </c>
      <c r="K23" s="20">
        <f>SUM(K21:K22)</f>
        <v>0</v>
      </c>
    </row>
    <row r="24" spans="1:11" ht="15.75" x14ac:dyDescent="0.25">
      <c r="A24" s="101"/>
      <c r="B24" s="100"/>
      <c r="C24" s="29"/>
      <c r="D24" s="29"/>
      <c r="E24" s="29"/>
      <c r="F24" s="7"/>
      <c r="G24" s="7"/>
      <c r="H24" s="7"/>
      <c r="I24" s="85"/>
      <c r="J24" s="7"/>
      <c r="K24" s="85"/>
    </row>
    <row r="25" spans="1:11" ht="15.75" x14ac:dyDescent="0.2">
      <c r="A25" s="101"/>
      <c r="B25" s="100"/>
      <c r="C25" s="86" t="s">
        <v>5</v>
      </c>
      <c r="D25" s="87"/>
      <c r="E25" s="87"/>
      <c r="F25" s="87"/>
    </row>
    <row r="26" spans="1:11" ht="15.75" x14ac:dyDescent="0.25">
      <c r="A26" s="101"/>
      <c r="B26" s="100"/>
      <c r="C26" s="14" t="s">
        <v>48</v>
      </c>
      <c r="D26" s="11"/>
      <c r="E26" s="11"/>
      <c r="F26" s="93" t="s">
        <v>4</v>
      </c>
      <c r="G26" s="88">
        <v>1330</v>
      </c>
      <c r="H26" s="92"/>
      <c r="I26" s="95">
        <f>G26*H26*2</f>
        <v>0</v>
      </c>
      <c r="J26" s="92"/>
      <c r="K26" s="95">
        <f>G26*J26*2</f>
        <v>0</v>
      </c>
    </row>
    <row r="27" spans="1:11" ht="14.25" customHeight="1" x14ac:dyDescent="0.2">
      <c r="A27" s="101"/>
      <c r="D27" s="30"/>
      <c r="E27" s="30"/>
      <c r="F27" s="30"/>
      <c r="G27" s="30"/>
      <c r="H27" s="2"/>
      <c r="I27" s="2"/>
      <c r="J27" s="2"/>
      <c r="K27" s="2"/>
    </row>
    <row r="28" spans="1:11" ht="15" x14ac:dyDescent="0.2">
      <c r="A28" s="101"/>
      <c r="B28" s="110" t="s">
        <v>6</v>
      </c>
      <c r="C28" s="31" t="s">
        <v>7</v>
      </c>
      <c r="D28" s="25"/>
      <c r="E28" s="25"/>
      <c r="F28" s="25"/>
      <c r="G28" s="15">
        <v>5300</v>
      </c>
      <c r="H28" s="92"/>
      <c r="I28" s="3">
        <f>G28*H28</f>
        <v>0</v>
      </c>
      <c r="J28" s="92"/>
      <c r="K28" s="3">
        <f>G28*J28</f>
        <v>0</v>
      </c>
    </row>
    <row r="29" spans="1:11" ht="14.25" customHeight="1" x14ac:dyDescent="0.2">
      <c r="A29" s="101"/>
      <c r="B29" s="110"/>
      <c r="C29" s="31" t="s">
        <v>8</v>
      </c>
      <c r="D29" s="25"/>
      <c r="E29" s="25"/>
      <c r="F29" s="25"/>
      <c r="G29" s="15">
        <v>1370</v>
      </c>
      <c r="H29" s="92"/>
      <c r="I29" s="3">
        <f>G29*H29</f>
        <v>0</v>
      </c>
      <c r="J29" s="92"/>
      <c r="K29" s="3">
        <f t="shared" ref="K29:K31" si="0">G29*J29</f>
        <v>0</v>
      </c>
    </row>
    <row r="30" spans="1:11" ht="15" x14ac:dyDescent="0.2">
      <c r="A30" s="101"/>
      <c r="B30" s="110"/>
      <c r="C30" s="31" t="s">
        <v>9</v>
      </c>
      <c r="D30" s="25"/>
      <c r="E30" s="25"/>
      <c r="F30" s="25"/>
      <c r="G30" s="15">
        <v>1140</v>
      </c>
      <c r="H30" s="92"/>
      <c r="I30" s="3">
        <f>G30*H30</f>
        <v>0</v>
      </c>
      <c r="J30" s="92"/>
      <c r="K30" s="3">
        <f t="shared" si="0"/>
        <v>0</v>
      </c>
    </row>
    <row r="31" spans="1:11" ht="15" x14ac:dyDescent="0.2">
      <c r="A31" s="101"/>
      <c r="B31" s="110"/>
      <c r="C31" s="31" t="s">
        <v>10</v>
      </c>
      <c r="D31" s="25"/>
      <c r="E31" s="25"/>
      <c r="F31" s="25"/>
      <c r="G31" s="15">
        <v>180</v>
      </c>
      <c r="H31" s="92"/>
      <c r="I31" s="3">
        <f>G31*H31</f>
        <v>0</v>
      </c>
      <c r="J31" s="92"/>
      <c r="K31" s="3">
        <f t="shared" si="0"/>
        <v>0</v>
      </c>
    </row>
    <row r="32" spans="1:11" ht="15.75" x14ac:dyDescent="0.25">
      <c r="A32" s="101"/>
      <c r="B32" s="110"/>
      <c r="C32" s="31"/>
      <c r="D32" s="25"/>
      <c r="E32" s="25"/>
      <c r="F32" s="26" t="s">
        <v>56</v>
      </c>
      <c r="G32" s="27">
        <f>SUM(G28:G31)</f>
        <v>7990</v>
      </c>
      <c r="H32" s="19" t="s">
        <v>57</v>
      </c>
      <c r="I32" s="32">
        <f>SUM(I28:I31)</f>
        <v>0</v>
      </c>
      <c r="J32" s="19" t="s">
        <v>57</v>
      </c>
      <c r="K32" s="32">
        <f>SUM(K28:K31)</f>
        <v>0</v>
      </c>
    </row>
    <row r="33" spans="1:11" ht="15.75" x14ac:dyDescent="0.25">
      <c r="A33" s="101"/>
      <c r="B33" s="110"/>
      <c r="C33" s="33"/>
      <c r="D33" s="29"/>
      <c r="E33" s="29"/>
      <c r="F33" s="29"/>
      <c r="G33" s="7"/>
      <c r="H33" s="2"/>
      <c r="I33" s="2"/>
      <c r="J33" s="2"/>
      <c r="K33" s="2"/>
    </row>
    <row r="34" spans="1:11" ht="22.5" customHeight="1" x14ac:dyDescent="0.3">
      <c r="A34" s="101"/>
      <c r="B34" s="110"/>
      <c r="C34" s="107" t="s">
        <v>88</v>
      </c>
      <c r="D34" s="107"/>
      <c r="E34" s="107"/>
      <c r="F34" s="107"/>
      <c r="G34" s="107"/>
      <c r="H34" s="2"/>
      <c r="I34" s="2"/>
      <c r="J34" s="2"/>
      <c r="K34" s="2"/>
    </row>
    <row r="35" spans="1:11" ht="14.25" customHeight="1" x14ac:dyDescent="0.2">
      <c r="A35" s="101"/>
      <c r="B35" s="110"/>
      <c r="C35" s="34"/>
      <c r="D35" s="34"/>
      <c r="E35" s="34"/>
      <c r="F35" s="34"/>
      <c r="G35" s="34"/>
      <c r="H35" s="2"/>
      <c r="I35" s="2"/>
      <c r="J35" s="2"/>
      <c r="K35" s="2"/>
    </row>
    <row r="36" spans="1:11" ht="15" customHeight="1" x14ac:dyDescent="0.2">
      <c r="A36" s="101"/>
      <c r="B36" s="110"/>
      <c r="C36" s="31" t="s">
        <v>11</v>
      </c>
      <c r="D36" s="25"/>
      <c r="E36" s="25"/>
      <c r="F36" s="25"/>
      <c r="G36" s="15">
        <v>2400</v>
      </c>
      <c r="H36" s="92"/>
      <c r="I36" s="3">
        <f t="shared" ref="I36:I46" si="1">G36*H36</f>
        <v>0</v>
      </c>
      <c r="J36" s="92"/>
      <c r="K36" s="3">
        <f>G36*J36</f>
        <v>0</v>
      </c>
    </row>
    <row r="37" spans="1:11" ht="14.25" customHeight="1" x14ac:dyDescent="0.2">
      <c r="A37" s="101"/>
      <c r="B37" s="110"/>
      <c r="C37" s="31" t="s">
        <v>12</v>
      </c>
      <c r="D37" s="25"/>
      <c r="E37" s="25"/>
      <c r="F37" s="25"/>
      <c r="G37" s="15">
        <v>1110</v>
      </c>
      <c r="H37" s="92"/>
      <c r="I37" s="3">
        <f t="shared" si="1"/>
        <v>0</v>
      </c>
      <c r="J37" s="92"/>
      <c r="K37" s="3">
        <f t="shared" ref="K37:K46" si="2">G37*J37</f>
        <v>0</v>
      </c>
    </row>
    <row r="38" spans="1:11" ht="15" x14ac:dyDescent="0.2">
      <c r="A38" s="101"/>
      <c r="B38" s="110"/>
      <c r="C38" s="31" t="s">
        <v>13</v>
      </c>
      <c r="D38" s="25"/>
      <c r="E38" s="25"/>
      <c r="F38" s="25"/>
      <c r="G38" s="15">
        <v>1800</v>
      </c>
      <c r="H38" s="92"/>
      <c r="I38" s="3">
        <f t="shared" si="1"/>
        <v>0</v>
      </c>
      <c r="J38" s="92"/>
      <c r="K38" s="3">
        <f t="shared" si="2"/>
        <v>0</v>
      </c>
    </row>
    <row r="39" spans="1:11" ht="15" x14ac:dyDescent="0.2">
      <c r="A39" s="101"/>
      <c r="B39" s="110"/>
      <c r="C39" s="31" t="s">
        <v>14</v>
      </c>
      <c r="D39" s="25"/>
      <c r="E39" s="25"/>
      <c r="F39" s="25"/>
      <c r="G39" s="15">
        <v>720</v>
      </c>
      <c r="H39" s="92"/>
      <c r="I39" s="3">
        <f t="shared" si="1"/>
        <v>0</v>
      </c>
      <c r="J39" s="92"/>
      <c r="K39" s="3">
        <f t="shared" si="2"/>
        <v>0</v>
      </c>
    </row>
    <row r="40" spans="1:11" ht="15" x14ac:dyDescent="0.2">
      <c r="A40" s="101"/>
      <c r="B40" s="110"/>
      <c r="C40" s="31" t="s">
        <v>15</v>
      </c>
      <c r="D40" s="25"/>
      <c r="E40" s="25"/>
      <c r="F40" s="25"/>
      <c r="G40" s="15">
        <v>650</v>
      </c>
      <c r="H40" s="92"/>
      <c r="I40" s="3">
        <f t="shared" si="1"/>
        <v>0</v>
      </c>
      <c r="J40" s="92"/>
      <c r="K40" s="3">
        <f t="shared" si="2"/>
        <v>0</v>
      </c>
    </row>
    <row r="41" spans="1:11" ht="15" x14ac:dyDescent="0.2">
      <c r="A41" s="101"/>
      <c r="B41" s="110"/>
      <c r="C41" s="31" t="s">
        <v>16</v>
      </c>
      <c r="D41" s="25"/>
      <c r="E41" s="25"/>
      <c r="F41" s="25"/>
      <c r="G41" s="15">
        <v>1140</v>
      </c>
      <c r="H41" s="92"/>
      <c r="I41" s="3">
        <f t="shared" si="1"/>
        <v>0</v>
      </c>
      <c r="J41" s="92"/>
      <c r="K41" s="3">
        <f t="shared" si="2"/>
        <v>0</v>
      </c>
    </row>
    <row r="42" spans="1:11" ht="15" x14ac:dyDescent="0.2">
      <c r="A42" s="101"/>
      <c r="B42" s="110"/>
      <c r="C42" s="31" t="s">
        <v>17</v>
      </c>
      <c r="D42" s="25"/>
      <c r="E42" s="25"/>
      <c r="F42" s="25"/>
      <c r="G42" s="15">
        <v>1450</v>
      </c>
      <c r="H42" s="92"/>
      <c r="I42" s="3">
        <f t="shared" si="1"/>
        <v>0</v>
      </c>
      <c r="J42" s="92"/>
      <c r="K42" s="3">
        <f t="shared" si="2"/>
        <v>0</v>
      </c>
    </row>
    <row r="43" spans="1:11" ht="15" x14ac:dyDescent="0.2">
      <c r="A43" s="101"/>
      <c r="B43" s="110"/>
      <c r="C43" s="31" t="s">
        <v>18</v>
      </c>
      <c r="D43" s="25"/>
      <c r="E43" s="25"/>
      <c r="F43" s="25"/>
      <c r="G43" s="15">
        <v>300</v>
      </c>
      <c r="H43" s="92"/>
      <c r="I43" s="3">
        <f t="shared" si="1"/>
        <v>0</v>
      </c>
      <c r="J43" s="92"/>
      <c r="K43" s="3">
        <f t="shared" si="2"/>
        <v>0</v>
      </c>
    </row>
    <row r="44" spans="1:11" ht="15" x14ac:dyDescent="0.2">
      <c r="A44" s="101"/>
      <c r="B44" s="110"/>
      <c r="C44" s="31" t="s">
        <v>19</v>
      </c>
      <c r="D44" s="25"/>
      <c r="E44" s="25"/>
      <c r="F44" s="25"/>
      <c r="G44" s="15">
        <v>750</v>
      </c>
      <c r="H44" s="92"/>
      <c r="I44" s="3">
        <f t="shared" si="1"/>
        <v>0</v>
      </c>
      <c r="J44" s="92"/>
      <c r="K44" s="3">
        <f t="shared" si="2"/>
        <v>0</v>
      </c>
    </row>
    <row r="45" spans="1:11" ht="15" x14ac:dyDescent="0.2">
      <c r="A45" s="101"/>
      <c r="B45" s="110"/>
      <c r="C45" s="35" t="s">
        <v>20</v>
      </c>
      <c r="D45" s="13"/>
      <c r="E45" s="25"/>
      <c r="F45" s="36"/>
      <c r="G45" s="25">
        <v>560</v>
      </c>
      <c r="H45" s="92"/>
      <c r="I45" s="3">
        <f t="shared" si="1"/>
        <v>0</v>
      </c>
      <c r="J45" s="92"/>
      <c r="K45" s="3">
        <f t="shared" si="2"/>
        <v>0</v>
      </c>
    </row>
    <row r="46" spans="1:11" ht="15" x14ac:dyDescent="0.2">
      <c r="A46" s="101"/>
      <c r="B46" s="110"/>
      <c r="C46" s="35" t="s">
        <v>21</v>
      </c>
      <c r="D46" s="15"/>
      <c r="E46" s="25"/>
      <c r="F46" s="36"/>
      <c r="G46" s="25">
        <v>1800</v>
      </c>
      <c r="H46" s="92"/>
      <c r="I46" s="3">
        <f t="shared" si="1"/>
        <v>0</v>
      </c>
      <c r="J46" s="92"/>
      <c r="K46" s="3">
        <f t="shared" si="2"/>
        <v>0</v>
      </c>
    </row>
    <row r="47" spans="1:11" ht="15.75" x14ac:dyDescent="0.25">
      <c r="A47" s="38"/>
      <c r="B47" s="28"/>
      <c r="C47" s="25"/>
      <c r="D47" s="25"/>
      <c r="E47" s="25"/>
      <c r="F47" s="26" t="s">
        <v>56</v>
      </c>
      <c r="G47" s="19">
        <f>SUM(G36:G46)</f>
        <v>12680</v>
      </c>
      <c r="H47" s="19" t="s">
        <v>57</v>
      </c>
      <c r="I47" s="37">
        <f>SUM(I36:I46)</f>
        <v>0</v>
      </c>
      <c r="J47" s="19" t="s">
        <v>57</v>
      </c>
      <c r="K47" s="37">
        <f>SUM(K36:K46)</f>
        <v>0</v>
      </c>
    </row>
    <row r="48" spans="1:11" ht="1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15.75" thickBo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5.75" x14ac:dyDescent="0.25">
      <c r="C50" s="39" t="s">
        <v>40</v>
      </c>
      <c r="D50" s="40"/>
      <c r="E50" s="40"/>
      <c r="F50" s="40"/>
      <c r="G50" s="40"/>
      <c r="H50" s="40"/>
      <c r="I50" s="41"/>
      <c r="J50" s="2"/>
      <c r="K50" s="2"/>
    </row>
    <row r="51" spans="1:11" ht="15" x14ac:dyDescent="0.2">
      <c r="A51" s="2"/>
      <c r="B51" s="2"/>
      <c r="C51" s="42"/>
      <c r="D51" s="29"/>
      <c r="E51" s="29"/>
      <c r="F51" s="29"/>
      <c r="G51" s="29"/>
      <c r="H51" s="29"/>
      <c r="I51" s="43"/>
      <c r="J51" s="2"/>
      <c r="K51" s="2"/>
    </row>
    <row r="52" spans="1:11" ht="15.75" x14ac:dyDescent="0.25">
      <c r="A52" s="2"/>
      <c r="B52" s="2"/>
      <c r="C52" s="42" t="s">
        <v>70</v>
      </c>
      <c r="D52" s="29"/>
      <c r="E52" s="29"/>
      <c r="F52" s="29"/>
      <c r="G52" s="29"/>
      <c r="H52" s="29"/>
      <c r="I52" s="43"/>
      <c r="J52" s="2"/>
      <c r="K52" s="2"/>
    </row>
    <row r="53" spans="1:11" ht="15" x14ac:dyDescent="0.2">
      <c r="A53" s="2"/>
      <c r="B53" s="2"/>
      <c r="C53" s="42" t="s">
        <v>71</v>
      </c>
      <c r="D53" s="29"/>
      <c r="E53" s="29"/>
      <c r="F53" s="29"/>
      <c r="G53" s="29"/>
      <c r="H53" s="29"/>
      <c r="I53" s="43"/>
      <c r="J53" s="2"/>
      <c r="K53" s="2"/>
    </row>
    <row r="54" spans="1:11" ht="15" x14ac:dyDescent="0.2">
      <c r="A54" s="2"/>
      <c r="B54" s="2"/>
      <c r="C54" s="42" t="s">
        <v>49</v>
      </c>
      <c r="D54" s="29"/>
      <c r="E54" s="29"/>
      <c r="F54" s="29"/>
      <c r="G54" s="29"/>
      <c r="H54" s="29"/>
      <c r="I54" s="43"/>
      <c r="J54" s="2"/>
      <c r="K54" s="2"/>
    </row>
    <row r="55" spans="1:11" ht="15" customHeight="1" x14ac:dyDescent="0.25">
      <c r="A55" s="2"/>
      <c r="B55" s="2"/>
      <c r="C55" s="42" t="s">
        <v>72</v>
      </c>
      <c r="D55" s="29"/>
      <c r="E55" s="29"/>
      <c r="F55" s="44"/>
      <c r="G55" s="45"/>
      <c r="H55" s="44"/>
      <c r="I55" s="46"/>
      <c r="J55" s="2"/>
      <c r="K55" s="2"/>
    </row>
    <row r="56" spans="1:11" ht="15.75" x14ac:dyDescent="0.25">
      <c r="A56" s="2"/>
      <c r="B56" s="2"/>
      <c r="C56" s="47" t="s">
        <v>47</v>
      </c>
      <c r="D56" s="48"/>
      <c r="E56" s="48"/>
      <c r="F56" s="48"/>
      <c r="G56" s="49"/>
      <c r="H56" s="48"/>
      <c r="I56" s="50"/>
      <c r="J56" s="2"/>
      <c r="K56" s="2"/>
    </row>
    <row r="57" spans="1:11" ht="15.75" x14ac:dyDescent="0.25">
      <c r="A57" s="2"/>
      <c r="C57" s="51"/>
      <c r="D57" s="44"/>
      <c r="E57" s="44"/>
      <c r="F57" s="44"/>
      <c r="G57" s="45"/>
      <c r="H57" s="44"/>
      <c r="I57" s="46"/>
      <c r="J57" s="44"/>
      <c r="K57" s="44"/>
    </row>
    <row r="58" spans="1:11" ht="15.75" x14ac:dyDescent="0.25">
      <c r="A58" s="2"/>
      <c r="C58" s="47" t="s">
        <v>74</v>
      </c>
      <c r="D58" s="48"/>
      <c r="E58" s="48"/>
      <c r="F58" s="48"/>
      <c r="G58" s="49"/>
      <c r="H58" s="48"/>
      <c r="I58" s="50"/>
      <c r="J58" s="44"/>
      <c r="K58" s="44"/>
    </row>
    <row r="59" spans="1:11" ht="15" customHeight="1" x14ac:dyDescent="0.25">
      <c r="A59" s="2"/>
      <c r="C59" s="51"/>
      <c r="D59" s="44"/>
      <c r="E59" s="44"/>
      <c r="F59" s="44"/>
      <c r="G59" s="45"/>
      <c r="H59" s="44"/>
      <c r="I59" s="46"/>
      <c r="J59" s="44"/>
      <c r="K59" s="44"/>
    </row>
    <row r="60" spans="1:11" ht="15.75" x14ac:dyDescent="0.2">
      <c r="A60" s="2"/>
      <c r="C60" s="52" t="s">
        <v>67</v>
      </c>
      <c r="D60" s="53"/>
      <c r="E60" s="53"/>
      <c r="F60" s="53"/>
      <c r="G60" s="53"/>
      <c r="H60" s="53"/>
      <c r="I60" s="54"/>
      <c r="J60" s="44"/>
      <c r="K60" s="44"/>
    </row>
    <row r="61" spans="1:11" ht="16.5" thickBot="1" x14ac:dyDescent="0.3">
      <c r="A61" s="2"/>
      <c r="C61" s="55" t="s">
        <v>66</v>
      </c>
      <c r="D61" s="56"/>
      <c r="E61" s="56"/>
      <c r="F61" s="56"/>
      <c r="G61" s="56"/>
      <c r="H61" s="56"/>
      <c r="I61" s="57"/>
      <c r="J61" s="44"/>
      <c r="K61" s="44"/>
    </row>
    <row r="62" spans="1:11" ht="15" x14ac:dyDescent="0.2">
      <c r="A62" s="2"/>
      <c r="J62" s="44"/>
      <c r="K62" s="44"/>
    </row>
    <row r="63" spans="1:11" ht="15.75" x14ac:dyDescent="0.25">
      <c r="A63" s="2"/>
      <c r="H63" s="1">
        <v>2026</v>
      </c>
      <c r="I63" s="1">
        <v>2027</v>
      </c>
      <c r="J63" s="45">
        <v>2028</v>
      </c>
      <c r="K63" s="45">
        <v>2029</v>
      </c>
    </row>
    <row r="64" spans="1:11" ht="15.75" x14ac:dyDescent="0.25">
      <c r="A64" s="2"/>
      <c r="D64" s="1" t="s">
        <v>77</v>
      </c>
      <c r="E64" s="90"/>
      <c r="H64" s="20">
        <f>SUM(I19+I23+I26+I32+I47)</f>
        <v>0</v>
      </c>
      <c r="I64" s="20">
        <f>SUM(I19+I23+I26+I32+I47)</f>
        <v>0</v>
      </c>
      <c r="J64" s="91">
        <f>SUM(K19+K23+K26+K32+K47)</f>
        <v>0</v>
      </c>
      <c r="K64" s="91">
        <f>SUM(K19+K23+K26+K32+K47)</f>
        <v>0</v>
      </c>
    </row>
    <row r="65" spans="1:11" ht="15" x14ac:dyDescent="0.2">
      <c r="A65" s="2"/>
      <c r="J65" s="44"/>
      <c r="K65" s="44"/>
    </row>
    <row r="66" spans="1:11" ht="15" x14ac:dyDescent="0.2">
      <c r="A66" s="2"/>
      <c r="J66" s="44"/>
      <c r="K66" s="44"/>
    </row>
    <row r="67" spans="1:11" ht="18.75" customHeight="1" x14ac:dyDescent="0.2">
      <c r="A67" s="2"/>
      <c r="J67" s="44"/>
      <c r="K67" s="44"/>
    </row>
    <row r="68" spans="1:11" ht="18.75" customHeight="1" x14ac:dyDescent="0.2">
      <c r="A68" s="2"/>
      <c r="J68" s="44"/>
      <c r="K68" s="44"/>
    </row>
    <row r="69" spans="1:11" ht="14.25" customHeight="1" x14ac:dyDescent="0.25">
      <c r="A69" s="1" t="s">
        <v>94</v>
      </c>
      <c r="B69" s="2"/>
      <c r="D69" s="1"/>
      <c r="E69" s="1"/>
      <c r="F69" s="1"/>
      <c r="G69" s="1"/>
      <c r="H69" s="1"/>
      <c r="J69" s="44"/>
      <c r="K69" s="44"/>
    </row>
    <row r="70" spans="1:11" ht="14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44"/>
      <c r="K70" s="44"/>
    </row>
    <row r="71" spans="1:11" ht="20.25" x14ac:dyDescent="0.3">
      <c r="A71" s="81" t="s">
        <v>84</v>
      </c>
      <c r="B71" s="81"/>
      <c r="C71" s="81"/>
      <c r="D71" s="82" t="s">
        <v>73</v>
      </c>
      <c r="E71" s="81"/>
      <c r="F71" s="81"/>
      <c r="G71" s="81"/>
      <c r="H71" s="81"/>
      <c r="I71" s="81"/>
      <c r="J71" s="81"/>
      <c r="K71" s="81"/>
    </row>
    <row r="72" spans="1:11" ht="14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44"/>
      <c r="K72" s="44"/>
    </row>
    <row r="73" spans="1:11" ht="14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s="97" customFormat="1" ht="20.25" x14ac:dyDescent="0.3">
      <c r="A74" s="98" t="s">
        <v>86</v>
      </c>
      <c r="B74" s="98"/>
      <c r="C74" s="98"/>
      <c r="D74" s="98"/>
      <c r="E74" s="98"/>
      <c r="F74" s="98"/>
      <c r="G74" s="98"/>
      <c r="H74" s="98"/>
      <c r="I74" s="98"/>
      <c r="J74" s="98"/>
      <c r="K74" s="98"/>
    </row>
    <row r="75" spans="1:11" ht="21.75" customHeight="1" x14ac:dyDescent="0.25">
      <c r="A75" s="2"/>
      <c r="B75" s="2"/>
      <c r="C75" s="79"/>
      <c r="D75" s="79"/>
      <c r="E75" s="79"/>
      <c r="F75" s="79"/>
      <c r="G75" s="79"/>
      <c r="H75" s="79"/>
      <c r="I75" s="79"/>
      <c r="J75" s="79"/>
      <c r="K75" s="79"/>
    </row>
    <row r="76" spans="1:11" s="96" customFormat="1" ht="15.75" customHeight="1" x14ac:dyDescent="0.25">
      <c r="A76" s="99" t="s">
        <v>82</v>
      </c>
      <c r="B76" s="99"/>
      <c r="C76" s="99"/>
      <c r="D76" s="99"/>
      <c r="E76" s="99"/>
      <c r="F76" s="99"/>
      <c r="G76" s="99"/>
      <c r="H76" s="99"/>
      <c r="I76" s="99"/>
      <c r="J76" s="99"/>
      <c r="K76" s="99"/>
    </row>
    <row r="77" spans="1:11" s="96" customFormat="1" ht="15.75" customHeight="1" x14ac:dyDescent="0.25">
      <c r="A77" s="99" t="s">
        <v>83</v>
      </c>
      <c r="B77" s="99"/>
      <c r="C77" s="99"/>
      <c r="D77" s="99"/>
      <c r="E77" s="99"/>
      <c r="F77" s="99"/>
      <c r="G77" s="99"/>
      <c r="H77" s="99"/>
      <c r="I77" s="99"/>
      <c r="J77" s="99"/>
      <c r="K77" s="99"/>
    </row>
    <row r="78" spans="1:11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5.75" customHeight="1" x14ac:dyDescent="0.25">
      <c r="A79" s="83"/>
      <c r="B79" s="83"/>
      <c r="C79" s="2"/>
      <c r="D79" s="2"/>
      <c r="E79" s="2"/>
      <c r="F79" s="2"/>
      <c r="G79" s="2"/>
      <c r="H79" s="2"/>
      <c r="I79" s="2"/>
      <c r="J79" s="2"/>
      <c r="K79" s="2"/>
    </row>
    <row r="80" spans="1:11" ht="15.75" x14ac:dyDescent="0.25">
      <c r="A80" s="2"/>
      <c r="B80" s="2"/>
      <c r="C80" s="83"/>
      <c r="D80" s="83"/>
      <c r="E80" s="83"/>
      <c r="F80" s="83"/>
      <c r="G80" s="83"/>
      <c r="H80" s="83"/>
      <c r="I80" s="83"/>
      <c r="J80" s="83"/>
      <c r="K80" s="83"/>
    </row>
    <row r="81" spans="1:11" ht="18.75" x14ac:dyDescent="0.3">
      <c r="A81" s="45"/>
      <c r="B81" s="44"/>
      <c r="C81" s="106" t="s">
        <v>87</v>
      </c>
      <c r="D81" s="106"/>
      <c r="E81" s="106"/>
      <c r="F81" s="106"/>
      <c r="G81" s="106"/>
      <c r="H81" s="2"/>
      <c r="I81" s="2"/>
      <c r="J81" s="2"/>
      <c r="K81" s="2"/>
    </row>
    <row r="82" spans="1:11" ht="18.75" x14ac:dyDescent="0.3">
      <c r="A82" s="45"/>
      <c r="B82" s="44"/>
      <c r="C82" s="78"/>
      <c r="D82" s="78"/>
      <c r="E82" s="78"/>
      <c r="F82" s="78"/>
      <c r="G82" s="78"/>
      <c r="H82" s="2"/>
      <c r="I82" s="2"/>
      <c r="J82" s="105" t="s">
        <v>75</v>
      </c>
      <c r="K82" s="105"/>
    </row>
    <row r="83" spans="1:11" ht="15.75" x14ac:dyDescent="0.25">
      <c r="A83" s="2"/>
      <c r="B83" s="2"/>
      <c r="H83" s="105" t="s">
        <v>75</v>
      </c>
      <c r="I83" s="105"/>
      <c r="J83" s="105" t="s">
        <v>76</v>
      </c>
      <c r="K83" s="105"/>
    </row>
    <row r="84" spans="1:11" ht="15.75" x14ac:dyDescent="0.25">
      <c r="A84" s="2"/>
      <c r="B84" s="2"/>
      <c r="C84" s="1"/>
      <c r="D84" s="2"/>
      <c r="E84" s="2"/>
      <c r="F84" s="29"/>
      <c r="G84" s="29"/>
      <c r="H84" s="102" t="s">
        <v>90</v>
      </c>
      <c r="I84" s="102"/>
      <c r="J84" s="102" t="s">
        <v>91</v>
      </c>
      <c r="K84" s="102"/>
    </row>
    <row r="85" spans="1:11" ht="15.75" x14ac:dyDescent="0.25">
      <c r="A85" s="2"/>
      <c r="B85" s="2"/>
      <c r="C85" s="1"/>
      <c r="D85" s="2"/>
      <c r="E85" s="2"/>
      <c r="F85" s="29"/>
      <c r="G85" s="6" t="s">
        <v>0</v>
      </c>
      <c r="H85" s="103" t="s">
        <v>53</v>
      </c>
      <c r="I85" s="104"/>
      <c r="J85" s="103" t="s">
        <v>53</v>
      </c>
      <c r="K85" s="104"/>
    </row>
    <row r="86" spans="1:11" ht="15.75" x14ac:dyDescent="0.25">
      <c r="A86" s="2"/>
      <c r="B86" s="2"/>
      <c r="C86" s="1"/>
      <c r="D86" s="2"/>
      <c r="E86" s="2"/>
      <c r="F86" s="29"/>
      <c r="G86" s="8" t="s">
        <v>2</v>
      </c>
      <c r="H86" s="9" t="s">
        <v>54</v>
      </c>
      <c r="I86" s="10" t="s">
        <v>55</v>
      </c>
      <c r="J86" s="9" t="s">
        <v>54</v>
      </c>
      <c r="K86" s="10" t="s">
        <v>55</v>
      </c>
    </row>
    <row r="87" spans="1:11" ht="15.75" x14ac:dyDescent="0.25">
      <c r="A87" s="109" t="s">
        <v>50</v>
      </c>
      <c r="B87" s="111" t="s">
        <v>51</v>
      </c>
      <c r="C87" s="14" t="s">
        <v>35</v>
      </c>
      <c r="D87" s="11"/>
      <c r="E87" s="58" t="s">
        <v>39</v>
      </c>
      <c r="F87" s="11"/>
      <c r="G87" s="59">
        <v>2460</v>
      </c>
      <c r="H87" s="92"/>
      <c r="I87" s="3">
        <f>G87*H87</f>
        <v>0</v>
      </c>
      <c r="J87" s="92"/>
      <c r="K87" s="3">
        <f>G87*J87</f>
        <v>0</v>
      </c>
    </row>
    <row r="88" spans="1:11" ht="15.75" x14ac:dyDescent="0.25">
      <c r="A88" s="109"/>
      <c r="B88" s="111"/>
      <c r="C88" s="14" t="s">
        <v>36</v>
      </c>
      <c r="D88" s="11"/>
      <c r="E88" s="58" t="s">
        <v>39</v>
      </c>
      <c r="F88" s="11"/>
      <c r="G88" s="59">
        <v>390</v>
      </c>
      <c r="H88" s="92"/>
      <c r="I88" s="3">
        <f>G88*H88</f>
        <v>0</v>
      </c>
      <c r="J88" s="92"/>
      <c r="K88" s="3">
        <f>G88*J88</f>
        <v>0</v>
      </c>
    </row>
    <row r="89" spans="1:11" ht="15.75" x14ac:dyDescent="0.25">
      <c r="A89" s="109"/>
      <c r="B89" s="111"/>
      <c r="C89" s="31"/>
      <c r="D89" s="16"/>
      <c r="E89" s="60"/>
      <c r="F89" s="26" t="s">
        <v>56</v>
      </c>
      <c r="G89" s="19">
        <f>SUM(G87:G88)</f>
        <v>2850</v>
      </c>
      <c r="H89" s="19" t="s">
        <v>57</v>
      </c>
      <c r="I89" s="37">
        <f>SUM(I87:I88)</f>
        <v>0</v>
      </c>
      <c r="J89" s="19" t="s">
        <v>57</v>
      </c>
      <c r="K89" s="37">
        <f>SUM(K87:K88)</f>
        <v>0</v>
      </c>
    </row>
    <row r="90" spans="1:11" ht="15.75" x14ac:dyDescent="0.25">
      <c r="A90" s="109"/>
      <c r="B90" s="28"/>
      <c r="C90" s="31"/>
      <c r="D90" s="16"/>
      <c r="E90" s="60"/>
      <c r="F90" s="16"/>
      <c r="G90" s="16"/>
      <c r="H90" s="2"/>
      <c r="I90" s="2"/>
      <c r="J90" s="2"/>
      <c r="K90" s="2"/>
    </row>
    <row r="91" spans="1:11" ht="15.75" x14ac:dyDescent="0.25">
      <c r="A91" s="109"/>
      <c r="B91" s="110" t="s">
        <v>6</v>
      </c>
      <c r="C91" s="31" t="s">
        <v>22</v>
      </c>
      <c r="D91" s="16"/>
      <c r="E91" s="60"/>
      <c r="F91" s="16"/>
      <c r="G91" s="61">
        <v>3170</v>
      </c>
      <c r="H91" s="92"/>
      <c r="I91" s="3">
        <f t="shared" ref="I91:I96" si="3">G91*H91</f>
        <v>0</v>
      </c>
      <c r="J91" s="92"/>
      <c r="K91" s="3">
        <f>G91*J91</f>
        <v>0</v>
      </c>
    </row>
    <row r="92" spans="1:11" ht="15" x14ac:dyDescent="0.2">
      <c r="A92" s="109"/>
      <c r="B92" s="110"/>
      <c r="C92" s="62" t="s">
        <v>23</v>
      </c>
      <c r="D92" s="25"/>
      <c r="E92" s="25"/>
      <c r="F92" s="25"/>
      <c r="G92" s="15">
        <v>760</v>
      </c>
      <c r="H92" s="92"/>
      <c r="I92" s="3">
        <f t="shared" si="3"/>
        <v>0</v>
      </c>
      <c r="J92" s="92"/>
      <c r="K92" s="3">
        <f t="shared" ref="K92:K96" si="4">G92*J92</f>
        <v>0</v>
      </c>
    </row>
    <row r="93" spans="1:11" ht="15" x14ac:dyDescent="0.2">
      <c r="A93" s="109"/>
      <c r="B93" s="110"/>
      <c r="C93" s="62" t="s">
        <v>37</v>
      </c>
      <c r="D93" s="25"/>
      <c r="E93" s="25"/>
      <c r="F93" s="25"/>
      <c r="G93" s="15">
        <v>140</v>
      </c>
      <c r="H93" s="92"/>
      <c r="I93" s="3">
        <f t="shared" si="3"/>
        <v>0</v>
      </c>
      <c r="J93" s="92"/>
      <c r="K93" s="3">
        <f t="shared" si="4"/>
        <v>0</v>
      </c>
    </row>
    <row r="94" spans="1:11" ht="15" x14ac:dyDescent="0.2">
      <c r="A94" s="109"/>
      <c r="B94" s="110"/>
      <c r="C94" s="62" t="s">
        <v>24</v>
      </c>
      <c r="D94" s="25"/>
      <c r="E94" s="25"/>
      <c r="F94" s="25"/>
      <c r="G94" s="15">
        <v>70</v>
      </c>
      <c r="H94" s="92"/>
      <c r="I94" s="3">
        <f t="shared" si="3"/>
        <v>0</v>
      </c>
      <c r="J94" s="92"/>
      <c r="K94" s="3">
        <f t="shared" si="4"/>
        <v>0</v>
      </c>
    </row>
    <row r="95" spans="1:11" ht="15" x14ac:dyDescent="0.2">
      <c r="A95" s="109"/>
      <c r="B95" s="110"/>
      <c r="C95" s="63" t="s">
        <v>25</v>
      </c>
      <c r="D95" s="30"/>
      <c r="E95" s="30"/>
      <c r="F95" s="30"/>
      <c r="G95" s="13">
        <v>290</v>
      </c>
      <c r="H95" s="92"/>
      <c r="I95" s="3">
        <f t="shared" si="3"/>
        <v>0</v>
      </c>
      <c r="J95" s="92"/>
      <c r="K95" s="3">
        <f t="shared" si="4"/>
        <v>0</v>
      </c>
    </row>
    <row r="96" spans="1:11" ht="15" x14ac:dyDescent="0.2">
      <c r="A96" s="109"/>
      <c r="B96" s="110"/>
      <c r="C96" s="62" t="s">
        <v>26</v>
      </c>
      <c r="D96" s="25"/>
      <c r="E96" s="25"/>
      <c r="F96" s="25"/>
      <c r="G96" s="15">
        <v>1510</v>
      </c>
      <c r="H96" s="92"/>
      <c r="I96" s="3">
        <f t="shared" si="3"/>
        <v>0</v>
      </c>
      <c r="J96" s="92"/>
      <c r="K96" s="3">
        <f t="shared" si="4"/>
        <v>0</v>
      </c>
    </row>
    <row r="97" spans="1:11" ht="15.75" x14ac:dyDescent="0.25">
      <c r="A97" s="109"/>
      <c r="B97" s="110"/>
      <c r="C97" s="31"/>
      <c r="D97" s="25"/>
      <c r="E97" s="25"/>
      <c r="F97" s="26" t="s">
        <v>56</v>
      </c>
      <c r="G97" s="19">
        <f>SUM(G91:G96)</f>
        <v>5940</v>
      </c>
      <c r="H97" s="19" t="s">
        <v>57</v>
      </c>
      <c r="I97" s="32">
        <f>SUM(I91:I96)</f>
        <v>0</v>
      </c>
      <c r="J97" s="19" t="s">
        <v>57</v>
      </c>
      <c r="K97" s="32">
        <f>SUM(K91:K96)</f>
        <v>0</v>
      </c>
    </row>
    <row r="98" spans="1:11" ht="15.75" x14ac:dyDescent="0.25">
      <c r="A98" s="109"/>
      <c r="B98" s="110"/>
      <c r="C98" s="33"/>
      <c r="D98" s="29"/>
      <c r="E98" s="29"/>
      <c r="F98" s="7"/>
      <c r="G98" s="7"/>
      <c r="H98" s="7"/>
      <c r="I98" s="64"/>
      <c r="J98" s="7"/>
      <c r="K98" s="64"/>
    </row>
    <row r="99" spans="1:11" ht="15.75" customHeight="1" x14ac:dyDescent="0.3">
      <c r="A99" s="109"/>
      <c r="B99" s="110"/>
      <c r="C99" s="107" t="s">
        <v>27</v>
      </c>
      <c r="D99" s="107"/>
      <c r="E99" s="107"/>
      <c r="F99" s="107"/>
      <c r="G99" s="107"/>
      <c r="H99" s="2"/>
      <c r="I99" s="2"/>
      <c r="J99" s="2"/>
      <c r="K99" s="2"/>
    </row>
    <row r="100" spans="1:11" ht="15.75" customHeight="1" x14ac:dyDescent="0.2">
      <c r="A100" s="109"/>
      <c r="B100" s="110"/>
      <c r="C100" s="65"/>
      <c r="D100" s="65"/>
      <c r="E100" s="65"/>
      <c r="F100" s="65"/>
      <c r="G100" s="65"/>
      <c r="H100" s="2"/>
      <c r="I100" s="2"/>
      <c r="J100" s="2"/>
      <c r="K100" s="2"/>
    </row>
    <row r="101" spans="1:11" ht="15" x14ac:dyDescent="0.2">
      <c r="A101" s="109"/>
      <c r="B101" s="110"/>
      <c r="C101" s="62" t="s">
        <v>28</v>
      </c>
      <c r="D101" s="25"/>
      <c r="E101" s="25"/>
      <c r="F101" s="25"/>
      <c r="G101" s="15">
        <v>1740</v>
      </c>
      <c r="H101" s="92"/>
      <c r="I101" s="3">
        <f t="shared" ref="I101:I108" si="5">G101*H101</f>
        <v>0</v>
      </c>
      <c r="J101" s="92"/>
      <c r="K101" s="3">
        <f>G101*J101</f>
        <v>0</v>
      </c>
    </row>
    <row r="102" spans="1:11" ht="15" x14ac:dyDescent="0.2">
      <c r="A102" s="109"/>
      <c r="B102" s="110"/>
      <c r="C102" s="62" t="s">
        <v>34</v>
      </c>
      <c r="D102" s="25"/>
      <c r="E102" s="25"/>
      <c r="F102" s="25"/>
      <c r="G102" s="15">
        <v>200</v>
      </c>
      <c r="H102" s="92"/>
      <c r="I102" s="3">
        <f t="shared" si="5"/>
        <v>0</v>
      </c>
      <c r="J102" s="92"/>
      <c r="K102" s="3">
        <f t="shared" ref="K102:K108" si="6">G102*J102</f>
        <v>0</v>
      </c>
    </row>
    <row r="103" spans="1:11" ht="15" x14ac:dyDescent="0.2">
      <c r="A103" s="109"/>
      <c r="B103" s="110"/>
      <c r="C103" s="62" t="s">
        <v>29</v>
      </c>
      <c r="D103" s="25"/>
      <c r="E103" s="25"/>
      <c r="F103" s="25"/>
      <c r="G103" s="15">
        <v>300</v>
      </c>
      <c r="H103" s="92"/>
      <c r="I103" s="3">
        <f t="shared" si="5"/>
        <v>0</v>
      </c>
      <c r="J103" s="92"/>
      <c r="K103" s="3">
        <f t="shared" si="6"/>
        <v>0</v>
      </c>
    </row>
    <row r="104" spans="1:11" ht="15" x14ac:dyDescent="0.2">
      <c r="A104" s="109"/>
      <c r="B104" s="110"/>
      <c r="C104" s="62" t="s">
        <v>30</v>
      </c>
      <c r="D104" s="25"/>
      <c r="E104" s="25"/>
      <c r="F104" s="25"/>
      <c r="G104" s="15">
        <v>1583</v>
      </c>
      <c r="H104" s="92"/>
      <c r="I104" s="3">
        <f t="shared" si="5"/>
        <v>0</v>
      </c>
      <c r="J104" s="92"/>
      <c r="K104" s="3">
        <f t="shared" si="6"/>
        <v>0</v>
      </c>
    </row>
    <row r="105" spans="1:11" ht="15" x14ac:dyDescent="0.2">
      <c r="A105" s="109"/>
      <c r="B105" s="110"/>
      <c r="C105" s="62" t="s">
        <v>31</v>
      </c>
      <c r="D105" s="25"/>
      <c r="E105" s="25"/>
      <c r="F105" s="25"/>
      <c r="G105" s="15">
        <v>800</v>
      </c>
      <c r="H105" s="92"/>
      <c r="I105" s="3">
        <f t="shared" si="5"/>
        <v>0</v>
      </c>
      <c r="J105" s="92"/>
      <c r="K105" s="3">
        <f t="shared" si="6"/>
        <v>0</v>
      </c>
    </row>
    <row r="106" spans="1:11" ht="15" x14ac:dyDescent="0.2">
      <c r="A106" s="109"/>
      <c r="B106" s="110"/>
      <c r="C106" s="62" t="s">
        <v>38</v>
      </c>
      <c r="D106" s="25"/>
      <c r="E106" s="25"/>
      <c r="F106" s="25"/>
      <c r="G106" s="15">
        <v>280</v>
      </c>
      <c r="H106" s="92"/>
      <c r="I106" s="3">
        <f t="shared" si="5"/>
        <v>0</v>
      </c>
      <c r="J106" s="92"/>
      <c r="K106" s="3">
        <f t="shared" si="6"/>
        <v>0</v>
      </c>
    </row>
    <row r="107" spans="1:11" ht="15" x14ac:dyDescent="0.2">
      <c r="A107" s="109"/>
      <c r="B107" s="110"/>
      <c r="C107" s="62" t="s">
        <v>32</v>
      </c>
      <c r="D107" s="25"/>
      <c r="E107" s="25"/>
      <c r="F107" s="25"/>
      <c r="G107" s="15">
        <v>550</v>
      </c>
      <c r="H107" s="92"/>
      <c r="I107" s="3">
        <f t="shared" si="5"/>
        <v>0</v>
      </c>
      <c r="J107" s="92"/>
      <c r="K107" s="3">
        <f t="shared" si="6"/>
        <v>0</v>
      </c>
    </row>
    <row r="108" spans="1:11" ht="15" x14ac:dyDescent="0.2">
      <c r="A108" s="109"/>
      <c r="B108" s="110"/>
      <c r="C108" s="62" t="s">
        <v>33</v>
      </c>
      <c r="D108" s="25"/>
      <c r="E108" s="25"/>
      <c r="F108" s="25"/>
      <c r="G108" s="15">
        <v>970</v>
      </c>
      <c r="H108" s="92"/>
      <c r="I108" s="3">
        <f t="shared" si="5"/>
        <v>0</v>
      </c>
      <c r="J108" s="92"/>
      <c r="K108" s="3">
        <f t="shared" si="6"/>
        <v>0</v>
      </c>
    </row>
    <row r="109" spans="1:11" ht="15.75" x14ac:dyDescent="0.25">
      <c r="A109" s="109"/>
      <c r="B109" s="110"/>
      <c r="C109" s="25"/>
      <c r="D109" s="25"/>
      <c r="E109" s="25"/>
      <c r="F109" s="26" t="s">
        <v>56</v>
      </c>
      <c r="G109" s="19">
        <f>SUM(G101:G108)</f>
        <v>6423</v>
      </c>
      <c r="H109" s="19" t="s">
        <v>57</v>
      </c>
      <c r="I109" s="32">
        <f>SUM(I101:I108)</f>
        <v>0</v>
      </c>
      <c r="J109" s="19" t="s">
        <v>57</v>
      </c>
      <c r="K109" s="32">
        <f>SUM(K101:K108)</f>
        <v>0</v>
      </c>
    </row>
    <row r="110" spans="1:11" ht="14.25" customHeight="1" x14ac:dyDescent="0.25">
      <c r="A110" s="2"/>
      <c r="B110" s="2"/>
      <c r="C110" s="2"/>
      <c r="D110" s="1"/>
      <c r="E110" s="2"/>
      <c r="F110" s="2"/>
      <c r="G110" s="2"/>
      <c r="H110" s="2"/>
      <c r="I110" s="2"/>
      <c r="J110" s="2"/>
      <c r="K110" s="2"/>
    </row>
    <row r="111" spans="1:11" ht="14.25" customHeight="1" x14ac:dyDescent="0.2">
      <c r="A111" s="2"/>
      <c r="B111" s="89" t="s">
        <v>51</v>
      </c>
      <c r="C111" s="66" t="s">
        <v>52</v>
      </c>
      <c r="D111" s="66"/>
      <c r="E111" s="2"/>
      <c r="F111" s="2"/>
      <c r="G111" s="2"/>
      <c r="H111" s="2"/>
      <c r="I111" s="2"/>
      <c r="J111" s="2"/>
      <c r="K111" s="2"/>
    </row>
    <row r="112" spans="1:11" ht="14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ht="14.25" customHeight="1" thickBo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ht="14.25" customHeight="1" x14ac:dyDescent="0.25">
      <c r="C114" s="39" t="s">
        <v>40</v>
      </c>
      <c r="D114" s="40"/>
      <c r="E114" s="40"/>
      <c r="F114" s="40"/>
      <c r="G114" s="40"/>
      <c r="H114" s="41"/>
      <c r="I114" s="2"/>
      <c r="J114" s="2"/>
      <c r="K114" s="2"/>
    </row>
    <row r="115" spans="1:11" ht="14.25" customHeight="1" x14ac:dyDescent="0.2">
      <c r="A115" s="2"/>
      <c r="B115" s="2"/>
      <c r="C115" s="42"/>
      <c r="D115" s="29"/>
      <c r="E115" s="29"/>
      <c r="F115" s="29"/>
      <c r="G115" s="29"/>
      <c r="H115" s="43"/>
      <c r="I115" s="2"/>
      <c r="J115" s="2"/>
      <c r="K115" s="2"/>
    </row>
    <row r="116" spans="1:11" ht="14.25" customHeight="1" x14ac:dyDescent="0.2">
      <c r="A116" s="2"/>
      <c r="B116" s="2"/>
      <c r="C116" s="42" t="s">
        <v>69</v>
      </c>
      <c r="D116" s="29"/>
      <c r="E116" s="29"/>
      <c r="F116" s="29"/>
      <c r="G116" s="29"/>
      <c r="H116" s="43"/>
      <c r="I116" s="2"/>
      <c r="J116" s="2"/>
      <c r="K116" s="2"/>
    </row>
    <row r="117" spans="1:11" ht="15" x14ac:dyDescent="0.2">
      <c r="A117" s="2"/>
      <c r="C117" s="42" t="s">
        <v>68</v>
      </c>
      <c r="D117" s="29"/>
      <c r="E117" s="29"/>
      <c r="F117" s="29"/>
      <c r="G117" s="29"/>
      <c r="H117" s="43"/>
      <c r="I117" s="2"/>
      <c r="J117" s="2"/>
      <c r="K117" s="2"/>
    </row>
    <row r="118" spans="1:11" ht="15" x14ac:dyDescent="0.2">
      <c r="A118" s="2"/>
      <c r="C118" s="42" t="s">
        <v>42</v>
      </c>
      <c r="D118" s="29"/>
      <c r="E118" s="29"/>
      <c r="F118" s="29"/>
      <c r="G118" s="29"/>
      <c r="H118" s="43"/>
      <c r="I118" s="2"/>
      <c r="J118" s="2"/>
      <c r="K118" s="2"/>
    </row>
    <row r="119" spans="1:11" ht="15.75" x14ac:dyDescent="0.25">
      <c r="A119" s="2"/>
      <c r="C119" s="42" t="s">
        <v>41</v>
      </c>
      <c r="D119" s="29"/>
      <c r="E119" s="29"/>
      <c r="F119" s="44"/>
      <c r="G119" s="45"/>
      <c r="H119" s="46"/>
      <c r="I119" s="2"/>
      <c r="J119" s="2"/>
      <c r="K119" s="2"/>
    </row>
    <row r="120" spans="1:11" ht="15.75" x14ac:dyDescent="0.25">
      <c r="A120" s="2"/>
      <c r="C120" s="42"/>
      <c r="D120" s="29"/>
      <c r="E120" s="29"/>
      <c r="F120" s="44"/>
      <c r="G120" s="45"/>
      <c r="H120" s="46"/>
      <c r="I120" s="2"/>
      <c r="J120" s="2"/>
      <c r="K120" s="2"/>
    </row>
    <row r="121" spans="1:11" ht="15.75" x14ac:dyDescent="0.2">
      <c r="A121" s="2"/>
      <c r="C121" s="67" t="s">
        <v>35</v>
      </c>
      <c r="D121" s="48"/>
      <c r="E121" s="48"/>
      <c r="F121" s="29"/>
      <c r="G121" s="29"/>
      <c r="H121" s="43"/>
      <c r="I121" s="2"/>
      <c r="J121" s="2"/>
      <c r="K121" s="2"/>
    </row>
    <row r="122" spans="1:11" ht="16.5" thickBot="1" x14ac:dyDescent="0.25">
      <c r="A122" s="2"/>
      <c r="C122" s="68" t="s">
        <v>36</v>
      </c>
      <c r="D122" s="69"/>
      <c r="E122" s="69"/>
      <c r="F122" s="70"/>
      <c r="G122" s="70"/>
      <c r="H122" s="71"/>
      <c r="I122" s="2"/>
      <c r="J122" s="2"/>
      <c r="K122" s="2"/>
    </row>
    <row r="123" spans="1:11" ht="15" x14ac:dyDescent="0.2">
      <c r="A123" s="2"/>
      <c r="I123" s="2"/>
      <c r="J123" s="2"/>
      <c r="K123" s="2"/>
    </row>
    <row r="124" spans="1:11" ht="15" x14ac:dyDescent="0.2">
      <c r="A124" s="2"/>
      <c r="I124" s="2"/>
      <c r="J124" s="2"/>
      <c r="K124" s="2"/>
    </row>
    <row r="125" spans="1:11" ht="15.75" x14ac:dyDescent="0.25">
      <c r="A125" s="2"/>
      <c r="H125" s="1">
        <v>2026</v>
      </c>
      <c r="I125" s="1">
        <v>2027</v>
      </c>
      <c r="J125" s="45">
        <v>2028</v>
      </c>
      <c r="K125" s="45">
        <v>2029</v>
      </c>
    </row>
    <row r="126" spans="1:11" ht="15.75" x14ac:dyDescent="0.25">
      <c r="A126" s="2"/>
      <c r="B126" s="2"/>
      <c r="C126" s="2"/>
      <c r="D126" s="1" t="s">
        <v>78</v>
      </c>
      <c r="E126" s="90"/>
      <c r="H126" s="20">
        <f>SUM(I89+I97+I109)</f>
        <v>0</v>
      </c>
      <c r="I126" s="20">
        <f>SUM(I89+I97+I109)</f>
        <v>0</v>
      </c>
      <c r="J126" s="91">
        <f>SUM(K89+K97+K109)</f>
        <v>0</v>
      </c>
      <c r="K126" s="91">
        <f>SUM(K89+K97+K109)</f>
        <v>0</v>
      </c>
    </row>
    <row r="127" spans="1:11" ht="15" x14ac:dyDescent="0.2">
      <c r="A127" s="2"/>
      <c r="G127" s="2"/>
      <c r="H127" s="2"/>
      <c r="I127" s="2"/>
      <c r="J127" s="2"/>
      <c r="K127" s="2"/>
    </row>
    <row r="128" spans="1:11" ht="15" x14ac:dyDescent="0.2">
      <c r="A128" s="2"/>
      <c r="G128" s="2"/>
      <c r="H128" s="2"/>
      <c r="I128" s="2"/>
      <c r="J128" s="2"/>
      <c r="K128" s="2"/>
    </row>
    <row r="129" spans="1:11" ht="15.75" x14ac:dyDescent="0.25">
      <c r="A129" s="1" t="s">
        <v>94</v>
      </c>
      <c r="F129" s="1"/>
      <c r="G129" s="2"/>
      <c r="H129" s="2"/>
      <c r="I129" s="2"/>
      <c r="J129" s="2"/>
      <c r="K129" s="2"/>
    </row>
    <row r="130" spans="1:11" ht="15" x14ac:dyDescent="0.2">
      <c r="A130" s="2"/>
      <c r="G130" s="2"/>
      <c r="H130" s="2"/>
      <c r="I130" s="2"/>
      <c r="J130" s="2"/>
      <c r="K130" s="2"/>
    </row>
    <row r="131" spans="1:11" ht="15" x14ac:dyDescent="0.2">
      <c r="A131" s="2"/>
      <c r="G131" s="2"/>
      <c r="H131" s="2"/>
      <c r="I131" s="2"/>
      <c r="J131" s="2"/>
      <c r="K131" s="2"/>
    </row>
    <row r="132" spans="1:11" ht="15" x14ac:dyDescent="0.2">
      <c r="A132" s="2"/>
      <c r="G132" s="2"/>
      <c r="H132" s="2"/>
      <c r="I132" s="2"/>
      <c r="J132" s="2"/>
      <c r="K132" s="2"/>
    </row>
    <row r="133" spans="1:11" ht="15" x14ac:dyDescent="0.2">
      <c r="A133" s="2"/>
      <c r="G133" s="2"/>
      <c r="H133" s="2"/>
      <c r="I133" s="2"/>
      <c r="J133" s="2"/>
      <c r="K133" s="2"/>
    </row>
    <row r="134" spans="1:11" ht="15.75" x14ac:dyDescent="0.25">
      <c r="A134" s="2"/>
      <c r="B134" s="2"/>
      <c r="C134" s="2"/>
      <c r="D134" s="2"/>
      <c r="E134" s="2"/>
      <c r="F134" s="2"/>
      <c r="G134" s="2"/>
      <c r="H134" s="2"/>
      <c r="I134" s="84" t="s">
        <v>92</v>
      </c>
      <c r="J134" s="84" t="s">
        <v>93</v>
      </c>
      <c r="K134" s="84" t="s">
        <v>81</v>
      </c>
    </row>
    <row r="135" spans="1:11" ht="15.75" x14ac:dyDescent="0.25">
      <c r="A135" s="2"/>
      <c r="B135" s="2"/>
      <c r="C135" s="2"/>
      <c r="D135" s="2"/>
      <c r="E135" s="2"/>
      <c r="F135" s="108" t="s">
        <v>79</v>
      </c>
      <c r="G135" s="108"/>
      <c r="H135" s="2"/>
      <c r="I135" s="20">
        <f>SUM(H64+I64+H126+I126)</f>
        <v>0</v>
      </c>
      <c r="J135" s="20">
        <f>SUM(J64+K64+J126+K126)</f>
        <v>0</v>
      </c>
      <c r="K135" s="20">
        <f>SUM(I135:J135)</f>
        <v>0</v>
      </c>
    </row>
    <row r="136" spans="1:11" ht="15.75" x14ac:dyDescent="0.25">
      <c r="A136" s="2"/>
      <c r="B136" s="2"/>
      <c r="C136" s="2"/>
      <c r="D136" s="2"/>
      <c r="E136" s="2"/>
      <c r="F136" s="108" t="s">
        <v>59</v>
      </c>
      <c r="G136" s="108"/>
      <c r="H136" s="2"/>
      <c r="I136" s="20">
        <f>I135*19%</f>
        <v>0</v>
      </c>
      <c r="J136" s="20">
        <f>J135*19%</f>
        <v>0</v>
      </c>
      <c r="K136" s="20">
        <f>K135*19%</f>
        <v>0</v>
      </c>
    </row>
    <row r="137" spans="1:11" ht="15.75" x14ac:dyDescent="0.25">
      <c r="A137" s="2"/>
      <c r="B137" s="2"/>
      <c r="C137" s="2"/>
      <c r="D137" s="2"/>
      <c r="E137" s="2"/>
      <c r="F137" s="108" t="s">
        <v>80</v>
      </c>
      <c r="G137" s="108"/>
      <c r="H137" s="2"/>
      <c r="I137" s="20">
        <f>SUM(I136,I135)</f>
        <v>0</v>
      </c>
      <c r="J137" s="20">
        <f>SUM(J136,J135)</f>
        <v>0</v>
      </c>
      <c r="K137" s="20">
        <f>SUM(K135:K136)</f>
        <v>0</v>
      </c>
    </row>
    <row r="138" spans="1:11" ht="1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ht="1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ht="15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ht="15" x14ac:dyDescent="0.2">
      <c r="A141" s="2"/>
      <c r="B141" s="2"/>
      <c r="C141" s="2"/>
      <c r="D141" s="2"/>
      <c r="E141" s="2"/>
      <c r="F141" s="2"/>
      <c r="G141" s="73"/>
      <c r="H141" s="73"/>
      <c r="I141" s="73"/>
      <c r="J141" s="73"/>
      <c r="K141" s="73"/>
    </row>
    <row r="142" spans="1:11" ht="15.75" x14ac:dyDescent="0.25">
      <c r="A142" s="74" t="s">
        <v>60</v>
      </c>
      <c r="B142" s="72"/>
      <c r="C142" s="72"/>
      <c r="D142" s="72"/>
      <c r="E142" s="2"/>
      <c r="F142" s="2"/>
      <c r="G142" s="73"/>
      <c r="H142" s="73"/>
      <c r="I142" s="73"/>
      <c r="J142" s="73"/>
      <c r="K142" s="73"/>
    </row>
    <row r="143" spans="1:11" ht="15.75" x14ac:dyDescent="0.25">
      <c r="A143" s="76" t="s">
        <v>61</v>
      </c>
      <c r="B143" s="72"/>
      <c r="C143" s="72"/>
      <c r="D143" s="72"/>
      <c r="E143" s="2"/>
      <c r="F143" s="2"/>
      <c r="G143" s="73"/>
      <c r="H143" s="73"/>
      <c r="I143" s="73"/>
      <c r="J143" s="73"/>
      <c r="K143" s="73"/>
    </row>
    <row r="144" spans="1:11" ht="15" x14ac:dyDescent="0.2">
      <c r="A144" s="2"/>
      <c r="B144" s="2"/>
      <c r="C144" s="2"/>
      <c r="D144" s="2"/>
      <c r="E144" s="2"/>
      <c r="F144" s="2"/>
      <c r="G144" s="73"/>
      <c r="H144" s="73"/>
      <c r="I144" s="73"/>
      <c r="J144" s="73"/>
      <c r="K144" s="73"/>
    </row>
    <row r="145" spans="2:11" ht="15" x14ac:dyDescent="0.2">
      <c r="B145" s="72"/>
      <c r="C145" s="72"/>
      <c r="D145" s="72"/>
      <c r="E145" s="72"/>
      <c r="F145" s="72"/>
      <c r="G145" s="75"/>
      <c r="H145" s="75"/>
      <c r="I145" s="73"/>
      <c r="J145" s="75"/>
      <c r="K145" s="73"/>
    </row>
  </sheetData>
  <sheetProtection password="D31A" sheet="1" formatCells="0" formatColumns="0" formatRows="0" selectLockedCells="1"/>
  <mergeCells count="33">
    <mergeCell ref="J85:K85"/>
    <mergeCell ref="J13:K13"/>
    <mergeCell ref="J83:K83"/>
    <mergeCell ref="F137:G137"/>
    <mergeCell ref="A87:A109"/>
    <mergeCell ref="C99:G99"/>
    <mergeCell ref="H15:I15"/>
    <mergeCell ref="H85:I85"/>
    <mergeCell ref="B91:B109"/>
    <mergeCell ref="F136:G136"/>
    <mergeCell ref="F135:G135"/>
    <mergeCell ref="H84:I84"/>
    <mergeCell ref="B28:B46"/>
    <mergeCell ref="A74:K74"/>
    <mergeCell ref="B87:B89"/>
    <mergeCell ref="C81:G81"/>
    <mergeCell ref="J84:K84"/>
    <mergeCell ref="A76:K76"/>
    <mergeCell ref="H83:I83"/>
    <mergeCell ref="J82:K82"/>
    <mergeCell ref="A77:K77"/>
    <mergeCell ref="A5:K5"/>
    <mergeCell ref="A7:K7"/>
    <mergeCell ref="A8:K8"/>
    <mergeCell ref="B15:B26"/>
    <mergeCell ref="A15:A46"/>
    <mergeCell ref="H14:I14"/>
    <mergeCell ref="J14:K14"/>
    <mergeCell ref="J15:K15"/>
    <mergeCell ref="H13:I13"/>
    <mergeCell ref="J12:K12"/>
    <mergeCell ref="C11:G11"/>
    <mergeCell ref="C34:G3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1" fitToHeight="10" orientation="portrait" horizontalDpi="300" verticalDpi="300" r:id="rId1"/>
  <headerFooter>
    <oddFooter xml:space="preserve">&amp;C&amp;P
</oddFooter>
  </headerFooter>
  <rowBreaks count="1" manualBreakCount="1"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Erftstadt-Merzenich</vt:lpstr>
    </vt:vector>
  </TitlesOfParts>
  <Company>Erftverband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</dc:creator>
  <cp:lastModifiedBy>Ehlen Christina</cp:lastModifiedBy>
  <cp:lastPrinted>2022-02-07T07:43:51Z</cp:lastPrinted>
  <dcterms:created xsi:type="dcterms:W3CDTF">2011-12-20T15:48:44Z</dcterms:created>
  <dcterms:modified xsi:type="dcterms:W3CDTF">2025-10-27T08:07:00Z</dcterms:modified>
</cp:coreProperties>
</file>