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K:\ag3_88\FbT\2025\_0301-0600\020-25-00532 UDE-E (WE2038) HKoP R12 R (vormals Folkwang) Sanierung u. Abbruch Projektsteuerung\02_Ausschreibungsunterlagen\Einkauf\"/>
    </mc:Choice>
  </mc:AlternateContent>
  <xr:revisionPtr revIDLastSave="0" documentId="13_ncr:1_{E24E3177-1932-492E-90D3-FA5FA7279173}" xr6:coauthVersionLast="47" xr6:coauthVersionMax="47" xr10:uidLastSave="{00000000-0000-0000-0000-000000000000}"/>
  <bookViews>
    <workbookView xWindow="-120" yWindow="-120" windowWidth="29040" windowHeight="17520" xr2:uid="{231A7E63-321E-493C-84BC-192D9F1E897A}"/>
  </bookViews>
  <sheets>
    <sheet name="Formale Prüfung" sheetId="3" r:id="rId1"/>
    <sheet name="Umsatz und Beschäftigte" sheetId="1" r:id="rId2"/>
    <sheet name="Referenzen Projektsteuerung" sheetId="2" r:id="rId3"/>
  </sheets>
  <definedNames>
    <definedName name="_xlnm.Print_Area" localSheetId="0">'Formale Prüfung'!$A$1:$M$31</definedName>
    <definedName name="_xlnm.Print_Area" localSheetId="2">'Referenzen Projektsteuerung'!$A$1:$M$55</definedName>
    <definedName name="_xlnm.Print_Area" localSheetId="1">'Umsatz und Beschäftigte'!$A$1:$M$23</definedName>
    <definedName name="_xlnm.Print_Titles" localSheetId="0">'Formale Prüfung'!$1:$25</definedName>
    <definedName name="öffentlich" localSheetId="0">#REF!</definedName>
    <definedName name="öffentlich" localSheetId="2">#REF!</definedName>
    <definedName name="öffentlich" localSheetId="1">#REF!</definedName>
    <definedName name="öffentlich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2" l="1"/>
  <c r="E2" i="2"/>
  <c r="E9" i="2"/>
  <c r="E8" i="2"/>
  <c r="F8" i="2" s="1"/>
  <c r="C7" i="2"/>
  <c r="F7" i="2" l="1"/>
  <c r="E12" i="1"/>
  <c r="C29" i="3" l="1"/>
  <c r="B53" i="2"/>
  <c r="B54" i="2" s="1"/>
  <c r="J37" i="2" l="1"/>
  <c r="I37" i="2"/>
  <c r="H37" i="2"/>
  <c r="K37" i="2" s="1"/>
  <c r="L37" i="2" l="1"/>
  <c r="M37" i="2" s="1"/>
  <c r="E23" i="1" l="1"/>
  <c r="F23" i="1" s="1"/>
  <c r="G23" i="1" s="1"/>
  <c r="F12" i="1"/>
  <c r="G12" i="1" s="1"/>
  <c r="J50" i="2"/>
  <c r="I50" i="2"/>
  <c r="H50" i="2"/>
  <c r="K50" i="2" s="1"/>
  <c r="J45" i="2"/>
  <c r="I45" i="2"/>
  <c r="H45" i="2"/>
  <c r="K45" i="2" s="1"/>
  <c r="J42" i="2"/>
  <c r="I42" i="2"/>
  <c r="H42" i="2"/>
  <c r="K42" i="2" s="1"/>
  <c r="J33" i="2"/>
  <c r="I33" i="2"/>
  <c r="H33" i="2"/>
  <c r="K33" i="2" s="1"/>
  <c r="J27" i="2"/>
  <c r="I27" i="2"/>
  <c r="H27" i="2"/>
  <c r="K27" i="2" s="1"/>
  <c r="J23" i="2"/>
  <c r="I23" i="2"/>
  <c r="H23" i="2"/>
  <c r="K23" i="2" s="1"/>
  <c r="F9" i="2"/>
  <c r="C27" i="3"/>
  <c r="L50" i="2" l="1"/>
  <c r="M50" i="2" s="1"/>
  <c r="L42" i="2"/>
  <c r="M42" i="2" s="1"/>
  <c r="L45" i="2"/>
  <c r="M45" i="2" s="1"/>
  <c r="L33" i="2"/>
  <c r="M33" i="2" s="1"/>
  <c r="L27" i="2"/>
  <c r="M27" i="2" s="1"/>
  <c r="L23" i="2"/>
  <c r="M23" i="2" s="1"/>
  <c r="M53" i="2" l="1"/>
  <c r="G54" i="2" s="1"/>
</calcChain>
</file>

<file path=xl/sharedStrings.xml><?xml version="1.0" encoding="utf-8"?>
<sst xmlns="http://schemas.openxmlformats.org/spreadsheetml/2006/main" count="255" uniqueCount="120">
  <si>
    <t>Angaben des Bewerbers zur Eignung hinsichtlich Umsatz, Beschäftigte und Referenzen</t>
  </si>
  <si>
    <t>Umsatz (Honorare) netto in €</t>
  </si>
  <si>
    <t>Gewichtung</t>
  </si>
  <si>
    <t>Wertungsmaßstab</t>
  </si>
  <si>
    <t>erreichbare Punkte</t>
  </si>
  <si>
    <r>
      <t xml:space="preserve">Angaben des Bewerbers </t>
    </r>
    <r>
      <rPr>
        <b/>
        <sz val="11"/>
        <rFont val="Arial Narrow"/>
        <family val="2"/>
      </rPr>
      <t>(inklusive Mitgliedern der Bewerbergemeinschaft und Nachunternehmern)</t>
    </r>
  </si>
  <si>
    <t>Punkte des Bewerbers</t>
  </si>
  <si>
    <t>Gewichtete Punkte des Bewerbers</t>
  </si>
  <si>
    <t xml:space="preserve"> </t>
  </si>
  <si>
    <t xml:space="preserve"> Mittel der letzten 3 Jahre</t>
  </si>
  <si>
    <t>Anzahl Beschäftigte</t>
  </si>
  <si>
    <r>
      <t xml:space="preserve">Leistungszeitraum für Referenzen: </t>
    </r>
    <r>
      <rPr>
        <sz val="12"/>
        <rFont val="Arial"/>
        <family val="2"/>
      </rPr>
      <t>(Bearbeitung mindestens einer Leistungsphase im Zeitraum)</t>
    </r>
  </si>
  <si>
    <t>bis</t>
  </si>
  <si>
    <t>Mindestanforderungen für Referenzen:</t>
  </si>
  <si>
    <t>Art der Referenz</t>
  </si>
  <si>
    <t>Unternehmensreferenz</t>
  </si>
  <si>
    <t>Bitte auswählen</t>
  </si>
  <si>
    <t>3 Referenzen für das Leistungsbild</t>
  </si>
  <si>
    <t>davon jeweils mindestens eine Referenz</t>
  </si>
  <si>
    <t>Die Referenzaufgabe muss eine vergleichbare Leistung sein.</t>
  </si>
  <si>
    <t>Die Referenzen müssen zur Erfüllung der Mindestanforderung für die Eignung wertungsfähig sein.</t>
  </si>
  <si>
    <t>Projektbezeichnung</t>
  </si>
  <si>
    <t>Name Referenz 1</t>
  </si>
  <si>
    <t>Name Referenz 2</t>
  </si>
  <si>
    <t>Name Referenz 3</t>
  </si>
  <si>
    <t>Leistungsbild</t>
  </si>
  <si>
    <t>Leistungszeitraum Beginn ( die Bearbeitung des Projektes erfolgte ab dem)</t>
  </si>
  <si>
    <t>Leistungszeitraum Ende ( die Bearbeitung des Projektes erfolgte bis zum)</t>
  </si>
  <si>
    <t>Kriterium</t>
  </si>
  <si>
    <t>Punkte</t>
  </si>
  <si>
    <t>Punkte Ref. 1</t>
  </si>
  <si>
    <t>Punkte Ref. 2</t>
  </si>
  <si>
    <t>Punkte Ref. 3</t>
  </si>
  <si>
    <t xml:space="preserve">Summe Punkte </t>
  </si>
  <si>
    <t>Punkte / Anzahl Ref.</t>
  </si>
  <si>
    <t>gewichtete Punkte</t>
  </si>
  <si>
    <t>Auftraggeber</t>
  </si>
  <si>
    <t xml:space="preserve">Bitte auswählen
</t>
  </si>
  <si>
    <t>Baumaßnahme</t>
  </si>
  <si>
    <t>Projektgröße BGF in m² (tatsächlich beplante Fläche)</t>
  </si>
  <si>
    <t>Referenzen</t>
  </si>
  <si>
    <t>Summe Gewichtung:</t>
  </si>
  <si>
    <t>gewichtete Punkte des Bewerbers :</t>
  </si>
  <si>
    <t>Ergebnis der formalen Prüfung:</t>
  </si>
  <si>
    <t>Bewerber</t>
  </si>
  <si>
    <t>Name</t>
  </si>
  <si>
    <t>Lfd.Nr.
nach Eingang</t>
  </si>
  <si>
    <t>Eingang Bewerbung</t>
  </si>
  <si>
    <t>rechtzeitig</t>
  </si>
  <si>
    <t>Teilnehmer ist Bewerbergemeinschaft</t>
  </si>
  <si>
    <t>ja</t>
  </si>
  <si>
    <t>Mitglied 2</t>
  </si>
  <si>
    <t>Mitglied 3</t>
  </si>
  <si>
    <t>Name Mitglieder</t>
  </si>
  <si>
    <t>Teilnehmer setzt Nachunternehmer ein</t>
  </si>
  <si>
    <t>Sub1</t>
  </si>
  <si>
    <t>Sub2</t>
  </si>
  <si>
    <t>Name Nachunternehmer</t>
  </si>
  <si>
    <t>Teilnahmeantrag mit Unterschrift, Berufszulassung</t>
  </si>
  <si>
    <t>fehlt</t>
  </si>
  <si>
    <t>Nachweis der Versicherung fehlt</t>
  </si>
  <si>
    <t>siehe unten</t>
  </si>
  <si>
    <r>
      <t xml:space="preserve">Leistungszeitraum für Referenzen:
</t>
    </r>
    <r>
      <rPr>
        <sz val="11"/>
        <rFont val="Arial"/>
        <family val="2"/>
      </rPr>
      <t>(Bearbeitung mindestens einer Leistungsphase im Zeitraum)</t>
    </r>
  </si>
  <si>
    <t xml:space="preserve">Eignung nicht nachgewiesen, wegen </t>
  </si>
  <si>
    <t xml:space="preserve">Die Referenzaufgabe muss eine vergleichbare Leistung sein. 
</t>
  </si>
  <si>
    <t>nein</t>
  </si>
  <si>
    <t>zu spät, daher Ausschluss</t>
  </si>
  <si>
    <t>nein, Deckungssumme ist nicht erreicht</t>
  </si>
  <si>
    <t>Referenz 1 fehlt, Eignung nicht nachgewiesen</t>
  </si>
  <si>
    <t>Referenz 2 fehlt, Eignung nicht nachgewiesen</t>
  </si>
  <si>
    <t>Referenz 3 fehlt, Eignung nicht nachgewiesen</t>
  </si>
  <si>
    <t>Selbstauskunft Einzelunternehmen</t>
  </si>
  <si>
    <t>Projektsteuerung</t>
  </si>
  <si>
    <t>Sonstige</t>
  </si>
  <si>
    <t>öffentlicher Auftraggeber für den Nutzer Hochschule</t>
  </si>
  <si>
    <t>sonstige öffentliche Auftraggeber</t>
  </si>
  <si>
    <t>Projektstufen 1-5</t>
  </si>
  <si>
    <t>Bitte beachten Sie die Mindestbedingungen</t>
  </si>
  <si>
    <t>erbrachte Leistung (Leistungsstufen lt. AHO
Heft Nr. 9, Handlungsbereiche A-E)</t>
  </si>
  <si>
    <t xml:space="preserve">nein
</t>
  </si>
  <si>
    <t xml:space="preserve">Formblatt 521 - Eigenerklärung Ausschlussgründe </t>
  </si>
  <si>
    <t>Formblatt 531 - Bewerber- und Bietergemeinschaftserklärung</t>
  </si>
  <si>
    <t>Formblatt 523 EU Eigenerklärung Sanktionspaket</t>
  </si>
  <si>
    <t>Architekten/ Ingenieure in der Projektsteuerung</t>
  </si>
  <si>
    <t>nicht notwendig</t>
  </si>
  <si>
    <t>Anlage 1 Haftpflichtversicherung und Nachweis</t>
  </si>
  <si>
    <t xml:space="preserve">Anlage 2 Umsatz für entsprechende Dienstleistungen </t>
  </si>
  <si>
    <t>Anlage 4 Anzahl Beschäftigte</t>
  </si>
  <si>
    <t>Anlage 3 Nachweis Referenzen</t>
  </si>
  <si>
    <t xml:space="preserve">über 4.000 m²
</t>
  </si>
  <si>
    <t xml:space="preserve">bis 4.000 m²
</t>
  </si>
  <si>
    <t>Anwendung von BIM-Methode</t>
  </si>
  <si>
    <t xml:space="preserve">Universität Duisburg/ Essen </t>
  </si>
  <si>
    <t>Formblatt 533a - EU 02-2024 - Information Unterauftraege_Angebotsabgabe</t>
  </si>
  <si>
    <t>Formblatt 533b - EU 02-2024 - Nachweis Unterauftragnehmer</t>
  </si>
  <si>
    <t>Formblatt 534a - EU 02-2024 - Erklaerung Eignungsleihe</t>
  </si>
  <si>
    <t>Formblatt 534b - EU 02-2024 - Erklaerung Eignungsleihe Haftung</t>
  </si>
  <si>
    <t>Formblatt Wettbewerbsregister (WReg)</t>
  </si>
  <si>
    <t>mindestens drei von Projektstufen aus 1-5</t>
  </si>
  <si>
    <t>über 12.000 m²</t>
  </si>
  <si>
    <t xml:space="preserve">über 8.000 m²
</t>
  </si>
  <si>
    <t>Baukosten nach DIN 276 (KG 300) in € brutto</t>
  </si>
  <si>
    <t>Baukosten nach DIN 276 (KG 400) in € brutto</t>
  </si>
  <si>
    <t>über 15 Mio. €</t>
  </si>
  <si>
    <t xml:space="preserve">über 10 Mio. €
</t>
  </si>
  <si>
    <t xml:space="preserve">bis 10 Mio. €
</t>
  </si>
  <si>
    <t>über 25 Mio. €</t>
  </si>
  <si>
    <t>über 10 Mio. €</t>
  </si>
  <si>
    <t>mit Brutto-Baukosten KG 300</t>
  </si>
  <si>
    <t>mit Brutto-Baukosten KG 400</t>
  </si>
  <si>
    <t>Sanierung / Modernisierung</t>
  </si>
  <si>
    <t>Projektsteuerungsleistung</t>
  </si>
  <si>
    <t>Sanierung u. Abbruch / Gebäude R12 R / Campus Essen / Projektsteuerung (020-25-00532)</t>
  </si>
  <si>
    <t>Steuerung von Einzelgewerken (Bau- und Planungsleistungen)</t>
  </si>
  <si>
    <t>Steuerung von GU oder GP</t>
  </si>
  <si>
    <t>Steuerung von TU</t>
  </si>
  <si>
    <t>Sanierung / Modernisierung im laufenden Betrieb</t>
  </si>
  <si>
    <t>Sanierung / Modernisierung mit Schadstoffsanierung</t>
  </si>
  <si>
    <t>Sanierung / Modernisierung im laufenden Betrieb mit Schadstoffsanierung</t>
  </si>
  <si>
    <t>Drei Referenzen für die Projektsteuerung, davon mindestens eine Referenz einer Sanierung / Modernisierung im laufenden Betrieb, mindestens eine Referenz mit Baukosten KG 300 über 15 Mio € brutto und mindestens eine Referenz mit Baukosten KG 400 über 10 Mio € brutto.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</si>
</sst>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"/>
    <numFmt numFmtId="165" formatCode="#,##0_ ;\-#,##0\ "/>
  </numFmts>
  <fonts count="4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 Narrow"/>
      <family val="2"/>
    </font>
    <font>
      <sz val="11"/>
      <color theme="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1"/>
      <color theme="0" tint="-4.9989318521683403E-2"/>
      <name val="Arial"/>
      <family val="2"/>
    </font>
    <font>
      <b/>
      <sz val="10"/>
      <name val="Arial"/>
      <family val="2"/>
    </font>
    <font>
      <b/>
      <sz val="8"/>
      <name val="Arial Narrow"/>
      <family val="2"/>
    </font>
    <font>
      <b/>
      <sz val="7"/>
      <name val="Arial Narrow"/>
      <family val="2"/>
    </font>
    <font>
      <b/>
      <sz val="10"/>
      <name val="Arial Narrow"/>
      <family val="2"/>
    </font>
    <font>
      <b/>
      <sz val="12"/>
      <color rgb="FFFF0000"/>
      <name val="Arial"/>
      <family val="2"/>
    </font>
    <font>
      <sz val="10"/>
      <name val="Arial Narrow"/>
      <family val="2"/>
    </font>
    <font>
      <b/>
      <sz val="14"/>
      <name val="Arial"/>
      <family val="2"/>
    </font>
    <font>
      <b/>
      <sz val="16"/>
      <name val="Arial Narrow"/>
      <family val="2"/>
    </font>
    <font>
      <b/>
      <sz val="16"/>
      <name val="Arial"/>
      <family val="2"/>
    </font>
    <font>
      <sz val="11"/>
      <color theme="1"/>
      <name val="Arial "/>
    </font>
    <font>
      <b/>
      <sz val="11"/>
      <name val="Arial "/>
    </font>
    <font>
      <sz val="11"/>
      <name val="Arial "/>
    </font>
    <font>
      <b/>
      <sz val="11"/>
      <color rgb="FFFF0000"/>
      <name val="Arial"/>
      <family val="2"/>
    </font>
    <font>
      <sz val="14"/>
      <name val="Arial"/>
      <family val="2"/>
    </font>
    <font>
      <sz val="10"/>
      <color theme="1"/>
      <name val="Arial Narrow"/>
      <family val="2"/>
    </font>
    <font>
      <b/>
      <u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2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49BFB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4" fontId="11" fillId="0" borderId="0" applyFont="0" applyFill="0" applyBorder="0" applyAlignment="0" applyProtection="0"/>
    <xf numFmtId="0" fontId="8" fillId="0" borderId="0"/>
    <xf numFmtId="0" fontId="11" fillId="0" borderId="0"/>
    <xf numFmtId="0" fontId="7" fillId="0" borderId="0"/>
  </cellStyleXfs>
  <cellXfs count="240">
    <xf numFmtId="0" fontId="0" fillId="0" borderId="0" xfId="0"/>
    <xf numFmtId="0" fontId="8" fillId="0" borderId="0" xfId="2" applyFont="1"/>
    <xf numFmtId="0" fontId="9" fillId="0" borderId="0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center" wrapText="1"/>
    </xf>
    <xf numFmtId="164" fontId="12" fillId="2" borderId="2" xfId="1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top" wrapText="1"/>
    </xf>
    <xf numFmtId="165" fontId="13" fillId="0" borderId="5" xfId="1" applyNumberFormat="1" applyFont="1" applyBorder="1" applyAlignment="1">
      <alignment vertical="top" wrapText="1"/>
    </xf>
    <xf numFmtId="165" fontId="13" fillId="0" borderId="6" xfId="1" applyNumberFormat="1" applyFont="1" applyBorder="1" applyAlignment="1">
      <alignment vertical="top" wrapText="1"/>
    </xf>
    <xf numFmtId="0" fontId="10" fillId="0" borderId="4" xfId="0" applyFont="1" applyBorder="1"/>
    <xf numFmtId="1" fontId="13" fillId="0" borderId="5" xfId="1" applyNumberFormat="1" applyFont="1" applyFill="1" applyBorder="1" applyAlignment="1">
      <alignment horizontal="center" wrapText="1"/>
    </xf>
    <xf numFmtId="165" fontId="13" fillId="0" borderId="5" xfId="1" applyNumberFormat="1" applyFont="1" applyFill="1" applyBorder="1" applyAlignment="1">
      <alignment vertical="top" wrapText="1"/>
    </xf>
    <xf numFmtId="3" fontId="16" fillId="0" borderId="5" xfId="0" applyNumberFormat="1" applyFont="1" applyFill="1" applyBorder="1" applyAlignment="1">
      <alignment horizontal="center" vertical="top" wrapText="1"/>
    </xf>
    <xf numFmtId="0" fontId="16" fillId="0" borderId="5" xfId="0" applyNumberFormat="1" applyFont="1" applyFill="1" applyBorder="1" applyAlignment="1">
      <alignment wrapText="1"/>
    </xf>
    <xf numFmtId="0" fontId="13" fillId="0" borderId="5" xfId="0" applyFont="1" applyFill="1" applyBorder="1" applyAlignment="1">
      <alignment horizontal="center" vertical="top" wrapText="1"/>
    </xf>
    <xf numFmtId="44" fontId="10" fillId="4" borderId="5" xfId="1" applyFont="1" applyFill="1" applyBorder="1" applyAlignment="1" applyProtection="1">
      <alignment horizontal="center" vertical="top" wrapText="1"/>
      <protection locked="0"/>
    </xf>
    <xf numFmtId="0" fontId="10" fillId="4" borderId="5" xfId="1" applyNumberFormat="1" applyFont="1" applyFill="1" applyBorder="1" applyAlignment="1" applyProtection="1">
      <alignment horizontal="right" vertical="top" wrapText="1"/>
      <protection locked="0"/>
    </xf>
    <xf numFmtId="0" fontId="8" fillId="0" borderId="0" xfId="2" applyBorder="1"/>
    <xf numFmtId="0" fontId="8" fillId="0" borderId="0" xfId="2" applyAlignment="1">
      <alignment horizontal="center" vertical="center" wrapText="1"/>
    </xf>
    <xf numFmtId="0" fontId="8" fillId="0" borderId="0" xfId="2"/>
    <xf numFmtId="0" fontId="21" fillId="3" borderId="0" xfId="0" applyFont="1" applyFill="1" applyBorder="1" applyAlignment="1">
      <alignment horizontal="right" wrapText="1"/>
    </xf>
    <xf numFmtId="0" fontId="15" fillId="3" borderId="13" xfId="0" applyFont="1" applyFill="1" applyBorder="1" applyAlignment="1">
      <alignment horizontal="right" wrapText="1"/>
    </xf>
    <xf numFmtId="0" fontId="11" fillId="0" borderId="0" xfId="3"/>
    <xf numFmtId="0" fontId="8" fillId="0" borderId="0" xfId="2" applyBorder="1" applyAlignment="1">
      <alignment horizontal="center"/>
    </xf>
    <xf numFmtId="0" fontId="11" fillId="0" borderId="0" xfId="3" applyBorder="1" applyAlignment="1">
      <alignment horizontal="center"/>
    </xf>
    <xf numFmtId="0" fontId="8" fillId="0" borderId="0" xfId="2" applyFont="1" applyBorder="1"/>
    <xf numFmtId="0" fontId="11" fillId="0" borderId="0" xfId="3" applyBorder="1"/>
    <xf numFmtId="0" fontId="15" fillId="3" borderId="18" xfId="0" applyFont="1" applyFill="1" applyBorder="1" applyAlignment="1">
      <alignment wrapText="1"/>
    </xf>
    <xf numFmtId="0" fontId="15" fillId="3" borderId="19" xfId="0" applyFont="1" applyFill="1" applyBorder="1" applyAlignment="1">
      <alignment horizontal="left"/>
    </xf>
    <xf numFmtId="0" fontId="15" fillId="3" borderId="20" xfId="0" applyNumberFormat="1" applyFont="1" applyFill="1" applyBorder="1" applyAlignment="1">
      <alignment horizontal="center" wrapText="1"/>
    </xf>
    <xf numFmtId="0" fontId="11" fillId="2" borderId="21" xfId="3" applyFill="1" applyBorder="1" applyAlignment="1">
      <alignment wrapText="1"/>
    </xf>
    <xf numFmtId="0" fontId="22" fillId="3" borderId="2" xfId="3" applyFont="1" applyFill="1" applyBorder="1" applyAlignment="1">
      <alignment wrapText="1"/>
    </xf>
    <xf numFmtId="0" fontId="23" fillId="3" borderId="2" xfId="3" applyFont="1" applyFill="1" applyBorder="1" applyAlignment="1">
      <alignment wrapText="1"/>
    </xf>
    <xf numFmtId="0" fontId="24" fillId="3" borderId="3" xfId="3" applyFont="1" applyFill="1" applyBorder="1" applyAlignment="1">
      <alignment wrapText="1"/>
    </xf>
    <xf numFmtId="0" fontId="22" fillId="0" borderId="4" xfId="0" applyFont="1" applyFill="1" applyBorder="1" applyAlignment="1">
      <alignment wrapText="1"/>
    </xf>
    <xf numFmtId="0" fontId="22" fillId="0" borderId="22" xfId="0" applyFont="1" applyFill="1" applyBorder="1"/>
    <xf numFmtId="0" fontId="11" fillId="0" borderId="23" xfId="3" applyFill="1" applyBorder="1" applyAlignment="1">
      <alignment vertical="center"/>
    </xf>
    <xf numFmtId="0" fontId="11" fillId="0" borderId="5" xfId="3" applyFill="1" applyBorder="1" applyAlignment="1">
      <alignment vertical="center"/>
    </xf>
    <xf numFmtId="0" fontId="22" fillId="0" borderId="5" xfId="3" applyFont="1" applyFill="1" applyBorder="1"/>
    <xf numFmtId="0" fontId="25" fillId="0" borderId="5" xfId="3" applyFont="1" applyFill="1" applyBorder="1" applyAlignment="1">
      <alignment wrapText="1"/>
    </xf>
    <xf numFmtId="0" fontId="22" fillId="0" borderId="6" xfId="3" applyFont="1" applyFill="1" applyBorder="1" applyAlignment="1">
      <alignment wrapText="1"/>
    </xf>
    <xf numFmtId="0" fontId="22" fillId="0" borderId="6" xfId="3" applyFont="1" applyFill="1" applyBorder="1"/>
    <xf numFmtId="0" fontId="11" fillId="0" borderId="0" xfId="3" applyFill="1"/>
    <xf numFmtId="0" fontId="22" fillId="0" borderId="23" xfId="3" applyFont="1" applyFill="1" applyBorder="1"/>
    <xf numFmtId="0" fontId="22" fillId="0" borderId="19" xfId="3" applyFont="1" applyFill="1" applyBorder="1"/>
    <xf numFmtId="0" fontId="9" fillId="2" borderId="18" xfId="0" applyFont="1" applyFill="1" applyBorder="1" applyAlignment="1">
      <alignment wrapText="1"/>
    </xf>
    <xf numFmtId="0" fontId="27" fillId="0" borderId="0" xfId="0" applyNumberFormat="1" applyFont="1" applyFill="1" applyBorder="1" applyAlignment="1">
      <alignment wrapText="1"/>
    </xf>
    <xf numFmtId="0" fontId="11" fillId="0" borderId="0" xfId="3" applyFill="1" applyBorder="1"/>
    <xf numFmtId="0" fontId="28" fillId="6" borderId="30" xfId="3" applyFont="1" applyFill="1" applyBorder="1"/>
    <xf numFmtId="2" fontId="29" fillId="2" borderId="31" xfId="0" applyNumberFormat="1" applyFont="1" applyFill="1" applyBorder="1"/>
    <xf numFmtId="0" fontId="0" fillId="0" borderId="0" xfId="0" applyNumberFormat="1"/>
    <xf numFmtId="2" fontId="30" fillId="2" borderId="33" xfId="0" applyNumberFormat="1" applyFont="1" applyFill="1" applyBorder="1"/>
    <xf numFmtId="0" fontId="27" fillId="0" borderId="0" xfId="0" applyFont="1" applyAlignment="1">
      <alignment horizontal="left" vertical="top" indent="5"/>
    </xf>
    <xf numFmtId="0" fontId="8" fillId="0" borderId="0" xfId="0" applyFont="1" applyAlignment="1">
      <alignment vertical="top"/>
    </xf>
    <xf numFmtId="0" fontId="11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 wrapText="1"/>
    </xf>
    <xf numFmtId="0" fontId="8" fillId="0" borderId="0" xfId="2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0" borderId="0" xfId="2" applyBorder="1" applyAlignment="1">
      <alignment vertical="center" wrapText="1"/>
    </xf>
    <xf numFmtId="0" fontId="35" fillId="0" borderId="0" xfId="0" applyFont="1" applyFill="1" applyBorder="1" applyAlignment="1"/>
    <xf numFmtId="0" fontId="7" fillId="0" borderId="0" xfId="4" applyFont="1" applyBorder="1"/>
    <xf numFmtId="0" fontId="7" fillId="0" borderId="0" xfId="4" applyFont="1"/>
    <xf numFmtId="0" fontId="35" fillId="0" borderId="0" xfId="0" applyFont="1" applyFill="1" applyAlignment="1"/>
    <xf numFmtId="0" fontId="28" fillId="0" borderId="0" xfId="0" applyFont="1" applyFill="1" applyBorder="1" applyAlignment="1">
      <alignment wrapText="1"/>
    </xf>
    <xf numFmtId="0" fontId="28" fillId="0" borderId="0" xfId="0" applyFont="1" applyFill="1" applyAlignment="1">
      <alignment wrapText="1"/>
    </xf>
    <xf numFmtId="0" fontId="22" fillId="3" borderId="5" xfId="4" applyFont="1" applyFill="1" applyBorder="1" applyAlignment="1">
      <alignment horizontal="center" vertical="center" wrapText="1"/>
    </xf>
    <xf numFmtId="0" fontId="7" fillId="0" borderId="0" xfId="4" applyBorder="1"/>
    <xf numFmtId="0" fontId="7" fillId="0" borderId="0" xfId="4" applyBorder="1" applyAlignment="1">
      <alignment horizontal="center" vertical="center" wrapText="1"/>
    </xf>
    <xf numFmtId="0" fontId="7" fillId="0" borderId="0" xfId="4"/>
    <xf numFmtId="0" fontId="22" fillId="0" borderId="0" xfId="4" applyFont="1" applyBorder="1" applyAlignment="1">
      <alignment horizontal="center" vertical="center" wrapText="1"/>
    </xf>
    <xf numFmtId="14" fontId="22" fillId="3" borderId="5" xfId="4" applyNumberFormat="1" applyFont="1" applyFill="1" applyBorder="1" applyAlignment="1">
      <alignment horizontal="center" vertical="center" wrapText="1"/>
    </xf>
    <xf numFmtId="0" fontId="22" fillId="8" borderId="5" xfId="4" applyFont="1" applyFill="1" applyBorder="1" applyAlignment="1">
      <alignment horizontal="center" vertical="center" wrapText="1"/>
    </xf>
    <xf numFmtId="0" fontId="22" fillId="9" borderId="5" xfId="4" applyFont="1" applyFill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7" fillId="10" borderId="5" xfId="4" applyFont="1" applyFill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36" fillId="0" borderId="5" xfId="4" applyFont="1" applyBorder="1" applyAlignment="1">
      <alignment horizontal="center" vertical="center" wrapText="1"/>
    </xf>
    <xf numFmtId="0" fontId="7" fillId="11" borderId="5" xfId="4" applyFont="1" applyFill="1" applyBorder="1" applyAlignment="1">
      <alignment horizontal="center" vertical="center" wrapText="1"/>
    </xf>
    <xf numFmtId="0" fontId="7" fillId="0" borderId="0" xfId="4" applyFont="1" applyAlignment="1">
      <alignment horizontal="center"/>
    </xf>
    <xf numFmtId="0" fontId="7" fillId="10" borderId="5" xfId="4" applyFill="1" applyBorder="1" applyAlignment="1">
      <alignment horizontal="center" vertical="center" wrapText="1"/>
    </xf>
    <xf numFmtId="0" fontId="7" fillId="11" borderId="5" xfId="4" applyFill="1" applyBorder="1" applyAlignment="1">
      <alignment horizontal="center" vertical="center" wrapText="1"/>
    </xf>
    <xf numFmtId="0" fontId="7" fillId="0" borderId="0" xfId="4" applyBorder="1" applyAlignment="1">
      <alignment horizontal="left" vertical="center" wrapText="1"/>
    </xf>
    <xf numFmtId="0" fontId="7" fillId="0" borderId="0" xfId="4" applyAlignment="1">
      <alignment horizontal="center" vertical="center" wrapText="1"/>
    </xf>
    <xf numFmtId="0" fontId="11" fillId="0" borderId="22" xfId="4" applyFont="1" applyBorder="1" applyAlignment="1">
      <alignment horizontal="center" vertical="center" wrapText="1"/>
    </xf>
    <xf numFmtId="0" fontId="7" fillId="0" borderId="0" xfId="4" applyBorder="1" applyAlignment="1">
      <alignment horizontal="center"/>
    </xf>
    <xf numFmtId="0" fontId="25" fillId="0" borderId="0" xfId="0" applyFont="1" applyAlignment="1">
      <alignment horizontal="left" vertical="top" indent="5"/>
    </xf>
    <xf numFmtId="0" fontId="7" fillId="0" borderId="0" xfId="4" applyFont="1" applyBorder="1" applyAlignment="1">
      <alignment vertical="center" wrapText="1"/>
    </xf>
    <xf numFmtId="0" fontId="7" fillId="0" borderId="0" xfId="4" applyBorder="1" applyAlignment="1">
      <alignment vertical="center"/>
    </xf>
    <xf numFmtId="0" fontId="7" fillId="0" borderId="0" xfId="4" applyFont="1" applyBorder="1" applyAlignment="1">
      <alignment vertical="center"/>
    </xf>
    <xf numFmtId="0" fontId="11" fillId="0" borderId="0" xfId="4" applyFont="1" applyBorder="1" applyAlignment="1">
      <alignment vertical="center"/>
    </xf>
    <xf numFmtId="0" fontId="7" fillId="0" borderId="0" xfId="0" applyFont="1" applyAlignment="1">
      <alignment vertical="top"/>
    </xf>
    <xf numFmtId="0" fontId="6" fillId="0" borderId="0" xfId="4" applyFont="1" applyBorder="1"/>
    <xf numFmtId="0" fontId="6" fillId="10" borderId="5" xfId="4" applyFont="1" applyFill="1" applyBorder="1" applyAlignment="1">
      <alignment horizontal="center" vertical="center" wrapText="1"/>
    </xf>
    <xf numFmtId="0" fontId="38" fillId="12" borderId="5" xfId="0" applyFont="1" applyFill="1" applyBorder="1" applyAlignment="1">
      <alignment vertical="top" wrapText="1"/>
    </xf>
    <xf numFmtId="0" fontId="38" fillId="12" borderId="0" xfId="0" applyFont="1" applyFill="1" applyBorder="1" applyAlignment="1">
      <alignment wrapText="1"/>
    </xf>
    <xf numFmtId="0" fontId="8" fillId="13" borderId="7" xfId="2" applyFill="1" applyBorder="1"/>
    <xf numFmtId="0" fontId="15" fillId="13" borderId="0" xfId="0" applyFont="1" applyFill="1" applyBorder="1" applyAlignment="1">
      <alignment wrapText="1"/>
    </xf>
    <xf numFmtId="0" fontId="15" fillId="13" borderId="0" xfId="3" applyFont="1" applyFill="1" applyBorder="1" applyAlignment="1" applyProtection="1">
      <alignment horizontal="center" wrapText="1"/>
    </xf>
    <xf numFmtId="0" fontId="15" fillId="13" borderId="0" xfId="3" applyFont="1" applyFill="1" applyBorder="1" applyAlignment="1" applyProtection="1">
      <alignment horizontal="center" vertical="center" wrapText="1"/>
    </xf>
    <xf numFmtId="0" fontId="15" fillId="7" borderId="10" xfId="0" applyFont="1" applyFill="1" applyBorder="1" applyAlignment="1" applyProtection="1">
      <alignment wrapText="1"/>
    </xf>
    <xf numFmtId="0" fontId="15" fillId="7" borderId="11" xfId="0" applyFont="1" applyFill="1" applyBorder="1" applyAlignment="1" applyProtection="1">
      <alignment wrapText="1"/>
    </xf>
    <xf numFmtId="0" fontId="15" fillId="0" borderId="4" xfId="0" applyFont="1" applyFill="1" applyBorder="1" applyAlignment="1">
      <alignment wrapText="1"/>
    </xf>
    <xf numFmtId="0" fontId="10" fillId="0" borderId="4" xfId="0" applyFont="1" applyFill="1" applyBorder="1"/>
    <xf numFmtId="0" fontId="22" fillId="13" borderId="22" xfId="0" applyFont="1" applyFill="1" applyBorder="1"/>
    <xf numFmtId="0" fontId="22" fillId="13" borderId="24" xfId="0" applyFont="1" applyFill="1" applyBorder="1"/>
    <xf numFmtId="2" fontId="9" fillId="2" borderId="31" xfId="0" applyNumberFormat="1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/>
    </xf>
    <xf numFmtId="0" fontId="15" fillId="7" borderId="12" xfId="3" applyFont="1" applyFill="1" applyBorder="1" applyAlignment="1" applyProtection="1">
      <alignment horizontal="center" wrapText="1"/>
    </xf>
    <xf numFmtId="14" fontId="20" fillId="13" borderId="0" xfId="4" applyNumberFormat="1" applyFont="1" applyFill="1" applyAlignment="1">
      <alignment horizontal="center"/>
    </xf>
    <xf numFmtId="0" fontId="11" fillId="13" borderId="5" xfId="0" applyFont="1" applyFill="1" applyBorder="1" applyAlignment="1">
      <alignment wrapText="1"/>
    </xf>
    <xf numFmtId="0" fontId="11" fillId="13" borderId="5" xfId="0" applyFont="1" applyFill="1" applyBorder="1" applyAlignment="1">
      <alignment vertical="top" wrapText="1"/>
    </xf>
    <xf numFmtId="0" fontId="4" fillId="0" borderId="0" xfId="4" applyFont="1" applyBorder="1" applyAlignment="1">
      <alignment vertical="center" wrapText="1"/>
    </xf>
    <xf numFmtId="0" fontId="11" fillId="0" borderId="5" xfId="4" applyFont="1" applyFill="1" applyBorder="1" applyAlignment="1">
      <alignment horizontal="center" vertical="center" wrapText="1"/>
    </xf>
    <xf numFmtId="0" fontId="7" fillId="0" borderId="0" xfId="4" applyFont="1" applyBorder="1"/>
    <xf numFmtId="0" fontId="17" fillId="0" borderId="34" xfId="2" applyFont="1" applyBorder="1"/>
    <xf numFmtId="165" fontId="13" fillId="0" borderId="8" xfId="1" applyNumberFormat="1" applyFont="1" applyBorder="1" applyAlignment="1">
      <alignment vertical="top" wrapText="1"/>
    </xf>
    <xf numFmtId="0" fontId="16" fillId="2" borderId="8" xfId="0" applyFont="1" applyFill="1" applyBorder="1" applyAlignment="1">
      <alignment horizontal="center" wrapText="1"/>
    </xf>
    <xf numFmtId="44" fontId="10" fillId="2" borderId="8" xfId="1" applyFont="1" applyFill="1" applyBorder="1" applyAlignment="1">
      <alignment horizontal="center" wrapText="1"/>
    </xf>
    <xf numFmtId="3" fontId="16" fillId="2" borderId="8" xfId="0" applyNumberFormat="1" applyFont="1" applyFill="1" applyBorder="1" applyAlignment="1">
      <alignment horizontal="center" wrapText="1"/>
    </xf>
    <xf numFmtId="2" fontId="14" fillId="2" borderId="9" xfId="0" applyNumberFormat="1" applyFont="1" applyFill="1" applyBorder="1" applyAlignment="1">
      <alignment wrapText="1"/>
    </xf>
    <xf numFmtId="0" fontId="31" fillId="0" borderId="46" xfId="2" applyFont="1" applyBorder="1"/>
    <xf numFmtId="165" fontId="32" fillId="0" borderId="8" xfId="1" applyNumberFormat="1" applyFont="1" applyBorder="1" applyAlignment="1">
      <alignment vertical="top" wrapText="1"/>
    </xf>
    <xf numFmtId="0" fontId="33" fillId="2" borderId="8" xfId="1" applyNumberFormat="1" applyFont="1" applyFill="1" applyBorder="1" applyAlignment="1">
      <alignment horizontal="right" wrapText="1"/>
    </xf>
    <xf numFmtId="3" fontId="33" fillId="2" borderId="8" xfId="0" applyNumberFormat="1" applyFont="1" applyFill="1" applyBorder="1" applyAlignment="1">
      <alignment horizontal="center" wrapText="1"/>
    </xf>
    <xf numFmtId="2" fontId="32" fillId="2" borderId="9" xfId="0" applyNumberFormat="1" applyFont="1" applyFill="1" applyBorder="1" applyAlignment="1">
      <alignment wrapText="1"/>
    </xf>
    <xf numFmtId="0" fontId="10" fillId="4" borderId="47" xfId="3" applyFont="1" applyFill="1" applyBorder="1" applyAlignment="1" applyProtection="1">
      <alignment horizontal="center" wrapText="1"/>
      <protection locked="0"/>
    </xf>
    <xf numFmtId="0" fontId="39" fillId="0" borderId="5" xfId="0" applyFont="1" applyFill="1" applyBorder="1" applyAlignment="1">
      <alignment horizontal="center" vertical="center"/>
    </xf>
    <xf numFmtId="0" fontId="11" fillId="13" borderId="8" xfId="0" applyFont="1" applyFill="1" applyBorder="1" applyAlignment="1">
      <alignment vertical="top" wrapText="1"/>
    </xf>
    <xf numFmtId="0" fontId="40" fillId="2" borderId="26" xfId="0" applyFont="1" applyFill="1" applyBorder="1" applyAlignment="1">
      <alignment horizontal="center" vertical="center" wrapText="1"/>
    </xf>
    <xf numFmtId="14" fontId="9" fillId="13" borderId="11" xfId="2" applyNumberFormat="1" applyFont="1" applyFill="1" applyBorder="1" applyAlignment="1">
      <alignment horizontal="center"/>
    </xf>
    <xf numFmtId="14" fontId="9" fillId="13" borderId="12" xfId="2" applyNumberFormat="1" applyFont="1" applyFill="1" applyBorder="1" applyAlignment="1">
      <alignment horizontal="center"/>
    </xf>
    <xf numFmtId="0" fontId="2" fillId="0" borderId="0" xfId="2" applyFont="1"/>
    <xf numFmtId="0" fontId="15" fillId="0" borderId="5" xfId="0" applyFont="1" applyFill="1" applyBorder="1"/>
    <xf numFmtId="3" fontId="16" fillId="0" borderId="5" xfId="0" applyNumberFormat="1" applyFont="1" applyFill="1" applyBorder="1" applyAlignment="1">
      <alignment horizontal="center" vertical="center" wrapText="1"/>
    </xf>
    <xf numFmtId="0" fontId="11" fillId="0" borderId="50" xfId="3" applyFill="1" applyBorder="1" applyAlignment="1">
      <alignment vertical="center" wrapText="1"/>
    </xf>
    <xf numFmtId="14" fontId="17" fillId="4" borderId="48" xfId="2" applyNumberFormat="1" applyFont="1" applyFill="1" applyBorder="1" applyAlignment="1" applyProtection="1">
      <alignment horizontal="center"/>
      <protection locked="0"/>
    </xf>
    <xf numFmtId="14" fontId="10" fillId="4" borderId="48" xfId="2" applyNumberFormat="1" applyFont="1" applyFill="1" applyBorder="1" applyAlignment="1" applyProtection="1">
      <alignment horizontal="center"/>
      <protection locked="0"/>
    </xf>
    <xf numFmtId="0" fontId="11" fillId="0" borderId="50" xfId="3" applyFill="1" applyBorder="1" applyAlignment="1">
      <alignment vertical="center"/>
    </xf>
    <xf numFmtId="0" fontId="26" fillId="0" borderId="37" xfId="3" applyFont="1" applyFill="1" applyBorder="1" applyAlignment="1">
      <alignment horizontal="center" vertical="top" wrapText="1"/>
    </xf>
    <xf numFmtId="0" fontId="11" fillId="3" borderId="50" xfId="3" applyFont="1" applyFill="1" applyBorder="1"/>
    <xf numFmtId="14" fontId="17" fillId="4" borderId="49" xfId="2" applyNumberFormat="1" applyFont="1" applyFill="1" applyBorder="1" applyAlignment="1" applyProtection="1">
      <alignment horizontal="center"/>
      <protection locked="0"/>
    </xf>
    <xf numFmtId="0" fontId="15" fillId="7" borderId="30" xfId="3" applyFont="1" applyFill="1" applyBorder="1" applyAlignment="1" applyProtection="1">
      <alignment horizontal="center" vertical="center" wrapText="1"/>
    </xf>
    <xf numFmtId="0" fontId="26" fillId="0" borderId="31" xfId="3" applyFont="1" applyFill="1" applyBorder="1" applyAlignment="1">
      <alignment horizontal="center" vertical="top" wrapText="1"/>
    </xf>
    <xf numFmtId="0" fontId="22" fillId="13" borderId="5" xfId="0" applyFont="1" applyFill="1" applyBorder="1" applyAlignment="1">
      <alignment vertical="top" wrapText="1"/>
    </xf>
    <xf numFmtId="0" fontId="11" fillId="0" borderId="5" xfId="4" applyFont="1" applyFill="1" applyBorder="1" applyAlignment="1">
      <alignment horizontal="left" vertical="center" wrapText="1"/>
    </xf>
    <xf numFmtId="0" fontId="3" fillId="0" borderId="5" xfId="4" applyFont="1" applyFill="1" applyBorder="1" applyAlignment="1">
      <alignment horizontal="left" vertical="center" wrapText="1"/>
    </xf>
    <xf numFmtId="0" fontId="7" fillId="0" borderId="5" xfId="4" applyFill="1" applyBorder="1" applyAlignment="1">
      <alignment horizontal="left" vertical="center" wrapText="1"/>
    </xf>
    <xf numFmtId="0" fontId="37" fillId="13" borderId="0" xfId="0" applyFont="1" applyFill="1" applyBorder="1" applyAlignment="1">
      <alignment horizontal="left" vertical="center" wrapText="1"/>
    </xf>
    <xf numFmtId="0" fontId="37" fillId="13" borderId="0" xfId="0" applyFont="1" applyFill="1" applyBorder="1" applyAlignment="1">
      <alignment horizontal="left" vertical="center"/>
    </xf>
    <xf numFmtId="0" fontId="37" fillId="13" borderId="28" xfId="0" applyFont="1" applyFill="1" applyBorder="1" applyAlignment="1">
      <alignment horizontal="left" vertical="center"/>
    </xf>
    <xf numFmtId="0" fontId="22" fillId="0" borderId="5" xfId="4" applyFont="1" applyBorder="1" applyAlignment="1">
      <alignment horizontal="left" vertical="center" wrapText="1"/>
    </xf>
    <xf numFmtId="0" fontId="7" fillId="8" borderId="5" xfId="4" applyFill="1" applyBorder="1" applyAlignment="1">
      <alignment horizontal="left" vertical="center" wrapText="1"/>
    </xf>
    <xf numFmtId="0" fontId="7" fillId="0" borderId="5" xfId="4" applyFill="1" applyBorder="1" applyAlignment="1">
      <alignment horizontal="center" vertical="center" wrapText="1"/>
    </xf>
    <xf numFmtId="0" fontId="7" fillId="0" borderId="22" xfId="4" applyFill="1" applyBorder="1" applyAlignment="1">
      <alignment horizontal="center" vertical="center" wrapText="1"/>
    </xf>
    <xf numFmtId="0" fontId="11" fillId="8" borderId="5" xfId="4" applyFont="1" applyFill="1" applyBorder="1" applyAlignment="1">
      <alignment horizontal="left" vertical="center" wrapText="1"/>
    </xf>
    <xf numFmtId="0" fontId="5" fillId="0" borderId="5" xfId="4" applyFont="1" applyFill="1" applyBorder="1" applyAlignment="1">
      <alignment horizontal="left" vertical="center" wrapText="1"/>
    </xf>
    <xf numFmtId="0" fontId="1" fillId="0" borderId="5" xfId="4" applyFont="1" applyFill="1" applyBorder="1" applyAlignment="1">
      <alignment horizontal="left" vertical="center" wrapText="1"/>
    </xf>
    <xf numFmtId="0" fontId="22" fillId="0" borderId="0" xfId="4" applyFont="1" applyBorder="1" applyAlignment="1">
      <alignment horizontal="center" vertical="center" wrapText="1"/>
    </xf>
    <xf numFmtId="0" fontId="7" fillId="9" borderId="5" xfId="4" applyFill="1" applyBorder="1" applyAlignment="1">
      <alignment horizontal="left" vertical="center" wrapText="1"/>
    </xf>
    <xf numFmtId="0" fontId="11" fillId="9" borderId="5" xfId="4" applyFont="1" applyFill="1" applyBorder="1" applyAlignment="1">
      <alignment horizontal="center" vertical="center" wrapText="1"/>
    </xf>
    <xf numFmtId="0" fontId="11" fillId="9" borderId="19" xfId="4" applyFont="1" applyFill="1" applyBorder="1" applyAlignment="1">
      <alignment horizontal="center" vertical="center" wrapText="1"/>
    </xf>
    <xf numFmtId="0" fontId="22" fillId="9" borderId="5" xfId="4" applyFont="1" applyFill="1" applyBorder="1" applyAlignment="1">
      <alignment horizontal="left" vertical="center" wrapText="1"/>
    </xf>
    <xf numFmtId="0" fontId="9" fillId="13" borderId="5" xfId="0" applyFont="1" applyFill="1" applyBorder="1" applyAlignment="1"/>
    <xf numFmtId="0" fontId="9" fillId="13" borderId="5" xfId="0" applyFont="1" applyFill="1" applyBorder="1" applyAlignment="1">
      <alignment wrapText="1"/>
    </xf>
    <xf numFmtId="0" fontId="7" fillId="0" borderId="0" xfId="4" applyFont="1" applyBorder="1"/>
    <xf numFmtId="0" fontId="9" fillId="0" borderId="0" xfId="0" applyFont="1" applyFill="1" applyBorder="1" applyAlignment="1">
      <alignment wrapText="1"/>
    </xf>
    <xf numFmtId="0" fontId="9" fillId="0" borderId="5" xfId="4" applyFont="1" applyBorder="1" applyAlignment="1">
      <alignment horizontal="left" vertical="center" wrapText="1"/>
    </xf>
    <xf numFmtId="0" fontId="33" fillId="2" borderId="8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left" vertical="top" wrapText="1"/>
    </xf>
    <xf numFmtId="0" fontId="17" fillId="0" borderId="44" xfId="2" applyFont="1" applyBorder="1" applyAlignment="1">
      <alignment horizontal="center"/>
    </xf>
    <xf numFmtId="0" fontId="17" fillId="0" borderId="0" xfId="2" applyFont="1" applyBorder="1" applyAlignment="1">
      <alignment horizontal="center"/>
    </xf>
    <xf numFmtId="0" fontId="17" fillId="0" borderId="45" xfId="2" applyFont="1" applyBorder="1" applyAlignment="1">
      <alignment horizontal="center"/>
    </xf>
    <xf numFmtId="0" fontId="26" fillId="7" borderId="51" xfId="3" applyFont="1" applyFill="1" applyBorder="1" applyAlignment="1">
      <alignment horizontal="center" vertical="top" wrapText="1"/>
    </xf>
    <xf numFmtId="0" fontId="26" fillId="7" borderId="0" xfId="3" applyFont="1" applyFill="1" applyBorder="1" applyAlignment="1">
      <alignment horizontal="center" vertical="top" wrapText="1"/>
    </xf>
    <xf numFmtId="0" fontId="26" fillId="7" borderId="52" xfId="3" applyFont="1" applyFill="1" applyBorder="1" applyAlignment="1">
      <alignment horizontal="center" vertical="top" wrapText="1"/>
    </xf>
    <xf numFmtId="0" fontId="15" fillId="0" borderId="16" xfId="0" applyFont="1" applyFill="1" applyBorder="1" applyAlignment="1">
      <alignment horizontal="right" wrapText="1"/>
    </xf>
    <xf numFmtId="0" fontId="15" fillId="0" borderId="17" xfId="0" applyFont="1" applyFill="1" applyBorder="1" applyAlignment="1">
      <alignment horizontal="right" wrapText="1"/>
    </xf>
    <xf numFmtId="0" fontId="11" fillId="2" borderId="23" xfId="3" applyFill="1" applyBorder="1" applyAlignment="1">
      <alignment horizontal="center" vertical="center"/>
    </xf>
    <xf numFmtId="0" fontId="22" fillId="13" borderId="39" xfId="0" applyFont="1" applyFill="1" applyBorder="1" applyAlignment="1">
      <alignment horizontal="center" vertical="center"/>
    </xf>
    <xf numFmtId="0" fontId="22" fillId="13" borderId="19" xfId="0" applyFont="1" applyFill="1" applyBorder="1" applyAlignment="1">
      <alignment horizontal="center" vertical="center"/>
    </xf>
    <xf numFmtId="0" fontId="22" fillId="13" borderId="40" xfId="0" applyFont="1" applyFill="1" applyBorder="1" applyAlignment="1">
      <alignment horizontal="left" vertical="center" wrapText="1"/>
    </xf>
    <xf numFmtId="0" fontId="22" fillId="13" borderId="41" xfId="0" applyFont="1" applyFill="1" applyBorder="1" applyAlignment="1">
      <alignment horizontal="left" vertical="center"/>
    </xf>
    <xf numFmtId="0" fontId="22" fillId="13" borderId="18" xfId="0" applyFont="1" applyFill="1" applyBorder="1" applyAlignment="1">
      <alignment horizontal="left" vertical="center"/>
    </xf>
    <xf numFmtId="0" fontId="22" fillId="13" borderId="38" xfId="0" applyFont="1" applyFill="1" applyBorder="1" applyAlignment="1">
      <alignment horizontal="center" vertical="center"/>
    </xf>
    <xf numFmtId="0" fontId="15" fillId="13" borderId="16" xfId="0" applyFont="1" applyFill="1" applyBorder="1" applyAlignment="1">
      <alignment horizontal="right" wrapText="1"/>
    </xf>
    <xf numFmtId="0" fontId="15" fillId="13" borderId="17" xfId="0" applyFont="1" applyFill="1" applyBorder="1" applyAlignment="1">
      <alignment horizontal="right" wrapText="1"/>
    </xf>
    <xf numFmtId="0" fontId="21" fillId="3" borderId="0" xfId="0" applyFont="1" applyFill="1" applyBorder="1" applyAlignment="1">
      <alignment horizontal="right" wrapText="1"/>
    </xf>
    <xf numFmtId="0" fontId="21" fillId="3" borderId="13" xfId="0" applyFont="1" applyFill="1" applyBorder="1" applyAlignment="1">
      <alignment horizontal="right" wrapText="1"/>
    </xf>
    <xf numFmtId="0" fontId="15" fillId="7" borderId="10" xfId="0" applyFont="1" applyFill="1" applyBorder="1" applyAlignment="1" applyProtection="1">
      <alignment horizontal="right" wrapText="1"/>
    </xf>
    <xf numFmtId="0" fontId="15" fillId="7" borderId="11" xfId="0" applyFont="1" applyFill="1" applyBorder="1" applyAlignment="1" applyProtection="1">
      <alignment horizontal="right" wrapText="1"/>
    </xf>
    <xf numFmtId="0" fontId="15" fillId="7" borderId="34" xfId="0" applyFont="1" applyFill="1" applyBorder="1" applyAlignment="1" applyProtection="1">
      <alignment horizontal="center" wrapText="1"/>
    </xf>
    <xf numFmtId="0" fontId="15" fillId="7" borderId="35" xfId="0" applyFont="1" applyFill="1" applyBorder="1" applyAlignment="1" applyProtection="1">
      <alignment horizontal="center" wrapText="1"/>
    </xf>
    <xf numFmtId="0" fontId="15" fillId="7" borderId="36" xfId="0" applyFont="1" applyFill="1" applyBorder="1" applyAlignment="1" applyProtection="1">
      <alignment horizontal="center" wrapText="1"/>
    </xf>
    <xf numFmtId="0" fontId="15" fillId="0" borderId="14" xfId="0" applyFont="1" applyFill="1" applyBorder="1" applyAlignment="1">
      <alignment horizontal="right" wrapText="1"/>
    </xf>
    <xf numFmtId="0" fontId="15" fillId="0" borderId="15" xfId="0" applyFont="1" applyFill="1" applyBorder="1" applyAlignment="1">
      <alignment horizontal="right" wrapText="1"/>
    </xf>
    <xf numFmtId="0" fontId="34" fillId="7" borderId="32" xfId="0" applyFont="1" applyFill="1" applyBorder="1" applyAlignment="1" applyProtection="1">
      <alignment horizontal="right" vertical="center" wrapText="1"/>
    </xf>
    <xf numFmtId="0" fontId="34" fillId="7" borderId="37" xfId="0" applyFont="1" applyFill="1" applyBorder="1" applyAlignment="1" applyProtection="1">
      <alignment horizontal="right" vertical="center" wrapText="1"/>
    </xf>
    <xf numFmtId="0" fontId="15" fillId="7" borderId="37" xfId="0" applyFont="1" applyFill="1" applyBorder="1" applyAlignment="1" applyProtection="1">
      <alignment horizontal="left" vertical="center" wrapText="1"/>
    </xf>
    <xf numFmtId="0" fontId="15" fillId="7" borderId="33" xfId="0" applyFont="1" applyFill="1" applyBorder="1" applyAlignment="1" applyProtection="1">
      <alignment horizontal="left" vertical="center" wrapText="1"/>
    </xf>
    <xf numFmtId="0" fontId="22" fillId="2" borderId="5" xfId="3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2" fillId="2" borderId="6" xfId="3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1" fillId="5" borderId="47" xfId="3" applyFill="1" applyBorder="1" applyAlignment="1" applyProtection="1">
      <alignment horizontal="center" vertical="center" wrapText="1"/>
      <protection locked="0"/>
    </xf>
    <xf numFmtId="0" fontId="11" fillId="5" borderId="48" xfId="3" applyFill="1" applyBorder="1" applyAlignment="1" applyProtection="1">
      <alignment horizontal="center" vertical="center" wrapText="1"/>
      <protection locked="0"/>
    </xf>
    <xf numFmtId="0" fontId="11" fillId="5" borderId="49" xfId="3" applyFill="1" applyBorder="1" applyAlignment="1" applyProtection="1">
      <alignment horizontal="center" vertical="center" wrapText="1"/>
      <protection locked="0"/>
    </xf>
    <xf numFmtId="0" fontId="11" fillId="2" borderId="5" xfId="3" applyFill="1" applyBorder="1" applyAlignment="1">
      <alignment horizontal="center" vertical="center"/>
    </xf>
    <xf numFmtId="0" fontId="22" fillId="13" borderId="42" xfId="0" applyFont="1" applyFill="1" applyBorder="1" applyAlignment="1">
      <alignment horizontal="center" vertical="center"/>
    </xf>
    <xf numFmtId="0" fontId="22" fillId="13" borderId="41" xfId="0" applyFont="1" applyFill="1" applyBorder="1" applyAlignment="1">
      <alignment horizontal="left" vertical="center" wrapText="1"/>
    </xf>
    <xf numFmtId="0" fontId="22" fillId="13" borderId="43" xfId="0" applyFont="1" applyFill="1" applyBorder="1" applyAlignment="1">
      <alignment horizontal="left" vertical="center" wrapText="1"/>
    </xf>
    <xf numFmtId="0" fontId="22" fillId="13" borderId="18" xfId="0" applyFont="1" applyFill="1" applyBorder="1" applyAlignment="1">
      <alignment horizontal="left" vertical="center" wrapText="1"/>
    </xf>
    <xf numFmtId="0" fontId="22" fillId="13" borderId="40" xfId="0" applyFont="1" applyFill="1" applyBorder="1" applyAlignment="1">
      <alignment horizontal="left" vertical="center"/>
    </xf>
    <xf numFmtId="2" fontId="29" fillId="2" borderId="32" xfId="0" applyNumberFormat="1" applyFont="1" applyFill="1" applyBorder="1" applyAlignment="1">
      <alignment horizontal="center"/>
    </xf>
    <xf numFmtId="2" fontId="29" fillId="2" borderId="33" xfId="0" applyNumberFormat="1" applyFont="1" applyFill="1" applyBorder="1" applyAlignment="1">
      <alignment horizontal="center"/>
    </xf>
    <xf numFmtId="0" fontId="11" fillId="2" borderId="8" xfId="3" applyFill="1" applyBorder="1" applyAlignment="1">
      <alignment horizontal="center" vertical="center"/>
    </xf>
    <xf numFmtId="0" fontId="22" fillId="2" borderId="8" xfId="3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6" fillId="0" borderId="27" xfId="3" applyFont="1" applyFill="1" applyBorder="1" applyAlignment="1">
      <alignment horizontal="center" vertical="top" wrapText="1"/>
    </xf>
    <xf numFmtId="0" fontId="26" fillId="0" borderId="28" xfId="3" applyFont="1" applyFill="1" applyBorder="1" applyAlignment="1">
      <alignment horizontal="center" vertical="top" wrapText="1"/>
    </xf>
    <xf numFmtId="0" fontId="26" fillId="0" borderId="29" xfId="3" applyFont="1" applyFill="1" applyBorder="1" applyAlignment="1">
      <alignment horizontal="center" vertical="top" wrapText="1"/>
    </xf>
    <xf numFmtId="0" fontId="11" fillId="2" borderId="25" xfId="3" applyFill="1" applyBorder="1" applyAlignment="1">
      <alignment horizontal="center" vertical="center"/>
    </xf>
    <xf numFmtId="0" fontId="11" fillId="5" borderId="53" xfId="3" applyFill="1" applyBorder="1" applyAlignment="1" applyProtection="1">
      <alignment horizontal="center" vertical="center" wrapText="1"/>
      <protection locked="0"/>
    </xf>
    <xf numFmtId="0" fontId="11" fillId="5" borderId="50" xfId="3" applyFill="1" applyBorder="1" applyAlignment="1" applyProtection="1">
      <alignment horizontal="center" vertical="center" wrapText="1"/>
      <protection locked="0"/>
    </xf>
    <xf numFmtId="0" fontId="11" fillId="5" borderId="30" xfId="3" applyFill="1" applyBorder="1" applyAlignment="1" applyProtection="1">
      <alignment horizontal="center" vertical="center" wrapText="1"/>
      <protection locked="0"/>
    </xf>
    <xf numFmtId="0" fontId="18" fillId="13" borderId="10" xfId="0" applyFont="1" applyFill="1" applyBorder="1" applyAlignment="1">
      <alignment horizontal="left" vertical="center" wrapText="1"/>
    </xf>
    <xf numFmtId="0" fontId="18" fillId="13" borderId="11" xfId="0" applyFont="1" applyFill="1" applyBorder="1" applyAlignment="1">
      <alignment horizontal="left" vertical="center" wrapText="1"/>
    </xf>
    <xf numFmtId="0" fontId="15" fillId="13" borderId="0" xfId="0" applyFont="1" applyFill="1" applyBorder="1" applyAlignment="1">
      <alignment horizontal="center" wrapText="1"/>
    </xf>
    <xf numFmtId="0" fontId="15" fillId="3" borderId="0" xfId="0" applyFont="1" applyFill="1" applyBorder="1" applyAlignment="1">
      <alignment horizontal="right" wrapText="1"/>
    </xf>
    <xf numFmtId="0" fontId="15" fillId="3" borderId="13" xfId="0" applyFont="1" applyFill="1" applyBorder="1" applyAlignment="1">
      <alignment horizontal="right" wrapText="1"/>
    </xf>
    <xf numFmtId="0" fontId="15" fillId="13" borderId="7" xfId="0" applyFont="1" applyFill="1" applyBorder="1" applyAlignment="1" applyProtection="1">
      <alignment horizontal="right" wrapText="1"/>
    </xf>
    <xf numFmtId="0" fontId="15" fillId="13" borderId="0" xfId="0" applyFont="1" applyFill="1" applyBorder="1" applyAlignment="1" applyProtection="1">
      <alignment horizontal="right" wrapText="1"/>
    </xf>
    <xf numFmtId="0" fontId="15" fillId="13" borderId="7" xfId="0" applyFont="1" applyFill="1" applyBorder="1" applyAlignment="1" applyProtection="1">
      <alignment horizontal="right" vertical="center" wrapText="1"/>
    </xf>
    <xf numFmtId="0" fontId="15" fillId="13" borderId="0" xfId="0" applyFont="1" applyFill="1" applyBorder="1" applyAlignment="1" applyProtection="1">
      <alignment horizontal="right" vertical="center" wrapText="1"/>
    </xf>
    <xf numFmtId="0" fontId="18" fillId="7" borderId="11" xfId="0" applyFont="1" applyFill="1" applyBorder="1" applyAlignment="1" applyProtection="1">
      <alignment horizontal="center" wrapText="1"/>
    </xf>
    <xf numFmtId="0" fontId="18" fillId="7" borderId="12" xfId="0" applyFont="1" applyFill="1" applyBorder="1" applyAlignment="1" applyProtection="1">
      <alignment horizontal="center" wrapText="1"/>
    </xf>
  </cellXfs>
  <cellStyles count="5">
    <cellStyle name="Standard" xfId="0" builtinId="0"/>
    <cellStyle name="Standard 2" xfId="3" xr:uid="{5F7CE47B-8EBC-4CB5-BEA2-1792878EC638}"/>
    <cellStyle name="Standard 3" xfId="2" xr:uid="{3D65F407-9E9E-4215-A98F-A95DE7204164}"/>
    <cellStyle name="Standard 3 2" xfId="4" xr:uid="{3F43AB4C-9802-4B07-8842-1316F0AD0583}"/>
    <cellStyle name="Währung" xfId="1" builtinId="4"/>
  </cellStyles>
  <dxfs count="105"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CCFFCC"/>
        </patternFill>
      </fill>
    </dxf>
    <dxf>
      <fill>
        <patternFill>
          <fgColor auto="1"/>
          <bgColor rgb="FFCCFFCC"/>
        </patternFill>
      </fill>
    </dxf>
    <dxf>
      <font>
        <color auto="1"/>
      </font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 tint="0.59996337778862885"/>
        </patternFill>
      </fill>
    </dxf>
    <dxf>
      <font>
        <color auto="1"/>
      </font>
      <fill>
        <patternFill>
          <bgColor rgb="FFFFFFFF"/>
        </patternFill>
      </fill>
    </dxf>
    <dxf>
      <font>
        <color auto="1"/>
      </font>
      <fill>
        <patternFill>
          <bgColor rgb="FFFFFF66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bgColor rgb="FFFFFF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auto="1"/>
      </font>
      <fill>
        <patternFill>
          <bgColor rgb="FFFF6600"/>
        </patternFill>
      </fill>
    </dxf>
    <dxf>
      <font>
        <condense val="0"/>
        <extend val="0"/>
        <color rgb="FF9C0006"/>
      </font>
    </dxf>
    <dxf>
      <font>
        <color theme="1" tint="0.24994659260841701"/>
      </font>
      <fill>
        <patternFill>
          <bgColor rgb="FFFF00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9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auto="1"/>
      </font>
      <fill>
        <patternFill>
          <bgColor rgb="FFFF66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lor theme="4"/>
      </font>
    </dxf>
    <dxf>
      <font>
        <color auto="1"/>
      </font>
      <fill>
        <patternFill>
          <bgColor theme="4" tint="0.59996337778862885"/>
        </patternFill>
      </fill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CCFFFF"/>
      <color rgb="FFF49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5E063-9EAC-49A4-BAE1-4B50EFFEAE9E}">
  <sheetPr codeName="Tabelle3"/>
  <dimension ref="A1:T70"/>
  <sheetViews>
    <sheetView tabSelected="1" zoomScale="145" zoomScaleNormal="145" workbookViewId="0">
      <selection activeCell="A30" sqref="A30:B30"/>
    </sheetView>
  </sheetViews>
  <sheetFormatPr baseColWidth="10" defaultColWidth="11.42578125" defaultRowHeight="12.75" outlineLevelCol="1"/>
  <cols>
    <col min="1" max="1" width="11.42578125" style="71"/>
    <col min="2" max="2" width="54" style="71" customWidth="1"/>
    <col min="3" max="3" width="28" style="71" customWidth="1"/>
    <col min="4" max="4" width="12.28515625" style="71" customWidth="1"/>
    <col min="5" max="6" width="12.42578125" style="71" customWidth="1"/>
    <col min="7" max="7" width="1.28515625" style="69" customWidth="1"/>
    <col min="8" max="9" width="9.85546875" style="71" customWidth="1" outlineLevel="1"/>
    <col min="10" max="10" width="0.85546875" style="69" customWidth="1"/>
    <col min="11" max="12" width="9.85546875" style="71" customWidth="1" outlineLevel="1"/>
    <col min="13" max="13" width="1" style="71" customWidth="1"/>
    <col min="14" max="14" width="11.42578125" style="71"/>
    <col min="15" max="15" width="11.5703125" customWidth="1"/>
    <col min="16" max="16384" width="11.42578125" style="71"/>
  </cols>
  <sheetData>
    <row r="1" spans="1:15" s="64" customFormat="1" ht="27" customHeight="1">
      <c r="A1" s="166" t="s">
        <v>92</v>
      </c>
      <c r="B1" s="166"/>
      <c r="C1" s="62"/>
      <c r="D1" s="63"/>
      <c r="G1" s="65"/>
      <c r="H1" s="65"/>
      <c r="I1" s="65"/>
      <c r="O1"/>
    </row>
    <row r="2" spans="1:15" s="64" customFormat="1" ht="30.75" customHeight="1">
      <c r="A2" s="167" t="s">
        <v>112</v>
      </c>
      <c r="B2" s="167"/>
      <c r="C2" s="66"/>
      <c r="D2" s="63"/>
      <c r="G2" s="67"/>
      <c r="H2" s="67"/>
      <c r="I2" s="67"/>
      <c r="O2"/>
    </row>
    <row r="3" spans="1:15" s="64" customFormat="1" ht="15.75" customHeight="1">
      <c r="A3" s="168"/>
      <c r="B3" s="168"/>
      <c r="C3" s="66"/>
      <c r="D3" s="63"/>
      <c r="G3" s="67"/>
      <c r="H3" s="67"/>
      <c r="I3" s="67"/>
      <c r="O3"/>
    </row>
    <row r="4" spans="1:15" s="64" customFormat="1" ht="28.5" customHeight="1">
      <c r="A4" s="169" t="s">
        <v>43</v>
      </c>
      <c r="B4" s="169"/>
      <c r="C4" s="63"/>
      <c r="D4" s="63"/>
      <c r="O4"/>
    </row>
    <row r="5" spans="1:15" ht="31.5" customHeight="1">
      <c r="A5" s="170" t="s">
        <v>44</v>
      </c>
      <c r="B5" s="170"/>
      <c r="C5" s="68" t="s">
        <v>45</v>
      </c>
      <c r="D5" s="69"/>
      <c r="E5" s="69"/>
      <c r="F5" s="69"/>
      <c r="H5" s="70"/>
      <c r="I5" s="70"/>
      <c r="K5" s="70"/>
      <c r="L5" s="70"/>
      <c r="M5" s="69"/>
      <c r="N5" s="69"/>
    </row>
    <row r="6" spans="1:15" ht="12.75" customHeight="1">
      <c r="A6" s="154" t="s">
        <v>46</v>
      </c>
      <c r="B6" s="154"/>
      <c r="C6" s="68">
        <v>0</v>
      </c>
      <c r="D6" s="69"/>
      <c r="E6" s="69"/>
      <c r="F6" s="69"/>
      <c r="H6" s="72"/>
      <c r="I6" s="72"/>
      <c r="K6" s="72"/>
      <c r="L6" s="72"/>
      <c r="M6" s="69"/>
      <c r="N6" s="69"/>
    </row>
    <row r="7" spans="1:15" ht="18" customHeight="1">
      <c r="A7" s="154" t="s">
        <v>47</v>
      </c>
      <c r="B7" s="154"/>
      <c r="C7" s="73" t="s">
        <v>48</v>
      </c>
      <c r="D7" s="69"/>
      <c r="E7" s="69"/>
      <c r="F7" s="69"/>
      <c r="H7" s="63"/>
      <c r="I7" s="63"/>
      <c r="K7" s="72"/>
      <c r="L7" s="72"/>
      <c r="M7" s="69"/>
      <c r="N7" s="69"/>
    </row>
    <row r="8" spans="1:15" ht="12.75" customHeight="1">
      <c r="A8" s="155" t="s">
        <v>49</v>
      </c>
      <c r="B8" s="155"/>
      <c r="C8" s="156" t="s">
        <v>50</v>
      </c>
      <c r="D8" s="156"/>
      <c r="E8" s="156"/>
      <c r="F8" s="156"/>
      <c r="G8" s="157"/>
      <c r="H8" s="74" t="s">
        <v>51</v>
      </c>
      <c r="I8" s="74" t="s">
        <v>52</v>
      </c>
      <c r="J8" s="63"/>
      <c r="K8" s="72"/>
      <c r="L8" s="72"/>
      <c r="M8" s="69"/>
      <c r="N8" s="69"/>
    </row>
    <row r="9" spans="1:15" ht="12.75" customHeight="1">
      <c r="A9" s="158" t="s">
        <v>53</v>
      </c>
      <c r="B9" s="158"/>
      <c r="C9" s="156"/>
      <c r="D9" s="156"/>
      <c r="E9" s="156"/>
      <c r="F9" s="156"/>
      <c r="G9" s="157"/>
      <c r="H9" s="74" t="s">
        <v>45</v>
      </c>
      <c r="I9" s="74" t="s">
        <v>45</v>
      </c>
      <c r="J9" s="63"/>
      <c r="K9" s="161"/>
      <c r="L9" s="161"/>
    </row>
    <row r="10" spans="1:15" ht="12.75" customHeight="1">
      <c r="A10" s="162" t="s">
        <v>54</v>
      </c>
      <c r="B10" s="162"/>
      <c r="C10" s="163" t="s">
        <v>50</v>
      </c>
      <c r="D10" s="163"/>
      <c r="E10" s="163"/>
      <c r="F10" s="163"/>
      <c r="G10" s="163"/>
      <c r="H10" s="164"/>
      <c r="I10" s="164"/>
      <c r="J10" s="164"/>
      <c r="K10" s="75" t="s">
        <v>55</v>
      </c>
      <c r="L10" s="75" t="s">
        <v>56</v>
      </c>
    </row>
    <row r="11" spans="1:15" ht="12.75" customHeight="1">
      <c r="A11" s="165" t="s">
        <v>57</v>
      </c>
      <c r="B11" s="165"/>
      <c r="C11" s="163"/>
      <c r="D11" s="163"/>
      <c r="E11" s="163"/>
      <c r="F11" s="163"/>
      <c r="G11" s="163"/>
      <c r="H11" s="163"/>
      <c r="I11" s="163"/>
      <c r="J11" s="163"/>
      <c r="K11" s="75" t="s">
        <v>45</v>
      </c>
      <c r="L11" s="75" t="s">
        <v>45</v>
      </c>
    </row>
    <row r="12" spans="1:15" ht="12.75" customHeight="1">
      <c r="A12" s="148" t="s">
        <v>58</v>
      </c>
      <c r="B12" s="148"/>
      <c r="C12" s="76" t="s">
        <v>59</v>
      </c>
      <c r="H12" s="77" t="s">
        <v>59</v>
      </c>
      <c r="I12" s="77" t="s">
        <v>59</v>
      </c>
      <c r="J12" s="63"/>
      <c r="K12" s="78"/>
      <c r="L12" s="78"/>
    </row>
    <row r="13" spans="1:15" ht="12.75" customHeight="1">
      <c r="A13" s="159" t="s">
        <v>81</v>
      </c>
      <c r="B13" s="150"/>
      <c r="C13" s="116" t="s">
        <v>59</v>
      </c>
      <c r="H13" s="76" t="s">
        <v>59</v>
      </c>
      <c r="I13" s="76" t="s">
        <v>59</v>
      </c>
      <c r="J13" s="95"/>
      <c r="K13" s="96"/>
      <c r="L13" s="96"/>
    </row>
    <row r="14" spans="1:15" ht="12.75" customHeight="1">
      <c r="A14" s="160" t="s">
        <v>93</v>
      </c>
      <c r="B14" s="150"/>
      <c r="C14" s="76" t="s">
        <v>59</v>
      </c>
      <c r="H14" s="76" t="s">
        <v>59</v>
      </c>
      <c r="I14" s="76" t="s">
        <v>59</v>
      </c>
      <c r="J14" s="95"/>
      <c r="K14" s="76" t="s">
        <v>59</v>
      </c>
      <c r="L14" s="76" t="s">
        <v>59</v>
      </c>
    </row>
    <row r="15" spans="1:15" ht="12.75" customHeight="1">
      <c r="A15" s="160" t="s">
        <v>94</v>
      </c>
      <c r="B15" s="150"/>
      <c r="C15" s="76" t="s">
        <v>59</v>
      </c>
      <c r="H15" s="76" t="s">
        <v>59</v>
      </c>
      <c r="I15" s="76" t="s">
        <v>59</v>
      </c>
      <c r="J15" s="95"/>
      <c r="K15" s="76" t="s">
        <v>59</v>
      </c>
      <c r="L15" s="76" t="s">
        <v>59</v>
      </c>
    </row>
    <row r="16" spans="1:15" ht="12.75" customHeight="1">
      <c r="A16" s="160" t="s">
        <v>95</v>
      </c>
      <c r="B16" s="150"/>
      <c r="C16" s="76" t="s">
        <v>59</v>
      </c>
      <c r="H16" s="76" t="s">
        <v>59</v>
      </c>
      <c r="I16" s="76" t="s">
        <v>59</v>
      </c>
      <c r="J16" s="95"/>
      <c r="K16" s="78"/>
      <c r="L16" s="78"/>
    </row>
    <row r="17" spans="1:20" ht="12.75" customHeight="1">
      <c r="A17" s="160" t="s">
        <v>96</v>
      </c>
      <c r="B17" s="150"/>
      <c r="C17" s="76" t="s">
        <v>59</v>
      </c>
      <c r="H17" s="76" t="s">
        <v>59</v>
      </c>
      <c r="I17" s="76" t="s">
        <v>59</v>
      </c>
      <c r="J17" s="95"/>
      <c r="K17" s="96"/>
      <c r="L17" s="96"/>
    </row>
    <row r="18" spans="1:20" ht="12.75" customHeight="1">
      <c r="A18" s="160" t="s">
        <v>80</v>
      </c>
      <c r="B18" s="150"/>
      <c r="C18" s="76" t="s">
        <v>59</v>
      </c>
      <c r="H18" s="76" t="s">
        <v>59</v>
      </c>
      <c r="I18" s="76" t="s">
        <v>59</v>
      </c>
      <c r="J18" s="95"/>
      <c r="K18" s="76" t="s">
        <v>59</v>
      </c>
      <c r="L18" s="76" t="s">
        <v>59</v>
      </c>
    </row>
    <row r="19" spans="1:20" ht="56.25" customHeight="1">
      <c r="A19" s="149" t="s">
        <v>85</v>
      </c>
      <c r="B19" s="150"/>
      <c r="C19" s="79" t="s">
        <v>60</v>
      </c>
      <c r="H19" s="80" t="s">
        <v>60</v>
      </c>
      <c r="I19" s="80" t="s">
        <v>60</v>
      </c>
      <c r="J19" s="63"/>
      <c r="K19" s="78"/>
      <c r="L19" s="78"/>
      <c r="Q19" s="69"/>
      <c r="R19" s="69"/>
      <c r="S19" s="69"/>
      <c r="T19" s="69"/>
    </row>
    <row r="20" spans="1:20" ht="12.75" customHeight="1">
      <c r="A20" s="148" t="s">
        <v>86</v>
      </c>
      <c r="B20" s="148"/>
      <c r="C20" s="76" t="s">
        <v>59</v>
      </c>
      <c r="H20" s="78"/>
      <c r="I20" s="78"/>
      <c r="J20" s="63"/>
      <c r="K20" s="81"/>
      <c r="L20" s="81"/>
      <c r="Q20" s="69"/>
      <c r="R20" s="69"/>
      <c r="S20" s="69"/>
      <c r="T20" s="69"/>
    </row>
    <row r="21" spans="1:20" ht="15" customHeight="1">
      <c r="A21" s="149" t="s">
        <v>88</v>
      </c>
      <c r="B21" s="150"/>
      <c r="C21" s="82" t="s">
        <v>61</v>
      </c>
      <c r="H21" s="78"/>
      <c r="I21" s="78"/>
      <c r="J21" s="63"/>
      <c r="K21" s="81"/>
      <c r="L21" s="81"/>
      <c r="Q21" s="69"/>
      <c r="R21" s="69"/>
      <c r="S21" s="69"/>
      <c r="T21" s="69"/>
    </row>
    <row r="22" spans="1:20" ht="12.75" customHeight="1">
      <c r="A22" s="148" t="s">
        <v>87</v>
      </c>
      <c r="B22" s="148"/>
      <c r="C22" s="76" t="s">
        <v>59</v>
      </c>
      <c r="H22" s="78"/>
      <c r="I22" s="78"/>
      <c r="K22" s="83"/>
      <c r="L22" s="83"/>
    </row>
    <row r="23" spans="1:20" ht="12.75" customHeight="1">
      <c r="A23" s="148" t="s">
        <v>97</v>
      </c>
      <c r="B23" s="148"/>
      <c r="C23" s="76" t="s">
        <v>59</v>
      </c>
      <c r="H23" s="76" t="s">
        <v>59</v>
      </c>
      <c r="I23" s="76" t="s">
        <v>59</v>
      </c>
      <c r="K23" s="84"/>
      <c r="L23" s="84"/>
    </row>
    <row r="24" spans="1:20" ht="12.75" customHeight="1">
      <c r="A24" s="148" t="s">
        <v>82</v>
      </c>
      <c r="B24" s="148"/>
      <c r="C24" s="76" t="s">
        <v>59</v>
      </c>
      <c r="H24" s="76" t="s">
        <v>59</v>
      </c>
      <c r="I24" s="76" t="s">
        <v>59</v>
      </c>
      <c r="K24" s="84"/>
      <c r="L24" s="84"/>
    </row>
    <row r="25" spans="1:20" ht="12.75" customHeight="1">
      <c r="A25" s="148" t="s">
        <v>71</v>
      </c>
      <c r="B25" s="148"/>
      <c r="C25" s="76" t="s">
        <v>59</v>
      </c>
      <c r="H25" s="76" t="s">
        <v>59</v>
      </c>
      <c r="I25" s="76" t="s">
        <v>59</v>
      </c>
      <c r="K25" s="76" t="s">
        <v>59</v>
      </c>
      <c r="L25" s="76" t="s">
        <v>59</v>
      </c>
    </row>
    <row r="26" spans="1:20" ht="15" customHeight="1">
      <c r="A26" s="85"/>
      <c r="B26" s="69"/>
      <c r="C26" s="69"/>
      <c r="D26" s="69"/>
      <c r="E26" s="69"/>
      <c r="F26" s="69"/>
      <c r="H26" s="86"/>
      <c r="I26" s="86"/>
      <c r="M26" s="69"/>
      <c r="N26" s="69"/>
      <c r="P26" s="69"/>
    </row>
    <row r="27" spans="1:20" ht="15" customHeight="1">
      <c r="A27" s="151" t="s">
        <v>62</v>
      </c>
      <c r="B27" s="152"/>
      <c r="C27" s="112">
        <f>'Referenzen Projektsteuerung'!E2</f>
        <v>45055</v>
      </c>
      <c r="E27" s="69"/>
      <c r="F27" s="69"/>
      <c r="H27" s="86"/>
      <c r="I27" s="86"/>
      <c r="M27" s="69"/>
      <c r="N27" s="69"/>
      <c r="P27" s="69"/>
    </row>
    <row r="28" spans="1:20" ht="15" customHeight="1">
      <c r="A28" s="152"/>
      <c r="B28" s="152"/>
      <c r="C28" s="112" t="s">
        <v>12</v>
      </c>
      <c r="E28" s="69"/>
      <c r="F28" s="69"/>
      <c r="H28" s="86"/>
      <c r="I28" s="86"/>
      <c r="M28" s="69"/>
      <c r="N28" s="69"/>
      <c r="P28" s="69"/>
    </row>
    <row r="29" spans="1:20" s="64" customFormat="1" ht="17.25" customHeight="1">
      <c r="A29" s="153"/>
      <c r="B29" s="153"/>
      <c r="C29" s="112">
        <f>'Referenzen Projektsteuerung'!G2</f>
        <v>46150</v>
      </c>
      <c r="D29" s="63"/>
      <c r="E29" s="63"/>
      <c r="F29" s="63"/>
      <c r="G29" s="25"/>
      <c r="H29" s="25"/>
      <c r="I29" s="25"/>
      <c r="J29" s="29"/>
      <c r="K29" s="25"/>
      <c r="L29" s="25"/>
      <c r="M29" s="27"/>
      <c r="N29" s="27"/>
      <c r="O29"/>
      <c r="P29" s="63"/>
    </row>
    <row r="30" spans="1:20" ht="72" customHeight="1">
      <c r="A30" s="147" t="s">
        <v>119</v>
      </c>
      <c r="B30" s="147"/>
      <c r="C30" s="87" t="s">
        <v>63</v>
      </c>
      <c r="D30" s="117"/>
      <c r="E30" s="117"/>
      <c r="F30" s="117"/>
      <c r="G30" s="25"/>
      <c r="H30" s="86"/>
      <c r="I30" s="86"/>
      <c r="J30" s="86"/>
      <c r="K30" s="86"/>
      <c r="L30" s="25"/>
      <c r="M30" s="69"/>
      <c r="N30" s="88"/>
      <c r="P30" s="88"/>
    </row>
    <row r="31" spans="1:20" s="64" customFormat="1" ht="36.75" customHeight="1">
      <c r="A31" s="147" t="s">
        <v>64</v>
      </c>
      <c r="B31" s="147"/>
      <c r="C31" s="63"/>
      <c r="D31" s="63"/>
      <c r="E31" s="63"/>
      <c r="F31" s="63"/>
      <c r="G31" s="25"/>
      <c r="H31" s="25"/>
      <c r="I31" s="25"/>
      <c r="J31" s="29"/>
      <c r="K31" s="25"/>
      <c r="L31" s="25"/>
      <c r="M31" s="27"/>
      <c r="N31" s="27"/>
      <c r="O31"/>
      <c r="P31" s="63"/>
    </row>
    <row r="32" spans="1:20" s="64" customFormat="1" ht="38.25" customHeight="1">
      <c r="A32" s="147" t="s">
        <v>20</v>
      </c>
      <c r="B32" s="147"/>
      <c r="C32" s="63"/>
      <c r="D32" s="63"/>
      <c r="E32" s="63"/>
      <c r="F32" s="63"/>
      <c r="G32" s="25"/>
      <c r="H32" s="25"/>
      <c r="I32" s="25"/>
      <c r="J32" s="29"/>
      <c r="K32" s="25"/>
      <c r="L32" s="25"/>
      <c r="M32" s="27"/>
      <c r="N32" s="27"/>
      <c r="O32"/>
      <c r="P32" s="63"/>
    </row>
    <row r="33" spans="1:16" s="64" customFormat="1" ht="15" customHeight="1">
      <c r="A33" s="89"/>
      <c r="C33" s="63"/>
      <c r="D33" s="63"/>
      <c r="E33" s="63"/>
      <c r="F33" s="63"/>
      <c r="G33" s="25"/>
      <c r="H33" s="25"/>
      <c r="I33" s="25"/>
      <c r="J33" s="29"/>
      <c r="K33" s="25"/>
      <c r="L33" s="25"/>
      <c r="M33" s="27"/>
      <c r="N33" s="27"/>
      <c r="O33"/>
      <c r="P33" s="63"/>
    </row>
    <row r="34" spans="1:16" s="64" customFormat="1" ht="15" customHeight="1">
      <c r="A34" s="89"/>
      <c r="C34" s="63"/>
      <c r="D34" s="63"/>
      <c r="E34" s="63"/>
      <c r="F34" s="63"/>
      <c r="G34" s="25"/>
      <c r="H34" s="25"/>
      <c r="I34" s="25"/>
      <c r="J34" s="29"/>
      <c r="K34" s="25"/>
      <c r="L34" s="25"/>
      <c r="M34" s="27"/>
      <c r="N34" s="27"/>
      <c r="O34"/>
      <c r="P34" s="63"/>
    </row>
    <row r="35" spans="1:16">
      <c r="A35" s="89"/>
    </row>
    <row r="36" spans="1:16">
      <c r="B36" s="55"/>
    </row>
    <row r="37" spans="1:16">
      <c r="B37" s="55"/>
    </row>
    <row r="38" spans="1:16">
      <c r="B38" s="55"/>
    </row>
    <row r="39" spans="1:16">
      <c r="B39" s="55"/>
    </row>
    <row r="40" spans="1:16">
      <c r="B40" s="55"/>
    </row>
    <row r="41" spans="1:16" ht="12.75" customHeight="1">
      <c r="A41" s="69"/>
      <c r="B41" s="90" t="s">
        <v>50</v>
      </c>
      <c r="C41" s="90"/>
      <c r="D41" s="69"/>
      <c r="E41" s="69"/>
      <c r="F41" s="69"/>
      <c r="H41" s="86"/>
      <c r="I41" s="86"/>
      <c r="M41" s="69"/>
      <c r="N41" s="69"/>
      <c r="P41" s="69"/>
    </row>
    <row r="42" spans="1:16" ht="12.75" customHeight="1">
      <c r="A42" s="69"/>
      <c r="B42" s="90" t="s">
        <v>65</v>
      </c>
      <c r="C42" s="90"/>
      <c r="D42" s="69"/>
      <c r="E42" s="69"/>
      <c r="F42" s="69"/>
      <c r="H42" s="86"/>
      <c r="I42" s="86"/>
      <c r="M42" s="69"/>
      <c r="N42" s="69"/>
      <c r="P42" s="69"/>
    </row>
    <row r="43" spans="1:16" ht="12.75" customHeight="1">
      <c r="A43" s="69"/>
      <c r="B43" s="91"/>
      <c r="C43" s="92"/>
      <c r="D43" s="69"/>
      <c r="E43" s="69"/>
      <c r="F43" s="69"/>
      <c r="H43" s="86"/>
      <c r="I43" s="86"/>
      <c r="J43" s="71"/>
      <c r="M43" s="69"/>
      <c r="N43" s="69"/>
      <c r="P43" s="69"/>
    </row>
    <row r="44" spans="1:16" ht="12.75" customHeight="1">
      <c r="A44" s="69"/>
      <c r="B44" s="91" t="s">
        <v>48</v>
      </c>
      <c r="C44" s="92"/>
      <c r="D44" s="69"/>
      <c r="E44" s="69"/>
      <c r="F44" s="69"/>
      <c r="H44" s="86"/>
      <c r="I44" s="86"/>
      <c r="J44" s="71"/>
      <c r="M44" s="69"/>
      <c r="N44" s="69"/>
      <c r="P44" s="69"/>
    </row>
    <row r="45" spans="1:16" ht="12.75" customHeight="1">
      <c r="A45" s="69"/>
      <c r="B45" s="91" t="s">
        <v>66</v>
      </c>
      <c r="C45" s="92"/>
      <c r="D45" s="69"/>
      <c r="E45" s="69"/>
      <c r="F45" s="69"/>
      <c r="H45" s="86"/>
      <c r="I45" s="86"/>
      <c r="J45" s="71"/>
      <c r="M45" s="69"/>
      <c r="N45" s="69"/>
      <c r="P45" s="69"/>
    </row>
    <row r="46" spans="1:16" ht="12.75" customHeight="1">
      <c r="A46" s="69"/>
      <c r="B46" s="115" t="s">
        <v>84</v>
      </c>
      <c r="C46" s="90"/>
      <c r="D46" s="69"/>
      <c r="E46" s="69"/>
      <c r="F46" s="69"/>
      <c r="H46" s="86"/>
      <c r="I46" s="86"/>
      <c r="J46" s="71"/>
      <c r="M46" s="69"/>
      <c r="N46" s="69"/>
      <c r="P46" s="69"/>
    </row>
    <row r="47" spans="1:16" ht="12.75" customHeight="1">
      <c r="A47" s="69"/>
      <c r="B47" s="93" t="s">
        <v>59</v>
      </c>
      <c r="C47" s="93"/>
      <c r="D47" s="69"/>
      <c r="E47" s="69"/>
      <c r="F47" s="69"/>
      <c r="H47" s="86"/>
      <c r="I47" s="86"/>
      <c r="J47" s="71"/>
      <c r="M47" s="69"/>
      <c r="N47" s="69"/>
      <c r="P47" s="69"/>
    </row>
    <row r="48" spans="1:16" ht="12.75" customHeight="1">
      <c r="A48" s="69"/>
      <c r="B48" s="93" t="s">
        <v>50</v>
      </c>
      <c r="C48" s="93"/>
      <c r="D48" s="69"/>
      <c r="E48" s="69"/>
      <c r="F48" s="69"/>
      <c r="H48" s="86"/>
      <c r="I48" s="86"/>
      <c r="J48" s="71"/>
      <c r="M48" s="69"/>
      <c r="N48" s="69"/>
      <c r="P48" s="69"/>
    </row>
    <row r="49" spans="1:16" ht="12.75" customHeight="1">
      <c r="A49" s="69"/>
      <c r="B49" s="93" t="s">
        <v>60</v>
      </c>
      <c r="C49" s="93"/>
      <c r="D49" s="69"/>
      <c r="E49" s="69"/>
      <c r="F49" s="69"/>
      <c r="J49" s="71"/>
      <c r="M49" s="69"/>
      <c r="N49" s="69"/>
      <c r="P49" s="69"/>
    </row>
    <row r="50" spans="1:16" ht="12.75" customHeight="1">
      <c r="A50" s="69"/>
      <c r="B50" s="93" t="s">
        <v>67</v>
      </c>
      <c r="C50" s="93"/>
      <c r="D50" s="69"/>
      <c r="E50" s="69"/>
      <c r="F50" s="69"/>
      <c r="J50" s="71"/>
      <c r="M50" s="69"/>
      <c r="N50" s="69"/>
      <c r="P50" s="69"/>
    </row>
    <row r="51" spans="1:16" ht="12.75" customHeight="1">
      <c r="A51" s="69"/>
      <c r="D51" s="69"/>
      <c r="E51" s="69"/>
      <c r="F51" s="69"/>
      <c r="J51" s="71"/>
      <c r="M51" s="69"/>
      <c r="N51" s="69"/>
      <c r="P51" s="69"/>
    </row>
    <row r="52" spans="1:16" ht="12.75" customHeight="1">
      <c r="A52" s="69"/>
      <c r="B52" s="94" t="s">
        <v>50</v>
      </c>
      <c r="C52" s="64" t="s">
        <v>8</v>
      </c>
      <c r="D52" s="69"/>
      <c r="E52" s="69"/>
      <c r="F52" s="69"/>
      <c r="J52" s="71"/>
      <c r="M52" s="69"/>
      <c r="N52" s="69"/>
      <c r="P52" s="69"/>
    </row>
    <row r="53" spans="1:16" ht="12.75" customHeight="1">
      <c r="A53" s="69"/>
      <c r="B53" s="64" t="s">
        <v>68</v>
      </c>
      <c r="D53" s="69"/>
      <c r="E53" s="69"/>
      <c r="F53" s="69"/>
      <c r="J53" s="71"/>
      <c r="M53" s="69"/>
      <c r="N53" s="69"/>
      <c r="P53" s="69"/>
    </row>
    <row r="54" spans="1:16" ht="12.75" customHeight="1">
      <c r="A54" s="69"/>
      <c r="B54" s="64" t="s">
        <v>69</v>
      </c>
      <c r="D54" s="69"/>
      <c r="E54" s="69"/>
      <c r="F54" s="69"/>
      <c r="J54" s="71"/>
      <c r="M54" s="69"/>
      <c r="N54" s="69"/>
      <c r="P54" s="69"/>
    </row>
    <row r="55" spans="1:16" ht="12.75" customHeight="1">
      <c r="A55" s="69"/>
      <c r="B55" s="64" t="s">
        <v>70</v>
      </c>
      <c r="D55" s="69"/>
      <c r="E55" s="69"/>
      <c r="F55" s="69"/>
      <c r="J55" s="71"/>
      <c r="M55" s="69"/>
      <c r="N55" s="69"/>
      <c r="P55" s="69"/>
    </row>
    <row r="56" spans="1:16" ht="12.75" customHeight="1">
      <c r="A56" s="69"/>
      <c r="B56" s="64" t="s">
        <v>63</v>
      </c>
      <c r="D56" s="69"/>
      <c r="E56" s="69"/>
      <c r="F56" s="69"/>
      <c r="J56" s="71"/>
      <c r="M56" s="69"/>
      <c r="N56" s="69"/>
      <c r="P56" s="69"/>
    </row>
    <row r="57" spans="1:16" ht="12.75" customHeight="1">
      <c r="A57" s="69"/>
      <c r="B57" s="64"/>
      <c r="D57" s="69"/>
      <c r="E57" s="69"/>
      <c r="F57" s="69"/>
      <c r="J57" s="71"/>
      <c r="M57" s="69"/>
      <c r="N57" s="69"/>
      <c r="P57" s="69"/>
    </row>
    <row r="58" spans="1:16" ht="12.75" customHeight="1">
      <c r="A58" s="69"/>
      <c r="B58" s="64"/>
      <c r="D58" s="69"/>
      <c r="E58" s="69"/>
      <c r="F58" s="69"/>
      <c r="J58" s="71"/>
      <c r="M58" s="69"/>
      <c r="N58" s="69"/>
      <c r="P58" s="69"/>
    </row>
    <row r="59" spans="1:16" ht="13.5" customHeight="1">
      <c r="A59" s="69"/>
      <c r="D59" s="69"/>
      <c r="E59" s="69"/>
      <c r="F59" s="69"/>
      <c r="J59" s="71"/>
      <c r="M59" s="69"/>
      <c r="N59" s="69"/>
      <c r="P59" s="69"/>
    </row>
    <row r="60" spans="1:16" ht="13.5" customHeight="1">
      <c r="A60" s="69"/>
      <c r="D60" s="69"/>
      <c r="E60" s="69"/>
      <c r="F60" s="69"/>
      <c r="J60" s="71"/>
      <c r="M60" s="69"/>
      <c r="N60" s="69"/>
      <c r="P60" s="69"/>
    </row>
    <row r="61" spans="1:16" ht="12.75" customHeight="1">
      <c r="J61" s="71"/>
    </row>
    <row r="62" spans="1:16" ht="12.75" customHeight="1">
      <c r="B62" s="94"/>
      <c r="G62" s="71"/>
      <c r="J62" s="71"/>
    </row>
    <row r="66" spans="2:10">
      <c r="B66" s="94"/>
      <c r="G66" s="71"/>
      <c r="J66" s="71"/>
    </row>
    <row r="67" spans="2:10">
      <c r="B67" s="94"/>
      <c r="G67" s="71"/>
      <c r="J67" s="71"/>
    </row>
    <row r="68" spans="2:10">
      <c r="B68" s="94"/>
      <c r="G68" s="71"/>
      <c r="J68" s="71"/>
    </row>
    <row r="69" spans="2:10">
      <c r="B69" s="94"/>
      <c r="G69" s="71"/>
      <c r="J69" s="71"/>
    </row>
    <row r="70" spans="2:10">
      <c r="B70" s="94"/>
      <c r="G70" s="71"/>
      <c r="J70" s="71"/>
    </row>
  </sheetData>
  <sheetProtection sheet="1" objects="1" scenarios="1"/>
  <mergeCells count="32">
    <mergeCell ref="K9:L9"/>
    <mergeCell ref="A10:B10"/>
    <mergeCell ref="C10:J11"/>
    <mergeCell ref="A11:B11"/>
    <mergeCell ref="A1:B1"/>
    <mergeCell ref="A2:B2"/>
    <mergeCell ref="A3:B3"/>
    <mergeCell ref="A4:B4"/>
    <mergeCell ref="A5:B5"/>
    <mergeCell ref="A6:B6"/>
    <mergeCell ref="A19:B19"/>
    <mergeCell ref="A7:B7"/>
    <mergeCell ref="A8:B8"/>
    <mergeCell ref="C8:G9"/>
    <mergeCell ref="A9:B9"/>
    <mergeCell ref="A12:B12"/>
    <mergeCell ref="A13:B13"/>
    <mergeCell ref="A15:B15"/>
    <mergeCell ref="A17:B17"/>
    <mergeCell ref="A18:B18"/>
    <mergeCell ref="A14:B14"/>
    <mergeCell ref="A16:B16"/>
    <mergeCell ref="A31:B31"/>
    <mergeCell ref="A32:B32"/>
    <mergeCell ref="A20:B20"/>
    <mergeCell ref="A21:B21"/>
    <mergeCell ref="A22:B22"/>
    <mergeCell ref="A24:B24"/>
    <mergeCell ref="A25:B25"/>
    <mergeCell ref="A27:B29"/>
    <mergeCell ref="A23:B23"/>
    <mergeCell ref="A30:B30"/>
  </mergeCells>
  <conditionalFormatting sqref="C22 H19:I19 C12:C13 H12:I13 C24 H15:I15 C15 C17:C20 H17:I17">
    <cfRule type="cellIs" dxfId="104" priority="97" stopIfTrue="1" operator="equal">
      <formula>"fehlt"</formula>
    </cfRule>
  </conditionalFormatting>
  <conditionalFormatting sqref="C10">
    <cfRule type="expression" dxfId="103" priority="95">
      <formula>NOT(ISERROR(SEARCH("ja",C10)))</formula>
    </cfRule>
    <cfRule type="expression" dxfId="102" priority="96">
      <formula>NOT(ISERROR(SEARCH("ja",C10)))</formula>
    </cfRule>
  </conditionalFormatting>
  <conditionalFormatting sqref="C22 H19:I19 C12:C13 H12:I13 C24 H15:I15 C15 C17:C20 H17:I17">
    <cfRule type="expression" dxfId="101" priority="94">
      <formula>NOT(ISERROR(SEARCH("nein",C12)))</formula>
    </cfRule>
  </conditionalFormatting>
  <conditionalFormatting sqref="H19:I19 C19">
    <cfRule type="expression" dxfId="100" priority="91">
      <formula>NOT(ISERROR(SEARCH("Nachweis der Versicherung fehlt bzw. ist älter als 6 Monate",C19)))</formula>
    </cfRule>
    <cfRule type="cellIs" dxfId="99" priority="92" operator="equal">
      <formula>"Nachweis der Versicherung fehlt bzw. ist älter als 6 Monate"</formula>
    </cfRule>
    <cfRule type="expression" dxfId="98" priority="93">
      <formula>NOT(ISERROR(SEARCH("Nachweis der Versicherung fehlt",C19)))</formula>
    </cfRule>
  </conditionalFormatting>
  <conditionalFormatting sqref="C20">
    <cfRule type="expression" dxfId="97" priority="89">
      <formula>NOT(ISERROR(SEARCH("Lebensläufe fehlen",C20)))</formula>
    </cfRule>
    <cfRule type="expression" dxfId="96" priority="90">
      <formula>NOT(ISERROR(SEARCH("nein",C20)))</formula>
    </cfRule>
  </conditionalFormatting>
  <conditionalFormatting sqref="C8">
    <cfRule type="expression" dxfId="95" priority="87">
      <formula>NOT(ISERROR(SEARCH("ja",C8)))</formula>
    </cfRule>
    <cfRule type="expression" dxfId="94" priority="88">
      <formula>NOT(ISERROR(SEARCH("ja",C8)))</formula>
    </cfRule>
  </conditionalFormatting>
  <conditionalFormatting sqref="H19:I19 C19">
    <cfRule type="expression" dxfId="93" priority="86">
      <formula>NOT(ISERROR(SEARCH("Nachweis der Versicherung fehlt",C19)))</formula>
    </cfRule>
  </conditionalFormatting>
  <conditionalFormatting sqref="H19:I19 C19">
    <cfRule type="expression" dxfId="92" priority="84">
      <formula>NOT(ISERROR(SEARCH("Nachweis der Versicherung fehlt bzw. ist älter als 6 Monate",C19)))</formula>
    </cfRule>
    <cfRule type="expression" dxfId="91" priority="85">
      <formula>NOT(ISERROR(SEARCH("Nachweis der Versicherung fehlt",C19)))</formula>
    </cfRule>
  </conditionalFormatting>
  <conditionalFormatting sqref="H19:I19 C19">
    <cfRule type="cellIs" dxfId="90" priority="82" operator="equal">
      <formula>"Nachweis der Versicherung fehlt bzw. ist älter als 6 Monate"</formula>
    </cfRule>
    <cfRule type="expression" dxfId="89" priority="83">
      <formula>NOT(ISERROR(SEARCH("Nachweis der Versicherung fehlt",C19)))</formula>
    </cfRule>
  </conditionalFormatting>
  <conditionalFormatting sqref="C7">
    <cfRule type="containsText" dxfId="88" priority="81" operator="containsText" text="zu spät, daher Ausschluss">
      <formula>NOT(ISERROR(SEARCH("zu spät, daher Ausschluss",C7)))</formula>
    </cfRule>
  </conditionalFormatting>
  <conditionalFormatting sqref="H19:I19 C19">
    <cfRule type="containsText" dxfId="87" priority="80" operator="containsText" text="Nachweis der Versicherung fehlt">
      <formula>NOT(ISERROR(SEARCH("Nachweis der Versicherung fehlt",C19)))</formula>
    </cfRule>
  </conditionalFormatting>
  <conditionalFormatting sqref="C8">
    <cfRule type="containsText" dxfId="86" priority="74" operator="containsText" text="nein">
      <formula>NOT(ISERROR(SEARCH("nein",C8)))</formula>
    </cfRule>
    <cfRule type="containsText" dxfId="85" priority="75" operator="containsText" text="nein">
      <formula>NOT(ISERROR(SEARCH("nein",C8)))</formula>
    </cfRule>
    <cfRule type="containsText" dxfId="84" priority="79" operator="containsText" text="nein">
      <formula>NOT(ISERROR(SEARCH("nein",C8)))</formula>
    </cfRule>
  </conditionalFormatting>
  <conditionalFormatting sqref="C10:C11">
    <cfRule type="containsText" dxfId="83" priority="73" operator="containsText" text="nein">
      <formula>NOT(ISERROR(SEARCH("nein",C10)))</formula>
    </cfRule>
    <cfRule type="containsText" dxfId="82" priority="77" operator="containsText" text="nein">
      <formula>NOT(ISERROR(SEARCH("nein",C10)))</formula>
    </cfRule>
    <cfRule type="containsText" priority="78" operator="containsText" text="nein">
      <formula>NOT(ISERROR(SEARCH("nein",C10)))</formula>
    </cfRule>
  </conditionalFormatting>
  <conditionalFormatting sqref="C22 C20 H19:I19 C12:C13 H12:I13 C24 H15:I15 C15 C17:C18 H17:I17">
    <cfRule type="notContainsText" dxfId="81" priority="76" operator="notContains" text="ja">
      <formula>ISERROR(SEARCH("ja",C12))</formula>
    </cfRule>
  </conditionalFormatting>
  <conditionalFormatting sqref="C22 H19:I19 C12:C13 H12:I13 C24 H15:I15 C15 C17:C20 H17:I17">
    <cfRule type="containsText" dxfId="80" priority="72" operator="containsText" text="ja">
      <formula>NOT(ISERROR(SEARCH("ja",C12)))</formula>
    </cfRule>
  </conditionalFormatting>
  <conditionalFormatting sqref="M29 M31:M34">
    <cfRule type="containsText" dxfId="79" priority="70" operator="containsText" text="nicht nachgewiesen">
      <formula>NOT(ISERROR(SEARCH("nicht nachgewiesen",M29)))</formula>
    </cfRule>
    <cfRule type="containsText" dxfId="78" priority="71" operator="containsText" text="erfüllt">
      <formula>NOT(ISERROR(SEARCH("erfüllt",M29)))</formula>
    </cfRule>
  </conditionalFormatting>
  <conditionalFormatting sqref="K25:L25">
    <cfRule type="cellIs" dxfId="77" priority="64" stopIfTrue="1" operator="equal">
      <formula>"fehlt"</formula>
    </cfRule>
  </conditionalFormatting>
  <conditionalFormatting sqref="K25:L25">
    <cfRule type="expression" dxfId="76" priority="63">
      <formula>NOT(ISERROR(SEARCH("nein",K25)))</formula>
    </cfRule>
  </conditionalFormatting>
  <conditionalFormatting sqref="K25:L25">
    <cfRule type="containsText" dxfId="75" priority="62" operator="containsText" text="fehlt">
      <formula>NOT(ISERROR(SEARCH("fehlt",K25)))</formula>
    </cfRule>
  </conditionalFormatting>
  <conditionalFormatting sqref="K25:L25">
    <cfRule type="containsText" dxfId="74" priority="61" operator="containsText" text="ja">
      <formula>NOT(ISERROR(SEARCH("ja",K25)))</formula>
    </cfRule>
  </conditionalFormatting>
  <conditionalFormatting sqref="H24:I24">
    <cfRule type="containsText" dxfId="73" priority="57" operator="containsText" text="ja">
      <formula>NOT(ISERROR(SEARCH("ja",H24)))</formula>
    </cfRule>
  </conditionalFormatting>
  <conditionalFormatting sqref="H24:I24">
    <cfRule type="cellIs" dxfId="72" priority="60" stopIfTrue="1" operator="equal">
      <formula>"fehlt"</formula>
    </cfRule>
  </conditionalFormatting>
  <conditionalFormatting sqref="H24:I24">
    <cfRule type="expression" dxfId="71" priority="59">
      <formula>NOT(ISERROR(SEARCH("nein",H24)))</formula>
    </cfRule>
  </conditionalFormatting>
  <conditionalFormatting sqref="H24:I24">
    <cfRule type="containsText" dxfId="70" priority="58" operator="containsText" text="fehlt">
      <formula>NOT(ISERROR(SEARCH("fehlt",H24)))</formula>
    </cfRule>
  </conditionalFormatting>
  <conditionalFormatting sqref="C25">
    <cfRule type="cellIs" dxfId="69" priority="56" stopIfTrue="1" operator="equal">
      <formula>"fehlt"</formula>
    </cfRule>
  </conditionalFormatting>
  <conditionalFormatting sqref="C25">
    <cfRule type="expression" dxfId="68" priority="55">
      <formula>NOT(ISERROR(SEARCH("nein",C25)))</formula>
    </cfRule>
  </conditionalFormatting>
  <conditionalFormatting sqref="C25">
    <cfRule type="notContainsText" dxfId="67" priority="54" operator="notContains" text="ja">
      <formula>ISERROR(SEARCH("ja",C25))</formula>
    </cfRule>
  </conditionalFormatting>
  <conditionalFormatting sqref="C25">
    <cfRule type="containsText" dxfId="66" priority="53" operator="containsText" text="ja">
      <formula>NOT(ISERROR(SEARCH("ja",C25)))</formula>
    </cfRule>
  </conditionalFormatting>
  <conditionalFormatting sqref="H25:I25">
    <cfRule type="containsText" dxfId="65" priority="41" operator="containsText" text="ja">
      <formula>NOT(ISERROR(SEARCH("ja",H25)))</formula>
    </cfRule>
  </conditionalFormatting>
  <conditionalFormatting sqref="H25:I25">
    <cfRule type="cellIs" dxfId="64" priority="44" stopIfTrue="1" operator="equal">
      <formula>"fehlt"</formula>
    </cfRule>
  </conditionalFormatting>
  <conditionalFormatting sqref="H25:I25">
    <cfRule type="expression" dxfId="63" priority="43">
      <formula>NOT(ISERROR(SEARCH("nein",H25)))</formula>
    </cfRule>
  </conditionalFormatting>
  <conditionalFormatting sqref="H25:I25">
    <cfRule type="containsText" dxfId="62" priority="42" operator="containsText" text="fehlt">
      <formula>NOT(ISERROR(SEARCH("fehlt",H25)))</formula>
    </cfRule>
  </conditionalFormatting>
  <conditionalFormatting sqref="H18:I18">
    <cfRule type="cellIs" dxfId="61" priority="40" stopIfTrue="1" operator="equal">
      <formula>"fehlt"</formula>
    </cfRule>
  </conditionalFormatting>
  <conditionalFormatting sqref="H18:I18">
    <cfRule type="expression" dxfId="60" priority="39">
      <formula>NOT(ISERROR(SEARCH("nein",H18)))</formula>
    </cfRule>
  </conditionalFormatting>
  <conditionalFormatting sqref="H18:I18">
    <cfRule type="notContainsText" dxfId="59" priority="38" operator="notContains" text="ja">
      <formula>ISERROR(SEARCH("ja",H18))</formula>
    </cfRule>
  </conditionalFormatting>
  <conditionalFormatting sqref="H18:I18">
    <cfRule type="containsText" dxfId="58" priority="37" operator="containsText" text="ja">
      <formula>NOT(ISERROR(SEARCH("ja",H18)))</formula>
    </cfRule>
  </conditionalFormatting>
  <conditionalFormatting sqref="K18:L18">
    <cfRule type="cellIs" dxfId="57" priority="36" stopIfTrue="1" operator="equal">
      <formula>"fehlt"</formula>
    </cfRule>
  </conditionalFormatting>
  <conditionalFormatting sqref="K18:L18">
    <cfRule type="expression" dxfId="56" priority="35">
      <formula>NOT(ISERROR(SEARCH("nein",K18)))</formula>
    </cfRule>
  </conditionalFormatting>
  <conditionalFormatting sqref="K18:L18">
    <cfRule type="containsText" dxfId="55" priority="34" operator="containsText" text="fehlt">
      <formula>NOT(ISERROR(SEARCH("fehlt",K18)))</formula>
    </cfRule>
  </conditionalFormatting>
  <conditionalFormatting sqref="K18:L18">
    <cfRule type="containsText" dxfId="54" priority="33" operator="containsText" text="ja">
      <formula>NOT(ISERROR(SEARCH("ja",K18)))</formula>
    </cfRule>
  </conditionalFormatting>
  <conditionalFormatting sqref="C23">
    <cfRule type="cellIs" dxfId="53" priority="32" stopIfTrue="1" operator="equal">
      <formula>"fehlt"</formula>
    </cfRule>
  </conditionalFormatting>
  <conditionalFormatting sqref="C23">
    <cfRule type="expression" dxfId="52" priority="31">
      <formula>NOT(ISERROR(SEARCH("nein",C23)))</formula>
    </cfRule>
  </conditionalFormatting>
  <conditionalFormatting sqref="C23">
    <cfRule type="notContainsText" dxfId="51" priority="30" operator="notContains" text="ja">
      <formula>ISERROR(SEARCH("ja",C23))</formula>
    </cfRule>
  </conditionalFormatting>
  <conditionalFormatting sqref="C23">
    <cfRule type="containsText" dxfId="50" priority="29" operator="containsText" text="ja">
      <formula>NOT(ISERROR(SEARCH("ja",C23)))</formula>
    </cfRule>
  </conditionalFormatting>
  <conditionalFormatting sqref="H23:I23">
    <cfRule type="containsText" dxfId="49" priority="25" operator="containsText" text="ja">
      <formula>NOT(ISERROR(SEARCH("ja",H23)))</formula>
    </cfRule>
  </conditionalFormatting>
  <conditionalFormatting sqref="H23:I23">
    <cfRule type="cellIs" dxfId="48" priority="28" stopIfTrue="1" operator="equal">
      <formula>"fehlt"</formula>
    </cfRule>
  </conditionalFormatting>
  <conditionalFormatting sqref="H23:I23">
    <cfRule type="expression" dxfId="47" priority="27">
      <formula>NOT(ISERROR(SEARCH("nein",H23)))</formula>
    </cfRule>
  </conditionalFormatting>
  <conditionalFormatting sqref="H23:I23">
    <cfRule type="containsText" dxfId="46" priority="26" operator="containsText" text="fehlt">
      <formula>NOT(ISERROR(SEARCH("fehlt",H23)))</formula>
    </cfRule>
  </conditionalFormatting>
  <conditionalFormatting sqref="C30">
    <cfRule type="cellIs" dxfId="45" priority="24" stopIfTrue="1" operator="equal">
      <formula>"fehlt"</formula>
    </cfRule>
  </conditionalFormatting>
  <conditionalFormatting sqref="C30">
    <cfRule type="expression" dxfId="44" priority="23">
      <formula>NOT(ISERROR(SEARCH("nein",C30)))</formula>
    </cfRule>
  </conditionalFormatting>
  <conditionalFormatting sqref="C30">
    <cfRule type="notContainsText" dxfId="43" priority="22" operator="notContains" text="ja">
      <formula>ISERROR(SEARCH("ja",C30))</formula>
    </cfRule>
  </conditionalFormatting>
  <conditionalFormatting sqref="C30">
    <cfRule type="containsText" dxfId="42" priority="21" operator="containsText" text="ja">
      <formula>NOT(ISERROR(SEARCH("ja",C30)))</formula>
    </cfRule>
  </conditionalFormatting>
  <conditionalFormatting sqref="C14 H14:I14">
    <cfRule type="cellIs" dxfId="41" priority="20" stopIfTrue="1" operator="equal">
      <formula>"fehlt"</formula>
    </cfRule>
  </conditionalFormatting>
  <conditionalFormatting sqref="C14 H14:I14">
    <cfRule type="expression" dxfId="40" priority="19">
      <formula>NOT(ISERROR(SEARCH("nein",C14)))</formula>
    </cfRule>
  </conditionalFormatting>
  <conditionalFormatting sqref="C14 H14:I14">
    <cfRule type="notContainsText" dxfId="39" priority="18" operator="notContains" text="ja">
      <formula>ISERROR(SEARCH("ja",C14))</formula>
    </cfRule>
  </conditionalFormatting>
  <conditionalFormatting sqref="C14 H14:I14">
    <cfRule type="containsText" dxfId="38" priority="17" operator="containsText" text="ja">
      <formula>NOT(ISERROR(SEARCH("ja",C14)))</formula>
    </cfRule>
  </conditionalFormatting>
  <conditionalFormatting sqref="H16:I16 C16">
    <cfRule type="cellIs" dxfId="37" priority="16" stopIfTrue="1" operator="equal">
      <formula>"fehlt"</formula>
    </cfRule>
  </conditionalFormatting>
  <conditionalFormatting sqref="H16:I16 C16">
    <cfRule type="expression" dxfId="36" priority="15">
      <formula>NOT(ISERROR(SEARCH("nein",C16)))</formula>
    </cfRule>
  </conditionalFormatting>
  <conditionalFormatting sqref="H16:I16 C16">
    <cfRule type="notContainsText" dxfId="35" priority="14" operator="notContains" text="ja">
      <formula>ISERROR(SEARCH("ja",C16))</formula>
    </cfRule>
  </conditionalFormatting>
  <conditionalFormatting sqref="H16:I16 C16">
    <cfRule type="containsText" dxfId="34" priority="13" operator="containsText" text="ja">
      <formula>NOT(ISERROR(SEARCH("ja",C16)))</formula>
    </cfRule>
  </conditionalFormatting>
  <conditionalFormatting sqref="K15:L15">
    <cfRule type="cellIs" dxfId="33" priority="8" stopIfTrue="1" operator="equal">
      <formula>"fehlt"</formula>
    </cfRule>
  </conditionalFormatting>
  <conditionalFormatting sqref="K15:L15">
    <cfRule type="expression" dxfId="32" priority="7">
      <formula>NOT(ISERROR(SEARCH("nein",K15)))</formula>
    </cfRule>
  </conditionalFormatting>
  <conditionalFormatting sqref="K15:L15">
    <cfRule type="containsText" dxfId="31" priority="6" operator="containsText" text="fehlt">
      <formula>NOT(ISERROR(SEARCH("fehlt",K15)))</formula>
    </cfRule>
  </conditionalFormatting>
  <conditionalFormatting sqref="K15:L15">
    <cfRule type="containsText" dxfId="30" priority="5" operator="containsText" text="ja">
      <formula>NOT(ISERROR(SEARCH("ja",K15)))</formula>
    </cfRule>
  </conditionalFormatting>
  <conditionalFormatting sqref="K14:L14">
    <cfRule type="cellIs" dxfId="29" priority="4" stopIfTrue="1" operator="equal">
      <formula>"fehlt"</formula>
    </cfRule>
  </conditionalFormatting>
  <conditionalFormatting sqref="K14:L14">
    <cfRule type="expression" dxfId="28" priority="3">
      <formula>NOT(ISERROR(SEARCH("nein",K14)))</formula>
    </cfRule>
  </conditionalFormatting>
  <conditionalFormatting sqref="K14:L14">
    <cfRule type="containsText" dxfId="27" priority="2" operator="containsText" text="fehlt">
      <formula>NOT(ISERROR(SEARCH("fehlt",K14)))</formula>
    </cfRule>
  </conditionalFormatting>
  <conditionalFormatting sqref="K14:L14">
    <cfRule type="containsText" dxfId="26" priority="1" operator="containsText" text="ja">
      <formula>NOT(ISERROR(SEARCH("ja",K14)))</formula>
    </cfRule>
  </conditionalFormatting>
  <dataValidations count="6">
    <dataValidation type="list" allowBlank="1" showInputMessage="1" showErrorMessage="1" sqref="C10:C11 C8" xr:uid="{C902F4E0-FDAB-448F-896E-2DE6E22228AE}">
      <formula1>$B$41:$B$42</formula1>
    </dataValidation>
    <dataValidation type="list" allowBlank="1" showInputMessage="1" showErrorMessage="1" sqref="C7" xr:uid="{DAC7FC20-E422-446C-B835-DF90DCD9E927}">
      <formula1>$B$44:$B$45</formula1>
    </dataValidation>
    <dataValidation type="list" allowBlank="1" sqref="C30" xr:uid="{F130A5F5-16C5-4B94-BB06-5557887671E9}">
      <formula1>$B$52:$B$56</formula1>
    </dataValidation>
    <dataValidation type="list" allowBlank="1" showInputMessage="1" showErrorMessage="1" sqref="H19:I19 C19" xr:uid="{A72E7370-1385-499D-B0BA-BF6F05809F2C}">
      <formula1>$B$48:$B$50</formula1>
    </dataValidation>
    <dataValidation type="list" allowBlank="1" showInputMessage="1" showErrorMessage="1" sqref="C22:C23 H23:I24 C12 C20 H12:I18 K14:L15 K18:L18" xr:uid="{3732B5AA-F3FA-4DE6-BB07-0E9831251003}">
      <formula1>$B$47:$B$48</formula1>
    </dataValidation>
    <dataValidation type="list" allowBlank="1" showInputMessage="1" showErrorMessage="1" sqref="K25:L25 H25:I25 C24:C25 C13:C18" xr:uid="{840231BC-20E5-4617-9AE4-F839C98C32A4}">
      <formula1>$B$46:$B$48</formula1>
    </dataValidation>
  </dataValidations>
  <pageMargins left="0.23622047244094491" right="0.19685039370078741" top="0.35433070866141736" bottom="0.19685039370078741" header="0.27559055118110237" footer="0.15748031496062992"/>
  <pageSetup paperSize="9" scale="84" orientation="landscape" r:id="rId1"/>
  <headerFoot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42E50-ED86-457D-AA5E-932698AC3480}">
  <sheetPr codeName="Tabelle1"/>
  <dimension ref="A1:M40"/>
  <sheetViews>
    <sheetView zoomScaleNormal="100" zoomScaleSheetLayoutView="57" zoomScalePageLayoutView="80" workbookViewId="0">
      <selection activeCell="E9" sqref="E9"/>
    </sheetView>
  </sheetViews>
  <sheetFormatPr baseColWidth="10" defaultColWidth="11.42578125" defaultRowHeight="12.75"/>
  <cols>
    <col min="1" max="1" width="53" style="22" customWidth="1"/>
    <col min="2" max="2" width="14.5703125" style="22" customWidth="1"/>
    <col min="3" max="3" width="45.5703125" style="22" customWidth="1"/>
    <col min="4" max="4" width="14.140625" style="20" customWidth="1"/>
    <col min="5" max="6" width="34.28515625" style="22" customWidth="1"/>
    <col min="7" max="7" width="34.28515625" style="20" customWidth="1" collapsed="1"/>
    <col min="8" max="11" width="15.85546875" style="22" customWidth="1"/>
    <col min="12" max="12" width="15.85546875" customWidth="1"/>
    <col min="13" max="13" width="15.85546875" style="22" customWidth="1"/>
    <col min="14" max="16384" width="11.42578125" style="22"/>
  </cols>
  <sheetData>
    <row r="1" spans="1:12" s="1" customFormat="1" ht="28.5" customHeight="1">
      <c r="A1" s="172" t="s">
        <v>0</v>
      </c>
      <c r="B1" s="172"/>
      <c r="C1" s="172"/>
      <c r="D1" s="172"/>
      <c r="E1" s="172"/>
      <c r="L1"/>
    </row>
    <row r="2" spans="1:12" s="1" customFormat="1" ht="18.75" customHeight="1" thickBot="1">
      <c r="A2" s="2"/>
      <c r="B2" s="2"/>
      <c r="C2" s="2"/>
      <c r="D2" s="2"/>
      <c r="E2" s="2"/>
      <c r="L2"/>
    </row>
    <row r="3" spans="1:12" customFormat="1" ht="54" customHeight="1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5" t="s">
        <v>6</v>
      </c>
      <c r="G3" s="8" t="s">
        <v>7</v>
      </c>
    </row>
    <row r="4" spans="1:12" customFormat="1" ht="16.5">
      <c r="A4" s="105" t="s">
        <v>72</v>
      </c>
      <c r="B4" s="136">
        <v>15</v>
      </c>
      <c r="C4" s="15">
        <v>0</v>
      </c>
      <c r="D4" s="16">
        <v>0</v>
      </c>
      <c r="E4" s="9"/>
      <c r="F4" s="10"/>
      <c r="G4" s="11"/>
    </row>
    <row r="5" spans="1:12" customFormat="1" ht="16.5">
      <c r="A5" s="106"/>
      <c r="B5" s="14"/>
      <c r="C5" s="15">
        <v>200000</v>
      </c>
      <c r="D5" s="16">
        <v>2</v>
      </c>
      <c r="E5" s="9"/>
      <c r="F5" s="10"/>
      <c r="G5" s="11"/>
    </row>
    <row r="6" spans="1:12" customFormat="1" ht="16.5" customHeight="1">
      <c r="A6" s="105"/>
      <c r="B6" s="13"/>
      <c r="C6" s="137">
        <v>400000</v>
      </c>
      <c r="D6" s="16">
        <v>4</v>
      </c>
      <c r="E6" s="9"/>
      <c r="F6" s="10"/>
      <c r="G6" s="11"/>
    </row>
    <row r="7" spans="1:12" customFormat="1" ht="16.5">
      <c r="A7" s="106"/>
      <c r="B7" s="14"/>
      <c r="C7" s="15">
        <v>600000</v>
      </c>
      <c r="D7" s="16">
        <v>6</v>
      </c>
      <c r="E7" s="9"/>
      <c r="F7" s="14"/>
      <c r="G7" s="11"/>
    </row>
    <row r="8" spans="1:12" customFormat="1" ht="16.5">
      <c r="A8" s="12"/>
      <c r="B8" s="10"/>
      <c r="C8" s="15"/>
      <c r="D8" s="16"/>
      <c r="E8" s="17"/>
      <c r="F8" s="14"/>
      <c r="G8" s="11"/>
    </row>
    <row r="9" spans="1:12" customFormat="1" ht="16.5">
      <c r="A9" s="12"/>
      <c r="B9" s="10"/>
      <c r="C9" s="15"/>
      <c r="D9" s="16">
        <v>2022</v>
      </c>
      <c r="E9" s="18"/>
      <c r="F9" s="14"/>
      <c r="G9" s="11"/>
    </row>
    <row r="10" spans="1:12" customFormat="1" ht="16.5">
      <c r="A10" s="12"/>
      <c r="B10" s="10"/>
      <c r="C10" s="15"/>
      <c r="D10" s="16">
        <v>2023</v>
      </c>
      <c r="E10" s="18"/>
      <c r="F10" s="14"/>
      <c r="G10" s="11"/>
    </row>
    <row r="11" spans="1:12" customFormat="1" ht="16.5">
      <c r="A11" s="12"/>
      <c r="B11" s="10"/>
      <c r="C11" s="15" t="s">
        <v>8</v>
      </c>
      <c r="D11" s="16">
        <v>2024</v>
      </c>
      <c r="E11" s="18"/>
      <c r="F11" s="14"/>
      <c r="G11" s="11"/>
    </row>
    <row r="12" spans="1:12" customFormat="1" ht="22.5" customHeight="1" thickBot="1">
      <c r="A12" s="118"/>
      <c r="B12" s="119"/>
      <c r="C12" s="120" t="s">
        <v>9</v>
      </c>
      <c r="D12" s="120"/>
      <c r="E12" s="121">
        <f>(E9+E10+E11)/3</f>
        <v>0</v>
      </c>
      <c r="F12" s="122">
        <f>VLOOKUP(E12,C4:D7,2,TRUE)</f>
        <v>0</v>
      </c>
      <c r="G12" s="123">
        <f>F12*B4</f>
        <v>0</v>
      </c>
    </row>
    <row r="13" spans="1:12" customFormat="1" ht="22.5" customHeight="1" thickBot="1">
      <c r="A13" s="173"/>
      <c r="B13" s="174"/>
      <c r="C13" s="174"/>
      <c r="D13" s="174"/>
      <c r="E13" s="174"/>
      <c r="F13" s="174"/>
      <c r="G13" s="175"/>
    </row>
    <row r="14" spans="1:12" customFormat="1" ht="54" customHeight="1">
      <c r="A14" s="3" t="s">
        <v>10</v>
      </c>
      <c r="B14" s="4" t="s">
        <v>2</v>
      </c>
      <c r="C14" s="5" t="s">
        <v>3</v>
      </c>
      <c r="D14" s="6" t="s">
        <v>4</v>
      </c>
      <c r="E14" s="7" t="s">
        <v>5</v>
      </c>
      <c r="F14" s="5" t="s">
        <v>6</v>
      </c>
      <c r="G14" s="8" t="s">
        <v>7</v>
      </c>
    </row>
    <row r="15" spans="1:12" customFormat="1" ht="16.5">
      <c r="A15" s="105" t="s">
        <v>83</v>
      </c>
      <c r="B15" s="136">
        <v>15</v>
      </c>
      <c r="C15" s="15">
        <v>0</v>
      </c>
      <c r="D15" s="16">
        <v>0</v>
      </c>
      <c r="E15" s="9"/>
      <c r="F15" s="10"/>
      <c r="G15" s="11"/>
    </row>
    <row r="16" spans="1:12" customFormat="1" ht="16.5">
      <c r="A16" s="106"/>
      <c r="B16" s="14"/>
      <c r="C16" s="15">
        <v>2</v>
      </c>
      <c r="D16" s="16">
        <v>2</v>
      </c>
      <c r="E16" s="9"/>
      <c r="F16" s="10"/>
      <c r="G16" s="11"/>
    </row>
    <row r="17" spans="1:13" customFormat="1" ht="16.5" customHeight="1">
      <c r="A17" s="105"/>
      <c r="B17" s="13"/>
      <c r="C17" s="137">
        <v>4</v>
      </c>
      <c r="D17" s="16">
        <v>4</v>
      </c>
      <c r="E17" s="9"/>
      <c r="F17" s="10"/>
      <c r="G17" s="11"/>
    </row>
    <row r="18" spans="1:13" customFormat="1" ht="16.5">
      <c r="A18" s="106"/>
      <c r="B18" s="14"/>
      <c r="C18" s="15">
        <v>6</v>
      </c>
      <c r="D18" s="16">
        <v>6</v>
      </c>
      <c r="E18" s="9"/>
      <c r="F18" s="14"/>
      <c r="G18" s="11"/>
    </row>
    <row r="19" spans="1:13" customFormat="1" ht="16.5">
      <c r="A19" s="106"/>
      <c r="B19" s="14"/>
      <c r="C19" s="15"/>
      <c r="D19" s="16"/>
      <c r="E19" s="17"/>
      <c r="F19" s="14"/>
      <c r="G19" s="11"/>
    </row>
    <row r="20" spans="1:13" customFormat="1" ht="16.5">
      <c r="A20" s="106"/>
      <c r="B20" s="14"/>
      <c r="C20" s="15"/>
      <c r="D20" s="16">
        <v>2023</v>
      </c>
      <c r="E20" s="19"/>
      <c r="F20" s="14"/>
      <c r="G20" s="11"/>
    </row>
    <row r="21" spans="1:13" customFormat="1" ht="16.5">
      <c r="A21" s="106"/>
      <c r="B21" s="14"/>
      <c r="C21" s="15"/>
      <c r="D21" s="16">
        <v>2024</v>
      </c>
      <c r="E21" s="19"/>
      <c r="F21" s="14"/>
      <c r="G21" s="11"/>
    </row>
    <row r="22" spans="1:13" customFormat="1" ht="16.5" customHeight="1">
      <c r="A22" s="106"/>
      <c r="B22" s="14"/>
      <c r="C22" s="15"/>
      <c r="D22" s="16">
        <v>2025</v>
      </c>
      <c r="E22" s="19"/>
      <c r="F22" s="14"/>
      <c r="G22" s="11"/>
    </row>
    <row r="23" spans="1:13" customFormat="1" ht="19.5" customHeight="1" thickBot="1">
      <c r="A23" s="124"/>
      <c r="B23" s="125"/>
      <c r="C23" s="171" t="s">
        <v>9</v>
      </c>
      <c r="D23" s="171"/>
      <c r="E23" s="126">
        <f>(E20+E21+E22)/3</f>
        <v>0</v>
      </c>
      <c r="F23" s="127">
        <f>VLOOKUP(E23,C15:D18,2,TRUE)</f>
        <v>0</v>
      </c>
      <c r="G23" s="128">
        <f>F23*B15</f>
        <v>0</v>
      </c>
    </row>
    <row r="25" spans="1:13" ht="12.75" customHeight="1">
      <c r="A25" s="20"/>
      <c r="B25" s="1"/>
      <c r="G25" s="22"/>
      <c r="J25" s="20"/>
      <c r="K25" s="20"/>
      <c r="M25" s="20"/>
    </row>
    <row r="26" spans="1:13" ht="12.75" customHeight="1">
      <c r="A26" s="20"/>
      <c r="B26" s="1"/>
      <c r="G26" s="22"/>
      <c r="J26" s="20"/>
      <c r="K26" s="20"/>
      <c r="M26" s="20"/>
    </row>
    <row r="27" spans="1:13" ht="12.75" customHeight="1">
      <c r="A27" s="20"/>
      <c r="B27" s="1"/>
      <c r="G27" s="22"/>
      <c r="J27" s="20"/>
      <c r="K27" s="20"/>
      <c r="M27" s="20"/>
    </row>
    <row r="28" spans="1:13" ht="12.75" customHeight="1">
      <c r="A28" s="20"/>
      <c r="B28" s="1"/>
      <c r="G28" s="22"/>
      <c r="J28" s="20"/>
      <c r="K28" s="20"/>
      <c r="M28" s="20"/>
    </row>
    <row r="29" spans="1:13" ht="13.5" customHeight="1">
      <c r="A29" s="20"/>
      <c r="G29" s="22"/>
      <c r="J29" s="20"/>
      <c r="K29" s="20"/>
      <c r="M29" s="20"/>
    </row>
    <row r="30" spans="1:13" ht="13.5" customHeight="1">
      <c r="A30" s="20"/>
      <c r="G30" s="22"/>
      <c r="J30" s="20"/>
      <c r="K30" s="20"/>
      <c r="M30" s="20"/>
    </row>
    <row r="31" spans="1:13" ht="12.75" customHeight="1">
      <c r="G31" s="22"/>
    </row>
    <row r="32" spans="1:13" ht="12.75" customHeight="1">
      <c r="B32" s="56"/>
      <c r="D32" s="22"/>
      <c r="G32" s="22"/>
    </row>
    <row r="34" spans="2:7">
      <c r="B34" s="1"/>
    </row>
    <row r="36" spans="2:7">
      <c r="B36" s="56"/>
      <c r="D36" s="22"/>
      <c r="G36" s="22"/>
    </row>
    <row r="37" spans="2:7">
      <c r="B37" s="56"/>
      <c r="D37" s="22"/>
      <c r="G37" s="22"/>
    </row>
    <row r="38" spans="2:7">
      <c r="B38" s="56"/>
      <c r="D38" s="22"/>
      <c r="G38" s="22"/>
    </row>
    <row r="39" spans="2:7">
      <c r="B39" s="56"/>
      <c r="D39" s="22"/>
      <c r="G39" s="22"/>
    </row>
    <row r="40" spans="2:7">
      <c r="B40" s="56"/>
      <c r="D40" s="22"/>
      <c r="G40" s="22"/>
    </row>
  </sheetData>
  <sheetProtection sheet="1" selectLockedCells="1"/>
  <mergeCells count="3">
    <mergeCell ref="C23:D23"/>
    <mergeCell ref="A1:E1"/>
    <mergeCell ref="A13:G13"/>
  </mergeCells>
  <conditionalFormatting sqref="E9:E11">
    <cfRule type="colorScale" priority="4">
      <colorScale>
        <cfvo type="num" val="0"/>
        <cfvo type="num" val="999999999999999"/>
        <color rgb="FFCCFFCC"/>
        <color rgb="FFCCFFCC"/>
      </colorScale>
    </cfRule>
  </conditionalFormatting>
  <conditionalFormatting sqref="E20:E22">
    <cfRule type="colorScale" priority="3">
      <colorScale>
        <cfvo type="num" val="0"/>
        <cfvo type="num" val="99999999"/>
        <color rgb="FFCCFFCC"/>
        <color rgb="FFCCFFCC"/>
      </colorScale>
    </cfRule>
  </conditionalFormatting>
  <pageMargins left="0.19685039370078741" right="0" top="0.31496062992125984" bottom="0.15748031496062992" header="0.27559055118110237" footer="0.15748031496062992"/>
  <pageSetup paperSize="9" scale="45" fitToHeight="2" orientation="landscape" horizontalDpi="90" verticalDpi="90" r:id="rId1"/>
  <headerFooter>
    <oddFooter>&amp;C&amp;F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3DC60-3809-432F-A8B7-6E5CB0E3F129}">
  <sheetPr codeName="Tabelle2"/>
  <dimension ref="A1:M123"/>
  <sheetViews>
    <sheetView topLeftCell="A16" zoomScaleNormal="100" zoomScaleSheetLayoutView="57" zoomScalePageLayoutView="80" workbookViewId="0">
      <selection activeCell="F27" sqref="F27:F31"/>
    </sheetView>
  </sheetViews>
  <sheetFormatPr baseColWidth="10" defaultColWidth="11.42578125" defaultRowHeight="12.75"/>
  <cols>
    <col min="1" max="1" width="53" style="22" customWidth="1"/>
    <col min="2" max="2" width="14.5703125" style="22" customWidth="1"/>
    <col min="3" max="3" width="45.5703125" style="22" customWidth="1"/>
    <col min="4" max="4" width="14.140625" style="20" customWidth="1"/>
    <col min="5" max="5" width="39.85546875" style="22" customWidth="1"/>
    <col min="6" max="6" width="34.28515625" style="22" customWidth="1"/>
    <col min="7" max="7" width="34.28515625" style="20" customWidth="1" collapsed="1"/>
    <col min="8" max="11" width="15.85546875" style="22" customWidth="1"/>
    <col min="12" max="12" width="15.85546875" customWidth="1"/>
    <col min="13" max="13" width="15.85546875" style="22" customWidth="1"/>
    <col min="14" max="16384" width="11.42578125" style="22"/>
  </cols>
  <sheetData>
    <row r="1" spans="1:13" s="1" customFormat="1" ht="28.5" customHeight="1" thickBot="1">
      <c r="A1" s="172" t="s">
        <v>0</v>
      </c>
      <c r="B1" s="172"/>
      <c r="C1" s="172"/>
      <c r="D1" s="172"/>
      <c r="E1" s="172"/>
      <c r="L1"/>
    </row>
    <row r="2" spans="1:13" ht="32.25" customHeight="1">
      <c r="A2" s="229" t="s">
        <v>11</v>
      </c>
      <c r="B2" s="230"/>
      <c r="C2" s="230"/>
      <c r="D2" s="230"/>
      <c r="E2" s="133">
        <f>(EDATE(G2,-36)+1)</f>
        <v>45055</v>
      </c>
      <c r="F2" s="133" t="s">
        <v>12</v>
      </c>
      <c r="G2" s="134">
        <v>46150</v>
      </c>
      <c r="J2" s="20"/>
      <c r="K2" s="20"/>
      <c r="M2" s="20"/>
    </row>
    <row r="3" spans="1:13" ht="15.75" customHeight="1">
      <c r="A3" s="99"/>
      <c r="B3" s="100"/>
      <c r="C3" s="231" t="s">
        <v>13</v>
      </c>
      <c r="D3" s="231"/>
      <c r="E3" s="231"/>
      <c r="F3" s="232"/>
      <c r="G3" s="233"/>
      <c r="J3" s="20"/>
      <c r="K3" s="20"/>
      <c r="M3" s="20"/>
    </row>
    <row r="4" spans="1:13" ht="27.75" customHeight="1">
      <c r="A4" s="234" t="s">
        <v>14</v>
      </c>
      <c r="B4" s="235"/>
      <c r="C4" s="235"/>
      <c r="D4" s="235"/>
      <c r="E4" s="101" t="s">
        <v>15</v>
      </c>
      <c r="F4" s="23" t="s">
        <v>16</v>
      </c>
      <c r="G4" s="24"/>
      <c r="J4" s="20"/>
      <c r="K4" s="20"/>
      <c r="M4" s="20"/>
    </row>
    <row r="5" spans="1:13" ht="41.25" customHeight="1" thickBot="1">
      <c r="A5" s="236" t="s">
        <v>17</v>
      </c>
      <c r="B5" s="237"/>
      <c r="C5" s="237"/>
      <c r="D5" s="237"/>
      <c r="E5" s="102" t="s">
        <v>72</v>
      </c>
      <c r="F5" s="23" t="s">
        <v>16</v>
      </c>
      <c r="G5" s="24"/>
      <c r="J5" s="20"/>
      <c r="K5" s="20"/>
      <c r="M5" s="20"/>
    </row>
    <row r="6" spans="1:13" ht="24.75" customHeight="1" thickBot="1">
      <c r="A6" s="103"/>
      <c r="B6" s="104"/>
      <c r="C6" s="238" t="s">
        <v>18</v>
      </c>
      <c r="D6" s="238"/>
      <c r="E6" s="239"/>
      <c r="F6" s="232"/>
      <c r="G6" s="233"/>
      <c r="H6" s="1"/>
      <c r="I6" s="25"/>
      <c r="J6" s="20"/>
      <c r="K6" s="26"/>
      <c r="M6" s="26"/>
    </row>
    <row r="7" spans="1:13" ht="39" customHeight="1" thickBot="1">
      <c r="A7" s="199"/>
      <c r="B7" s="200"/>
      <c r="C7" s="201" t="str">
        <f>A27</f>
        <v>Baumaßnahme</v>
      </c>
      <c r="D7" s="202"/>
      <c r="E7" s="145" t="str">
        <f>C28</f>
        <v>Sanierung / Modernisierung im laufenden Betrieb</v>
      </c>
      <c r="F7" s="190" t="b">
        <f>IF(E44=E7,TRUE,(IF(F44=E7,TRUE,(IF(G44=E7,TRUE,FALSE)))))</f>
        <v>0</v>
      </c>
      <c r="G7" s="191"/>
      <c r="H7" s="1"/>
      <c r="I7" s="25"/>
      <c r="J7" s="20"/>
      <c r="K7" s="26"/>
      <c r="M7" s="26"/>
    </row>
    <row r="8" spans="1:13" ht="39" customHeight="1" thickBot="1">
      <c r="A8" s="199"/>
      <c r="B8" s="200"/>
      <c r="C8" s="201" t="s">
        <v>108</v>
      </c>
      <c r="D8" s="202"/>
      <c r="E8" s="145" t="str">
        <f>C46</f>
        <v>über 15 Mio. €</v>
      </c>
      <c r="F8" s="190" t="b">
        <f>IF(E44=E8,TRUE,(IF(F44=E8,TRUE,(IF(G44=E8,TRUE,FALSE)))))</f>
        <v>0</v>
      </c>
      <c r="G8" s="191"/>
      <c r="H8" s="1"/>
      <c r="I8" s="25"/>
      <c r="J8" s="20"/>
      <c r="K8" s="26"/>
      <c r="M8" s="26"/>
    </row>
    <row r="9" spans="1:13" ht="39" customHeight="1" thickBot="1">
      <c r="A9" s="199"/>
      <c r="B9" s="200"/>
      <c r="C9" s="201" t="s">
        <v>109</v>
      </c>
      <c r="D9" s="202"/>
      <c r="E9" s="145" t="str">
        <f>C51</f>
        <v xml:space="preserve">über 10 Mio. €
</v>
      </c>
      <c r="F9" s="190" t="b">
        <f>IF(E45=E9,TRUE,(IF(F45=E9,TRUE,(IF(G45=E9,TRUE,FALSE)))))</f>
        <v>0</v>
      </c>
      <c r="G9" s="191"/>
      <c r="H9" s="1"/>
      <c r="I9" s="25"/>
      <c r="J9" s="20"/>
      <c r="K9" s="26"/>
      <c r="M9" s="26"/>
    </row>
    <row r="10" spans="1:13" s="1" customFormat="1" ht="18.75" customHeight="1">
      <c r="A10" s="192" t="s">
        <v>19</v>
      </c>
      <c r="B10" s="193"/>
      <c r="C10" s="193"/>
      <c r="D10" s="193"/>
      <c r="E10" s="111"/>
      <c r="F10" s="190"/>
      <c r="G10" s="191"/>
      <c r="I10" s="25"/>
      <c r="J10" s="27"/>
      <c r="K10" s="27"/>
      <c r="L10"/>
      <c r="M10" s="28"/>
    </row>
    <row r="11" spans="1:13" s="1" customFormat="1" ht="15.75" customHeight="1" thickBot="1">
      <c r="A11" s="194" t="s">
        <v>20</v>
      </c>
      <c r="B11" s="195"/>
      <c r="C11" s="195"/>
      <c r="D11" s="195"/>
      <c r="E11" s="196"/>
      <c r="F11" s="190"/>
      <c r="G11" s="191"/>
      <c r="I11" s="25"/>
      <c r="J11" s="27"/>
      <c r="K11" s="27"/>
      <c r="L11"/>
      <c r="M11" s="28"/>
    </row>
    <row r="12" spans="1:13" s="25" customFormat="1" ht="66.75" customHeight="1">
      <c r="A12" s="197" t="s">
        <v>21</v>
      </c>
      <c r="B12" s="198"/>
      <c r="C12" s="198"/>
      <c r="D12" s="198"/>
      <c r="E12" s="129" t="s">
        <v>22</v>
      </c>
      <c r="F12" s="129" t="s">
        <v>23</v>
      </c>
      <c r="G12" s="129" t="s">
        <v>24</v>
      </c>
      <c r="H12" s="1"/>
      <c r="J12" s="27"/>
      <c r="K12" s="27"/>
      <c r="L12"/>
      <c r="M12" s="28"/>
    </row>
    <row r="13" spans="1:13" s="25" customFormat="1" ht="29.25" customHeight="1">
      <c r="A13" s="179" t="s">
        <v>25</v>
      </c>
      <c r="B13" s="180"/>
      <c r="C13" s="180"/>
      <c r="D13" s="180"/>
      <c r="E13" s="139" t="s">
        <v>16</v>
      </c>
      <c r="F13" s="139" t="s">
        <v>16</v>
      </c>
      <c r="G13" s="139" t="s">
        <v>16</v>
      </c>
      <c r="H13" s="1"/>
      <c r="J13" s="27"/>
      <c r="K13" s="27"/>
      <c r="L13"/>
      <c r="M13" s="28"/>
    </row>
    <row r="14" spans="1:13" s="25" customFormat="1" ht="29.25" customHeight="1">
      <c r="A14" s="188" t="s">
        <v>26</v>
      </c>
      <c r="B14" s="189"/>
      <c r="C14" s="189"/>
      <c r="D14" s="189"/>
      <c r="E14" s="140"/>
      <c r="F14" s="140"/>
      <c r="G14" s="140"/>
      <c r="H14" s="1"/>
      <c r="J14" s="27"/>
      <c r="K14" s="27"/>
      <c r="L14"/>
      <c r="M14" s="28"/>
    </row>
    <row r="15" spans="1:13" s="25" customFormat="1" ht="28.5" customHeight="1">
      <c r="A15" s="188" t="s">
        <v>27</v>
      </c>
      <c r="B15" s="189"/>
      <c r="C15" s="189"/>
      <c r="D15" s="189"/>
      <c r="E15" s="140"/>
      <c r="F15" s="140"/>
      <c r="G15" s="140"/>
      <c r="H15" s="1"/>
      <c r="J15" s="27"/>
      <c r="K15" s="27"/>
      <c r="L15"/>
      <c r="M15" s="28"/>
    </row>
    <row r="16" spans="1:13" s="25" customFormat="1" ht="42" customHeight="1" thickBot="1">
      <c r="A16" s="179" t="s">
        <v>14</v>
      </c>
      <c r="B16" s="180"/>
      <c r="C16" s="180"/>
      <c r="D16" s="180"/>
      <c r="E16" s="144" t="s">
        <v>16</v>
      </c>
      <c r="F16" s="144" t="s">
        <v>16</v>
      </c>
      <c r="G16" s="144" t="s">
        <v>16</v>
      </c>
      <c r="H16" s="29"/>
      <c r="J16" s="27"/>
      <c r="K16" s="27"/>
      <c r="L16"/>
      <c r="M16" s="28"/>
    </row>
    <row r="17" spans="1:13" s="25" customFormat="1" ht="36" customHeight="1" thickBot="1">
      <c r="A17" s="30" t="s">
        <v>28</v>
      </c>
      <c r="B17" s="110" t="s">
        <v>2</v>
      </c>
      <c r="C17" s="31" t="s">
        <v>3</v>
      </c>
      <c r="D17" s="32" t="s">
        <v>29</v>
      </c>
      <c r="E17" s="143"/>
      <c r="F17" s="143"/>
      <c r="G17" s="143"/>
      <c r="H17" s="33" t="s">
        <v>30</v>
      </c>
      <c r="I17" s="33" t="s">
        <v>31</v>
      </c>
      <c r="J17" s="33" t="s">
        <v>32</v>
      </c>
      <c r="K17" s="34" t="s">
        <v>33</v>
      </c>
      <c r="L17" s="35" t="s">
        <v>34</v>
      </c>
      <c r="M17" s="36" t="s">
        <v>35</v>
      </c>
    </row>
    <row r="18" spans="1:13" s="25" customFormat="1" ht="29.25" customHeight="1">
      <c r="A18" s="185" t="s">
        <v>111</v>
      </c>
      <c r="B18" s="182">
        <v>10</v>
      </c>
      <c r="C18" s="113" t="s">
        <v>113</v>
      </c>
      <c r="D18" s="107">
        <v>6</v>
      </c>
      <c r="E18" s="226" t="s">
        <v>37</v>
      </c>
      <c r="F18" s="207" t="s">
        <v>37</v>
      </c>
      <c r="G18" s="226" t="s">
        <v>37</v>
      </c>
      <c r="H18" s="181"/>
      <c r="I18" s="210"/>
      <c r="J18" s="210"/>
      <c r="K18" s="203"/>
      <c r="L18" s="203"/>
      <c r="M18" s="205"/>
    </row>
    <row r="19" spans="1:13" s="25" customFormat="1" ht="15.75" customHeight="1">
      <c r="A19" s="185"/>
      <c r="B19" s="182"/>
      <c r="C19" s="113" t="s">
        <v>114</v>
      </c>
      <c r="D19" s="107">
        <v>4</v>
      </c>
      <c r="E19" s="227"/>
      <c r="F19" s="208"/>
      <c r="G19" s="227"/>
      <c r="H19" s="181"/>
      <c r="I19" s="210"/>
      <c r="J19" s="210"/>
      <c r="K19" s="203"/>
      <c r="L19" s="203"/>
      <c r="M19" s="205"/>
    </row>
    <row r="20" spans="1:13" s="25" customFormat="1" ht="15.75" customHeight="1">
      <c r="A20" s="185"/>
      <c r="B20" s="182"/>
      <c r="C20" s="113" t="s">
        <v>115</v>
      </c>
      <c r="D20" s="107">
        <v>2</v>
      </c>
      <c r="E20" s="227"/>
      <c r="F20" s="208"/>
      <c r="G20" s="227"/>
      <c r="H20" s="181"/>
      <c r="I20" s="210"/>
      <c r="J20" s="210"/>
      <c r="K20" s="203"/>
      <c r="L20" s="203"/>
      <c r="M20" s="205"/>
    </row>
    <row r="21" spans="1:13" s="25" customFormat="1" ht="13.5" customHeight="1" thickBot="1">
      <c r="A21" s="186"/>
      <c r="B21" s="183"/>
      <c r="C21" s="113" t="s">
        <v>73</v>
      </c>
      <c r="D21" s="107">
        <v>0</v>
      </c>
      <c r="E21" s="228"/>
      <c r="F21" s="209"/>
      <c r="G21" s="228"/>
      <c r="H21" s="181"/>
      <c r="I21" s="210"/>
      <c r="J21" s="210"/>
      <c r="K21" s="203"/>
      <c r="L21" s="204"/>
      <c r="M21" s="206"/>
    </row>
    <row r="22" spans="1:13" s="25" customFormat="1" ht="12.75" customHeight="1" thickBot="1">
      <c r="A22" s="37" t="s">
        <v>8</v>
      </c>
      <c r="B22" s="130" t="s">
        <v>8</v>
      </c>
      <c r="C22" s="97" t="s">
        <v>37</v>
      </c>
      <c r="D22" s="38" t="s">
        <v>8</v>
      </c>
      <c r="E22" s="141"/>
      <c r="F22" s="141"/>
      <c r="G22" s="141"/>
      <c r="H22" s="39"/>
      <c r="I22" s="40"/>
      <c r="J22" s="40"/>
      <c r="K22" s="41"/>
      <c r="L22" s="42"/>
      <c r="M22" s="43"/>
    </row>
    <row r="23" spans="1:13" s="25" customFormat="1">
      <c r="A23" s="215" t="s">
        <v>36</v>
      </c>
      <c r="B23" s="187">
        <v>8</v>
      </c>
      <c r="C23" s="113" t="s">
        <v>74</v>
      </c>
      <c r="D23" s="107">
        <v>6</v>
      </c>
      <c r="E23" s="226" t="s">
        <v>37</v>
      </c>
      <c r="F23" s="207" t="s">
        <v>37</v>
      </c>
      <c r="G23" s="207" t="s">
        <v>37</v>
      </c>
      <c r="H23" s="181" t="e">
        <f>VLOOKUP(E23,C23:D25,2,0)</f>
        <v>#N/A</v>
      </c>
      <c r="I23" s="210" t="e">
        <f>VLOOKUP(F23,C23:D25,2,0)</f>
        <v>#N/A</v>
      </c>
      <c r="J23" s="210" t="e">
        <f>VLOOKUP(G23,C23:D25,2,0)</f>
        <v>#N/A</v>
      </c>
      <c r="K23" s="203" t="e">
        <f>SUM(H23:J25)</f>
        <v>#N/A</v>
      </c>
      <c r="L23" s="203" t="e">
        <f>K23/COUNT(H23:J25)</f>
        <v>#N/A</v>
      </c>
      <c r="M23" s="205" t="e">
        <f>L23*B23</f>
        <v>#N/A</v>
      </c>
    </row>
    <row r="24" spans="1:13" s="25" customFormat="1" ht="12.75" customHeight="1">
      <c r="A24" s="185"/>
      <c r="B24" s="182"/>
      <c r="C24" s="113" t="s">
        <v>75</v>
      </c>
      <c r="D24" s="107">
        <v>3</v>
      </c>
      <c r="E24" s="227"/>
      <c r="F24" s="208"/>
      <c r="G24" s="208"/>
      <c r="H24" s="181"/>
      <c r="I24" s="210"/>
      <c r="J24" s="210"/>
      <c r="K24" s="204"/>
      <c r="L24" s="204"/>
      <c r="M24" s="205"/>
    </row>
    <row r="25" spans="1:13" s="25" customFormat="1" ht="12.75" customHeight="1" thickBot="1">
      <c r="A25" s="186"/>
      <c r="B25" s="183"/>
      <c r="C25" s="113" t="s">
        <v>73</v>
      </c>
      <c r="D25" s="107">
        <v>0</v>
      </c>
      <c r="E25" s="228"/>
      <c r="F25" s="209"/>
      <c r="G25" s="209"/>
      <c r="H25" s="181"/>
      <c r="I25" s="210"/>
      <c r="J25" s="210"/>
      <c r="K25" s="204"/>
      <c r="L25" s="204"/>
      <c r="M25" s="206"/>
    </row>
    <row r="26" spans="1:13" s="45" customFormat="1" ht="19.5" customHeight="1" thickBot="1">
      <c r="A26" s="37" t="s">
        <v>8</v>
      </c>
      <c r="B26" s="130" t="s">
        <v>8</v>
      </c>
      <c r="C26" s="97" t="s">
        <v>37</v>
      </c>
      <c r="D26" s="38" t="s">
        <v>8</v>
      </c>
      <c r="E26" s="176" t="s">
        <v>77</v>
      </c>
      <c r="F26" s="177"/>
      <c r="G26" s="178"/>
      <c r="H26" s="39"/>
      <c r="I26" s="40"/>
      <c r="J26" s="40"/>
      <c r="K26" s="41"/>
      <c r="L26" s="41"/>
      <c r="M26" s="44"/>
    </row>
    <row r="27" spans="1:13" s="45" customFormat="1" ht="27.75" customHeight="1">
      <c r="A27" s="215" t="s">
        <v>38</v>
      </c>
      <c r="B27" s="187">
        <v>12</v>
      </c>
      <c r="C27" s="113" t="s">
        <v>118</v>
      </c>
      <c r="D27" s="107">
        <v>6</v>
      </c>
      <c r="E27" s="207" t="s">
        <v>37</v>
      </c>
      <c r="F27" s="207" t="s">
        <v>37</v>
      </c>
      <c r="G27" s="207" t="s">
        <v>37</v>
      </c>
      <c r="H27" s="181" t="e">
        <f>VLOOKUP(E27,C27:D31,2,0)</f>
        <v>#N/A</v>
      </c>
      <c r="I27" s="210" t="e">
        <f>VLOOKUP(F27,C27:D31,2,0)</f>
        <v>#N/A</v>
      </c>
      <c r="J27" s="210" t="e">
        <f>VLOOKUP(G27,C27:D31,2,0)</f>
        <v>#N/A</v>
      </c>
      <c r="K27" s="203" t="e">
        <f>SUM(H27:J31)</f>
        <v>#N/A</v>
      </c>
      <c r="L27" s="203" t="e">
        <f>K27/COUNT(H27:J31)</f>
        <v>#N/A</v>
      </c>
      <c r="M27" s="205" t="e">
        <f>L27*B27</f>
        <v>#N/A</v>
      </c>
    </row>
    <row r="28" spans="1:13" s="45" customFormat="1">
      <c r="A28" s="185"/>
      <c r="B28" s="182"/>
      <c r="C28" s="113" t="s">
        <v>116</v>
      </c>
      <c r="D28" s="107">
        <v>5</v>
      </c>
      <c r="E28" s="208"/>
      <c r="F28" s="208"/>
      <c r="G28" s="208"/>
      <c r="H28" s="181"/>
      <c r="I28" s="210"/>
      <c r="J28" s="210"/>
      <c r="K28" s="203"/>
      <c r="L28" s="203"/>
      <c r="M28" s="205"/>
    </row>
    <row r="29" spans="1:13" s="45" customFormat="1" ht="14.25" customHeight="1">
      <c r="A29" s="185"/>
      <c r="B29" s="182"/>
      <c r="C29" s="113" t="s">
        <v>117</v>
      </c>
      <c r="D29" s="107">
        <v>4</v>
      </c>
      <c r="E29" s="208"/>
      <c r="F29" s="208"/>
      <c r="G29" s="208"/>
      <c r="H29" s="181"/>
      <c r="I29" s="210"/>
      <c r="J29" s="210"/>
      <c r="K29" s="203"/>
      <c r="L29" s="203"/>
      <c r="M29" s="205"/>
    </row>
    <row r="30" spans="1:13" s="45" customFormat="1">
      <c r="A30" s="185"/>
      <c r="B30" s="182"/>
      <c r="C30" s="113" t="s">
        <v>110</v>
      </c>
      <c r="D30" s="107">
        <v>3</v>
      </c>
      <c r="E30" s="208"/>
      <c r="F30" s="208"/>
      <c r="G30" s="208"/>
      <c r="H30" s="181"/>
      <c r="I30" s="210"/>
      <c r="J30" s="210"/>
      <c r="K30" s="203"/>
      <c r="L30" s="203"/>
      <c r="M30" s="205"/>
    </row>
    <row r="31" spans="1:13" s="25" customFormat="1" ht="12.75" customHeight="1" thickBot="1">
      <c r="A31" s="186"/>
      <c r="B31" s="183"/>
      <c r="C31" s="113" t="s">
        <v>73</v>
      </c>
      <c r="D31" s="107">
        <v>0</v>
      </c>
      <c r="E31" s="209"/>
      <c r="F31" s="209"/>
      <c r="G31" s="209"/>
      <c r="H31" s="181"/>
      <c r="I31" s="210"/>
      <c r="J31" s="210"/>
      <c r="K31" s="203"/>
      <c r="L31" s="204"/>
      <c r="M31" s="206"/>
    </row>
    <row r="32" spans="1:13" s="25" customFormat="1" ht="13.5" customHeight="1" thickBot="1">
      <c r="A32" s="37" t="s">
        <v>8</v>
      </c>
      <c r="B32" s="130" t="s">
        <v>8</v>
      </c>
      <c r="C32" s="97" t="s">
        <v>37</v>
      </c>
      <c r="D32" s="38" t="s">
        <v>8</v>
      </c>
      <c r="E32" s="146"/>
      <c r="F32" s="142"/>
      <c r="G32" s="146"/>
      <c r="H32" s="46"/>
      <c r="I32" s="41"/>
      <c r="J32" s="41"/>
      <c r="K32" s="41"/>
      <c r="L32" s="41"/>
      <c r="M32" s="44"/>
    </row>
    <row r="33" spans="1:13" s="25" customFormat="1">
      <c r="A33" s="184" t="s">
        <v>78</v>
      </c>
      <c r="B33" s="187">
        <v>10</v>
      </c>
      <c r="C33" s="113" t="s">
        <v>76</v>
      </c>
      <c r="D33" s="107">
        <v>6</v>
      </c>
      <c r="E33" s="207" t="s">
        <v>37</v>
      </c>
      <c r="F33" s="207" t="s">
        <v>37</v>
      </c>
      <c r="G33" s="207" t="s">
        <v>37</v>
      </c>
      <c r="H33" s="181" t="e">
        <f>VLOOKUP(E33,C33:D35,2,0)</f>
        <v>#N/A</v>
      </c>
      <c r="I33" s="210" t="e">
        <f>VLOOKUP(F33,C33:D35,2,0)</f>
        <v>#N/A</v>
      </c>
      <c r="J33" s="210" t="e">
        <f>VLOOKUP(G33,C33:D35,2,0)</f>
        <v>#N/A</v>
      </c>
      <c r="K33" s="203" t="e">
        <f>SUM(H33:J35)</f>
        <v>#N/A</v>
      </c>
      <c r="L33" s="203" t="e">
        <f>K33/COUNT(H33:J35)</f>
        <v>#N/A</v>
      </c>
      <c r="M33" s="205" t="e">
        <f>L33*B33</f>
        <v>#N/A</v>
      </c>
    </row>
    <row r="34" spans="1:13" s="25" customFormat="1">
      <c r="A34" s="185"/>
      <c r="B34" s="182"/>
      <c r="C34" s="113" t="s">
        <v>98</v>
      </c>
      <c r="D34" s="107">
        <v>3</v>
      </c>
      <c r="E34" s="208"/>
      <c r="F34" s="208"/>
      <c r="G34" s="208"/>
      <c r="H34" s="181"/>
      <c r="I34" s="210"/>
      <c r="J34" s="210"/>
      <c r="K34" s="204"/>
      <c r="L34" s="204"/>
      <c r="M34" s="205"/>
    </row>
    <row r="35" spans="1:13" s="25" customFormat="1" ht="12.75" customHeight="1" thickBot="1">
      <c r="A35" s="186"/>
      <c r="B35" s="183"/>
      <c r="C35" s="113" t="s">
        <v>73</v>
      </c>
      <c r="D35" s="107">
        <v>0</v>
      </c>
      <c r="E35" s="209"/>
      <c r="F35" s="209"/>
      <c r="G35" s="209"/>
      <c r="H35" s="181"/>
      <c r="I35" s="210"/>
      <c r="J35" s="210"/>
      <c r="K35" s="204"/>
      <c r="L35" s="204"/>
      <c r="M35" s="206"/>
    </row>
    <row r="36" spans="1:13" s="25" customFormat="1" ht="12.75" customHeight="1" thickBot="1">
      <c r="A36" s="37" t="s">
        <v>8</v>
      </c>
      <c r="B36" s="130" t="s">
        <v>8</v>
      </c>
      <c r="C36" s="97" t="s">
        <v>37</v>
      </c>
      <c r="D36" s="38" t="s">
        <v>8</v>
      </c>
      <c r="E36" s="138"/>
      <c r="F36" s="138"/>
      <c r="G36" s="138"/>
      <c r="H36" s="39"/>
      <c r="I36" s="40"/>
      <c r="J36" s="40"/>
      <c r="K36" s="41"/>
      <c r="L36" s="41"/>
      <c r="M36" s="44"/>
    </row>
    <row r="37" spans="1:13" s="25" customFormat="1">
      <c r="A37" s="184" t="s">
        <v>39</v>
      </c>
      <c r="B37" s="187">
        <v>7</v>
      </c>
      <c r="C37" s="114" t="s">
        <v>99</v>
      </c>
      <c r="D37" s="107">
        <v>6</v>
      </c>
      <c r="E37" s="207" t="s">
        <v>37</v>
      </c>
      <c r="F37" s="207" t="s">
        <v>37</v>
      </c>
      <c r="G37" s="207" t="s">
        <v>37</v>
      </c>
      <c r="H37" s="181" t="e">
        <f>VLOOKUP(E37,C37:D40,2,0)</f>
        <v>#N/A</v>
      </c>
      <c r="I37" s="210" t="e">
        <f>VLOOKUP(F37,C37:D40,2,0)</f>
        <v>#N/A</v>
      </c>
      <c r="J37" s="210" t="e">
        <f>VLOOKUP(G37,C37:D40,2,0)</f>
        <v>#N/A</v>
      </c>
      <c r="K37" s="203" t="e">
        <f>SUM(H37:J40)</f>
        <v>#N/A</v>
      </c>
      <c r="L37" s="203" t="e">
        <f>K37/COUNT(H37:J40)</f>
        <v>#N/A</v>
      </c>
      <c r="M37" s="205" t="e">
        <f>L37*B37</f>
        <v>#N/A</v>
      </c>
    </row>
    <row r="38" spans="1:13" s="25" customFormat="1" ht="12.75" customHeight="1">
      <c r="A38" s="212"/>
      <c r="B38" s="182"/>
      <c r="C38" s="114" t="s">
        <v>100</v>
      </c>
      <c r="D38" s="107">
        <v>4</v>
      </c>
      <c r="E38" s="208"/>
      <c r="F38" s="208"/>
      <c r="G38" s="208"/>
      <c r="H38" s="181"/>
      <c r="I38" s="210"/>
      <c r="J38" s="210"/>
      <c r="K38" s="203"/>
      <c r="L38" s="203"/>
      <c r="M38" s="205"/>
    </row>
    <row r="39" spans="1:13" s="25" customFormat="1" ht="12.75" customHeight="1">
      <c r="A39" s="212"/>
      <c r="B39" s="182"/>
      <c r="C39" s="114" t="s">
        <v>89</v>
      </c>
      <c r="D39" s="107">
        <v>2</v>
      </c>
      <c r="E39" s="208"/>
      <c r="F39" s="208"/>
      <c r="G39" s="208"/>
      <c r="H39" s="181"/>
      <c r="I39" s="210"/>
      <c r="J39" s="210"/>
      <c r="K39" s="204"/>
      <c r="L39" s="204"/>
      <c r="M39" s="205"/>
    </row>
    <row r="40" spans="1:13" s="25" customFormat="1" ht="12.75" customHeight="1" thickBot="1">
      <c r="A40" s="214"/>
      <c r="B40" s="183"/>
      <c r="C40" s="114" t="s">
        <v>90</v>
      </c>
      <c r="D40" s="107">
        <v>0</v>
      </c>
      <c r="E40" s="209"/>
      <c r="F40" s="209"/>
      <c r="G40" s="209"/>
      <c r="H40" s="181"/>
      <c r="I40" s="210"/>
      <c r="J40" s="210"/>
      <c r="K40" s="204"/>
      <c r="L40" s="204"/>
      <c r="M40" s="206"/>
    </row>
    <row r="41" spans="1:13" s="25" customFormat="1" ht="12.75" customHeight="1" thickBot="1">
      <c r="A41" s="37" t="s">
        <v>8</v>
      </c>
      <c r="B41" s="130" t="s">
        <v>8</v>
      </c>
      <c r="C41" s="97" t="s">
        <v>37</v>
      </c>
      <c r="D41" s="38" t="s">
        <v>8</v>
      </c>
      <c r="E41" s="138"/>
      <c r="F41" s="138"/>
      <c r="G41" s="138"/>
      <c r="H41" s="39"/>
      <c r="I41" s="40"/>
      <c r="J41" s="40"/>
      <c r="K41" s="41"/>
      <c r="L41" s="41"/>
      <c r="M41" s="44"/>
    </row>
    <row r="42" spans="1:13" s="25" customFormat="1">
      <c r="A42" s="184" t="s">
        <v>91</v>
      </c>
      <c r="B42" s="187">
        <v>7</v>
      </c>
      <c r="C42" s="114" t="s">
        <v>50</v>
      </c>
      <c r="D42" s="107">
        <v>6</v>
      </c>
      <c r="E42" s="207" t="s">
        <v>37</v>
      </c>
      <c r="F42" s="207" t="s">
        <v>37</v>
      </c>
      <c r="G42" s="207" t="s">
        <v>37</v>
      </c>
      <c r="H42" s="181" t="e">
        <f>VLOOKUP(E42,C42:D43,2,0)</f>
        <v>#N/A</v>
      </c>
      <c r="I42" s="210" t="e">
        <f>VLOOKUP(F42,C42:D43,2,0)</f>
        <v>#N/A</v>
      </c>
      <c r="J42" s="210" t="e">
        <f>VLOOKUP(G42,C42:D43,2,0)</f>
        <v>#N/A</v>
      </c>
      <c r="K42" s="203" t="e">
        <f>SUM(H42:J43)</f>
        <v>#N/A</v>
      </c>
      <c r="L42" s="203" t="e">
        <f>K42/COUNT(H42:J43)</f>
        <v>#N/A</v>
      </c>
      <c r="M42" s="205" t="e">
        <f>L42*B42</f>
        <v>#N/A</v>
      </c>
    </row>
    <row r="43" spans="1:13" s="25" customFormat="1" ht="12.75" customHeight="1" thickBot="1">
      <c r="A43" s="214"/>
      <c r="B43" s="183"/>
      <c r="C43" s="114" t="s">
        <v>79</v>
      </c>
      <c r="D43" s="107">
        <v>0</v>
      </c>
      <c r="E43" s="209"/>
      <c r="F43" s="209"/>
      <c r="G43" s="209"/>
      <c r="H43" s="181"/>
      <c r="I43" s="210"/>
      <c r="J43" s="210"/>
      <c r="K43" s="204"/>
      <c r="L43" s="204"/>
      <c r="M43" s="206"/>
    </row>
    <row r="44" spans="1:13" s="25" customFormat="1" ht="21" customHeight="1" thickBot="1">
      <c r="A44" s="37" t="s">
        <v>8</v>
      </c>
      <c r="B44" s="130" t="s">
        <v>8</v>
      </c>
      <c r="C44" s="97" t="s">
        <v>37</v>
      </c>
      <c r="D44" s="38" t="s">
        <v>8</v>
      </c>
      <c r="E44" s="176" t="s">
        <v>77</v>
      </c>
      <c r="F44" s="177"/>
      <c r="G44" s="178"/>
      <c r="H44" s="39"/>
      <c r="I44" s="40"/>
      <c r="J44" s="40"/>
      <c r="K44" s="41"/>
      <c r="L44" s="41"/>
      <c r="M44" s="44"/>
    </row>
    <row r="45" spans="1:13" s="25" customFormat="1">
      <c r="A45" s="184" t="s">
        <v>101</v>
      </c>
      <c r="B45" s="187">
        <v>8</v>
      </c>
      <c r="C45" s="114" t="s">
        <v>106</v>
      </c>
      <c r="D45" s="107">
        <v>6</v>
      </c>
      <c r="E45" s="207" t="s">
        <v>37</v>
      </c>
      <c r="F45" s="207" t="s">
        <v>37</v>
      </c>
      <c r="G45" s="207" t="s">
        <v>37</v>
      </c>
      <c r="H45" s="181" t="e">
        <f>VLOOKUP(E45,C45:D48,2,0)</f>
        <v>#N/A</v>
      </c>
      <c r="I45" s="210" t="e">
        <f>VLOOKUP(F45,C45:D48,2,0)</f>
        <v>#N/A</v>
      </c>
      <c r="J45" s="210" t="e">
        <f>VLOOKUP(G45,C45:D48,2,0)</f>
        <v>#N/A</v>
      </c>
      <c r="K45" s="203" t="e">
        <f>SUM(H45:J48)</f>
        <v>#N/A</v>
      </c>
      <c r="L45" s="203" t="e">
        <f>K45/COUNT(H45:J48)</f>
        <v>#N/A</v>
      </c>
      <c r="M45" s="205" t="e">
        <f>L45*B45</f>
        <v>#N/A</v>
      </c>
    </row>
    <row r="46" spans="1:13" s="25" customFormat="1">
      <c r="A46" s="212"/>
      <c r="B46" s="182"/>
      <c r="C46" s="114" t="s">
        <v>103</v>
      </c>
      <c r="D46" s="107">
        <v>4</v>
      </c>
      <c r="E46" s="208"/>
      <c r="F46" s="208"/>
      <c r="G46" s="208"/>
      <c r="H46" s="181"/>
      <c r="I46" s="210"/>
      <c r="J46" s="210"/>
      <c r="K46" s="203"/>
      <c r="L46" s="203"/>
      <c r="M46" s="205"/>
    </row>
    <row r="47" spans="1:13" s="25" customFormat="1">
      <c r="A47" s="212"/>
      <c r="B47" s="182"/>
      <c r="C47" s="114" t="s">
        <v>107</v>
      </c>
      <c r="D47" s="107">
        <v>2</v>
      </c>
      <c r="E47" s="208"/>
      <c r="F47" s="208"/>
      <c r="G47" s="208"/>
      <c r="H47" s="181"/>
      <c r="I47" s="210"/>
      <c r="J47" s="210"/>
      <c r="K47" s="203"/>
      <c r="L47" s="204"/>
      <c r="M47" s="205"/>
    </row>
    <row r="48" spans="1:13" s="25" customFormat="1" ht="12.75" customHeight="1" thickBot="1">
      <c r="A48" s="213"/>
      <c r="B48" s="211"/>
      <c r="C48" s="131" t="s">
        <v>105</v>
      </c>
      <c r="D48" s="108">
        <v>0</v>
      </c>
      <c r="E48" s="209"/>
      <c r="F48" s="209"/>
      <c r="G48" s="209"/>
      <c r="H48" s="181"/>
      <c r="I48" s="210"/>
      <c r="J48" s="210"/>
      <c r="K48" s="203"/>
      <c r="L48" s="204"/>
      <c r="M48" s="206"/>
    </row>
    <row r="49" spans="1:13" s="25" customFormat="1" ht="21.75" customHeight="1" thickBot="1">
      <c r="A49" s="37" t="s">
        <v>8</v>
      </c>
      <c r="B49" s="130" t="s">
        <v>8</v>
      </c>
      <c r="C49" s="97" t="s">
        <v>37</v>
      </c>
      <c r="D49" s="38" t="s">
        <v>8</v>
      </c>
      <c r="E49" s="176" t="s">
        <v>77</v>
      </c>
      <c r="F49" s="177"/>
      <c r="G49" s="178"/>
      <c r="H49" s="46"/>
      <c r="I49" s="41"/>
      <c r="J49" s="41"/>
      <c r="K49" s="41"/>
      <c r="L49" s="47"/>
      <c r="M49" s="44"/>
    </row>
    <row r="50" spans="1:13" s="25" customFormat="1">
      <c r="A50" s="184" t="s">
        <v>102</v>
      </c>
      <c r="B50" s="187">
        <v>8</v>
      </c>
      <c r="C50" s="114" t="s">
        <v>103</v>
      </c>
      <c r="D50" s="107">
        <v>6</v>
      </c>
      <c r="E50" s="207" t="s">
        <v>37</v>
      </c>
      <c r="F50" s="207" t="s">
        <v>37</v>
      </c>
      <c r="G50" s="207" t="s">
        <v>37</v>
      </c>
      <c r="H50" s="181" t="e">
        <f>VLOOKUP(E50,C50:D52,2,0)</f>
        <v>#N/A</v>
      </c>
      <c r="I50" s="210" t="e">
        <f>VLOOKUP(F50,C50:D52,2,0)</f>
        <v>#N/A</v>
      </c>
      <c r="J50" s="210" t="e">
        <f>VLOOKUP(G50,C50:D52,2,0)</f>
        <v>#N/A</v>
      </c>
      <c r="K50" s="203" t="e">
        <f>SUM(H50:J52)</f>
        <v>#N/A</v>
      </c>
      <c r="L50" s="203" t="e">
        <f>K50/COUNT(H50:J52)</f>
        <v>#N/A</v>
      </c>
      <c r="M50" s="205" t="e">
        <f>L50*B50</f>
        <v>#N/A</v>
      </c>
    </row>
    <row r="51" spans="1:13" s="25" customFormat="1" ht="12.75" customHeight="1">
      <c r="A51" s="212"/>
      <c r="B51" s="182"/>
      <c r="C51" s="114" t="s">
        <v>104</v>
      </c>
      <c r="D51" s="107">
        <v>3</v>
      </c>
      <c r="E51" s="208"/>
      <c r="F51" s="208"/>
      <c r="G51" s="208"/>
      <c r="H51" s="181"/>
      <c r="I51" s="210"/>
      <c r="J51" s="210"/>
      <c r="K51" s="203"/>
      <c r="L51" s="204"/>
      <c r="M51" s="205"/>
    </row>
    <row r="52" spans="1:13" s="25" customFormat="1" ht="12.75" customHeight="1" thickBot="1">
      <c r="A52" s="213"/>
      <c r="B52" s="211"/>
      <c r="C52" s="131" t="s">
        <v>105</v>
      </c>
      <c r="D52" s="108">
        <v>0</v>
      </c>
      <c r="E52" s="209"/>
      <c r="F52" s="209"/>
      <c r="G52" s="209"/>
      <c r="H52" s="225"/>
      <c r="I52" s="218"/>
      <c r="J52" s="218"/>
      <c r="K52" s="219"/>
      <c r="L52" s="220"/>
      <c r="M52" s="221"/>
    </row>
    <row r="53" spans="1:13" s="25" customFormat="1" ht="32.25" customHeight="1" thickBot="1">
      <c r="A53" s="48" t="s">
        <v>40</v>
      </c>
      <c r="B53" s="132">
        <f>SUM(B18:B52)</f>
        <v>70</v>
      </c>
      <c r="C53" s="98" t="s">
        <v>37</v>
      </c>
      <c r="D53" s="49"/>
      <c r="E53" s="222"/>
      <c r="F53" s="223"/>
      <c r="G53" s="224"/>
      <c r="H53" s="50"/>
      <c r="I53" s="50"/>
      <c r="J53" s="50"/>
      <c r="M53" s="51" t="e">
        <f>SUM(M18:M52)</f>
        <v>#N/A</v>
      </c>
    </row>
    <row r="54" spans="1:13" customFormat="1" ht="21" thickBot="1">
      <c r="A54" s="52" t="s">
        <v>41</v>
      </c>
      <c r="B54" s="109">
        <f>'Umsatz und Beschäftigte'!B4+'Umsatz und Beschäftigte'!B15+B53</f>
        <v>100</v>
      </c>
      <c r="C54" s="53"/>
      <c r="D54" s="53"/>
      <c r="E54" s="216" t="s">
        <v>42</v>
      </c>
      <c r="F54" s="217"/>
      <c r="G54" s="54" t="e">
        <f>'Umsatz und Beschäftigte'!G12+'Umsatz und Beschäftigte'!G23+M53</f>
        <v>#N/A</v>
      </c>
    </row>
    <row r="55" spans="1:13">
      <c r="B55" s="55"/>
    </row>
    <row r="56" spans="1:13" ht="13.5" customHeight="1">
      <c r="A56" s="20"/>
      <c r="C56" s="135"/>
      <c r="G56" s="22"/>
      <c r="J56" s="20"/>
      <c r="K56" s="20"/>
      <c r="M56" s="20"/>
    </row>
    <row r="57" spans="1:13" ht="12.75" customHeight="1">
      <c r="G57" s="22"/>
    </row>
    <row r="58" spans="1:13" ht="12.75" customHeight="1">
      <c r="B58" s="56"/>
      <c r="D58" s="22"/>
      <c r="G58" s="22"/>
    </row>
    <row r="62" spans="1:13">
      <c r="B62" s="56"/>
      <c r="D62" s="22"/>
      <c r="G62" s="22"/>
    </row>
    <row r="63" spans="1:13">
      <c r="B63" s="56"/>
      <c r="D63" s="22"/>
      <c r="G63" s="22"/>
    </row>
    <row r="64" spans="1:13">
      <c r="B64" s="56"/>
      <c r="D64" s="22"/>
      <c r="G64" s="22"/>
    </row>
    <row r="65" spans="1:13">
      <c r="B65" s="56"/>
      <c r="D65" s="22"/>
      <c r="G65" s="22"/>
    </row>
    <row r="66" spans="1:13">
      <c r="B66" s="56"/>
      <c r="D66" s="22"/>
      <c r="G66" s="22"/>
    </row>
    <row r="68" spans="1:13" ht="13.5" customHeight="1">
      <c r="A68" s="20"/>
      <c r="G68" s="22"/>
      <c r="J68" s="20"/>
      <c r="K68" s="20"/>
      <c r="M68" s="20"/>
    </row>
    <row r="69" spans="1:13" ht="12.75" customHeight="1">
      <c r="G69" s="22"/>
    </row>
    <row r="70" spans="1:13" ht="12.75" customHeight="1">
      <c r="B70" s="56"/>
      <c r="D70" s="22"/>
      <c r="G70" s="22"/>
    </row>
    <row r="74" spans="1:13">
      <c r="B74" s="56"/>
      <c r="D74" s="22"/>
      <c r="G74" s="22"/>
    </row>
    <row r="75" spans="1:13">
      <c r="B75" s="56"/>
      <c r="D75" s="22"/>
      <c r="G75" s="22"/>
    </row>
    <row r="76" spans="1:13">
      <c r="B76" s="56"/>
      <c r="D76" s="22"/>
      <c r="G76" s="22"/>
    </row>
    <row r="77" spans="1:13">
      <c r="B77" s="56"/>
      <c r="D77" s="22"/>
      <c r="G77" s="22"/>
    </row>
    <row r="78" spans="1:13">
      <c r="B78" s="56"/>
      <c r="D78" s="22"/>
      <c r="G78" s="22"/>
    </row>
    <row r="83" spans="1:13">
      <c r="B83" s="55"/>
    </row>
    <row r="84" spans="1:13">
      <c r="B84" s="57"/>
    </row>
    <row r="85" spans="1:13">
      <c r="B85" s="57"/>
    </row>
    <row r="86" spans="1:13">
      <c r="B86" s="57"/>
    </row>
    <row r="87" spans="1:13">
      <c r="B87" s="55"/>
    </row>
    <row r="88" spans="1:13">
      <c r="B88" s="57"/>
    </row>
    <row r="89" spans="1:13">
      <c r="B89" s="57"/>
    </row>
    <row r="90" spans="1:13">
      <c r="B90" s="57"/>
    </row>
    <row r="91" spans="1:13">
      <c r="B91" s="55"/>
    </row>
    <row r="92" spans="1:13">
      <c r="B92" s="55"/>
    </row>
    <row r="93" spans="1:13" ht="12.75" customHeight="1">
      <c r="A93" s="20"/>
      <c r="B93" s="58"/>
      <c r="C93" s="58"/>
      <c r="E93" s="21"/>
      <c r="F93" s="21"/>
      <c r="J93" s="20"/>
      <c r="K93" s="20"/>
      <c r="M93" s="20"/>
    </row>
    <row r="94" spans="1:13" ht="12.75" customHeight="1">
      <c r="A94" s="20"/>
      <c r="B94" s="58"/>
      <c r="C94" s="58"/>
      <c r="E94" s="21"/>
      <c r="F94" s="21"/>
      <c r="J94" s="20"/>
      <c r="K94" s="20"/>
      <c r="M94" s="20"/>
    </row>
    <row r="95" spans="1:13" ht="12.75" customHeight="1">
      <c r="A95" s="20"/>
      <c r="B95" s="59"/>
      <c r="C95" s="60"/>
      <c r="E95" s="21"/>
      <c r="F95" s="21"/>
      <c r="G95" s="22"/>
      <c r="J95" s="20"/>
      <c r="K95" s="20"/>
      <c r="M95" s="20"/>
    </row>
    <row r="96" spans="1:13" ht="12.75" customHeight="1">
      <c r="A96" s="20"/>
      <c r="B96" s="59"/>
      <c r="C96" s="60"/>
      <c r="E96" s="21"/>
      <c r="F96" s="21"/>
      <c r="G96" s="22"/>
      <c r="J96" s="20"/>
      <c r="K96" s="20"/>
      <c r="M96" s="20"/>
    </row>
    <row r="97" spans="1:13" ht="12.75" customHeight="1">
      <c r="A97" s="20"/>
      <c r="B97" s="59"/>
      <c r="C97" s="60"/>
      <c r="E97" s="21"/>
      <c r="F97" s="21"/>
      <c r="G97" s="22"/>
      <c r="J97" s="20"/>
      <c r="K97" s="20"/>
      <c r="M97" s="20"/>
    </row>
    <row r="98" spans="1:13" ht="12.75" customHeight="1">
      <c r="A98" s="20"/>
      <c r="B98" s="61"/>
      <c r="C98" s="58"/>
      <c r="E98" s="21"/>
      <c r="F98" s="21"/>
      <c r="G98" s="22"/>
      <c r="J98" s="20"/>
      <c r="K98" s="20"/>
      <c r="M98" s="20"/>
    </row>
    <row r="99" spans="1:13" ht="12.75" customHeight="1">
      <c r="A99" s="20"/>
      <c r="B99" s="57"/>
      <c r="C99" s="57"/>
      <c r="E99" s="21"/>
      <c r="F99" s="21"/>
      <c r="G99" s="22"/>
      <c r="J99" s="20"/>
      <c r="K99" s="20"/>
      <c r="M99" s="20"/>
    </row>
    <row r="100" spans="1:13" ht="12.75" customHeight="1">
      <c r="A100" s="20"/>
      <c r="B100" s="57"/>
      <c r="C100" s="57"/>
      <c r="E100" s="21"/>
      <c r="F100" s="21"/>
      <c r="G100" s="22"/>
      <c r="J100" s="20"/>
      <c r="K100" s="20"/>
      <c r="M100" s="20"/>
    </row>
    <row r="101" spans="1:13" ht="12.75" customHeight="1">
      <c r="A101" s="20"/>
      <c r="B101" s="57"/>
      <c r="C101" s="57"/>
      <c r="E101" s="21"/>
      <c r="F101" s="21"/>
      <c r="G101" s="22"/>
      <c r="J101" s="20"/>
      <c r="K101" s="20"/>
      <c r="M101" s="20"/>
    </row>
    <row r="102" spans="1:13" ht="12.75" customHeight="1">
      <c r="A102" s="20"/>
      <c r="B102" s="57"/>
      <c r="C102" s="57"/>
      <c r="G102" s="22"/>
      <c r="J102" s="20"/>
      <c r="K102" s="20"/>
      <c r="M102" s="20"/>
    </row>
    <row r="103" spans="1:13" ht="12.75" customHeight="1">
      <c r="A103" s="20"/>
      <c r="B103" s="57"/>
      <c r="C103" s="57"/>
      <c r="G103" s="22"/>
      <c r="J103" s="20"/>
      <c r="K103" s="20"/>
      <c r="M103" s="20"/>
    </row>
    <row r="104" spans="1:13" ht="12.75" customHeight="1">
      <c r="A104" s="20"/>
      <c r="G104" s="22"/>
      <c r="J104" s="20"/>
      <c r="K104" s="20"/>
      <c r="M104" s="20"/>
    </row>
    <row r="105" spans="1:13" ht="12.75" customHeight="1">
      <c r="A105" s="20"/>
      <c r="B105" s="56"/>
      <c r="C105" s="1"/>
      <c r="G105" s="22"/>
      <c r="J105" s="20"/>
      <c r="K105" s="20"/>
      <c r="M105" s="20"/>
    </row>
    <row r="106" spans="1:13" ht="12.75" customHeight="1">
      <c r="A106" s="20"/>
      <c r="B106" s="1"/>
      <c r="G106" s="22"/>
      <c r="J106" s="20"/>
      <c r="K106" s="20"/>
      <c r="M106" s="20"/>
    </row>
    <row r="107" spans="1:13" ht="12.75" customHeight="1">
      <c r="A107" s="20"/>
      <c r="B107" s="1"/>
      <c r="G107" s="22"/>
      <c r="J107" s="20"/>
      <c r="K107" s="20"/>
      <c r="M107" s="20"/>
    </row>
    <row r="108" spans="1:13" ht="12.75" customHeight="1">
      <c r="A108" s="20"/>
      <c r="B108" s="1"/>
      <c r="G108" s="22"/>
      <c r="J108" s="20"/>
      <c r="K108" s="20"/>
      <c r="M108" s="20"/>
    </row>
    <row r="109" spans="1:13" ht="12.75" customHeight="1">
      <c r="A109" s="20"/>
      <c r="B109" s="1"/>
      <c r="G109" s="22"/>
      <c r="J109" s="20"/>
      <c r="K109" s="20"/>
      <c r="M109" s="20"/>
    </row>
    <row r="110" spans="1:13" ht="12.75" customHeight="1">
      <c r="A110" s="20"/>
      <c r="B110" s="1"/>
      <c r="G110" s="22"/>
      <c r="J110" s="20"/>
      <c r="K110" s="20"/>
      <c r="M110" s="20"/>
    </row>
    <row r="111" spans="1:13" ht="12.75" customHeight="1">
      <c r="A111" s="20"/>
      <c r="B111" s="1"/>
      <c r="G111" s="22"/>
      <c r="J111" s="20"/>
      <c r="K111" s="20"/>
      <c r="M111" s="20"/>
    </row>
    <row r="112" spans="1:13" ht="13.5" customHeight="1">
      <c r="A112" s="20"/>
      <c r="G112" s="22"/>
      <c r="J112" s="20"/>
      <c r="K112" s="20"/>
      <c r="M112" s="20"/>
    </row>
    <row r="113" spans="1:13" ht="13.5" customHeight="1">
      <c r="A113" s="20"/>
      <c r="G113" s="22"/>
      <c r="J113" s="20"/>
      <c r="K113" s="20"/>
      <c r="M113" s="20"/>
    </row>
    <row r="114" spans="1:13" ht="12.75" customHeight="1">
      <c r="G114" s="22"/>
    </row>
    <row r="115" spans="1:13" ht="12.75" customHeight="1">
      <c r="B115" s="56"/>
      <c r="D115" s="22"/>
      <c r="G115" s="22"/>
    </row>
    <row r="117" spans="1:13">
      <c r="B117" s="1"/>
    </row>
    <row r="119" spans="1:13">
      <c r="B119" s="56"/>
      <c r="D119" s="22"/>
      <c r="G119" s="22"/>
    </row>
    <row r="120" spans="1:13">
      <c r="B120" s="56"/>
      <c r="D120" s="22"/>
      <c r="G120" s="22"/>
    </row>
    <row r="121" spans="1:13">
      <c r="B121" s="56"/>
      <c r="D121" s="22"/>
      <c r="G121" s="22"/>
    </row>
    <row r="122" spans="1:13">
      <c r="B122" s="56"/>
      <c r="D122" s="22"/>
      <c r="G122" s="22"/>
    </row>
    <row r="123" spans="1:13">
      <c r="B123" s="56"/>
      <c r="D123" s="22"/>
      <c r="G123" s="22"/>
    </row>
  </sheetData>
  <sheetProtection sheet="1" selectLockedCells="1"/>
  <mergeCells count="119">
    <mergeCell ref="A8:B8"/>
    <mergeCell ref="C8:D8"/>
    <mergeCell ref="F8:G8"/>
    <mergeCell ref="A1:E1"/>
    <mergeCell ref="A2:D2"/>
    <mergeCell ref="C3:E3"/>
    <mergeCell ref="F3:G3"/>
    <mergeCell ref="A4:D4"/>
    <mergeCell ref="A5:D5"/>
    <mergeCell ref="C6:E6"/>
    <mergeCell ref="F6:G6"/>
    <mergeCell ref="A7:B7"/>
    <mergeCell ref="C7:D7"/>
    <mergeCell ref="F7:G7"/>
    <mergeCell ref="L18:L21"/>
    <mergeCell ref="M18:M21"/>
    <mergeCell ref="E23:E25"/>
    <mergeCell ref="F23:F25"/>
    <mergeCell ref="G23:G25"/>
    <mergeCell ref="H23:H25"/>
    <mergeCell ref="I23:I25"/>
    <mergeCell ref="J23:J25"/>
    <mergeCell ref="I18:I21"/>
    <mergeCell ref="K23:K25"/>
    <mergeCell ref="L23:L25"/>
    <mergeCell ref="M23:M25"/>
    <mergeCell ref="E18:E21"/>
    <mergeCell ref="F18:F21"/>
    <mergeCell ref="G18:G21"/>
    <mergeCell ref="J18:J21"/>
    <mergeCell ref="K18:K21"/>
    <mergeCell ref="L45:L48"/>
    <mergeCell ref="M45:M48"/>
    <mergeCell ref="E54:F54"/>
    <mergeCell ref="E49:G49"/>
    <mergeCell ref="E50:E52"/>
    <mergeCell ref="F50:F52"/>
    <mergeCell ref="G50:G52"/>
    <mergeCell ref="J50:J52"/>
    <mergeCell ref="K50:K52"/>
    <mergeCell ref="L50:L52"/>
    <mergeCell ref="M50:M52"/>
    <mergeCell ref="E53:G53"/>
    <mergeCell ref="H50:H52"/>
    <mergeCell ref="I50:I52"/>
    <mergeCell ref="E45:E48"/>
    <mergeCell ref="J45:J48"/>
    <mergeCell ref="F45:F48"/>
    <mergeCell ref="G45:G48"/>
    <mergeCell ref="H45:H48"/>
    <mergeCell ref="I45:I48"/>
    <mergeCell ref="K45:K48"/>
    <mergeCell ref="B45:B48"/>
    <mergeCell ref="B50:B52"/>
    <mergeCell ref="A50:A52"/>
    <mergeCell ref="A45:A48"/>
    <mergeCell ref="A42:A43"/>
    <mergeCell ref="A18:A21"/>
    <mergeCell ref="B23:B25"/>
    <mergeCell ref="A23:A25"/>
    <mergeCell ref="B27:B31"/>
    <mergeCell ref="A27:A31"/>
    <mergeCell ref="A37:A40"/>
    <mergeCell ref="B37:B40"/>
    <mergeCell ref="B42:B43"/>
    <mergeCell ref="M27:M31"/>
    <mergeCell ref="E27:E31"/>
    <mergeCell ref="F27:F31"/>
    <mergeCell ref="G27:G31"/>
    <mergeCell ref="H27:H31"/>
    <mergeCell ref="I27:I31"/>
    <mergeCell ref="J27:J31"/>
    <mergeCell ref="K27:K31"/>
    <mergeCell ref="L27:L31"/>
    <mergeCell ref="K33:K35"/>
    <mergeCell ref="L33:L35"/>
    <mergeCell ref="M33:M35"/>
    <mergeCell ref="E33:E35"/>
    <mergeCell ref="F33:F35"/>
    <mergeCell ref="G33:G35"/>
    <mergeCell ref="H33:H35"/>
    <mergeCell ref="I33:I35"/>
    <mergeCell ref="J33:J35"/>
    <mergeCell ref="K37:K40"/>
    <mergeCell ref="L37:L40"/>
    <mergeCell ref="M37:M40"/>
    <mergeCell ref="E37:E40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F37:F40"/>
    <mergeCell ref="G37:G40"/>
    <mergeCell ref="H37:H40"/>
    <mergeCell ref="I37:I40"/>
    <mergeCell ref="J37:J40"/>
    <mergeCell ref="E44:G44"/>
    <mergeCell ref="E26:G26"/>
    <mergeCell ref="A16:D16"/>
    <mergeCell ref="H18:H21"/>
    <mergeCell ref="B18:B21"/>
    <mergeCell ref="A33:A35"/>
    <mergeCell ref="B33:B35"/>
    <mergeCell ref="A15:D15"/>
    <mergeCell ref="F9:G9"/>
    <mergeCell ref="A10:D10"/>
    <mergeCell ref="F10:G10"/>
    <mergeCell ref="A11:E11"/>
    <mergeCell ref="F11:G11"/>
    <mergeCell ref="A12:D12"/>
    <mergeCell ref="A13:D13"/>
    <mergeCell ref="A14:D14"/>
    <mergeCell ref="A9:B9"/>
    <mergeCell ref="C9:D9"/>
  </mergeCells>
  <conditionalFormatting sqref="J10:J16">
    <cfRule type="containsText" dxfId="25" priority="29" operator="containsText" text="nicht nachgewiesen">
      <formula>NOT(ISERROR(SEARCH("nicht nachgewiesen",J10)))</formula>
    </cfRule>
    <cfRule type="containsText" dxfId="24" priority="30" operator="containsText" text="erfüllt">
      <formula>NOT(ISERROR(SEARCH("erfüllt",J10)))</formula>
    </cfRule>
  </conditionalFormatting>
  <conditionalFormatting sqref="B54">
    <cfRule type="cellIs" dxfId="23" priority="28" operator="notEqual">
      <formula>100</formula>
    </cfRule>
  </conditionalFormatting>
  <conditionalFormatting sqref="E13:G13">
    <cfRule type="cellIs" dxfId="22" priority="27" operator="equal">
      <formula>"ja"</formula>
    </cfRule>
  </conditionalFormatting>
  <conditionalFormatting sqref="E12:G12">
    <cfRule type="notContainsText" dxfId="21" priority="24" operator="notContains" text="Name">
      <formula>ISERROR(SEARCH("Name",E12))</formula>
    </cfRule>
  </conditionalFormatting>
  <conditionalFormatting sqref="E14:G15">
    <cfRule type="cellIs" dxfId="20" priority="22" operator="between">
      <formula>1</formula>
      <formula>401768</formula>
    </cfRule>
  </conditionalFormatting>
  <conditionalFormatting sqref="E47:G52 E31:G31 E39:G45 E20:G27 E33:G35 E32">
    <cfRule type="expression" dxfId="19" priority="20">
      <formula>E20=$C$22</formula>
    </cfRule>
  </conditionalFormatting>
  <conditionalFormatting sqref="E26:G26">
    <cfRule type="containsText" dxfId="18" priority="19" operator="containsText" text="Bitte auswählen">
      <formula>NOT(ISERROR(SEARCH("Bitte auswählen",E26)))</formula>
    </cfRule>
  </conditionalFormatting>
  <conditionalFormatting sqref="E49:G49">
    <cfRule type="containsText" dxfId="17" priority="18" operator="containsText" text="..">
      <formula>NOT(ISERROR(SEARCH("..",E49)))</formula>
    </cfRule>
  </conditionalFormatting>
  <conditionalFormatting sqref="E32">
    <cfRule type="containsText" dxfId="16" priority="17" operator="containsText" text="..">
      <formula>NOT(ISERROR(SEARCH("..",E32)))</formula>
    </cfRule>
  </conditionalFormatting>
  <conditionalFormatting sqref="E29:G29">
    <cfRule type="expression" dxfId="15" priority="15">
      <formula>E29=$C$22</formula>
    </cfRule>
  </conditionalFormatting>
  <conditionalFormatting sqref="E36:G37">
    <cfRule type="expression" dxfId="14" priority="14">
      <formula>E36=$C$22</formula>
    </cfRule>
  </conditionalFormatting>
  <conditionalFormatting sqref="E44:G44">
    <cfRule type="containsText" dxfId="13" priority="13" operator="containsText" text="..">
      <formula>NOT(ISERROR(SEARCH("..",E44)))</formula>
    </cfRule>
  </conditionalFormatting>
  <conditionalFormatting sqref="E32">
    <cfRule type="containsText" dxfId="12" priority="12" operator="containsText" text="..">
      <formula>NOT(ISERROR(SEARCH("..",E32)))</formula>
    </cfRule>
  </conditionalFormatting>
  <conditionalFormatting sqref="E38:G38">
    <cfRule type="expression" dxfId="11" priority="11">
      <formula>E38=$C$22</formula>
    </cfRule>
  </conditionalFormatting>
  <conditionalFormatting sqref="E46:G46">
    <cfRule type="expression" dxfId="10" priority="10">
      <formula>E46=$C$22</formula>
    </cfRule>
  </conditionalFormatting>
  <conditionalFormatting sqref="E18:G18">
    <cfRule type="expression" dxfId="9" priority="8">
      <formula>E18=$C$22</formula>
    </cfRule>
  </conditionalFormatting>
  <conditionalFormatting sqref="E28:G28">
    <cfRule type="expression" dxfId="8" priority="7">
      <formula>E28=$C$22</formula>
    </cfRule>
  </conditionalFormatting>
  <conditionalFormatting sqref="E19:G19">
    <cfRule type="expression" dxfId="7" priority="6">
      <formula>E19=$C$22</formula>
    </cfRule>
  </conditionalFormatting>
  <conditionalFormatting sqref="E30:G30">
    <cfRule type="expression" dxfId="6" priority="5">
      <formula>E30=$C$22</formula>
    </cfRule>
  </conditionalFormatting>
  <conditionalFormatting sqref="E44:G44">
    <cfRule type="containsText" dxfId="5" priority="4" operator="containsText" text="..">
      <formula>NOT(ISERROR(SEARCH("..",E44)))</formula>
    </cfRule>
  </conditionalFormatting>
  <conditionalFormatting sqref="E44:G44">
    <cfRule type="containsText" dxfId="4" priority="3" operator="containsText" text="..">
      <formula>NOT(ISERROR(SEARCH("..",E44)))</formula>
    </cfRule>
  </conditionalFormatting>
  <conditionalFormatting sqref="E26:G26">
    <cfRule type="containsText" dxfId="3" priority="2" operator="containsText" text="..">
      <formula>NOT(ISERROR(SEARCH("..",E26)))</formula>
    </cfRule>
  </conditionalFormatting>
  <conditionalFormatting sqref="E26:G26">
    <cfRule type="containsText" dxfId="2" priority="1" operator="containsText" text="..">
      <formula>NOT(ISERROR(SEARCH("..",E26)))</formula>
    </cfRule>
  </conditionalFormatting>
  <dataValidations count="16">
    <dataValidation type="list" operator="lessThan" allowBlank="1" showInputMessage="1" showErrorMessage="1" error="Bitte beachten Sie die Mindestanforderungen" sqref="E16:G16" xr:uid="{D7DC9FC9-8480-4610-A4F9-B67CC0B2CBF1}">
      <formula1>$E$4:$F$4</formula1>
    </dataValidation>
    <dataValidation type="list" operator="lessThan" allowBlank="1" showInputMessage="1" showErrorMessage="1" error="Bitte beachten Sie die Mindestanforderungen" sqref="E13:G13" xr:uid="{C9D20148-FCDB-44FB-8285-849A42BBC4B2}">
      <formula1>$E$5:$F$5</formula1>
    </dataValidation>
    <dataValidation type="date" operator="greaterThan" allowBlank="1" showInputMessage="1" showErrorMessage="1" error="Bitte beachten Sie den vorgegebenen Leistungszeitraum" sqref="G15" xr:uid="{C4B39D40-A261-41A4-917A-E6F7DC6F9C9D}">
      <formula1>E2</formula1>
    </dataValidation>
    <dataValidation type="date" operator="lessThan" allowBlank="1" showInputMessage="1" showErrorMessage="1" error="Bitte beachten Sie den vorgegebenen Leistungszeitraum" sqref="G14" xr:uid="{B3A03F3D-799C-4A66-BC48-A8CE76BF01B1}">
      <formula1>G2</formula1>
    </dataValidation>
    <dataValidation type="date" operator="greaterThan" allowBlank="1" showInputMessage="1" showErrorMessage="1" error="Bitte beachten Sie den vorgegebenen Leistungszeitraum" sqref="F15" xr:uid="{35509AD8-FB87-4A45-B265-BDED1A3EF7DE}">
      <formula1>E2</formula1>
    </dataValidation>
    <dataValidation type="date" operator="lessThan" allowBlank="1" showInputMessage="1" showErrorMessage="1" error="Bitte beachten Sie den vorgegebenen Leistungszeitraum" sqref="F14" xr:uid="{279301A3-2E04-4AD8-A513-69C1D05A4BA6}">
      <formula1>G2</formula1>
    </dataValidation>
    <dataValidation type="date" operator="greaterThan" allowBlank="1" showInputMessage="1" showErrorMessage="1" error="Bitte beachten Sie den vorgegebenen Leistungszeitraum" sqref="E15" xr:uid="{6611CDBB-A7C3-43E9-98F7-31C2B0A17B4B}">
      <formula1>E2</formula1>
    </dataValidation>
    <dataValidation type="date" operator="lessThan" allowBlank="1" showInputMessage="1" showErrorMessage="1" error="Bitte beachten Sie den vorgegebenen Leistungszeitraum" sqref="E14" xr:uid="{6E1C7103-5B16-4E32-B08F-9186C70C227C}">
      <formula1>G2</formula1>
    </dataValidation>
    <dataValidation type="list" allowBlank="1" showInputMessage="1" showErrorMessage="1" sqref="E45:G48" xr:uid="{6548E9E9-73EA-47D3-BA8E-12BD2C648FD7}">
      <formula1>$C$45:$C$49</formula1>
    </dataValidation>
    <dataValidation type="list" allowBlank="1" showInputMessage="1" showErrorMessage="1" sqref="E23:G25" xr:uid="{5E66F152-2925-46D5-95B0-94D84250BEF3}">
      <formula1>$C$23:$C$26</formula1>
    </dataValidation>
    <dataValidation allowBlank="1" showInputMessage="1" showErrorMessage="1" sqref="H23:J25 H18:J21 H27:J52" xr:uid="{5ADEFC64-D621-4C43-BFAF-9FC9F4DA6619}"/>
    <dataValidation type="list" allowBlank="1" showInputMessage="1" showErrorMessage="1" sqref="E42:G43 E37:G40" xr:uid="{C60991FC-227F-4A36-8F29-7554F1224F14}">
      <formula1>$C$42:$C$44</formula1>
    </dataValidation>
    <dataValidation type="list" allowBlank="1" showInputMessage="1" showErrorMessage="1" sqref="E33:G35" xr:uid="{855FE93B-7D54-4B4B-BB0E-829C7459BDFA}">
      <formula1>$C$33:$C$41</formula1>
    </dataValidation>
    <dataValidation type="list" allowBlank="1" showInputMessage="1" showErrorMessage="1" sqref="E50:G52" xr:uid="{7EBD6964-0E6C-4399-8D32-6E889A4112CB}">
      <formula1>$C$50:$C$53</formula1>
    </dataValidation>
    <dataValidation type="list" allowBlank="1" showInputMessage="1" showErrorMessage="1" sqref="E18:G21" xr:uid="{C125A9BE-511F-4BAF-9887-4BD4255AA84F}">
      <formula1>$C$18:$C$22</formula1>
    </dataValidation>
    <dataValidation type="list" allowBlank="1" showInputMessage="1" showErrorMessage="1" sqref="E27:G31" xr:uid="{34656844-BED3-4714-8C60-568F7F04D15C}">
      <formula1>$C$27:$C$32</formula1>
    </dataValidation>
  </dataValidations>
  <pageMargins left="0.19685039370078741" right="0" top="0.31496062992125984" bottom="0.15748031496062992" header="0.27559055118110237" footer="0.15748031496062992"/>
  <pageSetup paperSize="9" scale="45" fitToHeight="2" orientation="landscape" horizontalDpi="90" verticalDpi="90" r:id="rId1"/>
  <headerFooter>
    <oddFooter>&amp;C&amp;F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3" operator="containsText" id="{D2303BEB-06E8-41DC-AD30-B8C8E2558205}">
            <xm:f>NOT(ISERROR(SEARCH($E$5,E13)))</xm:f>
            <xm:f>$E$5</xm:f>
            <x14:dxf>
              <fill>
                <patternFill>
                  <bgColor rgb="FFCCFFCC"/>
                </patternFill>
              </fill>
            </x14:dxf>
          </x14:cfRule>
          <xm:sqref>E13:G13</xm:sqref>
        </x14:conditionalFormatting>
        <x14:conditionalFormatting xmlns:xm="http://schemas.microsoft.com/office/excel/2006/main">
          <x14:cfRule type="containsText" priority="21" operator="containsText" id="{CE7B2DAE-E5E2-4F37-9B62-B51A4967B52E}">
            <xm:f>NOT(ISERROR(SEARCH($E$4,E16)))</xm:f>
            <xm:f>$E$4</xm:f>
            <x14:dxf>
              <fill>
                <patternFill>
                  <bgColor rgb="FFCCFFCC"/>
                </patternFill>
              </fill>
            </x14:dxf>
          </x14:cfRule>
          <xm:sqref>E16:G16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Formale Prüfung</vt:lpstr>
      <vt:lpstr>Umsatz und Beschäftigte</vt:lpstr>
      <vt:lpstr>Referenzen Projektsteuerung</vt:lpstr>
      <vt:lpstr>'Formale Prüfung'!Druckbereich</vt:lpstr>
      <vt:lpstr>'Referenzen Projektsteuerung'!Druckbereich</vt:lpstr>
      <vt:lpstr>'Umsatz und Beschäftigte'!Druckbereich</vt:lpstr>
      <vt:lpstr>'Formale Prüfung'!Drucktitel</vt:lpstr>
    </vt:vector>
  </TitlesOfParts>
  <Company>BLB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Gurr Martina (BLB Z)</dc:creator>
  <cp:lastModifiedBy>Verforst Lena (BLB DU)</cp:lastModifiedBy>
  <dcterms:created xsi:type="dcterms:W3CDTF">2022-02-23T07:27:28Z</dcterms:created>
  <dcterms:modified xsi:type="dcterms:W3CDTF">2026-05-06T12:18:04Z</dcterms:modified>
</cp:coreProperties>
</file>