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S:\AC\L06_Sonstige WE\RUB RuhrUniBochum\10-12-2191-24-001 ECHEM Forschungsbau\55_AV_FbT\55.06_FbT_Ingenieurbauwerke\Ausschreibung\Bearbeitung\"/>
    </mc:Choice>
  </mc:AlternateContent>
  <xr:revisionPtr revIDLastSave="0" documentId="13_ncr:1_{153A97FB-8303-4584-9EE6-D7A8E7CAE4F5}" xr6:coauthVersionLast="47" xr6:coauthVersionMax="47" xr10:uidLastSave="{00000000-0000-0000-0000-000000000000}"/>
  <bookViews>
    <workbookView xWindow="27915" yWindow="1995" windowWidth="22305" windowHeight="17835" tabRatio="949" xr2:uid="{00000000-000D-0000-FFFF-FFFF00000000}"/>
  </bookViews>
  <sheets>
    <sheet name="Anrechenbare Kosten" sheetId="1" r:id="rId1"/>
    <sheet name="Grundleistungen Ing.bauwerk" sheetId="6" r:id="rId2"/>
    <sheet name="Besondere Leistungen Ing.bauwer" sheetId="18" r:id="rId3"/>
    <sheet name="Stundensätze" sheetId="2" r:id="rId4"/>
    <sheet name="Zusammenstellung " sheetId="16" r:id="rId5"/>
  </sheets>
  <definedNames>
    <definedName name="_xlnm.Print_Area" localSheetId="0">'Anrechenbare Kosten'!$A$1:$C$30</definedName>
    <definedName name="_xlnm.Print_Area" localSheetId="2">'Besondere Leistungen Ing.bauwer'!$A$1:$D$46</definedName>
    <definedName name="_xlnm.Print_Area" localSheetId="1">'Grundleistungen Ing.bauwerk'!$A$1:$D$23</definedName>
    <definedName name="_xlnm.Print_Area" localSheetId="3">Stundensätze!$A$1:$E$15</definedName>
    <definedName name="_xlnm.Print_Area" localSheetId="4">'Zusammenstellung '!$A$1:$F$12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1" i="18" l="1"/>
  <c r="D43" i="18" s="1"/>
  <c r="C20" i="1"/>
  <c r="C2" i="6" s="1"/>
  <c r="B5" i="16" l="1"/>
  <c r="B3" i="16"/>
  <c r="E15" i="2"/>
  <c r="D45" i="18" l="1"/>
  <c r="B4" i="16" s="1"/>
  <c r="B16" i="6" l="1"/>
  <c r="D15" i="6"/>
  <c r="D14" i="6"/>
  <c r="D13" i="6"/>
  <c r="D12" i="6"/>
  <c r="D11" i="6"/>
  <c r="D10" i="6"/>
  <c r="D9" i="6"/>
  <c r="D8" i="6"/>
  <c r="D7" i="6"/>
  <c r="D16" i="6" l="1"/>
  <c r="D18" i="6" s="1"/>
  <c r="D20" i="6" s="1"/>
  <c r="D22" i="6" l="1"/>
  <c r="D25" i="6"/>
  <c r="D24" i="6"/>
  <c r="D27" i="6" l="1"/>
  <c r="E8" i="2" l="1"/>
  <c r="E7" i="2"/>
  <c r="E10" i="2" l="1"/>
  <c r="E6" i="2"/>
  <c r="E9" i="2"/>
  <c r="E5" i="2"/>
  <c r="E11" i="2" s="1"/>
  <c r="E13" i="2" l="1"/>
  <c r="B6" i="16" l="1"/>
  <c r="B8" i="16" s="1"/>
  <c r="C22" i="1"/>
  <c r="C24" i="1" l="1"/>
  <c r="B10" i="16" l="1"/>
</calcChain>
</file>

<file path=xl/sharedStrings.xml><?xml version="1.0" encoding="utf-8"?>
<sst xmlns="http://schemas.openxmlformats.org/spreadsheetml/2006/main" count="131" uniqueCount="100">
  <si>
    <t>Anrechenbare Kosten</t>
  </si>
  <si>
    <t>Betrag</t>
  </si>
  <si>
    <t>Gesamtkosten</t>
  </si>
  <si>
    <t>[netto]</t>
  </si>
  <si>
    <t>Umsatzsteuer:</t>
  </si>
  <si>
    <t>z. Zt. 19 %</t>
  </si>
  <si>
    <t>[brutto]</t>
  </si>
  <si>
    <t>Honorarzone III</t>
  </si>
  <si>
    <t>Leistungsphase</t>
  </si>
  <si>
    <t>Grundleistung gem. HOAI</t>
  </si>
  <si>
    <t>Betrag [€ / netto]</t>
  </si>
  <si>
    <t>Lph 3</t>
  </si>
  <si>
    <t>Summe Honorar: [€ / netto]</t>
  </si>
  <si>
    <t>Umbauzuschlag: [€ / netto]</t>
  </si>
  <si>
    <t>Lph 4</t>
  </si>
  <si>
    <t>Lph 5</t>
  </si>
  <si>
    <t>(25,0)</t>
  </si>
  <si>
    <t>Lph 6</t>
  </si>
  <si>
    <t>Lph 7</t>
  </si>
  <si>
    <t>(4,0)</t>
  </si>
  <si>
    <t>Lph 8</t>
  </si>
  <si>
    <t>Lph 9</t>
  </si>
  <si>
    <t>Summe:</t>
  </si>
  <si>
    <t>angeboten wird:</t>
  </si>
  <si>
    <t>beauftragte Teilleistung</t>
  </si>
  <si>
    <t>Bearbeiter</t>
  </si>
  <si>
    <t>Qualifikation</t>
  </si>
  <si>
    <t>Stundenansatz</t>
  </si>
  <si>
    <t>Dipl. - Ing.</t>
  </si>
  <si>
    <t>(15,0)</t>
  </si>
  <si>
    <t>Verrechnungssatz</t>
  </si>
  <si>
    <t>Kostenermittlungsart:</t>
  </si>
  <si>
    <t>Nebenkosten: [v.H]</t>
  </si>
  <si>
    <t>Nebenkosten: [€ / netto]</t>
  </si>
  <si>
    <t>Umsatzsteuer:  z. Zt. 19 %</t>
  </si>
  <si>
    <t>Umbauzuschlag: [v.H]</t>
  </si>
  <si>
    <t>Lph 1</t>
  </si>
  <si>
    <t xml:space="preserve">Lph 2 </t>
  </si>
  <si>
    <t>(2,0)</t>
  </si>
  <si>
    <t>gesamt Summe Honorar: [€ / netto]</t>
  </si>
  <si>
    <t xml:space="preserve"> Angebotssumme  [€ / netto]</t>
  </si>
  <si>
    <t>Angebotssumme [€ / brutto]</t>
  </si>
  <si>
    <t xml:space="preserve">Zusammenstellung der Honorare </t>
  </si>
  <si>
    <t xml:space="preserve"> [€ / netto]</t>
  </si>
  <si>
    <t>A</t>
  </si>
  <si>
    <t>Tafelwert gem. HOAI:</t>
  </si>
  <si>
    <t>Zusammenstellung nach Kostengruppen (DIN 276 2008):</t>
  </si>
  <si>
    <t>Kostenprognose</t>
  </si>
  <si>
    <t>Hinweis:</t>
  </si>
  <si>
    <t>Anlage 5 Honorarangebot zum Vertrag</t>
  </si>
  <si>
    <t>Lph 8 besondere Leistung entsprechend  Anlage 3</t>
  </si>
  <si>
    <t>Inhaber / Geschäftsführer</t>
  </si>
  <si>
    <t>projektleitende Diplom-Ingenieure</t>
  </si>
  <si>
    <t>sachbearbeitende Diplom-Ingenieure</t>
  </si>
  <si>
    <t>Techniker</t>
  </si>
  <si>
    <t>Zeichner und Schreibkräfte</t>
  </si>
  <si>
    <t>Hilfskräfte</t>
  </si>
  <si>
    <t>Kostenschätzung</t>
  </si>
  <si>
    <t xml:space="preserve">anrechenbare Kosten: </t>
  </si>
  <si>
    <t>Wir möchten Sie darüber informieren, dass aufgrund des Urteils des EuGH C-377/17 vom 4.7.2019 in dem laufenden Verfahren eine Bindung an die Mindest- und Höchstsätze der HOAI nicht mehr verpflichtend ist. Sie dürfen Nachlässe und Zuschläge gewähren. Die Gelegenheit hierzu erhalten Sie auf den Tabellenblättern „Grundleistungen“.
Weiterhin werden wir Ihr Angebot auf Auskömmlichkeit prüfen.
Vom Bieter auszufüllen sind alle grün hinterlegten Felder auf den nachfolgenden Tabellenblättern.
Die oben angegeben anrechenbaren Kosten haben das Ziel eine Vergleichbarkeit der Angebote im VgV-Verfahren zu erzielen und bilden nicht anrechenbaren Kosten nach Kostenberechnung ab.
Verändern sich im weiteren Projektablauf die anrechenbaren Kosten, gelten die entsprechenden Tafelwerte der HOAI weiter.
Grundlage der Leistung ist die Leistungsbeschreibung (Anlage zum Vertrag).
Die besonderen Leistungen und die Beratungsleistungen werden als Pauschale, unabhängig von den Baukosten, gezahlt.
Bei Abrechnung nach Zeitaufwand wird die Leistung entsprechend den angebotenen Stundensätzen und dem nachgewiesenem Aufwand vergütet (siehe Vertrag). Auf Stundensätze werden keine Zuschläge erstattet.
Sofern weitere Beratungsleistungen oder besondere Leistungen zu erbringen sind, sind die Leistungen als Pauschale anzubieten und in einem gesonderten zusätzlichen Tabellenblatt aufzuführen sowie in der Zusammenstellung der Honorare auszuweisen.</t>
  </si>
  <si>
    <t>Zwischensumme [€ / netto]</t>
  </si>
  <si>
    <t>Zuschlag: [v.H.]</t>
  </si>
  <si>
    <t>oder Abschlag: [v.H.]</t>
  </si>
  <si>
    <t>a) Leistungsbild Ing.bauwerk</t>
  </si>
  <si>
    <t>(20,0)</t>
  </si>
  <si>
    <t>(5,0)</t>
  </si>
  <si>
    <t>(13,0)</t>
  </si>
  <si>
    <t>(1,0)</t>
  </si>
  <si>
    <t>a) Ing.bauwerk</t>
  </si>
  <si>
    <t>Lph 2 besondere Leistung entsprechend  Anlage 3</t>
  </si>
  <si>
    <t>Erstellen von Leitungsbestandsplänen</t>
  </si>
  <si>
    <t>b) Besondere Leistungen</t>
  </si>
  <si>
    <t>c) Sonderfachleute</t>
  </si>
  <si>
    <t>Lph 1 besondere Leistung entsprechend  Anlage 3</t>
  </si>
  <si>
    <t>Lph 5 besondere Leistung entsprechend  Anlage 3</t>
  </si>
  <si>
    <t>Lph 6 besondere Leistung entsprechend  Anlage 3</t>
  </si>
  <si>
    <t>Kostenkontrolle</t>
  </si>
  <si>
    <t>Prüfen von Nachträgen</t>
  </si>
  <si>
    <t>Erstellen von Bestandsplänen</t>
  </si>
  <si>
    <t>Lph 9 besondere Leistung entsprechend  Anlage 3</t>
  </si>
  <si>
    <t>Überwachen der Mängelbeseitigung innerhalb der Verjährungsfrist</t>
  </si>
  <si>
    <t>Basishonorarsatz</t>
  </si>
  <si>
    <t>mittlerer Honorarsatz</t>
  </si>
  <si>
    <t>oberer Honoirarsatz</t>
  </si>
  <si>
    <t>Ingenieurbauwerk</t>
  </si>
  <si>
    <t>Projektbezeichnung:  AC RUB Forschungsbau ECHEM</t>
  </si>
  <si>
    <t>Beschaffen von Auszügen aus Grundbuch, Kataster und anderen amtlichen Unterlagen</t>
  </si>
  <si>
    <t>Aufstellen einer vertieften Kostenschätzung nach DIN 276:2018-12, einschließlich 2. Ebene. Mit dieser besonderen Leistung wird die Grundleitung j) der Leistungsphase 2 ergänzt.</t>
  </si>
  <si>
    <t>Aufstellen und Fortschreiben einer vertieften Kostenschätzung nach DIN 276:2018-12, einschließlich 3. Ebene über alle Kostengruppen, zusätlich Aufgliederung der Lostengruppe 400 bis zur 4. Ebene (DIN 276:2018-12 Taabelle 4 - Mengen und Bezugseinheiten für die Kostengruppe 400). Mit dieser besonderen Leistung wird die Grundleitung g) der Leistungsphase 3 ergänzt.</t>
  </si>
  <si>
    <t>Lph 3 besondere Leistung entsprechend  Anlage 3</t>
  </si>
  <si>
    <t>Lph 4 besondere Leistung entsprechend  Anlage 3</t>
  </si>
  <si>
    <t>Mitwirken bei der Beschaffung der Zustimmung von Betroffenen</t>
  </si>
  <si>
    <t>Lph 7 besondere Leistung entsprechend  Anlage 3</t>
  </si>
  <si>
    <t>Prüfen und Werten von Nebenangeboten</t>
  </si>
  <si>
    <t>Erstellen eines Bauwerksbuchs</t>
  </si>
  <si>
    <t>Örtliche Bauüberwachung:
- Plausibilitätsprüfung der Absteckung
- Überwachen der Ausführung der Bauleistung
   - Mitwirken beim Einweisen des Auftragnehmers ind die Baumaßnahme    (Bauanlaufbesprechung)
   - Überwachen der Ausführung des Objektes auf Übereinstimmung mit den zur Ausführung freigegebenen Unterlagen, den Bauvertrag und den Vorgaben des Auftraggebers
   - Prüfen und Bewerten der Berechtigung von Nachträgen
   - Durchführen oder Veranlassen von Kontrollprüfungen
   - Überwachen der Beseitigung der bei der Abnahme der Leistungen festgestellen Mängel
   - Dokumenttion des Bauablaufs
- Mitwirken beim Aufmaß mit den ausführenden Unternehmen und Prüfen der Aufmaße
- Mitwirken bei behördlichen Abnahmen
- Mitwirken bei der Abnahme von Leistungen und Lieferungen
- Rechnungsprüfung, Vergleich der Ergebnisse der Rechnungsprüfungen mit der Auftragssumme
- Mitwirken beim Überwachen der Prüfung der Funktionsfähigkeit der Anlagenteile und der Gesamtanlage</t>
  </si>
  <si>
    <t>Überwachen der Ausführung von Tragwerken nach Anlage 14.2 Honorarzone I und II mit sehr geringen und geringen Planungsanforderungen auf Übereinstimmung mit den Standsicherheitsnachweis</t>
  </si>
  <si>
    <t>Zusätzliche Leistungen, die sich abweichend zu den Grundleistungen aus Anlage 2, Punkt A + B ergeben</t>
  </si>
  <si>
    <t>CAD Daten des Verbaus und der Leitungsplanung BIM kompatibel aufbereiten / zur Verfügung stellen</t>
  </si>
  <si>
    <t>Erstelllen einer Übersicht aller projektrelevanten Einzelbewertbaren Wirtschaftsgüter (EBW) gemäß BLB NRW Vorgaben (siehe Formablatt EBW unter www. Blb.nrw.de/standards)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</si>
</sst>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0.00\ &quot;€&quot;;[Red]\-#,##0.00\ &quot;€&quot;"/>
    <numFmt numFmtId="44" formatCode="_-* #,##0.00\ &quot;€&quot;_-;\-* #,##0.00\ &quot;€&quot;_-;_-* &quot;-&quot;??\ &quot;€&quot;_-;_-@_-"/>
    <numFmt numFmtId="164" formatCode="#,##0.00\ &quot;€&quot;"/>
    <numFmt numFmtId="165" formatCode="0.0"/>
    <numFmt numFmtId="166" formatCode="0.0%"/>
  </numFmts>
  <fonts count="14" x14ac:knownFonts="1">
    <font>
      <sz val="10"/>
      <color theme="1"/>
      <name val="Arial"/>
      <family val="2"/>
    </font>
    <font>
      <sz val="10"/>
      <color theme="1"/>
      <name val="Arial"/>
      <family val="2"/>
    </font>
    <font>
      <b/>
      <sz val="10"/>
      <color theme="1"/>
      <name val="Arial"/>
      <family val="2"/>
    </font>
    <font>
      <b/>
      <sz val="12"/>
      <color theme="1"/>
      <name val="Arial"/>
      <family val="2"/>
    </font>
    <font>
      <b/>
      <sz val="11"/>
      <color theme="1"/>
      <name val="Arial"/>
      <family val="2"/>
    </font>
    <font>
      <b/>
      <sz val="8"/>
      <color theme="1"/>
      <name val="Arial"/>
      <family val="2"/>
    </font>
    <font>
      <b/>
      <sz val="10"/>
      <name val="Arial"/>
      <family val="2"/>
    </font>
    <font>
      <b/>
      <sz val="16"/>
      <color theme="1"/>
      <name val="Arial"/>
      <family val="2"/>
    </font>
    <font>
      <sz val="10"/>
      <name val="Arial"/>
      <family val="2"/>
    </font>
    <font>
      <b/>
      <sz val="16"/>
      <name val="Arial"/>
      <family val="2"/>
    </font>
    <font>
      <b/>
      <sz val="11"/>
      <name val="Arial"/>
      <family val="2"/>
    </font>
    <font>
      <b/>
      <sz val="10"/>
      <color rgb="FFFF0000"/>
      <name val="Arial"/>
      <family val="2"/>
    </font>
    <font>
      <sz val="11"/>
      <color theme="1"/>
      <name val="Arial"/>
      <family val="2"/>
    </font>
    <font>
      <b/>
      <sz val="13"/>
      <color theme="1"/>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tint="-0.14996795556505021"/>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diagonal/>
    </border>
    <border>
      <left style="hair">
        <color indexed="64"/>
      </left>
      <right/>
      <top style="thin">
        <color indexed="64"/>
      </top>
      <bottom style="thin">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dotted">
        <color indexed="64"/>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161">
    <xf numFmtId="0" fontId="0" fillId="0" borderId="0" xfId="0"/>
    <xf numFmtId="0" fontId="2" fillId="3" borderId="4" xfId="0" applyFont="1" applyFill="1" applyBorder="1" applyAlignment="1">
      <alignment horizontal="left" vertical="center"/>
    </xf>
    <xf numFmtId="0" fontId="2" fillId="3" borderId="5" xfId="0" applyFont="1" applyFill="1" applyBorder="1" applyAlignment="1">
      <alignment horizontal="center" vertical="center"/>
    </xf>
    <xf numFmtId="44" fontId="4" fillId="3" borderId="6" xfId="1" applyFont="1" applyFill="1"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center" vertical="center"/>
    </xf>
    <xf numFmtId="0" fontId="0" fillId="2" borderId="1" xfId="0" applyFill="1" applyBorder="1" applyAlignment="1">
      <alignment horizontal="right" vertical="center"/>
    </xf>
    <xf numFmtId="0" fontId="5" fillId="2" borderId="1" xfId="0" applyFont="1" applyFill="1" applyBorder="1" applyAlignment="1">
      <alignment horizontal="center" vertical="center"/>
    </xf>
    <xf numFmtId="44" fontId="4" fillId="2" borderId="9" xfId="1" applyFont="1" applyFill="1" applyBorder="1" applyAlignment="1">
      <alignment horizontal="right" vertical="center"/>
    </xf>
    <xf numFmtId="0" fontId="4" fillId="0" borderId="0" xfId="0" applyFont="1" applyFill="1" applyBorder="1" applyAlignment="1">
      <alignment horizontal="right" vertical="center"/>
    </xf>
    <xf numFmtId="0" fontId="4" fillId="2" borderId="10" xfId="0" applyFont="1" applyFill="1" applyBorder="1" applyAlignment="1">
      <alignment horizontal="right" vertical="center"/>
    </xf>
    <xf numFmtId="44" fontId="4" fillId="2" borderId="11" xfId="1" applyFont="1" applyFill="1" applyBorder="1" applyAlignment="1">
      <alignment horizontal="right" vertical="center"/>
    </xf>
    <xf numFmtId="0" fontId="0" fillId="0" borderId="0" xfId="0" applyBorder="1" applyAlignment="1">
      <alignment horizontal="center"/>
    </xf>
    <xf numFmtId="0" fontId="4" fillId="0" borderId="10" xfId="0" applyFont="1" applyFill="1" applyBorder="1" applyAlignment="1">
      <alignment horizontal="right" vertical="center"/>
    </xf>
    <xf numFmtId="44" fontId="4" fillId="0" borderId="11" xfId="1" applyFont="1" applyFill="1" applyBorder="1" applyAlignment="1">
      <alignment horizontal="right" vertical="center"/>
    </xf>
    <xf numFmtId="0" fontId="2" fillId="2" borderId="1" xfId="0" applyFont="1" applyFill="1" applyBorder="1" applyAlignment="1">
      <alignment horizontal="right" vertical="center"/>
    </xf>
    <xf numFmtId="0" fontId="0" fillId="0" borderId="0" xfId="0" applyAlignment="1">
      <alignment horizontal="center"/>
    </xf>
    <xf numFmtId="0" fontId="2" fillId="0" borderId="0" xfId="0" applyFont="1" applyBorder="1" applyAlignment="1">
      <alignment horizontal="right" vertical="center"/>
    </xf>
    <xf numFmtId="0" fontId="0" fillId="0" borderId="15" xfId="0" applyBorder="1" applyAlignment="1">
      <alignment horizontal="center" vertical="center"/>
    </xf>
    <xf numFmtId="0" fontId="0" fillId="3"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right" vertical="center"/>
    </xf>
    <xf numFmtId="0" fontId="0" fillId="0" borderId="1" xfId="0" applyFill="1" applyBorder="1" applyAlignment="1">
      <alignment horizontal="center" vertical="center"/>
    </xf>
    <xf numFmtId="0" fontId="2" fillId="0" borderId="1" xfId="0" applyFont="1" applyFill="1" applyBorder="1" applyAlignment="1">
      <alignment horizontal="right" vertical="center"/>
    </xf>
    <xf numFmtId="0" fontId="0" fillId="0" borderId="0" xfId="0" applyFill="1" applyAlignment="1">
      <alignment horizontal="center"/>
    </xf>
    <xf numFmtId="0" fontId="0" fillId="3" borderId="13" xfId="0" applyFill="1" applyBorder="1" applyAlignment="1">
      <alignment horizontal="right" vertical="center"/>
    </xf>
    <xf numFmtId="0" fontId="2" fillId="3" borderId="13" xfId="0" applyFont="1" applyFill="1" applyBorder="1" applyAlignment="1">
      <alignment horizontal="right" vertical="center"/>
    </xf>
    <xf numFmtId="0" fontId="0" fillId="3" borderId="14" xfId="0" applyFill="1" applyBorder="1" applyAlignment="1">
      <alignment horizontal="center" vertical="center"/>
    </xf>
    <xf numFmtId="0" fontId="2" fillId="2" borderId="16" xfId="0" applyFont="1" applyFill="1" applyBorder="1" applyAlignment="1">
      <alignment horizontal="left" vertical="center"/>
    </xf>
    <xf numFmtId="0" fontId="2" fillId="2" borderId="16" xfId="0" applyFont="1" applyFill="1" applyBorder="1" applyAlignment="1">
      <alignment horizontal="center" vertical="center"/>
    </xf>
    <xf numFmtId="2" fontId="2" fillId="5" borderId="8" xfId="0" applyNumberFormat="1" applyFont="1" applyFill="1" applyBorder="1" applyAlignment="1">
      <alignment horizontal="center" vertical="center"/>
    </xf>
    <xf numFmtId="0" fontId="0" fillId="0" borderId="15" xfId="0" applyBorder="1" applyAlignment="1">
      <alignment horizontal="left" vertical="center"/>
    </xf>
    <xf numFmtId="2" fontId="2" fillId="5" borderId="15" xfId="0" applyNumberFormat="1" applyFont="1" applyFill="1" applyBorder="1" applyAlignment="1">
      <alignment horizontal="center" vertical="center"/>
    </xf>
    <xf numFmtId="0" fontId="0" fillId="3" borderId="3" xfId="0" applyFill="1" applyBorder="1" applyAlignment="1">
      <alignment horizontal="right" vertical="center"/>
    </xf>
    <xf numFmtId="0" fontId="0" fillId="2" borderId="2" xfId="0" applyFill="1" applyBorder="1" applyAlignment="1">
      <alignment horizontal="right" vertical="center"/>
    </xf>
    <xf numFmtId="0" fontId="0" fillId="0" borderId="0" xfId="0" applyFill="1" applyBorder="1" applyAlignment="1">
      <alignment horizontal="right" vertical="center"/>
    </xf>
    <xf numFmtId="0" fontId="2" fillId="3" borderId="10" xfId="0" applyFont="1" applyFill="1" applyBorder="1" applyAlignment="1">
      <alignment horizontal="left" vertical="center"/>
    </xf>
    <xf numFmtId="0" fontId="2" fillId="4" borderId="12" xfId="0" applyFont="1" applyFill="1" applyBorder="1" applyAlignment="1">
      <alignment horizontal="left" vertical="center"/>
    </xf>
    <xf numFmtId="0" fontId="2" fillId="0" borderId="0" xfId="0" applyFont="1" applyAlignment="1">
      <alignment vertical="center"/>
    </xf>
    <xf numFmtId="0" fontId="0" fillId="0" borderId="0" xfId="0" applyAlignment="1">
      <alignment vertical="center"/>
    </xf>
    <xf numFmtId="0" fontId="0" fillId="0" borderId="0" xfId="0" applyFill="1" applyAlignment="1">
      <alignment vertical="center"/>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7" fillId="0" borderId="0" xfId="0" applyFont="1"/>
    <xf numFmtId="0" fontId="3" fillId="0" borderId="0" xfId="0" applyFont="1"/>
    <xf numFmtId="0" fontId="0" fillId="0" borderId="28" xfId="0" applyBorder="1" applyAlignment="1">
      <alignment horizontal="center" vertical="center"/>
    </xf>
    <xf numFmtId="164" fontId="2" fillId="5" borderId="9" xfId="0" applyNumberFormat="1" applyFont="1" applyFill="1" applyBorder="1" applyAlignment="1">
      <alignment horizontal="right" vertical="center"/>
    </xf>
    <xf numFmtId="0" fontId="4" fillId="0" borderId="12" xfId="0" applyFont="1" applyFill="1" applyBorder="1" applyAlignment="1">
      <alignment horizontal="right" vertical="center"/>
    </xf>
    <xf numFmtId="0" fontId="0" fillId="0" borderId="0" xfId="0" applyAlignment="1">
      <alignment vertical="top" wrapText="1"/>
    </xf>
    <xf numFmtId="0" fontId="0" fillId="0" borderId="0" xfId="0" applyAlignment="1">
      <alignment wrapText="1"/>
    </xf>
    <xf numFmtId="0" fontId="0" fillId="0" borderId="30" xfId="0" applyBorder="1" applyAlignment="1">
      <alignment horizontal="center" vertical="center"/>
    </xf>
    <xf numFmtId="0" fontId="0" fillId="0" borderId="32" xfId="0" applyBorder="1" applyAlignment="1">
      <alignment horizontal="center" vertical="center"/>
    </xf>
    <xf numFmtId="10" fontId="2" fillId="5" borderId="9" xfId="0" applyNumberFormat="1" applyFont="1" applyFill="1" applyBorder="1" applyAlignment="1">
      <alignment horizontal="center" vertical="center"/>
    </xf>
    <xf numFmtId="0" fontId="2" fillId="0" borderId="2" xfId="0" applyFont="1" applyFill="1" applyBorder="1" applyAlignment="1">
      <alignment horizontal="right" vertical="center"/>
    </xf>
    <xf numFmtId="8" fontId="2" fillId="0" borderId="9" xfId="0" applyNumberFormat="1" applyFont="1" applyFill="1" applyBorder="1" applyAlignment="1">
      <alignment horizontal="right" vertical="center"/>
    </xf>
    <xf numFmtId="0" fontId="0" fillId="0" borderId="0" xfId="0" applyFill="1"/>
    <xf numFmtId="0" fontId="6" fillId="5" borderId="10" xfId="0" applyFont="1" applyFill="1" applyBorder="1" applyAlignment="1">
      <alignment horizontal="right" vertical="center"/>
    </xf>
    <xf numFmtId="0" fontId="8" fillId="0" borderId="0" xfId="0" applyFont="1"/>
    <xf numFmtId="0" fontId="2" fillId="2" borderId="1" xfId="0" applyFont="1" applyFill="1" applyBorder="1" applyAlignment="1">
      <alignment horizontal="right" vertical="center"/>
    </xf>
    <xf numFmtId="0" fontId="9" fillId="0" borderId="0" xfId="0" applyFont="1"/>
    <xf numFmtId="49" fontId="0" fillId="0" borderId="35" xfId="0" applyNumberFormat="1" applyBorder="1" applyAlignment="1">
      <alignment horizontal="center" vertical="center"/>
    </xf>
    <xf numFmtId="49" fontId="0" fillId="0" borderId="34" xfId="0" applyNumberFormat="1" applyBorder="1" applyAlignment="1">
      <alignment horizontal="center" vertical="center"/>
    </xf>
    <xf numFmtId="0" fontId="0" fillId="0" borderId="18" xfId="0" applyFill="1" applyBorder="1" applyAlignment="1">
      <alignment horizontal="center" vertical="center"/>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6" fillId="0" borderId="10" xfId="0" applyFont="1" applyFill="1" applyBorder="1" applyAlignment="1">
      <alignment horizontal="left" vertical="center"/>
    </xf>
    <xf numFmtId="0" fontId="11" fillId="0" borderId="0" xfId="0" applyFont="1"/>
    <xf numFmtId="0" fontId="2" fillId="4" borderId="38" xfId="0" applyFont="1" applyFill="1" applyBorder="1" applyAlignment="1">
      <alignment horizontal="right" vertical="center"/>
    </xf>
    <xf numFmtId="164" fontId="2" fillId="0" borderId="9" xfId="0" applyNumberFormat="1" applyFont="1" applyFill="1" applyBorder="1" applyAlignment="1">
      <alignment horizontal="right" vertical="center"/>
    </xf>
    <xf numFmtId="164" fontId="2" fillId="0" borderId="20" xfId="0" applyNumberFormat="1" applyFont="1" applyFill="1" applyBorder="1" applyAlignment="1">
      <alignment horizontal="right" vertical="center"/>
    </xf>
    <xf numFmtId="164" fontId="2" fillId="0" borderId="17" xfId="0" applyNumberFormat="1" applyFont="1" applyFill="1" applyBorder="1" applyAlignment="1">
      <alignment horizontal="right" vertical="center"/>
    </xf>
    <xf numFmtId="0" fontId="0" fillId="0" borderId="27" xfId="0" applyFill="1" applyBorder="1"/>
    <xf numFmtId="164" fontId="2" fillId="2" borderId="9" xfId="0" applyNumberFormat="1" applyFont="1" applyFill="1" applyBorder="1" applyAlignment="1">
      <alignment horizontal="right" vertical="center"/>
    </xf>
    <xf numFmtId="8" fontId="2" fillId="4" borderId="26" xfId="0" applyNumberFormat="1" applyFont="1" applyFill="1" applyBorder="1" applyAlignment="1">
      <alignment horizontal="right"/>
    </xf>
    <xf numFmtId="0" fontId="5"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xf>
    <xf numFmtId="0" fontId="2" fillId="0" borderId="39" xfId="0" applyFont="1" applyFill="1" applyBorder="1" applyAlignment="1">
      <alignment horizontal="left" vertical="center"/>
    </xf>
    <xf numFmtId="0" fontId="0" fillId="0" borderId="39" xfId="0" applyBorder="1" applyAlignment="1">
      <alignment horizontal="center"/>
    </xf>
    <xf numFmtId="0" fontId="4" fillId="4" borderId="10" xfId="0" applyFont="1" applyFill="1" applyBorder="1" applyAlignment="1">
      <alignment horizontal="left" vertical="center" wrapText="1"/>
    </xf>
    <xf numFmtId="0" fontId="4" fillId="4" borderId="12" xfId="0" applyFont="1" applyFill="1" applyBorder="1" applyAlignment="1">
      <alignment horizontal="right" vertical="center"/>
    </xf>
    <xf numFmtId="0" fontId="0" fillId="0" borderId="41" xfId="0" applyFill="1" applyBorder="1" applyAlignment="1">
      <alignment horizontal="left" vertical="center"/>
    </xf>
    <xf numFmtId="164" fontId="0" fillId="0" borderId="40" xfId="0" applyNumberFormat="1" applyFill="1" applyBorder="1" applyAlignment="1">
      <alignment horizontal="center"/>
    </xf>
    <xf numFmtId="164" fontId="4" fillId="0" borderId="12" xfId="0" applyNumberFormat="1" applyFont="1" applyFill="1" applyBorder="1" applyAlignment="1">
      <alignment horizontal="center" vertical="center"/>
    </xf>
    <xf numFmtId="164" fontId="4" fillId="4" borderId="12" xfId="0" applyNumberFormat="1" applyFont="1" applyFill="1" applyBorder="1" applyAlignment="1">
      <alignment horizontal="center" vertical="center"/>
    </xf>
    <xf numFmtId="166" fontId="6" fillId="0" borderId="29" xfId="0" applyNumberFormat="1" applyFont="1" applyBorder="1" applyAlignment="1">
      <alignment horizontal="center" vertical="center"/>
    </xf>
    <xf numFmtId="166" fontId="6" fillId="0" borderId="31" xfId="0" applyNumberFormat="1" applyFont="1" applyBorder="1" applyAlignment="1">
      <alignment horizontal="center" vertical="center"/>
    </xf>
    <xf numFmtId="164" fontId="0" fillId="5" borderId="12" xfId="0" applyNumberFormat="1" applyFill="1" applyBorder="1" applyAlignment="1">
      <alignment horizontal="right" vertical="center"/>
    </xf>
    <xf numFmtId="166" fontId="2" fillId="3" borderId="3" xfId="0" applyNumberFormat="1" applyFont="1" applyFill="1" applyBorder="1" applyAlignment="1">
      <alignment horizontal="center" vertical="center"/>
    </xf>
    <xf numFmtId="0" fontId="3" fillId="5" borderId="0" xfId="0" applyFont="1" applyFill="1"/>
    <xf numFmtId="0" fontId="0" fillId="5" borderId="0" xfId="0" applyFill="1"/>
    <xf numFmtId="0" fontId="3" fillId="6" borderId="1" xfId="0" applyFont="1" applyFill="1" applyBorder="1" applyAlignment="1">
      <alignment horizontal="left" vertical="center"/>
    </xf>
    <xf numFmtId="0" fontId="2" fillId="6" borderId="2" xfId="0" applyFont="1" applyFill="1" applyBorder="1" applyAlignment="1">
      <alignment horizontal="center" vertical="center"/>
    </xf>
    <xf numFmtId="44" fontId="4" fillId="6" borderId="3" xfId="1" applyFont="1" applyFill="1" applyBorder="1" applyAlignment="1">
      <alignment horizontal="right" vertical="center"/>
    </xf>
    <xf numFmtId="44" fontId="10" fillId="6" borderId="7" xfId="1" applyFont="1" applyFill="1" applyBorder="1" applyAlignment="1">
      <alignment horizontal="right" vertical="center"/>
    </xf>
    <xf numFmtId="0" fontId="0" fillId="6" borderId="8" xfId="0" applyFill="1" applyBorder="1" applyAlignment="1">
      <alignment horizontal="center" vertical="center"/>
    </xf>
    <xf numFmtId="0" fontId="0" fillId="6" borderId="27" xfId="0" applyFill="1" applyBorder="1" applyAlignment="1">
      <alignment horizontal="left" vertical="center"/>
    </xf>
    <xf numFmtId="0" fontId="0" fillId="6" borderId="27" xfId="0" applyFill="1" applyBorder="1" applyAlignment="1">
      <alignment horizontal="center" vertical="center"/>
    </xf>
    <xf numFmtId="0" fontId="0" fillId="6" borderId="42" xfId="0" applyFill="1" applyBorder="1" applyAlignment="1">
      <alignment horizontal="left" vertical="center"/>
    </xf>
    <xf numFmtId="0" fontId="0" fillId="6" borderId="43" xfId="0" applyFill="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166" fontId="6" fillId="5" borderId="29" xfId="0" applyNumberFormat="1" applyFont="1" applyFill="1" applyBorder="1" applyAlignment="1">
      <alignment horizontal="center" vertical="center"/>
    </xf>
    <xf numFmtId="164" fontId="2" fillId="0" borderId="7" xfId="0" applyNumberFormat="1" applyFont="1" applyFill="1" applyBorder="1" applyAlignment="1">
      <alignment horizontal="right" vertical="center"/>
    </xf>
    <xf numFmtId="0" fontId="0" fillId="2" borderId="1" xfId="0" applyFill="1" applyBorder="1" applyAlignment="1">
      <alignment horizontal="center" vertical="center"/>
    </xf>
    <xf numFmtId="166" fontId="2" fillId="2" borderId="3" xfId="0" applyNumberFormat="1" applyFont="1" applyFill="1" applyBorder="1" applyAlignment="1">
      <alignment horizontal="center" vertical="center"/>
    </xf>
    <xf numFmtId="164" fontId="4" fillId="2" borderId="6" xfId="0" applyNumberFormat="1" applyFont="1" applyFill="1" applyBorder="1" applyAlignment="1">
      <alignment horizontal="center" vertical="center"/>
    </xf>
    <xf numFmtId="164" fontId="0" fillId="0" borderId="9" xfId="0" applyNumberFormat="1" applyFill="1" applyBorder="1" applyAlignment="1">
      <alignment horizontal="center" vertical="center"/>
    </xf>
    <xf numFmtId="0" fontId="4" fillId="4" borderId="44" xfId="0" applyFont="1" applyFill="1" applyBorder="1" applyAlignment="1">
      <alignment horizontal="left" vertical="center" wrapText="1"/>
    </xf>
    <xf numFmtId="0" fontId="2" fillId="0" borderId="45" xfId="0" applyFont="1" applyFill="1" applyBorder="1" applyAlignment="1">
      <alignment horizontal="center" vertical="center"/>
    </xf>
    <xf numFmtId="0" fontId="13" fillId="0" borderId="0" xfId="0" applyFont="1"/>
    <xf numFmtId="0" fontId="0" fillId="0" borderId="18" xfId="0" applyFill="1" applyBorder="1" applyAlignment="1" applyProtection="1">
      <alignment horizontal="center" vertical="center"/>
    </xf>
    <xf numFmtId="10" fontId="2" fillId="0" borderId="33" xfId="0" applyNumberFormat="1" applyFont="1" applyFill="1" applyBorder="1" applyAlignment="1" applyProtection="1">
      <alignment horizontal="center" vertical="center"/>
      <protection locked="0"/>
    </xf>
    <xf numFmtId="0" fontId="2" fillId="7" borderId="9" xfId="0" applyFont="1" applyFill="1" applyBorder="1" applyAlignment="1" applyProtection="1">
      <alignment horizontal="right" vertical="center"/>
    </xf>
    <xf numFmtId="8" fontId="2" fillId="7" borderId="9" xfId="0" applyNumberFormat="1" applyFont="1" applyFill="1" applyBorder="1" applyAlignment="1" applyProtection="1">
      <alignment horizontal="right" vertical="center"/>
    </xf>
    <xf numFmtId="10" fontId="2" fillId="5" borderId="1" xfId="0" applyNumberFormat="1" applyFont="1" applyFill="1" applyBorder="1" applyAlignment="1" applyProtection="1">
      <alignment horizontal="center" vertical="center"/>
      <protection locked="0"/>
    </xf>
    <xf numFmtId="0" fontId="0" fillId="0" borderId="9" xfId="0" applyBorder="1" applyProtection="1"/>
    <xf numFmtId="8" fontId="2" fillId="0" borderId="9" xfId="0" applyNumberFormat="1" applyFont="1" applyBorder="1" applyAlignment="1" applyProtection="1">
      <alignment vertical="center"/>
    </xf>
    <xf numFmtId="0" fontId="2" fillId="0" borderId="9" xfId="0" applyFont="1" applyFill="1" applyBorder="1" applyAlignment="1">
      <alignment horizontal="right" vertical="center"/>
    </xf>
    <xf numFmtId="0" fontId="8" fillId="0" borderId="0" xfId="0" applyFont="1" applyFill="1"/>
    <xf numFmtId="166" fontId="6" fillId="0" borderId="35" xfId="0" applyNumberFormat="1" applyFont="1" applyBorder="1" applyAlignment="1">
      <alignment horizontal="center" vertical="center"/>
    </xf>
    <xf numFmtId="166" fontId="6" fillId="0" borderId="34" xfId="0" applyNumberFormat="1" applyFont="1" applyBorder="1" applyAlignment="1">
      <alignment horizontal="center" vertical="center"/>
    </xf>
    <xf numFmtId="166" fontId="6" fillId="5" borderId="36" xfId="0" applyNumberFormat="1" applyFont="1" applyFill="1" applyBorder="1" applyAlignment="1">
      <alignment horizontal="center" vertical="center"/>
    </xf>
    <xf numFmtId="49" fontId="0" fillId="0" borderId="9" xfId="0" applyNumberFormat="1" applyBorder="1" applyAlignment="1">
      <alignment horizontal="center" vertical="center"/>
    </xf>
    <xf numFmtId="0" fontId="6" fillId="0" borderId="12" xfId="0" applyFont="1" applyFill="1" applyBorder="1" applyAlignment="1">
      <alignment horizontal="center" vertical="center"/>
    </xf>
    <xf numFmtId="8" fontId="2" fillId="0" borderId="0" xfId="0" applyNumberFormat="1" applyFont="1" applyFill="1" applyBorder="1" applyAlignment="1">
      <alignment horizontal="right"/>
    </xf>
    <xf numFmtId="8" fontId="2" fillId="0" borderId="0" xfId="0" applyNumberFormat="1" applyFont="1" applyFill="1" applyBorder="1" applyAlignment="1">
      <alignment horizontal="right" vertical="center"/>
    </xf>
    <xf numFmtId="0" fontId="2" fillId="4" borderId="10" xfId="0" applyFont="1" applyFill="1" applyBorder="1" applyAlignment="1">
      <alignment horizontal="right" vertical="center"/>
    </xf>
    <xf numFmtId="0" fontId="2" fillId="4" borderId="46" xfId="0" applyFont="1" applyFill="1" applyBorder="1" applyAlignment="1">
      <alignment horizontal="right" vertical="center"/>
    </xf>
    <xf numFmtId="8" fontId="2" fillId="4" borderId="11" xfId="0" applyNumberFormat="1" applyFont="1" applyFill="1" applyBorder="1" applyAlignment="1">
      <alignment horizontal="right"/>
    </xf>
    <xf numFmtId="0" fontId="0" fillId="0" borderId="0" xfId="0" applyFill="1" applyBorder="1" applyAlignment="1">
      <alignment horizontal="center"/>
    </xf>
    <xf numFmtId="0" fontId="0" fillId="0" borderId="0" xfId="0" applyBorder="1"/>
    <xf numFmtId="164" fontId="2" fillId="5" borderId="3" xfId="0" applyNumberFormat="1" applyFont="1" applyFill="1" applyBorder="1" applyAlignment="1">
      <alignment horizontal="right" vertical="center"/>
    </xf>
    <xf numFmtId="0" fontId="2" fillId="6" borderId="0" xfId="0" applyFont="1" applyFill="1" applyAlignment="1"/>
    <xf numFmtId="0" fontId="12" fillId="5" borderId="0" xfId="0" applyFont="1" applyFill="1" applyAlignment="1">
      <alignment horizontal="left" vertical="top" wrapText="1"/>
    </xf>
    <xf numFmtId="0" fontId="0" fillId="5" borderId="0" xfId="0" applyFill="1" applyAlignment="1">
      <alignment horizontal="left" vertical="top" wrapText="1"/>
    </xf>
    <xf numFmtId="0" fontId="2" fillId="2" borderId="22" xfId="0" applyFont="1" applyFill="1" applyBorder="1" applyAlignment="1">
      <alignment horizontal="center" vertical="center"/>
    </xf>
    <xf numFmtId="0" fontId="0" fillId="2" borderId="23" xfId="0" applyFill="1" applyBorder="1" applyAlignment="1">
      <alignment horizontal="center" vertical="center"/>
    </xf>
    <xf numFmtId="0" fontId="2" fillId="4" borderId="2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5" xfId="0" applyFont="1" applyFill="1" applyBorder="1" applyAlignment="1">
      <alignment horizontal="center" vertical="center" wrapText="1"/>
    </xf>
    <xf numFmtId="164" fontId="2" fillId="2" borderId="25" xfId="0" applyNumberFormat="1" applyFont="1" applyFill="1" applyBorder="1" applyAlignment="1">
      <alignment horizontal="center" vertical="center"/>
    </xf>
    <xf numFmtId="164" fontId="2" fillId="2" borderId="26" xfId="0" applyNumberFormat="1" applyFont="1" applyFill="1" applyBorder="1" applyAlignment="1">
      <alignment horizontal="center" vertical="center"/>
    </xf>
    <xf numFmtId="0" fontId="0" fillId="0" borderId="1"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165" fontId="2" fillId="0" borderId="1" xfId="0" applyNumberFormat="1" applyFon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2" fillId="4" borderId="18" xfId="0" applyFont="1" applyFill="1" applyBorder="1" applyAlignment="1">
      <alignment horizontal="center" vertical="center" wrapText="1"/>
    </xf>
    <xf numFmtId="0" fontId="0" fillId="0" borderId="33" xfId="0" applyBorder="1" applyAlignment="1"/>
    <xf numFmtId="0" fontId="0" fillId="0" borderId="37" xfId="0" applyBorder="1" applyAlignment="1"/>
    <xf numFmtId="0" fontId="2" fillId="0" borderId="1" xfId="0" applyFont="1" applyBorder="1" applyAlignment="1">
      <alignment horizontal="right" vertical="center"/>
    </xf>
    <xf numFmtId="0" fontId="0" fillId="0" borderId="2" xfId="0" applyBorder="1" applyAlignment="1">
      <alignment horizontal="right" vertical="center"/>
    </xf>
    <xf numFmtId="0" fontId="0" fillId="0" borderId="3" xfId="0" applyBorder="1" applyAlignment="1">
      <alignment horizontal="right" vertical="center"/>
    </xf>
    <xf numFmtId="0" fontId="0" fillId="0" borderId="1" xfId="0" applyFill="1" applyBorder="1" applyAlignment="1">
      <alignment horizontal="left" vertical="top" wrapText="1"/>
    </xf>
    <xf numFmtId="0" fontId="0" fillId="0" borderId="2" xfId="0" applyFill="1" applyBorder="1" applyAlignment="1">
      <alignment horizontal="left" vertical="top" wrapText="1"/>
    </xf>
    <xf numFmtId="0" fontId="0" fillId="0" borderId="3" xfId="0" applyFill="1" applyBorder="1" applyAlignment="1">
      <alignment horizontal="left" vertical="top" wrapText="1"/>
    </xf>
    <xf numFmtId="14" fontId="0" fillId="0" borderId="0" xfId="0" applyNumberFormat="1"/>
  </cellXfs>
  <cellStyles count="3">
    <cellStyle name="Standard" xfId="0" builtinId="0"/>
    <cellStyle name="Standard 2" xfId="2" xr:uid="{00000000-0005-0000-0000-000001000000}"/>
    <cellStyle name="Währung" xfId="1" builtinId="4"/>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75"/>
  <sheetViews>
    <sheetView tabSelected="1" zoomScale="130" zoomScaleNormal="130" workbookViewId="0">
      <selection activeCell="B8" sqref="B8"/>
    </sheetView>
  </sheetViews>
  <sheetFormatPr baseColWidth="10" defaultRowHeight="12.75" x14ac:dyDescent="0.2"/>
  <cols>
    <col min="1" max="1" width="44.42578125" customWidth="1"/>
    <col min="3" max="3" width="29.5703125" customWidth="1"/>
    <col min="4" max="4" width="20.140625" customWidth="1"/>
  </cols>
  <sheetData>
    <row r="1" spans="1:3" ht="20.25" x14ac:dyDescent="0.3">
      <c r="A1" s="59" t="s">
        <v>49</v>
      </c>
    </row>
    <row r="2" spans="1:3" ht="20.25" x14ac:dyDescent="0.3">
      <c r="A2" s="43" t="s">
        <v>84</v>
      </c>
    </row>
    <row r="3" spans="1:3" ht="16.5" x14ac:dyDescent="0.25">
      <c r="A3" s="111" t="s">
        <v>85</v>
      </c>
    </row>
    <row r="6" spans="1:3" ht="15.75" x14ac:dyDescent="0.25">
      <c r="A6" s="44" t="s">
        <v>31</v>
      </c>
      <c r="B6" s="134" t="s">
        <v>57</v>
      </c>
      <c r="C6" s="134"/>
    </row>
    <row r="7" spans="1:3" x14ac:dyDescent="0.2">
      <c r="B7" s="160">
        <v>45995</v>
      </c>
    </row>
    <row r="9" spans="1:3" ht="15.75" x14ac:dyDescent="0.2">
      <c r="A9" s="92" t="s">
        <v>0</v>
      </c>
      <c r="B9" s="93"/>
      <c r="C9" s="94"/>
    </row>
    <row r="10" spans="1:3" ht="15.75" thickBot="1" x14ac:dyDescent="0.25">
      <c r="A10" s="1" t="s">
        <v>46</v>
      </c>
      <c r="B10" s="2"/>
      <c r="C10" s="3" t="s">
        <v>1</v>
      </c>
    </row>
    <row r="11" spans="1:3" ht="15" x14ac:dyDescent="0.2">
      <c r="A11" s="99"/>
      <c r="B11" s="96"/>
      <c r="C11" s="95">
        <v>2400000</v>
      </c>
    </row>
    <row r="12" spans="1:3" ht="15" x14ac:dyDescent="0.2">
      <c r="A12" s="99"/>
      <c r="B12" s="96"/>
      <c r="C12" s="95"/>
    </row>
    <row r="13" spans="1:3" ht="15" x14ac:dyDescent="0.2">
      <c r="A13" s="99"/>
      <c r="B13" s="96"/>
      <c r="C13" s="95"/>
    </row>
    <row r="14" spans="1:3" ht="15" x14ac:dyDescent="0.2">
      <c r="A14" s="99"/>
      <c r="B14" s="96"/>
      <c r="C14" s="95"/>
    </row>
    <row r="15" spans="1:3" ht="15" x14ac:dyDescent="0.2">
      <c r="A15" s="99"/>
      <c r="B15" s="96"/>
      <c r="C15" s="95"/>
    </row>
    <row r="16" spans="1:3" ht="15" x14ac:dyDescent="0.2">
      <c r="A16" s="99"/>
      <c r="B16" s="98"/>
      <c r="C16" s="95"/>
    </row>
    <row r="17" spans="1:4" ht="15" x14ac:dyDescent="0.2">
      <c r="A17" s="99"/>
      <c r="B17" s="100"/>
      <c r="C17" s="95"/>
    </row>
    <row r="18" spans="1:4" ht="15" x14ac:dyDescent="0.2">
      <c r="A18" s="97"/>
      <c r="B18" s="98"/>
      <c r="C18" s="95"/>
    </row>
    <row r="19" spans="1:4" ht="15.75" thickBot="1" x14ac:dyDescent="0.25">
      <c r="A19" s="6"/>
      <c r="B19" s="7"/>
      <c r="C19" s="8"/>
    </row>
    <row r="20" spans="1:4" ht="15.75" thickBot="1" x14ac:dyDescent="0.25">
      <c r="A20" s="9" t="s">
        <v>2</v>
      </c>
      <c r="B20" s="10" t="s">
        <v>3</v>
      </c>
      <c r="C20" s="11">
        <f>C11</f>
        <v>2400000</v>
      </c>
    </row>
    <row r="21" spans="1:4" ht="13.5" thickBot="1" x14ac:dyDescent="0.25">
      <c r="A21" s="12"/>
    </row>
    <row r="22" spans="1:4" ht="15.75" thickBot="1" x14ac:dyDescent="0.25">
      <c r="A22" s="9" t="s">
        <v>4</v>
      </c>
      <c r="B22" s="13" t="s">
        <v>5</v>
      </c>
      <c r="C22" s="14">
        <f>C20*0.19</f>
        <v>456000</v>
      </c>
    </row>
    <row r="23" spans="1:4" ht="13.5" thickBot="1" x14ac:dyDescent="0.25">
      <c r="A23" s="12"/>
    </row>
    <row r="24" spans="1:4" ht="15.75" thickBot="1" x14ac:dyDescent="0.25">
      <c r="A24" s="9" t="s">
        <v>2</v>
      </c>
      <c r="B24" s="10" t="s">
        <v>6</v>
      </c>
      <c r="C24" s="11">
        <f>C20*1.19</f>
        <v>2856000</v>
      </c>
    </row>
    <row r="29" spans="1:4" ht="15.75" x14ac:dyDescent="0.25">
      <c r="A29" s="90" t="s">
        <v>48</v>
      </c>
      <c r="B29" s="91"/>
      <c r="C29" s="91"/>
      <c r="D29" s="91"/>
    </row>
    <row r="30" spans="1:4" ht="363.75" customHeight="1" x14ac:dyDescent="0.2">
      <c r="A30" s="135" t="s">
        <v>59</v>
      </c>
      <c r="B30" s="135"/>
      <c r="C30" s="135"/>
      <c r="D30" s="136"/>
    </row>
    <row r="174" spans="1:1" x14ac:dyDescent="0.2">
      <c r="A174" t="s">
        <v>47</v>
      </c>
    </row>
    <row r="175" spans="1:1" x14ac:dyDescent="0.2">
      <c r="A175" t="s">
        <v>57</v>
      </c>
    </row>
  </sheetData>
  <mergeCells count="2">
    <mergeCell ref="B6:C6"/>
    <mergeCell ref="A30:D30"/>
  </mergeCells>
  <dataValidations count="1">
    <dataValidation type="list" allowBlank="1" showInputMessage="1" showErrorMessage="1" sqref="B6:C6" xr:uid="{00000000-0002-0000-0000-000000000000}">
      <formula1>$A$174:$A$175</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W47"/>
  <sheetViews>
    <sheetView zoomScale="96" zoomScaleNormal="96" workbookViewId="0">
      <selection activeCell="C3" sqref="C3"/>
    </sheetView>
  </sheetViews>
  <sheetFormatPr baseColWidth="10" defaultRowHeight="12.75" x14ac:dyDescent="0.2"/>
  <cols>
    <col min="1" max="1" width="21.28515625" customWidth="1"/>
    <col min="2" max="2" width="19.28515625" style="16" customWidth="1"/>
    <col min="3" max="3" width="29.42578125" customWidth="1"/>
    <col min="4" max="4" width="20.42578125" customWidth="1"/>
  </cols>
  <sheetData>
    <row r="1" spans="1:15" ht="36" customHeight="1" x14ac:dyDescent="0.2">
      <c r="A1" s="139" t="s">
        <v>63</v>
      </c>
      <c r="B1" s="141" t="s">
        <v>7</v>
      </c>
      <c r="C1" s="137" t="s">
        <v>58</v>
      </c>
      <c r="D1" s="138"/>
    </row>
    <row r="2" spans="1:15" ht="30" customHeight="1" thickBot="1" x14ac:dyDescent="0.25">
      <c r="A2" s="140"/>
      <c r="B2" s="142"/>
      <c r="C2" s="143">
        <f>'Anrechenbare Kosten'!C20</f>
        <v>2400000</v>
      </c>
      <c r="D2" s="144"/>
    </row>
    <row r="3" spans="1:15" ht="9" customHeight="1" thickBot="1" x14ac:dyDescent="0.25"/>
    <row r="4" spans="1:15" s="17" customFormat="1" ht="23.25" customHeight="1" thickBot="1" x14ac:dyDescent="0.25">
      <c r="A4" s="17" t="s">
        <v>23</v>
      </c>
      <c r="B4" s="125" t="s">
        <v>81</v>
      </c>
      <c r="C4" s="56" t="s">
        <v>45</v>
      </c>
      <c r="D4" s="88"/>
    </row>
    <row r="5" spans="1:15" ht="8.25" customHeight="1" x14ac:dyDescent="0.2"/>
    <row r="6" spans="1:15" ht="29.25" customHeight="1" x14ac:dyDescent="0.2">
      <c r="A6" s="63" t="s">
        <v>8</v>
      </c>
      <c r="B6" s="64" t="s">
        <v>24</v>
      </c>
      <c r="C6" s="63" t="s">
        <v>9</v>
      </c>
      <c r="D6" s="65" t="s">
        <v>10</v>
      </c>
    </row>
    <row r="7" spans="1:15" ht="18" customHeight="1" x14ac:dyDescent="0.2">
      <c r="A7" s="45" t="s">
        <v>36</v>
      </c>
      <c r="B7" s="86">
        <v>0.02</v>
      </c>
      <c r="C7" s="61" t="s">
        <v>38</v>
      </c>
      <c r="D7" s="69">
        <f>B7*D4</f>
        <v>0</v>
      </c>
      <c r="O7" t="s">
        <v>44</v>
      </c>
    </row>
    <row r="8" spans="1:15" ht="18" customHeight="1" x14ac:dyDescent="0.2">
      <c r="A8" s="50" t="s">
        <v>37</v>
      </c>
      <c r="B8" s="87">
        <v>0.2</v>
      </c>
      <c r="C8" s="60" t="s">
        <v>64</v>
      </c>
      <c r="D8" s="70">
        <f>B8*D4</f>
        <v>0</v>
      </c>
      <c r="N8">
        <v>1</v>
      </c>
      <c r="O8" t="s">
        <v>81</v>
      </c>
    </row>
    <row r="9" spans="1:15" ht="18" customHeight="1" x14ac:dyDescent="0.2">
      <c r="A9" s="45" t="s">
        <v>11</v>
      </c>
      <c r="B9" s="86">
        <v>0.25</v>
      </c>
      <c r="C9" s="61" t="s">
        <v>16</v>
      </c>
      <c r="D9" s="69">
        <f>B9*D4</f>
        <v>0</v>
      </c>
      <c r="N9">
        <v>2</v>
      </c>
      <c r="O9" t="s">
        <v>82</v>
      </c>
    </row>
    <row r="10" spans="1:15" ht="18" customHeight="1" x14ac:dyDescent="0.2">
      <c r="A10" s="50" t="s">
        <v>14</v>
      </c>
      <c r="B10" s="121">
        <v>0.05</v>
      </c>
      <c r="C10" s="124" t="s">
        <v>65</v>
      </c>
      <c r="D10" s="70">
        <f>B10*D4</f>
        <v>0</v>
      </c>
      <c r="N10">
        <v>3</v>
      </c>
      <c r="O10" t="s">
        <v>83</v>
      </c>
    </row>
    <row r="11" spans="1:15" ht="18" customHeight="1" x14ac:dyDescent="0.2">
      <c r="A11" s="45" t="s">
        <v>15</v>
      </c>
      <c r="B11" s="122">
        <v>0.15</v>
      </c>
      <c r="C11" s="124" t="s">
        <v>29</v>
      </c>
      <c r="D11" s="69">
        <f>B11*D4</f>
        <v>0</v>
      </c>
    </row>
    <row r="12" spans="1:15" ht="18" customHeight="1" x14ac:dyDescent="0.2">
      <c r="A12" s="51" t="s">
        <v>17</v>
      </c>
      <c r="B12" s="123">
        <v>0.125</v>
      </c>
      <c r="C12" s="124" t="s">
        <v>66</v>
      </c>
      <c r="D12" s="71">
        <f>B12*D4</f>
        <v>0</v>
      </c>
    </row>
    <row r="13" spans="1:15" ht="18" customHeight="1" x14ac:dyDescent="0.2">
      <c r="A13" s="45" t="s">
        <v>18</v>
      </c>
      <c r="B13" s="103">
        <v>2.5000000000000001E-2</v>
      </c>
      <c r="C13" s="61" t="s">
        <v>19</v>
      </c>
      <c r="D13" s="69">
        <f>B13*D4</f>
        <v>0</v>
      </c>
    </row>
    <row r="14" spans="1:15" ht="18" customHeight="1" x14ac:dyDescent="0.2">
      <c r="A14" s="45" t="s">
        <v>20</v>
      </c>
      <c r="B14" s="86">
        <v>0.15</v>
      </c>
      <c r="C14" s="61" t="s">
        <v>29</v>
      </c>
      <c r="D14" s="69">
        <f>B14*D4</f>
        <v>0</v>
      </c>
    </row>
    <row r="15" spans="1:15" ht="18" customHeight="1" x14ac:dyDescent="0.2">
      <c r="A15" s="45" t="s">
        <v>21</v>
      </c>
      <c r="B15" s="86">
        <v>0.01</v>
      </c>
      <c r="C15" s="61" t="s">
        <v>67</v>
      </c>
      <c r="D15" s="69">
        <f>B15*D4</f>
        <v>0</v>
      </c>
    </row>
    <row r="16" spans="1:15" ht="19.5" customHeight="1" x14ac:dyDescent="0.2">
      <c r="A16" s="19" t="s">
        <v>22</v>
      </c>
      <c r="B16" s="89">
        <f>SUM(B7:B15)</f>
        <v>0.98000000000000009</v>
      </c>
      <c r="C16" s="58" t="s">
        <v>12</v>
      </c>
      <c r="D16" s="73">
        <f>SUM(D7:D15)</f>
        <v>0</v>
      </c>
    </row>
    <row r="17" spans="1:23" ht="6.75" customHeight="1" x14ac:dyDescent="0.2">
      <c r="A17" s="20"/>
      <c r="B17" s="20"/>
      <c r="C17" s="21"/>
      <c r="D17" s="62"/>
    </row>
    <row r="18" spans="1:23" ht="21.75" customHeight="1" x14ac:dyDescent="0.2">
      <c r="A18" s="22" t="s">
        <v>35</v>
      </c>
      <c r="B18" s="52"/>
      <c r="C18" s="23" t="s">
        <v>13</v>
      </c>
      <c r="D18" s="54">
        <f>D16*B18</f>
        <v>0</v>
      </c>
    </row>
    <row r="19" spans="1:23" ht="8.25" customHeight="1" x14ac:dyDescent="0.2">
      <c r="D19" s="72"/>
    </row>
    <row r="20" spans="1:23" ht="26.25" customHeight="1" x14ac:dyDescent="0.2">
      <c r="A20" s="22" t="s">
        <v>32</v>
      </c>
      <c r="B20" s="52"/>
      <c r="C20" s="23" t="s">
        <v>33</v>
      </c>
      <c r="D20" s="54">
        <f>(D16+D18)*B20</f>
        <v>0</v>
      </c>
    </row>
    <row r="21" spans="1:23" ht="6" customHeight="1" x14ac:dyDescent="0.2">
      <c r="D21" s="72"/>
      <c r="K21" s="57"/>
      <c r="L21" s="57"/>
      <c r="M21" s="57"/>
      <c r="N21" s="57"/>
      <c r="O21" s="57"/>
      <c r="P21" s="57"/>
      <c r="Q21" s="57"/>
      <c r="R21" s="57"/>
      <c r="S21" s="57"/>
      <c r="T21" s="57"/>
      <c r="U21" s="57"/>
      <c r="V21" s="57"/>
      <c r="W21" s="57"/>
    </row>
    <row r="22" spans="1:23" ht="20.85" customHeight="1" x14ac:dyDescent="0.2">
      <c r="A22" s="112"/>
      <c r="B22" s="113"/>
      <c r="C22" s="114" t="s">
        <v>60</v>
      </c>
      <c r="D22" s="115">
        <f>SUM(D16:D20)</f>
        <v>0</v>
      </c>
      <c r="K22" s="57"/>
      <c r="L22" s="57"/>
      <c r="M22" s="57"/>
      <c r="N22" s="57"/>
      <c r="O22" s="57"/>
      <c r="P22" s="57"/>
      <c r="Q22" s="57"/>
      <c r="R22" s="57"/>
      <c r="S22" s="57"/>
      <c r="T22" s="57"/>
      <c r="U22" s="57"/>
      <c r="V22" s="57"/>
      <c r="W22" s="57"/>
    </row>
    <row r="23" spans="1:23" ht="6" customHeight="1" x14ac:dyDescent="0.2">
      <c r="D23" s="72"/>
      <c r="K23" s="57"/>
      <c r="L23" s="57"/>
      <c r="M23" s="57"/>
      <c r="N23" s="57"/>
      <c r="O23" s="57"/>
      <c r="P23" s="57"/>
      <c r="Q23" s="57"/>
      <c r="R23" s="57"/>
      <c r="S23" s="57"/>
      <c r="T23" s="57"/>
      <c r="U23" s="57"/>
      <c r="V23" s="57"/>
      <c r="W23" s="57"/>
    </row>
    <row r="24" spans="1:23" ht="20.100000000000001" customHeight="1" x14ac:dyDescent="0.2">
      <c r="A24" s="23" t="s">
        <v>61</v>
      </c>
      <c r="B24" s="116"/>
      <c r="C24" s="117"/>
      <c r="D24" s="118">
        <f>SUM(D22*B24)</f>
        <v>0</v>
      </c>
      <c r="K24" s="57"/>
      <c r="L24" s="57"/>
      <c r="M24" s="57"/>
      <c r="N24" s="57"/>
      <c r="O24" s="57"/>
      <c r="P24" s="57"/>
      <c r="Q24" s="57"/>
      <c r="R24" s="57"/>
      <c r="S24" s="57"/>
      <c r="T24" s="57"/>
      <c r="U24" s="57"/>
      <c r="V24" s="57"/>
      <c r="W24" s="57"/>
    </row>
    <row r="25" spans="1:23" ht="20.100000000000001" customHeight="1" x14ac:dyDescent="0.2">
      <c r="A25" s="23" t="s">
        <v>62</v>
      </c>
      <c r="B25" s="116"/>
      <c r="C25" s="119"/>
      <c r="D25" s="69">
        <f>SUM(D22*B25)</f>
        <v>0</v>
      </c>
      <c r="K25" s="57"/>
      <c r="L25" s="57"/>
      <c r="M25" s="57"/>
      <c r="N25" s="57"/>
      <c r="O25" s="57"/>
      <c r="P25" s="57"/>
      <c r="Q25" s="57"/>
      <c r="R25" s="57"/>
      <c r="S25" s="57"/>
      <c r="T25" s="57"/>
      <c r="U25" s="57"/>
      <c r="V25" s="57"/>
      <c r="W25" s="57"/>
    </row>
    <row r="26" spans="1:23" ht="13.5" thickBot="1" x14ac:dyDescent="0.25">
      <c r="D26" s="72"/>
      <c r="K26" s="57"/>
      <c r="L26" s="57"/>
      <c r="M26" s="57"/>
      <c r="N26" s="57"/>
      <c r="O26" s="57"/>
      <c r="P26" s="57"/>
      <c r="Q26" s="57"/>
      <c r="R26" s="57"/>
      <c r="S26" s="57"/>
      <c r="T26" s="57"/>
      <c r="U26" s="57"/>
      <c r="V26" s="57"/>
      <c r="W26" s="57"/>
    </row>
    <row r="27" spans="1:23" ht="20.100000000000001" customHeight="1" thickBot="1" x14ac:dyDescent="0.25">
      <c r="A27" s="20"/>
      <c r="B27" s="128"/>
      <c r="C27" s="129" t="s">
        <v>39</v>
      </c>
      <c r="D27" s="130">
        <f>D22+D24-D25</f>
        <v>0</v>
      </c>
      <c r="K27" s="57"/>
      <c r="L27" s="57"/>
      <c r="M27" s="57"/>
      <c r="N27" s="57"/>
      <c r="O27" s="57"/>
      <c r="P27" s="57"/>
      <c r="Q27" s="57"/>
      <c r="R27" s="57"/>
      <c r="S27" s="57"/>
      <c r="T27" s="57"/>
      <c r="U27" s="57"/>
      <c r="V27" s="57"/>
      <c r="W27" s="57"/>
    </row>
    <row r="28" spans="1:23" x14ac:dyDescent="0.2">
      <c r="A28" s="24"/>
      <c r="B28" s="24"/>
      <c r="C28" s="21"/>
      <c r="D28" s="127"/>
      <c r="K28" s="57"/>
      <c r="L28" s="57"/>
      <c r="M28" s="57"/>
      <c r="N28" s="57"/>
      <c r="O28" s="57"/>
      <c r="P28" s="57"/>
      <c r="Q28" s="57"/>
      <c r="R28" s="57"/>
      <c r="S28" s="57"/>
      <c r="T28" s="57"/>
      <c r="U28" s="57"/>
      <c r="V28" s="57"/>
      <c r="W28" s="57"/>
    </row>
    <row r="29" spans="1:23" x14ac:dyDescent="0.2">
      <c r="B29" s="131"/>
      <c r="C29" s="21"/>
      <c r="D29" s="126"/>
      <c r="K29" s="57"/>
      <c r="L29" s="57"/>
      <c r="M29" s="57"/>
      <c r="N29" s="57"/>
      <c r="O29" s="57"/>
      <c r="P29" s="57"/>
      <c r="Q29" s="57"/>
      <c r="R29" s="57"/>
      <c r="S29" s="57"/>
      <c r="T29" s="57"/>
      <c r="U29" s="57"/>
      <c r="V29" s="57"/>
      <c r="W29" s="57"/>
    </row>
    <row r="30" spans="1:23" s="55" customFormat="1" x14ac:dyDescent="0.2">
      <c r="A30"/>
      <c r="B30" s="12"/>
      <c r="C30" s="21"/>
      <c r="D30" s="126"/>
      <c r="E30"/>
      <c r="K30" s="120"/>
      <c r="L30" s="120"/>
      <c r="M30" s="120"/>
      <c r="N30" s="120"/>
      <c r="O30" s="120"/>
      <c r="P30" s="120"/>
      <c r="Q30" s="120"/>
      <c r="R30" s="120"/>
      <c r="S30" s="120"/>
      <c r="T30" s="120"/>
      <c r="U30" s="120"/>
      <c r="V30" s="120"/>
      <c r="W30" s="120"/>
    </row>
    <row r="31" spans="1:23" x14ac:dyDescent="0.2">
      <c r="A31" s="48"/>
      <c r="B31" s="132"/>
      <c r="C31" s="132"/>
      <c r="D31" s="132"/>
    </row>
    <row r="32" spans="1:23" x14ac:dyDescent="0.2">
      <c r="B32" s="48"/>
    </row>
    <row r="33" spans="1:4" x14ac:dyDescent="0.2">
      <c r="C33" s="48"/>
      <c r="D33" s="48"/>
    </row>
    <row r="37" spans="1:4" x14ac:dyDescent="0.2">
      <c r="B37"/>
    </row>
    <row r="38" spans="1:4" x14ac:dyDescent="0.2">
      <c r="A38" s="49"/>
      <c r="B38"/>
    </row>
    <row r="39" spans="1:4" x14ac:dyDescent="0.2">
      <c r="B39"/>
    </row>
    <row r="40" spans="1:4" x14ac:dyDescent="0.2">
      <c r="B40"/>
    </row>
    <row r="41" spans="1:4" x14ac:dyDescent="0.2">
      <c r="B41"/>
    </row>
    <row r="42" spans="1:4" x14ac:dyDescent="0.2">
      <c r="B42"/>
    </row>
    <row r="43" spans="1:4" x14ac:dyDescent="0.2">
      <c r="B43"/>
    </row>
    <row r="44" spans="1:4" x14ac:dyDescent="0.2">
      <c r="B44"/>
    </row>
    <row r="45" spans="1:4" x14ac:dyDescent="0.2">
      <c r="B45"/>
    </row>
    <row r="46" spans="1:4" x14ac:dyDescent="0.2">
      <c r="B46"/>
    </row>
    <row r="47" spans="1:4" x14ac:dyDescent="0.2">
      <c r="B47"/>
    </row>
  </sheetData>
  <mergeCells count="4">
    <mergeCell ref="C1:D1"/>
    <mergeCell ref="A1:A2"/>
    <mergeCell ref="B1:B2"/>
    <mergeCell ref="C2:D2"/>
  </mergeCells>
  <dataValidations count="1">
    <dataValidation type="list" allowBlank="1" showInputMessage="1" showErrorMessage="1" promptTitle="Honorarsatz" sqref="B4" xr:uid="{00000000-0002-0000-0100-000000000000}">
      <formula1>$O$8:$O$10</formula1>
    </dataValidation>
  </dataValidations>
  <pageMargins left="0.7" right="0.7" top="0.78740157499999996" bottom="0.66666666666666663"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D62"/>
  <sheetViews>
    <sheetView zoomScaleNormal="100" workbookViewId="0">
      <selection activeCell="D42" sqref="D42"/>
    </sheetView>
  </sheetViews>
  <sheetFormatPr baseColWidth="10" defaultRowHeight="12.75" x14ac:dyDescent="0.2"/>
  <cols>
    <col min="1" max="1" width="19.7109375" customWidth="1"/>
    <col min="2" max="2" width="19.28515625" style="16" customWidth="1"/>
    <col min="3" max="3" width="29.42578125" customWidth="1"/>
    <col min="4" max="4" width="20.42578125" customWidth="1"/>
  </cols>
  <sheetData>
    <row r="1" spans="1:4" ht="36" customHeight="1" x14ac:dyDescent="0.2">
      <c r="A1" s="151" t="s">
        <v>71</v>
      </c>
      <c r="B1" s="152"/>
      <c r="C1" s="152"/>
      <c r="D1" s="153"/>
    </row>
    <row r="2" spans="1:4" ht="20.100000000000001" customHeight="1" x14ac:dyDescent="0.2">
      <c r="A2" s="154" t="s">
        <v>10</v>
      </c>
      <c r="B2" s="155"/>
      <c r="C2" s="155"/>
      <c r="D2" s="156"/>
    </row>
    <row r="3" spans="1:4" ht="20.100000000000001" customHeight="1" x14ac:dyDescent="0.2">
      <c r="A3" s="148" t="s">
        <v>73</v>
      </c>
      <c r="B3" s="149"/>
      <c r="C3" s="149"/>
      <c r="D3" s="150"/>
    </row>
    <row r="4" spans="1:4" ht="26.25" customHeight="1" x14ac:dyDescent="0.2">
      <c r="A4" s="145" t="s">
        <v>97</v>
      </c>
      <c r="B4" s="146"/>
      <c r="C4" s="147"/>
      <c r="D4" s="133">
        <v>0</v>
      </c>
    </row>
    <row r="5" spans="1:4" ht="20.100000000000001" customHeight="1" x14ac:dyDescent="0.2">
      <c r="A5" s="148" t="s">
        <v>69</v>
      </c>
      <c r="B5" s="149"/>
      <c r="C5" s="149"/>
      <c r="D5" s="150"/>
    </row>
    <row r="6" spans="1:4" ht="20.100000000000001" customHeight="1" x14ac:dyDescent="0.2">
      <c r="A6" s="145" t="s">
        <v>70</v>
      </c>
      <c r="B6" s="146"/>
      <c r="C6" s="147"/>
      <c r="D6" s="133">
        <v>0</v>
      </c>
    </row>
    <row r="7" spans="1:4" ht="27" customHeight="1" x14ac:dyDescent="0.2">
      <c r="A7" s="145" t="s">
        <v>86</v>
      </c>
      <c r="B7" s="146"/>
      <c r="C7" s="147"/>
      <c r="D7" s="133">
        <v>0</v>
      </c>
    </row>
    <row r="8" spans="1:4" ht="42.75" customHeight="1" x14ac:dyDescent="0.2">
      <c r="A8" s="157" t="s">
        <v>87</v>
      </c>
      <c r="B8" s="158"/>
      <c r="C8" s="159"/>
      <c r="D8" s="133">
        <v>0</v>
      </c>
    </row>
    <row r="9" spans="1:4" ht="27.75" customHeight="1" x14ac:dyDescent="0.2">
      <c r="A9" s="145" t="s">
        <v>98</v>
      </c>
      <c r="B9" s="146"/>
      <c r="C9" s="147"/>
      <c r="D9" s="133">
        <v>0</v>
      </c>
    </row>
    <row r="10" spans="1:4" ht="33.75" customHeight="1" x14ac:dyDescent="0.2">
      <c r="A10" s="145" t="s">
        <v>97</v>
      </c>
      <c r="B10" s="146"/>
      <c r="C10" s="147"/>
      <c r="D10" s="133">
        <v>0</v>
      </c>
    </row>
    <row r="11" spans="1:4" ht="20.100000000000001" customHeight="1" x14ac:dyDescent="0.2">
      <c r="A11" s="148" t="s">
        <v>89</v>
      </c>
      <c r="B11" s="149"/>
      <c r="C11" s="149"/>
      <c r="D11" s="150"/>
    </row>
    <row r="12" spans="1:4" ht="73.5" customHeight="1" x14ac:dyDescent="0.2">
      <c r="A12" s="145" t="s">
        <v>88</v>
      </c>
      <c r="B12" s="146"/>
      <c r="C12" s="147"/>
      <c r="D12" s="133">
        <v>0</v>
      </c>
    </row>
    <row r="13" spans="1:4" ht="33.75" customHeight="1" x14ac:dyDescent="0.2">
      <c r="A13" s="145" t="s">
        <v>97</v>
      </c>
      <c r="B13" s="146"/>
      <c r="C13" s="147"/>
      <c r="D13" s="133">
        <v>0</v>
      </c>
    </row>
    <row r="14" spans="1:4" ht="27.75" customHeight="1" x14ac:dyDescent="0.2">
      <c r="A14" s="145" t="s">
        <v>98</v>
      </c>
      <c r="B14" s="146"/>
      <c r="C14" s="147"/>
      <c r="D14" s="133">
        <v>0</v>
      </c>
    </row>
    <row r="15" spans="1:4" ht="23.25" customHeight="1" x14ac:dyDescent="0.2">
      <c r="A15" s="148" t="s">
        <v>90</v>
      </c>
      <c r="B15" s="149"/>
      <c r="C15" s="149"/>
      <c r="D15" s="150"/>
    </row>
    <row r="16" spans="1:4" ht="22.5" customHeight="1" x14ac:dyDescent="0.2">
      <c r="A16" s="145" t="s">
        <v>91</v>
      </c>
      <c r="B16" s="146"/>
      <c r="C16" s="146"/>
      <c r="D16" s="46">
        <v>0</v>
      </c>
    </row>
    <row r="17" spans="1:4" ht="27.75" customHeight="1" x14ac:dyDescent="0.2">
      <c r="A17" s="145" t="s">
        <v>98</v>
      </c>
      <c r="B17" s="146"/>
      <c r="C17" s="147"/>
      <c r="D17" s="133">
        <v>0</v>
      </c>
    </row>
    <row r="18" spans="1:4" ht="33.75" customHeight="1" x14ac:dyDescent="0.2">
      <c r="A18" s="145" t="s">
        <v>97</v>
      </c>
      <c r="B18" s="146"/>
      <c r="C18" s="147"/>
      <c r="D18" s="133">
        <v>0</v>
      </c>
    </row>
    <row r="19" spans="1:4" ht="23.25" customHeight="1" x14ac:dyDescent="0.2">
      <c r="A19" s="148" t="s">
        <v>74</v>
      </c>
      <c r="B19" s="149"/>
      <c r="C19" s="149"/>
      <c r="D19" s="150"/>
    </row>
    <row r="20" spans="1:4" ht="27.75" customHeight="1" x14ac:dyDescent="0.2">
      <c r="A20" s="145" t="s">
        <v>98</v>
      </c>
      <c r="B20" s="146"/>
      <c r="C20" s="147"/>
      <c r="D20" s="133">
        <v>0</v>
      </c>
    </row>
    <row r="21" spans="1:4" ht="33.75" customHeight="1" x14ac:dyDescent="0.2">
      <c r="A21" s="145" t="s">
        <v>97</v>
      </c>
      <c r="B21" s="146"/>
      <c r="C21" s="147"/>
      <c r="D21" s="133">
        <v>0</v>
      </c>
    </row>
    <row r="22" spans="1:4" ht="23.25" customHeight="1" x14ac:dyDescent="0.2">
      <c r="A22" s="148" t="s">
        <v>75</v>
      </c>
      <c r="B22" s="149"/>
      <c r="C22" s="149"/>
      <c r="D22" s="150"/>
    </row>
    <row r="23" spans="1:4" ht="33.75" customHeight="1" x14ac:dyDescent="0.2">
      <c r="A23" s="145" t="s">
        <v>97</v>
      </c>
      <c r="B23" s="146"/>
      <c r="C23" s="147"/>
      <c r="D23" s="133">
        <v>0</v>
      </c>
    </row>
    <row r="24" spans="1:4" ht="23.25" customHeight="1" x14ac:dyDescent="0.2">
      <c r="A24" s="148" t="s">
        <v>92</v>
      </c>
      <c r="B24" s="149"/>
      <c r="C24" s="149"/>
      <c r="D24" s="150"/>
    </row>
    <row r="25" spans="1:4" ht="21.75" customHeight="1" x14ac:dyDescent="0.2">
      <c r="A25" s="145" t="s">
        <v>93</v>
      </c>
      <c r="B25" s="146"/>
      <c r="C25" s="146"/>
      <c r="D25" s="46">
        <v>0</v>
      </c>
    </row>
    <row r="26" spans="1:4" ht="33.75" customHeight="1" x14ac:dyDescent="0.2">
      <c r="A26" s="145" t="s">
        <v>97</v>
      </c>
      <c r="B26" s="146"/>
      <c r="C26" s="147"/>
      <c r="D26" s="133">
        <v>0</v>
      </c>
    </row>
    <row r="27" spans="1:4" ht="20.100000000000001" customHeight="1" x14ac:dyDescent="0.2">
      <c r="A27" s="148" t="s">
        <v>50</v>
      </c>
      <c r="B27" s="149"/>
      <c r="C27" s="149"/>
      <c r="D27" s="150"/>
    </row>
    <row r="28" spans="1:4" ht="20.100000000000001" customHeight="1" x14ac:dyDescent="0.2">
      <c r="A28" s="145" t="s">
        <v>76</v>
      </c>
      <c r="B28" s="146"/>
      <c r="C28" s="146"/>
      <c r="D28" s="46">
        <v>0</v>
      </c>
    </row>
    <row r="29" spans="1:4" ht="20.100000000000001" customHeight="1" x14ac:dyDescent="0.2">
      <c r="A29" s="145" t="s">
        <v>77</v>
      </c>
      <c r="B29" s="146"/>
      <c r="C29" s="146"/>
      <c r="D29" s="46">
        <v>0</v>
      </c>
    </row>
    <row r="30" spans="1:4" ht="20.100000000000001" customHeight="1" x14ac:dyDescent="0.2">
      <c r="A30" s="145" t="s">
        <v>94</v>
      </c>
      <c r="B30" s="146"/>
      <c r="C30" s="146"/>
      <c r="D30" s="46">
        <v>0</v>
      </c>
    </row>
    <row r="31" spans="1:4" ht="20.100000000000001" customHeight="1" x14ac:dyDescent="0.2">
      <c r="A31" s="145" t="s">
        <v>78</v>
      </c>
      <c r="B31" s="146"/>
      <c r="C31" s="146"/>
      <c r="D31" s="46">
        <v>0</v>
      </c>
    </row>
    <row r="32" spans="1:4" ht="288" customHeight="1" x14ac:dyDescent="0.2">
      <c r="A32" s="145" t="s">
        <v>95</v>
      </c>
      <c r="B32" s="146"/>
      <c r="C32" s="147"/>
      <c r="D32" s="46">
        <v>0</v>
      </c>
    </row>
    <row r="33" spans="1:4" ht="51.75" customHeight="1" x14ac:dyDescent="0.2">
      <c r="A33" s="145" t="s">
        <v>96</v>
      </c>
      <c r="B33" s="146"/>
      <c r="C33" s="147"/>
      <c r="D33" s="46">
        <v>0</v>
      </c>
    </row>
    <row r="34" spans="1:4" ht="43.5" customHeight="1" x14ac:dyDescent="0.2">
      <c r="A34" s="145" t="s">
        <v>99</v>
      </c>
      <c r="B34" s="146"/>
      <c r="C34" s="147"/>
      <c r="D34" s="46">
        <v>0</v>
      </c>
    </row>
    <row r="35" spans="1:4" ht="27.75" customHeight="1" x14ac:dyDescent="0.2">
      <c r="A35" s="145" t="s">
        <v>98</v>
      </c>
      <c r="B35" s="146"/>
      <c r="C35" s="147"/>
      <c r="D35" s="133">
        <v>0</v>
      </c>
    </row>
    <row r="36" spans="1:4" ht="33.75" customHeight="1" x14ac:dyDescent="0.2">
      <c r="A36" s="145" t="s">
        <v>97</v>
      </c>
      <c r="B36" s="146"/>
      <c r="C36" s="147"/>
      <c r="D36" s="133">
        <v>0</v>
      </c>
    </row>
    <row r="37" spans="1:4" ht="20.100000000000001" customHeight="1" x14ac:dyDescent="0.2">
      <c r="A37" s="148" t="s">
        <v>79</v>
      </c>
      <c r="B37" s="149"/>
      <c r="C37" s="149"/>
      <c r="D37" s="150"/>
    </row>
    <row r="38" spans="1:4" ht="20.100000000000001" customHeight="1" x14ac:dyDescent="0.2">
      <c r="A38" s="145" t="s">
        <v>80</v>
      </c>
      <c r="B38" s="146"/>
      <c r="C38" s="147"/>
      <c r="D38" s="46">
        <v>0</v>
      </c>
    </row>
    <row r="39" spans="1:4" ht="33.75" customHeight="1" x14ac:dyDescent="0.2">
      <c r="A39" s="145" t="s">
        <v>97</v>
      </c>
      <c r="B39" s="146"/>
      <c r="C39" s="147"/>
      <c r="D39" s="133">
        <v>0</v>
      </c>
    </row>
    <row r="40" spans="1:4" ht="8.25" customHeight="1" x14ac:dyDescent="0.2">
      <c r="D40" s="72"/>
    </row>
    <row r="41" spans="1:4" ht="20.100000000000001" customHeight="1" x14ac:dyDescent="0.2">
      <c r="A41" s="105"/>
      <c r="B41" s="106"/>
      <c r="C41" s="58" t="s">
        <v>12</v>
      </c>
      <c r="D41" s="73">
        <f>D4+D6+D7+D8+D9+D10+D12+D14+D16+D17+D18+D20+D21+D23+D25+D26+D28+D29+D30+D31+D32+D33+D34+D36+D38+D39+D35+D13</f>
        <v>0</v>
      </c>
    </row>
    <row r="42" spans="1:4" x14ac:dyDescent="0.2">
      <c r="A42" s="20"/>
      <c r="B42" s="20"/>
      <c r="C42" s="21"/>
      <c r="D42" s="62"/>
    </row>
    <row r="43" spans="1:4" ht="20.100000000000001" customHeight="1" x14ac:dyDescent="0.2">
      <c r="A43" s="22" t="s">
        <v>32</v>
      </c>
      <c r="B43" s="52"/>
      <c r="C43" s="23" t="s">
        <v>33</v>
      </c>
      <c r="D43" s="54">
        <f>D41*B43</f>
        <v>0</v>
      </c>
    </row>
    <row r="44" spans="1:4" x14ac:dyDescent="0.2">
      <c r="D44" s="72"/>
    </row>
    <row r="45" spans="1:4" ht="20.100000000000001" customHeight="1" thickBot="1" x14ac:dyDescent="0.25">
      <c r="A45" s="20"/>
      <c r="B45" s="68"/>
      <c r="C45" s="68" t="s">
        <v>39</v>
      </c>
      <c r="D45" s="74">
        <f>SUM(D41,D43)</f>
        <v>0</v>
      </c>
    </row>
    <row r="46" spans="1:4" x14ac:dyDescent="0.2">
      <c r="A46" s="24"/>
      <c r="B46" s="24"/>
      <c r="C46" s="53"/>
      <c r="D46" s="54"/>
    </row>
    <row r="47" spans="1:4" x14ac:dyDescent="0.2">
      <c r="B47" s="48"/>
    </row>
    <row r="49" spans="2:4" x14ac:dyDescent="0.2">
      <c r="C49" s="48"/>
      <c r="D49" s="48"/>
    </row>
    <row r="52" spans="2:4" x14ac:dyDescent="0.2">
      <c r="B52"/>
    </row>
    <row r="53" spans="2:4" x14ac:dyDescent="0.2">
      <c r="B53"/>
    </row>
    <row r="54" spans="2:4" x14ac:dyDescent="0.2">
      <c r="B54"/>
    </row>
    <row r="55" spans="2:4" x14ac:dyDescent="0.2">
      <c r="B55"/>
    </row>
    <row r="56" spans="2:4" x14ac:dyDescent="0.2">
      <c r="B56"/>
    </row>
    <row r="57" spans="2:4" x14ac:dyDescent="0.2">
      <c r="B57"/>
    </row>
    <row r="58" spans="2:4" x14ac:dyDescent="0.2">
      <c r="B58"/>
    </row>
    <row r="59" spans="2:4" x14ac:dyDescent="0.2">
      <c r="B59"/>
    </row>
    <row r="60" spans="2:4" x14ac:dyDescent="0.2">
      <c r="B60"/>
    </row>
    <row r="61" spans="2:4" x14ac:dyDescent="0.2">
      <c r="B61"/>
    </row>
    <row r="62" spans="2:4" x14ac:dyDescent="0.2">
      <c r="B62"/>
    </row>
  </sheetData>
  <mergeCells count="39">
    <mergeCell ref="A39:C39"/>
    <mergeCell ref="A4:C4"/>
    <mergeCell ref="A17:C17"/>
    <mergeCell ref="A18:C18"/>
    <mergeCell ref="A36:C36"/>
    <mergeCell ref="A29:C29"/>
    <mergeCell ref="A31:C31"/>
    <mergeCell ref="A33:C33"/>
    <mergeCell ref="A37:D37"/>
    <mergeCell ref="A30:C30"/>
    <mergeCell ref="A34:C34"/>
    <mergeCell ref="A38:C38"/>
    <mergeCell ref="A14:C14"/>
    <mergeCell ref="A15:D15"/>
    <mergeCell ref="A16:C16"/>
    <mergeCell ref="A1:D1"/>
    <mergeCell ref="A2:D2"/>
    <mergeCell ref="A27:D27"/>
    <mergeCell ref="A32:C32"/>
    <mergeCell ref="A3:D3"/>
    <mergeCell ref="A9:C9"/>
    <mergeCell ref="A5:D5"/>
    <mergeCell ref="A11:D11"/>
    <mergeCell ref="A22:D22"/>
    <mergeCell ref="A23:C23"/>
    <mergeCell ref="A8:C8"/>
    <mergeCell ref="A7:C7"/>
    <mergeCell ref="A28:C28"/>
    <mergeCell ref="A6:C6"/>
    <mergeCell ref="A10:C10"/>
    <mergeCell ref="A35:C35"/>
    <mergeCell ref="A12:C12"/>
    <mergeCell ref="A19:D19"/>
    <mergeCell ref="A24:D24"/>
    <mergeCell ref="A25:C25"/>
    <mergeCell ref="A26:C26"/>
    <mergeCell ref="A20:C20"/>
    <mergeCell ref="A21:C21"/>
    <mergeCell ref="A13:C13"/>
  </mergeCells>
  <pageMargins left="0.7" right="0.7" top="0.78740157499999996" bottom="0.66666666666666663"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4"/>
  <sheetViews>
    <sheetView zoomScale="130" zoomScaleNormal="130" workbookViewId="0">
      <selection activeCell="E16" sqref="E16"/>
    </sheetView>
  </sheetViews>
  <sheetFormatPr baseColWidth="10" defaultRowHeight="12.75" x14ac:dyDescent="0.2"/>
  <cols>
    <col min="1" max="1" width="33.140625" bestFit="1" customWidth="1"/>
    <col min="2" max="2" width="19.42578125" customWidth="1"/>
    <col min="3" max="3" width="14.85546875" customWidth="1"/>
    <col min="4" max="4" width="24" customWidth="1"/>
    <col min="5" max="5" width="15.7109375" customWidth="1"/>
  </cols>
  <sheetData>
    <row r="1" spans="1:5" ht="22.5" customHeight="1" thickBot="1" x14ac:dyDescent="0.25">
      <c r="A1" s="37" t="s">
        <v>72</v>
      </c>
      <c r="B1" s="12"/>
      <c r="C1" s="12"/>
      <c r="D1" s="16"/>
      <c r="E1" s="16"/>
    </row>
    <row r="2" spans="1:5" ht="22.5" customHeight="1" thickBot="1" x14ac:dyDescent="0.25">
      <c r="A2" s="66"/>
      <c r="B2" s="12"/>
      <c r="C2" s="12"/>
      <c r="D2" s="16"/>
      <c r="E2" s="16"/>
    </row>
    <row r="3" spans="1:5" ht="13.5" thickBot="1" x14ac:dyDescent="0.25">
      <c r="A3" s="36"/>
      <c r="B3" s="25"/>
      <c r="C3" s="25"/>
      <c r="D3" s="26"/>
      <c r="E3" s="27"/>
    </row>
    <row r="4" spans="1:5" ht="27.75" customHeight="1" x14ac:dyDescent="0.2">
      <c r="A4" s="28" t="s">
        <v>25</v>
      </c>
      <c r="B4" s="29" t="s">
        <v>26</v>
      </c>
      <c r="C4" s="29" t="s">
        <v>27</v>
      </c>
      <c r="D4" s="42" t="s">
        <v>30</v>
      </c>
      <c r="E4" s="41" t="s">
        <v>10</v>
      </c>
    </row>
    <row r="5" spans="1:5" x14ac:dyDescent="0.2">
      <c r="A5" s="4" t="s">
        <v>51</v>
      </c>
      <c r="B5" s="5" t="s">
        <v>28</v>
      </c>
      <c r="C5" s="101">
        <v>1</v>
      </c>
      <c r="D5" s="30"/>
      <c r="E5" s="104">
        <f>D5*C5</f>
        <v>0</v>
      </c>
    </row>
    <row r="6" spans="1:5" x14ac:dyDescent="0.2">
      <c r="A6" s="31" t="s">
        <v>52</v>
      </c>
      <c r="B6" s="5" t="s">
        <v>28</v>
      </c>
      <c r="C6" s="101">
        <v>1</v>
      </c>
      <c r="D6" s="32"/>
      <c r="E6" s="104">
        <f t="shared" ref="E6:E9" si="0">D6*C6</f>
        <v>0</v>
      </c>
    </row>
    <row r="7" spans="1:5" x14ac:dyDescent="0.2">
      <c r="A7" s="31" t="s">
        <v>53</v>
      </c>
      <c r="B7" s="5" t="s">
        <v>28</v>
      </c>
      <c r="C7" s="102">
        <v>1</v>
      </c>
      <c r="D7" s="32"/>
      <c r="E7" s="104">
        <f t="shared" ref="E7" si="1">D7*C7</f>
        <v>0</v>
      </c>
    </row>
    <row r="8" spans="1:5" x14ac:dyDescent="0.2">
      <c r="A8" s="31" t="s">
        <v>54</v>
      </c>
      <c r="B8" s="18"/>
      <c r="C8" s="102">
        <v>1</v>
      </c>
      <c r="D8" s="32"/>
      <c r="E8" s="104">
        <f>D8*C8</f>
        <v>0</v>
      </c>
    </row>
    <row r="9" spans="1:5" x14ac:dyDescent="0.2">
      <c r="A9" s="31" t="s">
        <v>55</v>
      </c>
      <c r="B9" s="18"/>
      <c r="C9" s="102">
        <v>1</v>
      </c>
      <c r="D9" s="32"/>
      <c r="E9" s="104">
        <f t="shared" si="0"/>
        <v>0</v>
      </c>
    </row>
    <row r="10" spans="1:5" x14ac:dyDescent="0.2">
      <c r="A10" s="31" t="s">
        <v>56</v>
      </c>
      <c r="B10" s="18"/>
      <c r="C10" s="102">
        <v>1</v>
      </c>
      <c r="D10" s="32"/>
      <c r="E10" s="104">
        <f>D10*C10</f>
        <v>0</v>
      </c>
    </row>
    <row r="11" spans="1:5" x14ac:dyDescent="0.2">
      <c r="A11" s="19" t="s">
        <v>22</v>
      </c>
      <c r="B11" s="33"/>
      <c r="C11" s="34"/>
      <c r="D11" s="15" t="s">
        <v>12</v>
      </c>
      <c r="E11" s="73">
        <f>SUM(E5:E10)</f>
        <v>0</v>
      </c>
    </row>
    <row r="12" spans="1:5" ht="6" customHeight="1" x14ac:dyDescent="0.2">
      <c r="A12" s="20"/>
      <c r="B12" s="35"/>
      <c r="C12" s="35"/>
      <c r="D12" s="21"/>
      <c r="E12" s="20"/>
    </row>
    <row r="13" spans="1:5" ht="20.25" customHeight="1" x14ac:dyDescent="0.2">
      <c r="B13" s="22" t="s">
        <v>32</v>
      </c>
      <c r="C13" s="52">
        <v>0</v>
      </c>
      <c r="D13" s="23" t="s">
        <v>33</v>
      </c>
      <c r="E13" s="54">
        <f>E11*C13</f>
        <v>0</v>
      </c>
    </row>
    <row r="14" spans="1:5" ht="6" customHeight="1" x14ac:dyDescent="0.2">
      <c r="C14" s="16"/>
      <c r="E14" s="72"/>
    </row>
    <row r="15" spans="1:5" ht="20.85" customHeight="1" thickBot="1" x14ac:dyDescent="0.25">
      <c r="B15" s="20"/>
      <c r="C15" s="68"/>
      <c r="D15" s="68" t="s">
        <v>39</v>
      </c>
      <c r="E15" s="74">
        <f>E13+E11</f>
        <v>0</v>
      </c>
    </row>
    <row r="16" spans="1:5" ht="6" customHeight="1" x14ac:dyDescent="0.2">
      <c r="B16" s="24"/>
      <c r="C16" s="24"/>
      <c r="D16" s="53"/>
      <c r="E16" s="54"/>
    </row>
    <row r="18" spans="1:1" ht="14.25" customHeight="1" x14ac:dyDescent="0.2"/>
    <row r="22" spans="1:1" x14ac:dyDescent="0.2">
      <c r="A22" s="67"/>
    </row>
    <row r="34" ht="26.25" customHeight="1" x14ac:dyDescent="0.2"/>
  </sheetData>
  <pageMargins left="0.70866141732283472" right="0.70866141732283472" top="0.74803149606299213" bottom="0.74803149606299213" header="0.31496062992125984" footer="0.31496062992125984"/>
  <pageSetup paperSize="9" scale="8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F12"/>
  <sheetViews>
    <sheetView zoomScale="130" zoomScaleNormal="130" zoomScalePageLayoutView="110" workbookViewId="0">
      <selection activeCell="B10" sqref="B10"/>
    </sheetView>
  </sheetViews>
  <sheetFormatPr baseColWidth="10" defaultColWidth="11.28515625" defaultRowHeight="12.75" x14ac:dyDescent="0.2"/>
  <cols>
    <col min="1" max="1" width="43.7109375" style="16" customWidth="1"/>
    <col min="2" max="2" width="20.5703125" style="16" customWidth="1"/>
    <col min="3" max="3" width="27.42578125" style="16" customWidth="1"/>
    <col min="4" max="4" width="15" style="16" customWidth="1"/>
    <col min="5" max="6" width="15" customWidth="1"/>
  </cols>
  <sheetData>
    <row r="1" spans="1:6" s="38" customFormat="1" ht="24" customHeight="1" thickBot="1" x14ac:dyDescent="0.25">
      <c r="A1" s="80" t="s">
        <v>42</v>
      </c>
      <c r="B1" s="109"/>
      <c r="C1" s="77"/>
      <c r="D1" s="77"/>
      <c r="E1" s="77"/>
      <c r="F1" s="77"/>
    </row>
    <row r="2" spans="1:6" s="38" customFormat="1" ht="19.5" customHeight="1" x14ac:dyDescent="0.2">
      <c r="A2" s="78"/>
      <c r="B2" s="110" t="s">
        <v>43</v>
      </c>
      <c r="C2" s="76"/>
    </row>
    <row r="3" spans="1:6" s="39" customFormat="1" ht="18.75" customHeight="1" x14ac:dyDescent="0.2">
      <c r="A3" s="82" t="s">
        <v>68</v>
      </c>
      <c r="B3" s="108">
        <f>'Grundleistungen Ing.bauwerk'!D27</f>
        <v>0</v>
      </c>
      <c r="C3" s="75"/>
    </row>
    <row r="4" spans="1:6" s="39" customFormat="1" ht="18.75" customHeight="1" x14ac:dyDescent="0.2">
      <c r="A4" s="82" t="s">
        <v>71</v>
      </c>
      <c r="B4" s="108">
        <f>'Besondere Leistungen Ing.bauwer'!D45</f>
        <v>0</v>
      </c>
      <c r="C4" s="75"/>
    </row>
    <row r="5" spans="1:6" s="39" customFormat="1" ht="18.75" customHeight="1" thickBot="1" x14ac:dyDescent="0.25">
      <c r="A5" s="82" t="s">
        <v>72</v>
      </c>
      <c r="B5" s="108">
        <f>Stundensätze!E15</f>
        <v>0</v>
      </c>
      <c r="C5" s="75"/>
    </row>
    <row r="6" spans="1:6" s="40" customFormat="1" ht="21" customHeight="1" thickBot="1" x14ac:dyDescent="0.25">
      <c r="A6" s="10" t="s">
        <v>40</v>
      </c>
      <c r="B6" s="107">
        <f>SUM(B3:B5)</f>
        <v>0</v>
      </c>
    </row>
    <row r="7" spans="1:6" ht="5.25" customHeight="1" thickBot="1" x14ac:dyDescent="0.25">
      <c r="A7" s="79"/>
      <c r="B7" s="83"/>
      <c r="D7"/>
    </row>
    <row r="8" spans="1:6" s="40" customFormat="1" ht="20.25" customHeight="1" thickBot="1" x14ac:dyDescent="0.25">
      <c r="A8" s="47" t="s">
        <v>34</v>
      </c>
      <c r="B8" s="84">
        <f>B6*19%</f>
        <v>0</v>
      </c>
    </row>
    <row r="9" spans="1:6" ht="5.25" customHeight="1" thickBot="1" x14ac:dyDescent="0.25">
      <c r="A9" s="79"/>
      <c r="B9" s="83"/>
      <c r="D9"/>
    </row>
    <row r="10" spans="1:6" s="40" customFormat="1" ht="20.100000000000001" customHeight="1" thickBot="1" x14ac:dyDescent="0.25">
      <c r="A10" s="81" t="s">
        <v>41</v>
      </c>
      <c r="B10" s="85">
        <f>B8+B6</f>
        <v>0</v>
      </c>
    </row>
    <row r="11" spans="1:6" ht="7.5" customHeight="1" x14ac:dyDescent="0.2">
      <c r="E11" s="16"/>
    </row>
    <row r="12" spans="1:6" x14ac:dyDescent="0.2">
      <c r="A12" s="12"/>
      <c r="B12" s="1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Anrechenbare Kosten</vt:lpstr>
      <vt:lpstr>Grundleistungen Ing.bauwerk</vt:lpstr>
      <vt:lpstr>Besondere Leistungen Ing.bauwer</vt:lpstr>
      <vt:lpstr>Stundensätze</vt:lpstr>
      <vt:lpstr>Zusammenstellung </vt:lpstr>
      <vt:lpstr>'Anrechenbare Kosten'!Druckbereich</vt:lpstr>
      <vt:lpstr>'Besondere Leistungen Ing.bauwer'!Druckbereich</vt:lpstr>
      <vt:lpstr>'Grundleistungen Ing.bauwerk'!Druckbereich</vt:lpstr>
      <vt:lpstr>Stundensätze!Druckbereich</vt:lpstr>
      <vt:lpstr>'Zusammenstellung '!Druckbereich</vt:lpstr>
    </vt:vector>
  </TitlesOfParts>
  <Company>BLB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100gurr</dc:creator>
  <cp:lastModifiedBy>Schöps Anne (BLB AC)</cp:lastModifiedBy>
  <cp:lastPrinted>2018-12-19T10:59:29Z</cp:lastPrinted>
  <dcterms:created xsi:type="dcterms:W3CDTF">2011-12-28T09:46:08Z</dcterms:created>
  <dcterms:modified xsi:type="dcterms:W3CDTF">2025-12-04T12:13:40Z</dcterms:modified>
</cp:coreProperties>
</file>