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ezernat 6\03_Bauprojekte\2800\2805 Floating PV\80 Ausschreibungen+Vergaben\Leistungsbeschreibung Floating PV\Anlagen zur Leistungsbeschreibung\"/>
    </mc:Choice>
  </mc:AlternateContent>
  <xr:revisionPtr revIDLastSave="0" documentId="13_ncr:1_{BE53A8A5-35EB-4447-9206-7C91F65D3BD0}" xr6:coauthVersionLast="47" xr6:coauthVersionMax="47" xr10:uidLastSave="{00000000-0000-0000-0000-000000000000}"/>
  <bookViews>
    <workbookView xWindow="-13785" yWindow="-16297" windowWidth="28995" windowHeight="15675" xr2:uid="{180FB5A7-B0CB-4517-96C2-CFBBE7258B13}"/>
  </bookViews>
  <sheets>
    <sheet name="Qualitätsmatrix" sheetId="1" r:id="rId1"/>
    <sheet name="Bewertungsberechnu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2" l="1"/>
  <c r="E43" i="2" s="1"/>
  <c r="E39" i="2"/>
  <c r="C36" i="2"/>
  <c r="I27" i="2"/>
  <c r="H27" i="2"/>
  <c r="G27" i="2"/>
  <c r="F27" i="2"/>
  <c r="I15" i="2"/>
  <c r="H15" i="2"/>
  <c r="G15" i="2"/>
  <c r="F15" i="2"/>
  <c r="E15" i="2"/>
  <c r="I24" i="2"/>
  <c r="H24" i="2"/>
  <c r="G24" i="2"/>
  <c r="F24" i="2"/>
  <c r="I23" i="2"/>
  <c r="I22" i="2"/>
  <c r="I21" i="2"/>
  <c r="I20" i="2"/>
  <c r="I19" i="2"/>
  <c r="I18" i="2"/>
  <c r="I17" i="2"/>
  <c r="H23" i="2"/>
  <c r="H22" i="2"/>
  <c r="H21" i="2"/>
  <c r="H20" i="2"/>
  <c r="H19" i="2"/>
  <c r="H18" i="2"/>
  <c r="H17" i="2"/>
  <c r="G23" i="2"/>
  <c r="G22" i="2"/>
  <c r="G21" i="2"/>
  <c r="G20" i="2"/>
  <c r="G19" i="2"/>
  <c r="G18" i="2"/>
  <c r="G17" i="2"/>
  <c r="F23" i="2"/>
  <c r="F22" i="2"/>
  <c r="F21" i="2"/>
  <c r="F20" i="2"/>
  <c r="F19" i="2"/>
  <c r="F18" i="2"/>
  <c r="F17" i="2"/>
  <c r="E23" i="2"/>
  <c r="E22" i="2"/>
  <c r="E21" i="2"/>
  <c r="E20" i="2"/>
  <c r="E19" i="2"/>
  <c r="E18" i="2"/>
  <c r="E17" i="2"/>
  <c r="I14" i="2"/>
  <c r="I13" i="2"/>
  <c r="H14" i="2"/>
  <c r="H13" i="2"/>
  <c r="G14" i="2"/>
  <c r="G13" i="2"/>
  <c r="F14" i="2"/>
  <c r="F13" i="2"/>
  <c r="E14" i="2"/>
  <c r="E13" i="2"/>
  <c r="C28" i="2"/>
  <c r="C35" i="2"/>
  <c r="E24" i="2" l="1"/>
</calcChain>
</file>

<file path=xl/sharedStrings.xml><?xml version="1.0" encoding="utf-8"?>
<sst xmlns="http://schemas.openxmlformats.org/spreadsheetml/2006/main" count="168" uniqueCount="88">
  <si>
    <t>Bieter*in 1:</t>
  </si>
  <si>
    <t>Bieter*in 2:</t>
  </si>
  <si>
    <t>Bieter*in 3:</t>
  </si>
  <si>
    <t>Bieter*in 4:</t>
  </si>
  <si>
    <t>Bieter*in 5:</t>
  </si>
  <si>
    <t>lfd. Nr.</t>
  </si>
  <si>
    <t>Kriterium</t>
  </si>
  <si>
    <t>ja</t>
  </si>
  <si>
    <t>nein</t>
  </si>
  <si>
    <t>G</t>
  </si>
  <si>
    <t>Grundvorraussetzungen</t>
  </si>
  <si>
    <t>G1</t>
  </si>
  <si>
    <t>A</t>
  </si>
  <si>
    <t>G2</t>
  </si>
  <si>
    <t>G3</t>
  </si>
  <si>
    <t>G4</t>
  </si>
  <si>
    <t>G5</t>
  </si>
  <si>
    <t>Sie bestätigen, dass es zurzeit mindestens einen Referenzkunden gibt, 
für den Sie eine Floating PV-Anlage errichtet haben. 
Sie bestätigen für diese Anlage folgende Angaben:</t>
  </si>
  <si>
    <t>Erfahrungen</t>
  </si>
  <si>
    <t>Referenzkunde Name:</t>
  </si>
  <si>
    <t xml:space="preserve">Ansprechpartner: </t>
  </si>
  <si>
    <t>Installierte Leistung (kWp):</t>
  </si>
  <si>
    <t>Anlage in Betrieb seit (Jahr):</t>
  </si>
  <si>
    <t>B</t>
  </si>
  <si>
    <t>Punkte</t>
  </si>
  <si>
    <t>Erfahrung im Bereich Floating PV-Anlagen</t>
  </si>
  <si>
    <t>Sie bestätigen, dass Sie bereits mindestens eine Floating PV-Anlage 
mit einer installierten Leistung (kWp) von mindestens folgender Größe errichtet haben:
≥ 200 kWp (1 Punkt) | ≥ 500 kWp (2 Punkte) | ≥ 900 kWp (3 Punkte)</t>
  </si>
  <si>
    <t>K</t>
  </si>
  <si>
    <t>Anlagenkonzept</t>
  </si>
  <si>
    <t>K0</t>
  </si>
  <si>
    <t>Das Konzept verdeutlicht folgende Schwerpunkte:</t>
  </si>
  <si>
    <t>K1</t>
  </si>
  <si>
    <r>
      <rPr>
        <i/>
        <u/>
        <sz val="11"/>
        <color theme="1"/>
        <rFont val="Calibri"/>
        <family val="2"/>
        <scheme val="minor"/>
      </rPr>
      <t>Verankerung der Schwimmplattform</t>
    </r>
    <r>
      <rPr>
        <sz val="11"/>
        <color theme="1"/>
        <rFont val="Calibri"/>
        <family val="2"/>
        <scheme val="minor"/>
      </rPr>
      <t xml:space="preserve">
- unklar/ unpassend/ unsicher, Behinderung des Angelvereins (0 Punkte) 
- durchdacht, sicher und an Gegebenheiten angepasst (3 Punkte)</t>
    </r>
  </si>
  <si>
    <t xml:space="preserve">Kommentierung: </t>
  </si>
  <si>
    <t>K2</t>
  </si>
  <si>
    <t>K3</t>
  </si>
  <si>
    <r>
      <rPr>
        <i/>
        <u/>
        <sz val="11"/>
        <color theme="1"/>
        <rFont val="Calibri"/>
        <family val="2"/>
        <scheme val="minor"/>
      </rPr>
      <t>Baustelleneinrichtung (BE)</t>
    </r>
    <r>
      <rPr>
        <sz val="11"/>
        <color theme="1"/>
        <rFont val="Calibri"/>
        <family val="2"/>
        <scheme val="minor"/>
      </rPr>
      <t xml:space="preserve">
- langfristig hoher Platzbedarf, große negative Umwelteinflüsse (0 Punkte)
- an Örtlichkeit angepasste BE-Flächen mit kaum Einfluss auf Umgebung (3 Punkte)</t>
    </r>
  </si>
  <si>
    <t>K4</t>
  </si>
  <si>
    <t>K5</t>
  </si>
  <si>
    <r>
      <rPr>
        <i/>
        <u/>
        <sz val="11"/>
        <color theme="1"/>
        <rFont val="Calibri"/>
        <family val="2"/>
        <scheme val="minor"/>
      </rPr>
      <t>Ökologische Kompensationsmaßnahmen</t>
    </r>
    <r>
      <rPr>
        <sz val="11"/>
        <color theme="1"/>
        <rFont val="Calibri"/>
        <family val="2"/>
        <scheme val="minor"/>
      </rPr>
      <t xml:space="preserve">
- unklare/ ungenügende Umsetzung (0 Punkte)
- umfangreiche und überzeugende Umsetzung  (3 Punkte)</t>
    </r>
  </si>
  <si>
    <t>K6</t>
  </si>
  <si>
    <t>K7</t>
  </si>
  <si>
    <t>Preise und Preispunkte</t>
  </si>
  <si>
    <t>Parameter</t>
  </si>
  <si>
    <t xml:space="preserve">Werte </t>
  </si>
  <si>
    <t>P_max</t>
  </si>
  <si>
    <t>Preis_i [€]</t>
  </si>
  <si>
    <t>Preis_min [€]</t>
  </si>
  <si>
    <t>Preis_mittel [€]</t>
  </si>
  <si>
    <t>P_i      Preispunkte je Bieter*in (max. 60 Punkte je Bieter*in)</t>
  </si>
  <si>
    <t>Gesamtpunktzahl je Bieter*in</t>
  </si>
  <si>
    <t xml:space="preserve">
Bewertungsberechnung</t>
  </si>
  <si>
    <t>Bieter*in 1</t>
  </si>
  <si>
    <t xml:space="preserve">Bieter*in 2 </t>
  </si>
  <si>
    <t>Bieter*in 3</t>
  </si>
  <si>
    <t>Bieter*in 4</t>
  </si>
  <si>
    <t>Bieter*in 5</t>
  </si>
  <si>
    <t xml:space="preserve">Bieter*in 3 </t>
  </si>
  <si>
    <t>Bewertungspunkte Norm. Übertrag auf max 40 Punkte</t>
  </si>
  <si>
    <t>Faktor</t>
  </si>
  <si>
    <t>Qualitätsbewertung</t>
  </si>
  <si>
    <t>Preisbewertung</t>
  </si>
  <si>
    <t>Sie bestätigen, dass der Umsatz Ihres Unternehmens in 
den letzten 3 Jahren jeweils über 1 Mio. € lag.</t>
  </si>
  <si>
    <t>Telefonnummer/ Mailadresse:</t>
  </si>
  <si>
    <t>Erläuterung</t>
  </si>
  <si>
    <t>Wurden alle Ausschlusskriterien [A] mit mit Ja beantwortet und somit erfüllt?</t>
  </si>
  <si>
    <t>Angebotzulassung</t>
  </si>
  <si>
    <t>Sie bestätigen, dass Sie bereits mehr als einen
Referenzkunden für Floating-PV-Anlagen haben:
2 - 3 Kunden (1 Punkt) | 4 - 5 Kunden (2 Punkte) | &gt; 5 Kunden (3 Punkte)</t>
  </si>
  <si>
    <t xml:space="preserve">Sie bestätigen, dass Sie bereits mindestens 
eine Floating PV-Anlage ≥ 100 kWp errichtet haben. </t>
  </si>
  <si>
    <t>Sie bestätigen, dass Sie vor der Angebotsabgabe zu einem Besichtigungstermin bei der Auftraggeberin vor Ort waren.</t>
  </si>
  <si>
    <r>
      <rPr>
        <i/>
        <u/>
        <sz val="11"/>
        <color theme="1"/>
        <rFont val="Calibri"/>
        <family val="2"/>
        <scheme val="minor"/>
      </rPr>
      <t>Trassenführung AC (NS und MS)</t>
    </r>
    <r>
      <rPr>
        <sz val="11"/>
        <color theme="1"/>
        <rFont val="Calibri"/>
        <family val="2"/>
        <scheme val="minor"/>
      </rPr>
      <t xml:space="preserve">
- nicht durchdacht und kollidiert mit örtlichen Gegebenheiten (0 Punkte)
- ist effizient, passt zum Gelände, hält Umwelteingriffe gering, stellt vorherigen Zustand wieder her (3 Punkte)</t>
    </r>
  </si>
  <si>
    <r>
      <rPr>
        <i/>
        <u/>
        <sz val="11"/>
        <color theme="1"/>
        <rFont val="Calibri"/>
        <family val="2"/>
        <scheme val="minor"/>
      </rPr>
      <t>Wartungsfreundlichkeit</t>
    </r>
    <r>
      <rPr>
        <sz val="11"/>
        <color theme="1"/>
        <rFont val="Calibri"/>
        <family val="2"/>
        <scheme val="minor"/>
      </rPr>
      <t xml:space="preserve">
- umständliche Handhabung, unsichere/beengte Arbeitsumgebung (0 Punkte)
- einfache Erreichbarkeit  und sicheres Arbeiten auf Schwimmplattform und in Trafostation  (3 Punkte)</t>
    </r>
  </si>
  <si>
    <r>
      <rPr>
        <i/>
        <u/>
        <sz val="11"/>
        <color theme="1"/>
        <rFont val="Calibri"/>
        <family val="2"/>
        <scheme val="minor"/>
      </rPr>
      <t>PV-Generator</t>
    </r>
    <r>
      <rPr>
        <sz val="11"/>
        <color theme="1"/>
        <rFont val="Calibri"/>
        <family val="2"/>
        <scheme val="minor"/>
      </rPr>
      <t xml:space="preserve">
- geringe installierte Leistung, unklare String- und Wechselrichterkonzepte (0 Punkte)
- hohe installierte Leistung, örtlich angepasstes Anlagenkonzept (3 Punkte)</t>
    </r>
  </si>
  <si>
    <r>
      <t xml:space="preserve">
</t>
    </r>
    <r>
      <rPr>
        <b/>
        <sz val="16"/>
        <color theme="1"/>
        <rFont val="Calibri"/>
        <family val="2"/>
        <scheme val="minor"/>
      </rPr>
      <t xml:space="preserve">
Errichtung einer Floating PV-Anlage auf dem Unisee
Bewertungsmatrix - Bewertung Angebotsphase je Bieter*in
Stand:
</t>
    </r>
    <r>
      <rPr>
        <sz val="11"/>
        <color theme="1"/>
        <rFont val="Calibri"/>
        <family val="2"/>
        <scheme val="minor"/>
      </rPr>
      <t xml:space="preserve">
A = Ausschlusskriterium
B = Bewertungskriterium</t>
    </r>
  </si>
  <si>
    <t>Erfahrung</t>
  </si>
  <si>
    <t>E1</t>
  </si>
  <si>
    <t>E</t>
  </si>
  <si>
    <t>E1.1</t>
  </si>
  <si>
    <t>E1.2</t>
  </si>
  <si>
    <t>G6</t>
  </si>
  <si>
    <r>
      <t>Sie legen ein max.</t>
    </r>
    <r>
      <rPr>
        <b/>
        <sz val="11"/>
        <rFont val="Calibri"/>
        <family val="2"/>
        <scheme val="minor"/>
      </rPr>
      <t xml:space="preserve"> 5</t>
    </r>
    <r>
      <rPr>
        <b/>
        <sz val="11"/>
        <color theme="1"/>
        <rFont val="Calibri"/>
        <family val="2"/>
        <scheme val="minor"/>
      </rPr>
      <t xml:space="preserve"> DIN-A4 Seiten umfassendes Anlagen-Grobkonzept 
vor, mit dem Sie Ihre Herangehensweise an die Aufgabenstellung schildern.</t>
    </r>
  </si>
  <si>
    <r>
      <rPr>
        <i/>
        <u/>
        <sz val="11"/>
        <color theme="1"/>
        <rFont val="Calibri"/>
        <family val="2"/>
        <scheme val="minor"/>
      </rPr>
      <t>Projektstruktur, Verantwortlichkeiten und Ablauf</t>
    </r>
    <r>
      <rPr>
        <sz val="11"/>
        <color theme="1"/>
        <rFont val="Calibri"/>
        <family val="2"/>
        <scheme val="minor"/>
      </rPr>
      <t xml:space="preserve">
- unübersichtliche Verantwortlichkeiten/ Abläufe, fehlende Zeitplanung (0 Punkte)
- zentrales Management, klare Verantwortlichkeiten/ Prozesse, stringenter Zeitplan  der die Inanspruchnahme der Fördermittel sichert (3 Punkte)</t>
    </r>
  </si>
  <si>
    <t>Sie bestätigen, dass Sie bereits mindestens eine Kundenanlage an ein Mittelspannungsnetz gemäß den Anforderungen der VDE-AR-N 4110 angeschlossen haben.</t>
  </si>
  <si>
    <t>max. Punktzahl</t>
  </si>
  <si>
    <t>Teilsumme aus Erfahrung [E]</t>
  </si>
  <si>
    <t>Teilsumme aus Anlagenkonzept [K]</t>
  </si>
  <si>
    <t>normierte Punkte der Bewertungspunkte (max. 40 Punkte je Bieter*in)</t>
  </si>
  <si>
    <t>Sie bestätigen, dass Sie für die Ausführung der ausgeschriebenen Leistungen bei Bedarf mindestens 6 qualifizierte Mitarbeiter gleichzeitig einsetzen können. Dies umfasst insbesondere min. 2 Elektrofachkräfte mit nachgewiesener Erfahrung in Nieder- und Mittelspannungstechnik. Sie bestätigen, dass Ihre personelle Ausstattung gewährleistet, dass arbeitsintensive Phasen und parallel ablaufende Arbeitsschritte innerhalb des vorgegebenen Zeitrahmens fachgerecht durchgeführt werden können.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</si>
</sst>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3F3F3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ashed">
        <color theme="1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theme="1"/>
      </right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ashed">
        <color theme="1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ashed">
        <color theme="1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thin">
        <color theme="0" tint="-0.249977111117893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0" tint="-0.249977111117893"/>
      </left>
      <right style="dashed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ashed">
        <color indexed="64"/>
      </left>
      <right/>
      <top style="thin">
        <color rgb="FF3F3F3F"/>
      </top>
      <bottom style="double">
        <color indexed="64"/>
      </bottom>
      <diagonal/>
    </border>
    <border>
      <left/>
      <right style="dashed">
        <color theme="1"/>
      </right>
      <top/>
      <bottom style="dashed">
        <color theme="1"/>
      </bottom>
      <diagonal/>
    </border>
    <border>
      <left/>
      <right style="dashed">
        <color theme="1"/>
      </right>
      <top/>
      <bottom style="dashed">
        <color indexed="64"/>
      </bottom>
      <diagonal/>
    </border>
    <border>
      <left style="dashed">
        <color indexed="64"/>
      </left>
      <right style="dashed">
        <color theme="1"/>
      </right>
      <top/>
      <bottom/>
      <diagonal/>
    </border>
    <border>
      <left style="dashed">
        <color indexed="64"/>
      </left>
      <right style="thin">
        <color indexed="64"/>
      </right>
      <top style="dashed">
        <color theme="1"/>
      </top>
      <bottom style="dashed">
        <color indexed="64"/>
      </bottom>
      <diagonal/>
    </border>
    <border>
      <left/>
      <right style="dashed">
        <color theme="1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theme="1"/>
      </right>
      <top style="dashed">
        <color indexed="64"/>
      </top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dashed">
        <color theme="1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thin">
        <color indexed="64"/>
      </right>
      <top style="dashed">
        <color theme="1"/>
      </top>
      <bottom style="dashed">
        <color theme="1"/>
      </bottom>
      <diagonal/>
    </border>
    <border>
      <left/>
      <right/>
      <top/>
      <bottom style="thin">
        <color theme="2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 style="thin">
        <color indexed="64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rgb="FF3F3F3F"/>
      </top>
      <bottom style="double">
        <color indexed="64"/>
      </bottom>
      <diagonal/>
    </border>
    <border>
      <left/>
      <right/>
      <top style="thin">
        <color rgb="FF3F3F3F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theme="1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theme="1"/>
      </right>
      <top style="dashed">
        <color indexed="64"/>
      </top>
      <bottom style="dashed">
        <color indexed="64"/>
      </bottom>
      <diagonal/>
    </border>
    <border>
      <left/>
      <right style="thin">
        <color theme="1"/>
      </right>
      <top/>
      <bottom style="double">
        <color indexed="64"/>
      </bottom>
      <diagonal/>
    </border>
    <border>
      <left/>
      <right style="double">
        <color theme="1"/>
      </right>
      <top style="double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theme="2" tint="-0.249977111117893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indexed="64"/>
      </right>
      <top style="thin">
        <color theme="2" tint="-0.249977111117893"/>
      </top>
      <bottom/>
      <diagonal/>
    </border>
    <border>
      <left/>
      <right style="thin">
        <color indexed="64"/>
      </right>
      <top/>
      <bottom style="thin">
        <color rgb="FF3F3F3F"/>
      </bottom>
      <diagonal/>
    </border>
    <border>
      <left/>
      <right style="thin">
        <color indexed="64"/>
      </right>
      <top style="thin">
        <color rgb="FF3F3F3F"/>
      </top>
      <bottom style="double">
        <color indexed="64"/>
      </bottom>
      <diagonal/>
    </border>
  </borders>
  <cellStyleXfs count="9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left" vertical="center"/>
    </xf>
    <xf numFmtId="49" fontId="3" fillId="9" borderId="2" xfId="0" applyNumberFormat="1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/>
    </xf>
    <xf numFmtId="0" fontId="3" fillId="9" borderId="4" xfId="0" applyFont="1" applyFill="1" applyBorder="1" applyAlignment="1">
      <alignment horizontal="left" vertical="center"/>
    </xf>
    <xf numFmtId="0" fontId="1" fillId="0" borderId="5" xfId="8" applyBorder="1" applyAlignment="1">
      <alignment horizontal="left" vertical="center"/>
    </xf>
    <xf numFmtId="0" fontId="1" fillId="0" borderId="0" xfId="8" applyAlignment="1">
      <alignment horizontal="left" vertical="center"/>
    </xf>
    <xf numFmtId="0" fontId="1" fillId="0" borderId="6" xfId="8" applyBorder="1" applyAlignment="1">
      <alignment horizontal="left" vertical="center"/>
    </xf>
    <xf numFmtId="0" fontId="1" fillId="0" borderId="7" xfId="8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2" borderId="9" xfId="1" applyBorder="1" applyAlignment="1">
      <alignment horizontal="left" vertical="center"/>
    </xf>
    <xf numFmtId="0" fontId="1" fillId="0" borderId="10" xfId="8" applyBorder="1" applyAlignment="1">
      <alignment horizontal="left" vertical="center"/>
    </xf>
    <xf numFmtId="0" fontId="2" fillId="2" borderId="11" xfId="1" applyBorder="1" applyAlignment="1">
      <alignment horizontal="left" vertical="center"/>
    </xf>
    <xf numFmtId="0" fontId="1" fillId="0" borderId="12" xfId="8" applyBorder="1" applyAlignment="1">
      <alignment horizontal="left" vertical="center"/>
    </xf>
    <xf numFmtId="0" fontId="2" fillId="2" borderId="13" xfId="1" applyBorder="1" applyAlignment="1">
      <alignment horizontal="left" vertical="center"/>
    </xf>
    <xf numFmtId="0" fontId="1" fillId="0" borderId="14" xfId="8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49" fontId="3" fillId="6" borderId="2" xfId="5" applyNumberFormat="1" applyFont="1" applyBorder="1" applyAlignment="1">
      <alignment horizontal="left" vertical="center"/>
    </xf>
    <xf numFmtId="0" fontId="3" fillId="6" borderId="3" xfId="5" applyFont="1" applyBorder="1" applyAlignment="1">
      <alignment horizontal="left" vertical="center"/>
    </xf>
    <xf numFmtId="0" fontId="3" fillId="6" borderId="20" xfId="5" applyFont="1" applyBorder="1" applyAlignment="1">
      <alignment horizontal="left" vertical="center"/>
    </xf>
    <xf numFmtId="0" fontId="3" fillId="6" borderId="3" xfId="5" applyFont="1" applyBorder="1" applyAlignment="1">
      <alignment horizontal="center" vertical="center"/>
    </xf>
    <xf numFmtId="0" fontId="3" fillId="6" borderId="4" xfId="5" applyFont="1" applyBorder="1" applyAlignment="1">
      <alignment horizontal="center" vertical="center"/>
    </xf>
    <xf numFmtId="0" fontId="3" fillId="6" borderId="2" xfId="5" applyFont="1" applyBorder="1" applyAlignment="1">
      <alignment horizontal="center" vertical="center"/>
    </xf>
    <xf numFmtId="0" fontId="1" fillId="0" borderId="21" xfId="8" applyBorder="1" applyAlignment="1">
      <alignment horizontal="left" vertical="center"/>
    </xf>
    <xf numFmtId="0" fontId="1" fillId="0" borderId="22" xfId="8" applyBorder="1" applyAlignment="1">
      <alignment horizontal="left" vertical="center"/>
    </xf>
    <xf numFmtId="0" fontId="1" fillId="0" borderId="23" xfId="8" applyBorder="1" applyAlignment="1">
      <alignment horizontal="left" vertical="center"/>
    </xf>
    <xf numFmtId="0" fontId="1" fillId="0" borderId="24" xfId="8" applyBorder="1" applyAlignment="1">
      <alignment horizontal="left" vertical="center"/>
    </xf>
    <xf numFmtId="0" fontId="0" fillId="0" borderId="22" xfId="0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1" fillId="0" borderId="26" xfId="8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3" fillId="0" borderId="22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/>
    </xf>
    <xf numFmtId="0" fontId="3" fillId="5" borderId="2" xfId="4" applyFont="1" applyBorder="1" applyAlignment="1">
      <alignment horizontal="left" vertical="center"/>
    </xf>
    <xf numFmtId="0" fontId="3" fillId="5" borderId="3" xfId="4" applyFont="1" applyBorder="1" applyAlignment="1">
      <alignment horizontal="left" vertical="center"/>
    </xf>
    <xf numFmtId="0" fontId="3" fillId="5" borderId="3" xfId="4" applyFont="1" applyBorder="1" applyAlignment="1">
      <alignment horizontal="left" vertical="center" wrapText="1"/>
    </xf>
    <xf numFmtId="0" fontId="3" fillId="5" borderId="2" xfId="4" applyFont="1" applyBorder="1" applyAlignment="1">
      <alignment horizontal="center" vertical="center"/>
    </xf>
    <xf numFmtId="0" fontId="3" fillId="5" borderId="3" xfId="4" applyFont="1" applyBorder="1" applyAlignment="1">
      <alignment horizontal="center" vertical="center"/>
    </xf>
    <xf numFmtId="0" fontId="3" fillId="5" borderId="4" xfId="4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1" fillId="10" borderId="34" xfId="8" applyFill="1" applyBorder="1" applyAlignment="1">
      <alignment horizontal="left" vertical="center"/>
    </xf>
    <xf numFmtId="0" fontId="1" fillId="10" borderId="35" xfId="8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9" xfId="0" applyBorder="1" applyAlignment="1">
      <alignment vertical="center"/>
    </xf>
    <xf numFmtId="0" fontId="3" fillId="3" borderId="2" xfId="2" applyFont="1" applyBorder="1" applyAlignment="1">
      <alignment horizontal="left" vertical="center"/>
    </xf>
    <xf numFmtId="0" fontId="3" fillId="3" borderId="3" xfId="2" applyFont="1" applyBorder="1" applyAlignment="1">
      <alignment horizontal="left" vertical="center"/>
    </xf>
    <xf numFmtId="0" fontId="3" fillId="3" borderId="2" xfId="2" applyFont="1" applyBorder="1" applyAlignment="1">
      <alignment horizontal="center" vertical="center"/>
    </xf>
    <xf numFmtId="0" fontId="3" fillId="3" borderId="3" xfId="2" applyFont="1" applyBorder="1" applyAlignment="1">
      <alignment horizontal="center" vertical="center"/>
    </xf>
    <xf numFmtId="0" fontId="3" fillId="3" borderId="4" xfId="2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2" fillId="2" borderId="40" xfId="1" applyBorder="1" applyAlignment="1">
      <alignment horizontal="left" vertical="center"/>
    </xf>
    <xf numFmtId="0" fontId="1" fillId="0" borderId="41" xfId="8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2" fillId="2" borderId="5" xfId="1" applyBorder="1" applyAlignment="1">
      <alignment horizontal="left" vertical="center"/>
    </xf>
    <xf numFmtId="0" fontId="2" fillId="2" borderId="0" xfId="1" applyBorder="1" applyAlignment="1">
      <alignment horizontal="left" vertical="center"/>
    </xf>
    <xf numFmtId="0" fontId="2" fillId="2" borderId="8" xfId="1" applyBorder="1" applyAlignment="1">
      <alignment horizontal="left" vertical="center"/>
    </xf>
    <xf numFmtId="0" fontId="1" fillId="10" borderId="44" xfId="8" applyFill="1" applyBorder="1" applyAlignment="1">
      <alignment horizontal="left" vertical="center"/>
    </xf>
    <xf numFmtId="0" fontId="1" fillId="10" borderId="45" xfId="8" applyFill="1" applyBorder="1" applyAlignment="1">
      <alignment horizontal="left" vertical="center"/>
    </xf>
    <xf numFmtId="0" fontId="1" fillId="0" borderId="0" xfId="8"/>
    <xf numFmtId="0" fontId="3" fillId="7" borderId="2" xfId="6" applyFont="1" applyBorder="1"/>
    <xf numFmtId="0" fontId="3" fillId="7" borderId="3" xfId="6" applyFont="1" applyBorder="1"/>
    <xf numFmtId="0" fontId="0" fillId="0" borderId="5" xfId="0" applyBorder="1"/>
    <xf numFmtId="0" fontId="2" fillId="11" borderId="47" xfId="1" applyFill="1" applyBorder="1"/>
    <xf numFmtId="0" fontId="0" fillId="0" borderId="48" xfId="0" applyBorder="1"/>
    <xf numFmtId="0" fontId="1" fillId="10" borderId="49" xfId="8" applyFill="1" applyBorder="1" applyAlignment="1">
      <alignment horizontal="right"/>
    </xf>
    <xf numFmtId="0" fontId="2" fillId="11" borderId="50" xfId="1" applyFill="1" applyBorder="1"/>
    <xf numFmtId="0" fontId="1" fillId="5" borderId="54" xfId="4" applyBorder="1"/>
    <xf numFmtId="0" fontId="1" fillId="3" borderId="54" xfId="2" applyBorder="1"/>
    <xf numFmtId="0" fontId="2" fillId="2" borderId="1" xfId="1"/>
    <xf numFmtId="0" fontId="3" fillId="8" borderId="2" xfId="7" applyFont="1" applyBorder="1"/>
    <xf numFmtId="0" fontId="3" fillId="8" borderId="3" xfId="7" applyFont="1" applyBorder="1"/>
    <xf numFmtId="0" fontId="6" fillId="4" borderId="62" xfId="3" applyFont="1" applyBorder="1"/>
    <xf numFmtId="0" fontId="6" fillId="4" borderId="63" xfId="3" applyFont="1" applyBorder="1"/>
    <xf numFmtId="0" fontId="5" fillId="0" borderId="46" xfId="0" applyFont="1" applyBorder="1" applyAlignment="1"/>
    <xf numFmtId="0" fontId="3" fillId="7" borderId="64" xfId="6" applyFont="1" applyBorder="1"/>
    <xf numFmtId="0" fontId="3" fillId="8" borderId="64" xfId="7" applyFont="1" applyBorder="1"/>
    <xf numFmtId="0" fontId="0" fillId="0" borderId="5" xfId="0" applyBorder="1" applyAlignment="1"/>
    <xf numFmtId="0" fontId="0" fillId="0" borderId="0" xfId="0" applyAlignment="1"/>
    <xf numFmtId="0" fontId="0" fillId="0" borderId="0" xfId="0" applyAlignment="1">
      <alignment vertical="top"/>
    </xf>
    <xf numFmtId="0" fontId="0" fillId="0" borderId="55" xfId="0" applyBorder="1" applyAlignment="1"/>
    <xf numFmtId="0" fontId="0" fillId="0" borderId="56" xfId="0" applyBorder="1" applyAlignment="1"/>
    <xf numFmtId="0" fontId="0" fillId="0" borderId="57" xfId="0" applyBorder="1" applyAlignment="1"/>
    <xf numFmtId="0" fontId="0" fillId="0" borderId="58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60" xfId="0" applyBorder="1" applyAlignment="1"/>
    <xf numFmtId="0" fontId="0" fillId="0" borderId="61" xfId="0" applyBorder="1" applyAlignment="1"/>
    <xf numFmtId="0" fontId="1" fillId="0" borderId="0" xfId="8" applyAlignment="1"/>
    <xf numFmtId="0" fontId="0" fillId="0" borderId="65" xfId="0" applyBorder="1"/>
    <xf numFmtId="0" fontId="1" fillId="10" borderId="68" xfId="8" applyFill="1" applyBorder="1" applyAlignment="1">
      <alignment horizontal="right"/>
    </xf>
    <xf numFmtId="0" fontId="3" fillId="8" borderId="67" xfId="7" applyFont="1" applyBorder="1"/>
    <xf numFmtId="0" fontId="0" fillId="0" borderId="65" xfId="0" applyBorder="1" applyAlignment="1"/>
    <xf numFmtId="0" fontId="2" fillId="11" borderId="69" xfId="1" applyFill="1" applyBorder="1"/>
    <xf numFmtId="0" fontId="0" fillId="0" borderId="70" xfId="0" applyBorder="1" applyAlignment="1"/>
    <xf numFmtId="0" fontId="5" fillId="0" borderId="0" xfId="0" applyFont="1" applyAlignment="1">
      <alignment vertical="top"/>
    </xf>
    <xf numFmtId="0" fontId="6" fillId="4" borderId="71" xfId="3" applyFont="1" applyBorder="1"/>
    <xf numFmtId="0" fontId="3" fillId="0" borderId="0" xfId="8" applyFont="1"/>
    <xf numFmtId="0" fontId="3" fillId="0" borderId="0" xfId="0" applyFont="1"/>
    <xf numFmtId="0" fontId="10" fillId="0" borderId="2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10" borderId="38" xfId="8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 wrapText="1"/>
    </xf>
    <xf numFmtId="0" fontId="3" fillId="7" borderId="72" xfId="6" applyFont="1" applyBorder="1"/>
    <xf numFmtId="0" fontId="1" fillId="10" borderId="73" xfId="8" applyFill="1" applyBorder="1" applyAlignment="1">
      <alignment horizontal="right"/>
    </xf>
    <xf numFmtId="0" fontId="1" fillId="5" borderId="74" xfId="4" applyBorder="1"/>
    <xf numFmtId="0" fontId="0" fillId="0" borderId="75" xfId="0" applyBorder="1" applyAlignment="1"/>
    <xf numFmtId="0" fontId="0" fillId="0" borderId="76" xfId="0" applyBorder="1" applyAlignment="1"/>
    <xf numFmtId="0" fontId="0" fillId="0" borderId="77" xfId="0" applyBorder="1" applyAlignment="1"/>
    <xf numFmtId="0" fontId="6" fillId="5" borderId="51" xfId="4" applyFont="1" applyBorder="1" applyAlignment="1"/>
    <xf numFmtId="0" fontId="6" fillId="5" borderId="52" xfId="4" applyFont="1" applyBorder="1" applyAlignment="1"/>
    <xf numFmtId="0" fontId="6" fillId="5" borderId="53" xfId="4" applyFont="1" applyBorder="1" applyAlignment="1"/>
    <xf numFmtId="0" fontId="6" fillId="3" borderId="51" xfId="2" applyFont="1" applyBorder="1" applyAlignment="1"/>
    <xf numFmtId="0" fontId="6" fillId="3" borderId="52" xfId="2" applyFont="1" applyBorder="1" applyAlignment="1"/>
    <xf numFmtId="0" fontId="6" fillId="3" borderId="53" xfId="2" applyFont="1" applyBorder="1" applyAlignment="1"/>
    <xf numFmtId="2" fontId="0" fillId="0" borderId="61" xfId="0" applyNumberFormat="1" applyBorder="1" applyAlignment="1"/>
    <xf numFmtId="0" fontId="0" fillId="0" borderId="0" xfId="0" applyAlignment="1">
      <alignment horizontal="left" vertical="top" wrapText="1"/>
    </xf>
    <xf numFmtId="0" fontId="2" fillId="2" borderId="27" xfId="1" applyBorder="1" applyAlignment="1">
      <alignment horizontal="left" vertical="center"/>
    </xf>
    <xf numFmtId="0" fontId="2" fillId="2" borderId="28" xfId="1" applyBorder="1" applyAlignment="1">
      <alignment horizontal="left" vertical="center"/>
    </xf>
    <xf numFmtId="0" fontId="2" fillId="2" borderId="29" xfId="1" applyBorder="1" applyAlignment="1">
      <alignment horizontal="left" vertical="center"/>
    </xf>
    <xf numFmtId="0" fontId="2" fillId="2" borderId="30" xfId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7" fillId="2" borderId="59" xfId="1" applyFont="1" applyBorder="1" applyAlignment="1">
      <alignment horizontal="left"/>
    </xf>
    <xf numFmtId="0" fontId="7" fillId="2" borderId="27" xfId="1" applyFont="1" applyBorder="1" applyAlignment="1">
      <alignment horizontal="left"/>
    </xf>
    <xf numFmtId="0" fontId="7" fillId="2" borderId="28" xfId="1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2" xfId="0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66" xfId="0" applyFont="1" applyBorder="1" applyAlignment="1">
      <alignment horizontal="left"/>
    </xf>
    <xf numFmtId="0" fontId="8" fillId="0" borderId="4" xfId="0" applyFont="1" applyBorder="1" applyAlignment="1">
      <alignment horizontal="left"/>
    </xf>
  </cellXfs>
  <cellStyles count="9">
    <cellStyle name="20 % - Akzent2" xfId="2" builtinId="34"/>
    <cellStyle name="20 % - Akzent3" xfId="3" builtinId="38"/>
    <cellStyle name="20 % - Akzent4" xfId="4" builtinId="42"/>
    <cellStyle name="20 % - Akzent5" xfId="5" builtinId="46"/>
    <cellStyle name="20 % - Akzent6" xfId="6" builtinId="50"/>
    <cellStyle name="40 % - Akzent6" xfId="7" builtinId="51"/>
    <cellStyle name="Ausgabe" xfId="1" builtinId="21"/>
    <cellStyle name="Standard" xfId="0" builtinId="0"/>
    <cellStyle name="Standard 2" xfId="8" xr:uid="{96844BF8-68DD-4843-89CD-39661D87CF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123825</xdr:rowOff>
    </xdr:from>
    <xdr:to>
      <xdr:col>2</xdr:col>
      <xdr:colOff>657225</xdr:colOff>
      <xdr:row>5</xdr:row>
      <xdr:rowOff>47293</xdr:rowOff>
    </xdr:to>
    <xdr:pic>
      <xdr:nvPicPr>
        <xdr:cNvPr id="2" name="Grafik 1" descr="Universität Düsseldorf: HHU">
          <a:extLst>
            <a:ext uri="{FF2B5EF4-FFF2-40B4-BE49-F238E27FC236}">
              <a16:creationId xmlns:a16="http://schemas.microsoft.com/office/drawing/2014/main" id="{23901970-0134-40EC-8B58-4AF687753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314325"/>
          <a:ext cx="1390650" cy="76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65402</xdr:rowOff>
    </xdr:from>
    <xdr:to>
      <xdr:col>1</xdr:col>
      <xdr:colOff>1409700</xdr:colOff>
      <xdr:row>5</xdr:row>
      <xdr:rowOff>65070</xdr:rowOff>
    </xdr:to>
    <xdr:pic>
      <xdr:nvPicPr>
        <xdr:cNvPr id="2" name="Grafik 1" descr="Universität Düsseldorf: HHU">
          <a:extLst>
            <a:ext uri="{FF2B5EF4-FFF2-40B4-BE49-F238E27FC236}">
              <a16:creationId xmlns:a16="http://schemas.microsoft.com/office/drawing/2014/main" id="{754BD756-E21B-47BB-BF23-6DF6B70A1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55902"/>
          <a:ext cx="1390650" cy="76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17387</xdr:colOff>
      <xdr:row>9</xdr:row>
      <xdr:rowOff>19050</xdr:rowOff>
    </xdr:from>
    <xdr:to>
      <xdr:col>20</xdr:col>
      <xdr:colOff>21469</xdr:colOff>
      <xdr:row>49</xdr:row>
      <xdr:rowOff>123825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516F133B-FB69-4E52-B147-202852619900}"/>
            </a:ext>
          </a:extLst>
        </xdr:cNvPr>
        <xdr:cNvGrpSpPr/>
      </xdr:nvGrpSpPr>
      <xdr:grpSpPr>
        <a:xfrm>
          <a:off x="14041998" y="1867853"/>
          <a:ext cx="7121162" cy="7801927"/>
          <a:chOff x="13333337" y="3091543"/>
          <a:chExt cx="7155996" cy="7935686"/>
        </a:xfrm>
      </xdr:grpSpPr>
      <xdr:sp macro="" textlink="">
        <xdr:nvSpPr>
          <xdr:cNvPr id="4" name="Textfeld 3">
            <a:extLst>
              <a:ext uri="{FF2B5EF4-FFF2-40B4-BE49-F238E27FC236}">
                <a16:creationId xmlns:a16="http://schemas.microsoft.com/office/drawing/2014/main" id="{D89FBC2B-EF79-4B36-9A78-43E0ECD9DEFC}"/>
              </a:ext>
            </a:extLst>
          </xdr:cNvPr>
          <xdr:cNvSpPr txBox="1"/>
        </xdr:nvSpPr>
        <xdr:spPr>
          <a:xfrm>
            <a:off x="13333337" y="3091543"/>
            <a:ext cx="7155996" cy="7935686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de-DE" sz="1400" b="1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Preisbewertung gemäß Formel</a:t>
            </a:r>
            <a:endParaRPr lang="de-DE" sz="1400"/>
          </a:p>
          <a:p>
            <a:r>
              <a:rPr lang="de-DE" sz="14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Bewertungsmatrix - Bewertungsmethodik zum Angebotsgrundlage vom </a:t>
            </a:r>
            <a:r>
              <a:rPr lang="de-DE" sz="14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XX.xx.2026</a:t>
            </a:r>
          </a:p>
          <a:p>
            <a:r>
              <a:rPr lang="de-DE"/>
              <a:t> </a:t>
            </a:r>
            <a:r>
              <a:rPr lang="de-DE" sz="11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 </a:t>
            </a:r>
            <a:r>
              <a:rPr lang="de-DE"/>
              <a:t> </a:t>
            </a:r>
            <a:r>
              <a:rPr lang="de-DE" sz="11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 </a:t>
            </a:r>
            <a:r>
              <a:rPr lang="de-DE"/>
              <a:t> </a:t>
            </a:r>
            <a:r>
              <a:rPr lang="de-DE" sz="11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 </a:t>
            </a:r>
            <a:r>
              <a:rPr lang="de-DE"/>
              <a:t> </a:t>
            </a:r>
            <a:r>
              <a:rPr lang="de-DE" sz="11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 </a:t>
            </a:r>
            <a:r>
              <a:rPr lang="de-DE"/>
              <a:t> </a:t>
            </a:r>
            <a:r>
              <a:rPr lang="de-DE" sz="11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 </a:t>
            </a:r>
            <a:r>
              <a:rPr lang="de-DE"/>
              <a:t> </a:t>
            </a:r>
          </a:p>
          <a:p>
            <a:r>
              <a:rPr lang="de-DE" sz="14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Stand</a:t>
            </a:r>
            <a:r>
              <a:rPr lang="de-DE" sz="1400"/>
              <a:t> </a:t>
            </a:r>
            <a:r>
              <a:rPr lang="de-DE" sz="14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 </a:t>
            </a:r>
            <a:r>
              <a:rPr lang="de-DE" sz="1400"/>
              <a:t> </a:t>
            </a:r>
            <a:r>
              <a:rPr lang="de-DE" sz="14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XX.xx.2026</a:t>
            </a:r>
          </a:p>
          <a:p>
            <a:r>
              <a:rPr lang="de-DE" sz="1100" b="0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_______________________________________________________________________________________________</a:t>
            </a:r>
          </a:p>
          <a:p>
            <a:endParaRPr lang="de-DE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endParaRPr lang="de-DE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de-DE" i="1"/>
              <a:t>Die Bewertung der Angebote erfolgt nach folgender Methodik.</a:t>
            </a:r>
          </a:p>
          <a:p>
            <a:endParaRPr lang="de-DE"/>
          </a:p>
          <a:p>
            <a:endParaRPr lang="de-DE"/>
          </a:p>
          <a:p>
            <a:r>
              <a:rPr lang="de-DE" b="1" u="none"/>
              <a:t>	</a:t>
            </a:r>
            <a:r>
              <a:rPr lang="de-DE" b="1" u="sng"/>
              <a:t>A - Mindestanforderungen</a:t>
            </a:r>
          </a:p>
          <a:p>
            <a:r>
              <a:rPr lang="de-DE"/>
              <a:t>	Angebote, die die Mindestanforderungen nicht vollständig erfüllen, werden vom Verfahren 	ausgeschlossen.                      </a:t>
            </a:r>
          </a:p>
          <a:p>
            <a:endParaRPr lang="de-DE"/>
          </a:p>
          <a:p>
            <a:endParaRPr lang="de-DE"/>
          </a:p>
          <a:p>
            <a:r>
              <a:rPr lang="de-DE" b="1" u="none"/>
              <a:t>	</a:t>
            </a:r>
            <a:r>
              <a:rPr lang="de-DE" b="1" u="sng"/>
              <a:t>B - Bewertungkriterien</a:t>
            </a:r>
          </a:p>
          <a:p>
            <a:r>
              <a:rPr lang="de-DE"/>
              <a:t>	Für Bewertungskriterien werden "Punkte" vergeben. Diese werden mit dem Faktor "Gewichtung" 	multipliziert. Das Ergebnis sind die "gewichteten Punkte" je Kriterium und Bieter. Deren Summe ist 	die "Summe der gewichteten Punkte".                       </a:t>
            </a:r>
          </a:p>
          <a:p>
            <a:endParaRPr lang="de-DE"/>
          </a:p>
          <a:p>
            <a:endParaRPr lang="de-DE"/>
          </a:p>
          <a:p>
            <a:r>
              <a:rPr lang="de-DE" b="1" u="none"/>
              <a:t>	</a:t>
            </a:r>
            <a:r>
              <a:rPr lang="de-DE" b="1" u="sng"/>
              <a:t>C - Preis</a:t>
            </a:r>
          </a:p>
          <a:p>
            <a:r>
              <a:rPr lang="de-DE" b="1" u="none"/>
              <a:t>	</a:t>
            </a:r>
            <a:r>
              <a:rPr lang="de-DE"/>
              <a:t>Die Bewertung des Preises erfolgt durch Preispunkte, die nach folgender Formel berechnet werden: </a:t>
            </a:r>
          </a:p>
          <a:p>
            <a:r>
              <a:rPr lang="de-DE"/>
              <a:t>      </a:t>
            </a:r>
          </a:p>
          <a:p>
            <a:endParaRPr lang="de-DE" sz="1100"/>
          </a:p>
          <a:p>
            <a:endParaRPr lang="de-DE" sz="1100"/>
          </a:p>
          <a:p>
            <a:endParaRPr lang="de-DE" sz="1100"/>
          </a:p>
          <a:p>
            <a:endParaRPr lang="de-DE" sz="1100"/>
          </a:p>
          <a:p>
            <a:r>
              <a:rPr lang="de-DE" sz="1100"/>
              <a:t>	</a:t>
            </a:r>
            <a:r>
              <a:rPr lang="de-DE" sz="1100" i="1"/>
              <a:t>mit</a:t>
            </a:r>
          </a:p>
          <a:p>
            <a:endParaRPr lang="de-DE" sz="1100" i="1"/>
          </a:p>
          <a:p>
            <a:r>
              <a:rPr lang="de-DE" sz="1100"/>
              <a:t>	P_i = Preispunkte je Bieter*in Pmax = Höchste Preispunktezahl (=60)</a:t>
            </a:r>
          </a:p>
          <a:p>
            <a:endParaRPr lang="de-DE" sz="1100"/>
          </a:p>
          <a:p>
            <a:r>
              <a:rPr lang="de-DE" sz="1100"/>
              <a:t>	Preis_i = Preis je Bieter*in PreisMinimum = Niedrigster Preis aller zugelassenen Angebote</a:t>
            </a:r>
          </a:p>
          <a:p>
            <a:endParaRPr lang="de-DE" sz="1100"/>
          </a:p>
          <a:p>
            <a:r>
              <a:rPr lang="de-DE" sz="1100"/>
              <a:t> 	Preis_mittel_1-5 = Mittelwert der Preise aller zugelassener Angebote </a:t>
            </a:r>
          </a:p>
          <a:p>
            <a:endParaRPr lang="de-DE" sz="1100"/>
          </a:p>
          <a:p>
            <a:endParaRPr lang="de-DE" sz="1100"/>
          </a:p>
          <a:p>
            <a:r>
              <a:rPr lang="de-DE" sz="1100" b="1" u="none"/>
              <a:t>	</a:t>
            </a:r>
            <a:r>
              <a:rPr lang="de-DE" sz="1100" b="1" u="sng"/>
              <a:t>Gesamtpunktzahl</a:t>
            </a:r>
          </a:p>
          <a:p>
            <a:r>
              <a:rPr lang="de-DE" sz="1100"/>
              <a:t>	Die Gesamtpunktzahl je Bieter*in ist die Summe aus der "Summe der gewichteten Bewertungs-	Punkte"</a:t>
            </a:r>
            <a:r>
              <a:rPr lang="de-DE" sz="1100" baseline="0"/>
              <a:t> </a:t>
            </a:r>
            <a:r>
              <a:rPr lang="de-DE" sz="1100"/>
              <a:t>der Bewertungskriterien (B) und der Preispunkte (C).   </a:t>
            </a:r>
          </a:p>
          <a:p>
            <a:endParaRPr lang="de-DE" sz="1100"/>
          </a:p>
          <a:p>
            <a:r>
              <a:rPr lang="de-DE" sz="1100" b="1" u="none"/>
              <a:t>	</a:t>
            </a:r>
            <a:r>
              <a:rPr lang="de-DE" sz="1100" b="1" u="sng"/>
              <a:t>Zuschlag</a:t>
            </a:r>
          </a:p>
          <a:p>
            <a:r>
              <a:rPr lang="de-DE" sz="1100"/>
              <a:t>	Der/die Bieter*in mit der höchsten Gesamtpunktzahl erhält den Zuschlag. </a:t>
            </a:r>
          </a:p>
        </xdr:txBody>
      </xdr:sp>
      <xdr:pic>
        <xdr:nvPicPr>
          <xdr:cNvPr id="5" name="Grafik 4">
            <a:extLst>
              <a:ext uri="{FF2B5EF4-FFF2-40B4-BE49-F238E27FC236}">
                <a16:creationId xmlns:a16="http://schemas.microsoft.com/office/drawing/2014/main" id="{765E0363-43AE-4885-B391-1C7F9877C4D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86833" y="7453541"/>
            <a:ext cx="2767005" cy="37174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640A3-57DD-462D-ABAD-348B4BE04E80}">
  <dimension ref="B2:X76"/>
  <sheetViews>
    <sheetView tabSelected="1" topLeftCell="A16" zoomScaleNormal="100" workbookViewId="0">
      <selection activeCell="D29" sqref="D29"/>
    </sheetView>
  </sheetViews>
  <sheetFormatPr baseColWidth="10" defaultRowHeight="14.4" x14ac:dyDescent="0.3"/>
  <cols>
    <col min="1" max="1" width="2.33203125" customWidth="1"/>
    <col min="4" max="4" width="68.88671875" customWidth="1"/>
    <col min="6" max="6" width="1.6640625" customWidth="1"/>
    <col min="10" max="10" width="1.6640625" customWidth="1"/>
    <col min="14" max="14" width="1.6640625" customWidth="1"/>
    <col min="18" max="18" width="1.6640625" customWidth="1"/>
    <col min="22" max="22" width="1.6640625" customWidth="1"/>
  </cols>
  <sheetData>
    <row r="2" spans="2:24" ht="21" customHeight="1" x14ac:dyDescent="0.3">
      <c r="B2" s="132" t="s">
        <v>73</v>
      </c>
      <c r="C2" s="132"/>
      <c r="D2" s="132"/>
    </row>
    <row r="3" spans="2:24" x14ac:dyDescent="0.3">
      <c r="B3" s="132"/>
      <c r="C3" s="132"/>
      <c r="D3" s="132"/>
    </row>
    <row r="4" spans="2:24" x14ac:dyDescent="0.3">
      <c r="B4" s="132"/>
      <c r="C4" s="132"/>
      <c r="D4" s="132"/>
    </row>
    <row r="5" spans="2:24" x14ac:dyDescent="0.3">
      <c r="B5" s="132"/>
      <c r="C5" s="132"/>
      <c r="D5" s="132"/>
    </row>
    <row r="6" spans="2:24" x14ac:dyDescent="0.3">
      <c r="B6" s="132"/>
      <c r="C6" s="132"/>
      <c r="D6" s="132"/>
    </row>
    <row r="7" spans="2:24" x14ac:dyDescent="0.3">
      <c r="B7" s="132"/>
      <c r="C7" s="132"/>
      <c r="D7" s="132"/>
    </row>
    <row r="8" spans="2:24" ht="15" customHeight="1" x14ac:dyDescent="0.3">
      <c r="B8" s="132"/>
      <c r="C8" s="132"/>
      <c r="D8" s="132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</row>
    <row r="9" spans="2:24" x14ac:dyDescent="0.3">
      <c r="B9" s="132"/>
      <c r="C9" s="132"/>
      <c r="D9" s="132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</row>
    <row r="10" spans="2:24" x14ac:dyDescent="0.3">
      <c r="B10" s="132"/>
      <c r="C10" s="132"/>
      <c r="D10" s="132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</row>
    <row r="11" spans="2:24" x14ac:dyDescent="0.3">
      <c r="B11" s="132"/>
      <c r="C11" s="132"/>
      <c r="D11" s="132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</row>
    <row r="12" spans="2:24" x14ac:dyDescent="0.3">
      <c r="B12" s="132"/>
      <c r="C12" s="132"/>
      <c r="D12" s="132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</row>
    <row r="13" spans="2:24" x14ac:dyDescent="0.3">
      <c r="B13" s="132"/>
      <c r="C13" s="132"/>
      <c r="D13" s="132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</row>
    <row r="14" spans="2:24" x14ac:dyDescent="0.3">
      <c r="B14" s="132"/>
      <c r="C14" s="132"/>
      <c r="D14" s="132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</row>
    <row r="15" spans="2:24" x14ac:dyDescent="0.3">
      <c r="B15" s="132"/>
      <c r="C15" s="132"/>
      <c r="D15" s="132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</row>
    <row r="17" spans="2:24" ht="22.5" customHeight="1" x14ac:dyDescent="0.3">
      <c r="B17" s="1"/>
      <c r="C17" s="1"/>
      <c r="D17" s="1"/>
      <c r="E17" s="137" t="s">
        <v>0</v>
      </c>
      <c r="F17" s="138"/>
      <c r="G17" s="138"/>
      <c r="H17" s="139"/>
      <c r="I17" s="137" t="s">
        <v>1</v>
      </c>
      <c r="J17" s="138"/>
      <c r="K17" s="138"/>
      <c r="L17" s="139"/>
      <c r="M17" s="137" t="s">
        <v>2</v>
      </c>
      <c r="N17" s="138"/>
      <c r="O17" s="138"/>
      <c r="P17" s="139"/>
      <c r="Q17" s="137" t="s">
        <v>3</v>
      </c>
      <c r="R17" s="138"/>
      <c r="S17" s="138"/>
      <c r="T17" s="139"/>
      <c r="U17" s="137" t="s">
        <v>4</v>
      </c>
      <c r="V17" s="138"/>
      <c r="W17" s="138"/>
      <c r="X17" s="139"/>
    </row>
    <row r="18" spans="2:24" ht="39.9" customHeight="1" x14ac:dyDescent="0.3">
      <c r="B18" s="2" t="s">
        <v>5</v>
      </c>
      <c r="C18" s="3" t="s">
        <v>6</v>
      </c>
      <c r="D18" s="4" t="s">
        <v>64</v>
      </c>
      <c r="E18" s="5" t="s">
        <v>7</v>
      </c>
      <c r="F18" s="3"/>
      <c r="G18" s="3" t="s">
        <v>8</v>
      </c>
      <c r="H18" s="6"/>
      <c r="I18" s="3" t="s">
        <v>7</v>
      </c>
      <c r="J18" s="3"/>
      <c r="K18" s="3" t="s">
        <v>8</v>
      </c>
      <c r="L18" s="6"/>
      <c r="M18" s="3" t="s">
        <v>7</v>
      </c>
      <c r="N18" s="3"/>
      <c r="O18" s="3" t="s">
        <v>8</v>
      </c>
      <c r="P18" s="6"/>
      <c r="Q18" s="3" t="s">
        <v>7</v>
      </c>
      <c r="R18" s="3"/>
      <c r="S18" s="3" t="s">
        <v>8</v>
      </c>
      <c r="T18" s="6"/>
      <c r="U18" s="3" t="s">
        <v>7</v>
      </c>
      <c r="V18" s="3"/>
      <c r="W18" s="3" t="s">
        <v>8</v>
      </c>
      <c r="X18" s="6"/>
    </row>
    <row r="19" spans="2:24" x14ac:dyDescent="0.3">
      <c r="B19" s="7"/>
      <c r="C19" s="8"/>
      <c r="D19" s="9"/>
      <c r="E19" s="8"/>
      <c r="F19" s="8"/>
      <c r="G19" s="8"/>
      <c r="H19" s="9"/>
      <c r="I19" s="8"/>
      <c r="J19" s="8"/>
      <c r="K19" s="8"/>
      <c r="L19" s="9"/>
      <c r="M19" s="8"/>
      <c r="N19" s="8"/>
      <c r="O19" s="8"/>
      <c r="P19" s="10"/>
      <c r="Q19" s="8"/>
      <c r="R19" s="8"/>
      <c r="S19" s="8"/>
      <c r="T19" s="10"/>
      <c r="U19" s="8"/>
      <c r="V19" s="8"/>
      <c r="W19" s="8"/>
      <c r="X19" s="10"/>
    </row>
    <row r="20" spans="2:24" x14ac:dyDescent="0.3">
      <c r="B20" s="11" t="s">
        <v>66</v>
      </c>
      <c r="C20" s="1"/>
      <c r="D20" s="12" t="s">
        <v>65</v>
      </c>
      <c r="E20" s="13"/>
      <c r="F20" s="14"/>
      <c r="G20" s="15"/>
      <c r="H20" s="16"/>
      <c r="I20" s="13"/>
      <c r="J20" s="8"/>
      <c r="K20" s="17"/>
      <c r="L20" s="16"/>
      <c r="M20" s="13"/>
      <c r="N20" s="18"/>
      <c r="O20" s="15"/>
      <c r="P20" s="19"/>
      <c r="Q20" s="13"/>
      <c r="R20" s="18"/>
      <c r="S20" s="15"/>
      <c r="T20" s="19"/>
      <c r="U20" s="13"/>
      <c r="V20" s="18"/>
      <c r="W20" s="15"/>
      <c r="X20" s="19"/>
    </row>
    <row r="21" spans="2:24" ht="15" thickBot="1" x14ac:dyDescent="0.35">
      <c r="B21" s="20"/>
      <c r="C21" s="21"/>
      <c r="D21" s="22"/>
      <c r="E21" s="21"/>
      <c r="F21" s="21"/>
      <c r="G21" s="21"/>
      <c r="H21" s="22"/>
      <c r="I21" s="21"/>
      <c r="J21" s="21"/>
      <c r="K21" s="21"/>
      <c r="L21" s="22"/>
      <c r="M21" s="21"/>
      <c r="N21" s="21"/>
      <c r="O21" s="21"/>
      <c r="P21" s="23"/>
      <c r="Q21" s="21"/>
      <c r="R21" s="21"/>
      <c r="S21" s="21"/>
      <c r="T21" s="23"/>
      <c r="U21" s="21"/>
      <c r="V21" s="21"/>
      <c r="W21" s="21"/>
      <c r="X21" s="23"/>
    </row>
    <row r="22" spans="2:24" ht="15" thickTop="1" x14ac:dyDescent="0.3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2:24" x14ac:dyDescent="0.3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2:24" x14ac:dyDescent="0.3">
      <c r="B24" s="24" t="s">
        <v>9</v>
      </c>
      <c r="C24" s="25"/>
      <c r="D24" s="26" t="s">
        <v>10</v>
      </c>
      <c r="E24" s="27" t="s">
        <v>7</v>
      </c>
      <c r="F24" s="27"/>
      <c r="G24" s="27" t="s">
        <v>8</v>
      </c>
      <c r="H24" s="28"/>
      <c r="I24" s="29" t="s">
        <v>7</v>
      </c>
      <c r="J24" s="27"/>
      <c r="K24" s="27" t="s">
        <v>8</v>
      </c>
      <c r="L24" s="28"/>
      <c r="M24" s="27" t="s">
        <v>7</v>
      </c>
      <c r="N24" s="27"/>
      <c r="O24" s="27" t="s">
        <v>8</v>
      </c>
      <c r="P24" s="28"/>
      <c r="Q24" s="27" t="s">
        <v>7</v>
      </c>
      <c r="R24" s="27"/>
      <c r="S24" s="27" t="s">
        <v>8</v>
      </c>
      <c r="T24" s="28"/>
      <c r="U24" s="27" t="s">
        <v>7</v>
      </c>
      <c r="V24" s="27"/>
      <c r="W24" s="27" t="s">
        <v>8</v>
      </c>
      <c r="X24" s="28"/>
    </row>
    <row r="25" spans="2:24" x14ac:dyDescent="0.3">
      <c r="B25" s="30"/>
      <c r="C25" s="8"/>
      <c r="D25" s="31"/>
      <c r="E25" s="8"/>
      <c r="F25" s="8"/>
      <c r="G25" s="8"/>
      <c r="H25" s="8"/>
      <c r="I25" s="32"/>
      <c r="J25" s="8"/>
      <c r="K25" s="8"/>
      <c r="L25" s="31"/>
      <c r="M25" s="8"/>
      <c r="N25" s="8"/>
      <c r="O25" s="8"/>
      <c r="P25" s="33"/>
      <c r="Q25" s="8"/>
      <c r="R25" s="8"/>
      <c r="S25" s="8"/>
      <c r="T25" s="33"/>
      <c r="U25" s="8"/>
      <c r="V25" s="8"/>
      <c r="W25" s="8"/>
      <c r="X25" s="33"/>
    </row>
    <row r="26" spans="2:24" ht="28.8" x14ac:dyDescent="0.3">
      <c r="B26" s="11" t="s">
        <v>11</v>
      </c>
      <c r="C26" s="1" t="s">
        <v>12</v>
      </c>
      <c r="D26" s="34" t="s">
        <v>69</v>
      </c>
      <c r="E26" s="13"/>
      <c r="F26" s="8"/>
      <c r="G26" s="15"/>
      <c r="H26" s="35"/>
      <c r="I26" s="13"/>
      <c r="J26" s="8"/>
      <c r="K26" s="17"/>
      <c r="L26" s="35"/>
      <c r="M26" s="13"/>
      <c r="N26" s="36"/>
      <c r="O26" s="13"/>
      <c r="P26" s="37"/>
      <c r="Q26" s="13"/>
      <c r="R26" s="36"/>
      <c r="S26" s="13"/>
      <c r="T26" s="37"/>
      <c r="U26" s="13"/>
      <c r="V26" s="36"/>
      <c r="W26" s="13"/>
      <c r="X26" s="37"/>
    </row>
    <row r="27" spans="2:24" ht="28.95" customHeight="1" x14ac:dyDescent="0.3">
      <c r="B27" s="115" t="s">
        <v>13</v>
      </c>
      <c r="C27" s="116" t="s">
        <v>12</v>
      </c>
      <c r="D27" s="114" t="s">
        <v>68</v>
      </c>
      <c r="E27" s="13"/>
      <c r="F27" s="8"/>
      <c r="G27" s="15"/>
      <c r="H27" s="35"/>
      <c r="I27" s="13"/>
      <c r="J27" s="8"/>
      <c r="K27" s="17"/>
      <c r="L27" s="35"/>
      <c r="M27" s="13"/>
      <c r="N27" s="8"/>
      <c r="O27" s="15"/>
      <c r="P27" s="37"/>
      <c r="Q27" s="13"/>
      <c r="R27" s="8"/>
      <c r="S27" s="15"/>
      <c r="T27" s="37"/>
      <c r="U27" s="13"/>
      <c r="V27" s="8"/>
      <c r="W27" s="15"/>
      <c r="X27" s="37"/>
    </row>
    <row r="28" spans="2:24" ht="45" customHeight="1" x14ac:dyDescent="0.3">
      <c r="B28" s="11" t="s">
        <v>14</v>
      </c>
      <c r="C28" s="1" t="s">
        <v>12</v>
      </c>
      <c r="D28" s="118" t="s">
        <v>62</v>
      </c>
      <c r="E28" s="13"/>
      <c r="F28" s="8"/>
      <c r="G28" s="15"/>
      <c r="H28" s="35"/>
      <c r="I28" s="13"/>
      <c r="J28" s="8"/>
      <c r="K28" s="17"/>
      <c r="L28" s="35"/>
      <c r="M28" s="13"/>
      <c r="N28" s="8"/>
      <c r="O28" s="15"/>
      <c r="P28" s="37"/>
      <c r="Q28" s="13"/>
      <c r="R28" s="8"/>
      <c r="S28" s="15"/>
      <c r="T28" s="37"/>
      <c r="U28" s="13"/>
      <c r="V28" s="8"/>
      <c r="W28" s="15"/>
      <c r="X28" s="37"/>
    </row>
    <row r="29" spans="2:24" ht="105" customHeight="1" x14ac:dyDescent="0.3">
      <c r="B29" s="11" t="s">
        <v>15</v>
      </c>
      <c r="C29" s="1" t="s">
        <v>12</v>
      </c>
      <c r="D29" s="118" t="s">
        <v>87</v>
      </c>
      <c r="E29" s="13"/>
      <c r="F29" s="8"/>
      <c r="G29" s="15"/>
      <c r="H29" s="35"/>
      <c r="I29" s="13"/>
      <c r="J29" s="8"/>
      <c r="K29" s="17"/>
      <c r="L29" s="35"/>
      <c r="M29" s="13"/>
      <c r="N29" s="8"/>
      <c r="O29" s="15"/>
      <c r="P29" s="37"/>
      <c r="Q29" s="13"/>
      <c r="R29" s="8"/>
      <c r="S29" s="15"/>
      <c r="T29" s="37"/>
      <c r="U29" s="13"/>
      <c r="V29" s="8"/>
      <c r="W29" s="15"/>
      <c r="X29" s="37"/>
    </row>
    <row r="30" spans="2:24" ht="45" customHeight="1" x14ac:dyDescent="0.3">
      <c r="B30" s="11" t="s">
        <v>16</v>
      </c>
      <c r="C30" s="1" t="s">
        <v>12</v>
      </c>
      <c r="D30" s="34" t="s">
        <v>17</v>
      </c>
      <c r="E30" s="13"/>
      <c r="F30" s="8"/>
      <c r="G30" s="15"/>
      <c r="H30" s="35"/>
      <c r="I30" s="13"/>
      <c r="J30" s="8"/>
      <c r="K30" s="17"/>
      <c r="L30" s="35"/>
      <c r="M30" s="13"/>
      <c r="N30" s="8"/>
      <c r="O30" s="15"/>
      <c r="P30" s="37"/>
      <c r="Q30" s="13"/>
      <c r="R30" s="8"/>
      <c r="S30" s="15"/>
      <c r="T30" s="37"/>
      <c r="U30" s="13"/>
      <c r="V30" s="8"/>
      <c r="W30" s="15"/>
      <c r="X30" s="37"/>
    </row>
    <row r="31" spans="2:24" ht="45" customHeight="1" x14ac:dyDescent="0.3">
      <c r="B31" s="11" t="s">
        <v>79</v>
      </c>
      <c r="C31" s="1" t="s">
        <v>12</v>
      </c>
      <c r="D31" s="34" t="s">
        <v>82</v>
      </c>
      <c r="E31" s="13"/>
      <c r="F31" s="8"/>
      <c r="G31" s="15"/>
      <c r="H31" s="38"/>
      <c r="I31" s="13"/>
      <c r="J31" s="8"/>
      <c r="K31" s="15"/>
      <c r="L31" s="38"/>
      <c r="M31" s="13"/>
      <c r="N31" s="8"/>
      <c r="O31" s="15"/>
      <c r="P31" s="37"/>
      <c r="Q31" s="13"/>
      <c r="R31" s="8"/>
      <c r="S31" s="15"/>
      <c r="T31" s="37"/>
      <c r="U31" s="13"/>
      <c r="V31" s="8"/>
      <c r="W31" s="15"/>
      <c r="X31" s="37"/>
    </row>
    <row r="32" spans="2:24" x14ac:dyDescent="0.3">
      <c r="B32" s="11"/>
      <c r="C32" s="1"/>
      <c r="D32" s="38"/>
      <c r="E32" s="1"/>
      <c r="F32" s="1"/>
      <c r="G32" s="1"/>
      <c r="H32" s="38"/>
      <c r="I32" s="1"/>
      <c r="J32" s="1"/>
      <c r="K32" s="1"/>
      <c r="L32" s="38"/>
      <c r="M32" s="1"/>
      <c r="N32" s="1"/>
      <c r="O32" s="1"/>
      <c r="P32" s="37"/>
      <c r="Q32" s="1"/>
      <c r="R32" s="1"/>
      <c r="S32" s="1"/>
      <c r="T32" s="37"/>
      <c r="U32" s="1"/>
      <c r="V32" s="1"/>
      <c r="W32" s="1"/>
      <c r="X32" s="37"/>
    </row>
    <row r="33" spans="2:24" x14ac:dyDescent="0.3">
      <c r="B33" s="11"/>
      <c r="C33" s="1"/>
      <c r="D33" s="39" t="s">
        <v>18</v>
      </c>
      <c r="E33" s="1"/>
      <c r="F33" s="1"/>
      <c r="G33" s="1"/>
      <c r="H33" s="38"/>
      <c r="I33" s="1"/>
      <c r="J33" s="1"/>
      <c r="K33" s="1"/>
      <c r="L33" s="38"/>
      <c r="M33" s="1"/>
      <c r="N33" s="1"/>
      <c r="O33" s="1"/>
      <c r="P33" s="37"/>
      <c r="Q33" s="1"/>
      <c r="R33" s="1"/>
      <c r="S33" s="1"/>
      <c r="T33" s="37"/>
      <c r="U33" s="1"/>
      <c r="V33" s="1"/>
      <c r="W33" s="1"/>
      <c r="X33" s="37"/>
    </row>
    <row r="34" spans="2:24" x14ac:dyDescent="0.3">
      <c r="B34" s="11"/>
      <c r="C34" s="1"/>
      <c r="D34" s="38" t="s">
        <v>19</v>
      </c>
      <c r="E34" s="133"/>
      <c r="F34" s="133"/>
      <c r="G34" s="134"/>
      <c r="H34" s="8"/>
      <c r="I34" s="135"/>
      <c r="J34" s="133"/>
      <c r="K34" s="136"/>
      <c r="L34" s="31"/>
      <c r="M34" s="133"/>
      <c r="N34" s="133"/>
      <c r="O34" s="136"/>
      <c r="P34" s="10"/>
      <c r="Q34" s="133"/>
      <c r="R34" s="133"/>
      <c r="S34" s="136"/>
      <c r="T34" s="10"/>
      <c r="U34" s="133"/>
      <c r="V34" s="133"/>
      <c r="W34" s="136"/>
      <c r="X34" s="10"/>
    </row>
    <row r="35" spans="2:24" x14ac:dyDescent="0.3">
      <c r="B35" s="11"/>
      <c r="C35" s="1"/>
      <c r="D35" s="38" t="s">
        <v>20</v>
      </c>
      <c r="E35" s="133"/>
      <c r="F35" s="133"/>
      <c r="G35" s="134"/>
      <c r="H35" s="8"/>
      <c r="I35" s="135"/>
      <c r="J35" s="133"/>
      <c r="K35" s="136"/>
      <c r="L35" s="31"/>
      <c r="M35" s="133"/>
      <c r="N35" s="133"/>
      <c r="O35" s="136"/>
      <c r="P35" s="10"/>
      <c r="Q35" s="133"/>
      <c r="R35" s="133"/>
      <c r="S35" s="136"/>
      <c r="T35" s="10"/>
      <c r="U35" s="133"/>
      <c r="V35" s="133"/>
      <c r="W35" s="136"/>
      <c r="X35" s="10"/>
    </row>
    <row r="36" spans="2:24" x14ac:dyDescent="0.3">
      <c r="B36" s="11"/>
      <c r="C36" s="1"/>
      <c r="D36" s="38" t="s">
        <v>63</v>
      </c>
      <c r="E36" s="133"/>
      <c r="F36" s="133"/>
      <c r="G36" s="134"/>
      <c r="H36" s="8"/>
      <c r="I36" s="135"/>
      <c r="J36" s="133"/>
      <c r="K36" s="136"/>
      <c r="L36" s="31"/>
      <c r="M36" s="133"/>
      <c r="N36" s="133"/>
      <c r="O36" s="136"/>
      <c r="P36" s="10"/>
      <c r="Q36" s="133"/>
      <c r="R36" s="133"/>
      <c r="S36" s="136"/>
      <c r="T36" s="10"/>
      <c r="U36" s="133"/>
      <c r="V36" s="133"/>
      <c r="W36" s="136"/>
      <c r="X36" s="10"/>
    </row>
    <row r="37" spans="2:24" x14ac:dyDescent="0.3">
      <c r="B37" s="11"/>
      <c r="C37" s="1"/>
      <c r="D37" s="38" t="s">
        <v>21</v>
      </c>
      <c r="E37" s="133"/>
      <c r="F37" s="133"/>
      <c r="G37" s="134"/>
      <c r="H37" s="8"/>
      <c r="I37" s="135"/>
      <c r="J37" s="133"/>
      <c r="K37" s="136"/>
      <c r="L37" s="31"/>
      <c r="M37" s="133"/>
      <c r="N37" s="133"/>
      <c r="O37" s="136"/>
      <c r="P37" s="10"/>
      <c r="Q37" s="133"/>
      <c r="R37" s="133"/>
      <c r="S37" s="136"/>
      <c r="T37" s="10"/>
      <c r="U37" s="133"/>
      <c r="V37" s="133"/>
      <c r="W37" s="136"/>
      <c r="X37" s="10"/>
    </row>
    <row r="38" spans="2:24" x14ac:dyDescent="0.3">
      <c r="B38" s="11"/>
      <c r="C38" s="1"/>
      <c r="D38" s="38" t="s">
        <v>22</v>
      </c>
      <c r="E38" s="133"/>
      <c r="F38" s="133"/>
      <c r="G38" s="134"/>
      <c r="H38" s="8"/>
      <c r="I38" s="135"/>
      <c r="J38" s="133"/>
      <c r="K38" s="136"/>
      <c r="L38" s="31"/>
      <c r="M38" s="133"/>
      <c r="N38" s="133"/>
      <c r="O38" s="136"/>
      <c r="P38" s="10"/>
      <c r="Q38" s="133"/>
      <c r="R38" s="133"/>
      <c r="S38" s="136"/>
      <c r="T38" s="10"/>
      <c r="U38" s="133"/>
      <c r="V38" s="133"/>
      <c r="W38" s="136"/>
      <c r="X38" s="10"/>
    </row>
    <row r="39" spans="2:24" ht="15" thickBot="1" x14ac:dyDescent="0.35">
      <c r="B39" s="20"/>
      <c r="C39" s="21"/>
      <c r="D39" s="21"/>
      <c r="E39" s="40"/>
      <c r="F39" s="21"/>
      <c r="G39" s="21"/>
      <c r="H39" s="21"/>
      <c r="I39" s="40"/>
      <c r="J39" s="21"/>
      <c r="K39" s="21"/>
      <c r="L39" s="21"/>
      <c r="M39" s="40"/>
      <c r="N39" s="21"/>
      <c r="O39" s="21"/>
      <c r="P39" s="23"/>
      <c r="Q39" s="40"/>
      <c r="R39" s="21"/>
      <c r="S39" s="21"/>
      <c r="T39" s="23"/>
      <c r="U39" s="40"/>
      <c r="V39" s="21"/>
      <c r="W39" s="21"/>
      <c r="X39" s="23"/>
    </row>
    <row r="40" spans="2:24" ht="15" thickTop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2:24" ht="39.9" customHeight="1" x14ac:dyDescent="0.3">
      <c r="B42" s="41" t="s">
        <v>76</v>
      </c>
      <c r="C42" s="42"/>
      <c r="D42" s="43" t="s">
        <v>74</v>
      </c>
      <c r="E42" s="44" t="s">
        <v>7</v>
      </c>
      <c r="F42" s="45"/>
      <c r="G42" s="45" t="s">
        <v>8</v>
      </c>
      <c r="H42" s="45" t="s">
        <v>24</v>
      </c>
      <c r="I42" s="44" t="s">
        <v>7</v>
      </c>
      <c r="J42" s="45"/>
      <c r="K42" s="45" t="s">
        <v>8</v>
      </c>
      <c r="L42" s="45" t="s">
        <v>24</v>
      </c>
      <c r="M42" s="44" t="s">
        <v>7</v>
      </c>
      <c r="N42" s="45"/>
      <c r="O42" s="45" t="s">
        <v>8</v>
      </c>
      <c r="P42" s="46" t="s">
        <v>24</v>
      </c>
      <c r="Q42" s="44" t="s">
        <v>7</v>
      </c>
      <c r="R42" s="45"/>
      <c r="S42" s="45" t="s">
        <v>8</v>
      </c>
      <c r="T42" s="46" t="s">
        <v>24</v>
      </c>
      <c r="U42" s="44" t="s">
        <v>7</v>
      </c>
      <c r="V42" s="45"/>
      <c r="W42" s="45" t="s">
        <v>8</v>
      </c>
      <c r="X42" s="46" t="s">
        <v>24</v>
      </c>
    </row>
    <row r="43" spans="2:24" x14ac:dyDescent="0.3">
      <c r="B43" s="11"/>
      <c r="C43" s="1"/>
      <c r="D43" s="47"/>
      <c r="E43" s="1"/>
      <c r="F43" s="1"/>
      <c r="G43" s="1"/>
      <c r="H43" s="47"/>
      <c r="I43" s="1"/>
      <c r="J43" s="1"/>
      <c r="K43" s="1"/>
      <c r="L43" s="47"/>
      <c r="M43" s="1"/>
      <c r="N43" s="1"/>
      <c r="O43" s="1"/>
      <c r="P43" s="37"/>
      <c r="Q43" s="1"/>
      <c r="R43" s="1"/>
      <c r="S43" s="1"/>
      <c r="T43" s="37"/>
      <c r="U43" s="1"/>
      <c r="V43" s="1"/>
      <c r="W43" s="1"/>
      <c r="X43" s="37"/>
    </row>
    <row r="44" spans="2:24" x14ac:dyDescent="0.3">
      <c r="B44" s="48" t="s">
        <v>75</v>
      </c>
      <c r="C44" s="49"/>
      <c r="D44" s="50" t="s">
        <v>25</v>
      </c>
      <c r="E44" s="1"/>
      <c r="F44" s="1"/>
      <c r="G44" s="1"/>
      <c r="H44" s="51"/>
      <c r="I44" s="1"/>
      <c r="J44" s="1"/>
      <c r="K44" s="1"/>
      <c r="L44" s="52"/>
      <c r="M44" s="1"/>
      <c r="N44" s="1"/>
      <c r="O44" s="1"/>
      <c r="P44" s="37"/>
      <c r="Q44" s="1"/>
      <c r="R44" s="1"/>
      <c r="S44" s="1"/>
      <c r="T44" s="37"/>
      <c r="U44" s="1"/>
      <c r="V44" s="1"/>
      <c r="W44" s="1"/>
      <c r="X44" s="37"/>
    </row>
    <row r="45" spans="2:24" ht="43.2" x14ac:dyDescent="0.3">
      <c r="B45" s="11" t="s">
        <v>77</v>
      </c>
      <c r="C45" s="1" t="s">
        <v>23</v>
      </c>
      <c r="D45" s="53" t="s">
        <v>67</v>
      </c>
      <c r="E45" s="13"/>
      <c r="F45" s="8"/>
      <c r="G45" s="17"/>
      <c r="H45" s="54"/>
      <c r="I45" s="13"/>
      <c r="J45" s="8"/>
      <c r="K45" s="17"/>
      <c r="L45" s="54"/>
      <c r="M45" s="13"/>
      <c r="N45" s="8"/>
      <c r="O45" s="17"/>
      <c r="P45" s="55"/>
      <c r="Q45" s="13"/>
      <c r="R45" s="8"/>
      <c r="S45" s="17"/>
      <c r="T45" s="55"/>
      <c r="U45" s="13"/>
      <c r="V45" s="8"/>
      <c r="W45" s="17"/>
      <c r="X45" s="55"/>
    </row>
    <row r="46" spans="2:24" x14ac:dyDescent="0.3">
      <c r="B46" s="11"/>
      <c r="C46" s="1"/>
      <c r="D46" s="53"/>
      <c r="E46" s="1"/>
      <c r="F46" s="8"/>
      <c r="G46" s="1"/>
      <c r="H46" s="56"/>
      <c r="I46" s="1"/>
      <c r="J46" s="8"/>
      <c r="K46" s="1"/>
      <c r="L46" s="56"/>
      <c r="M46" s="1"/>
      <c r="N46" s="8"/>
      <c r="O46" s="1"/>
      <c r="P46" s="57"/>
      <c r="Q46" s="1"/>
      <c r="R46" s="8"/>
      <c r="S46" s="1"/>
      <c r="T46" s="57"/>
      <c r="U46" s="1"/>
      <c r="V46" s="8"/>
      <c r="W46" s="1"/>
      <c r="X46" s="57"/>
    </row>
    <row r="47" spans="2:24" ht="60" customHeight="1" x14ac:dyDescent="0.3">
      <c r="B47" s="11" t="s">
        <v>78</v>
      </c>
      <c r="C47" s="1" t="s">
        <v>23</v>
      </c>
      <c r="D47" s="53" t="s">
        <v>26</v>
      </c>
      <c r="E47" s="13"/>
      <c r="F47" s="8"/>
      <c r="G47" s="17"/>
      <c r="H47" s="117"/>
      <c r="I47" s="13"/>
      <c r="J47" s="8"/>
      <c r="K47" s="17"/>
      <c r="L47" s="117"/>
      <c r="M47" s="13"/>
      <c r="N47" s="8"/>
      <c r="O47" s="17"/>
      <c r="P47" s="117"/>
      <c r="Q47" s="13"/>
      <c r="R47" s="8"/>
      <c r="S47" s="17"/>
      <c r="T47" s="117"/>
      <c r="U47" s="13"/>
      <c r="V47" s="8"/>
      <c r="W47" s="17"/>
      <c r="X47" s="117"/>
    </row>
    <row r="48" spans="2:24" ht="15" thickBot="1" x14ac:dyDescent="0.35">
      <c r="B48" s="11"/>
      <c r="C48" s="1"/>
      <c r="D48" s="22"/>
      <c r="E48" s="1"/>
      <c r="F48" s="1"/>
      <c r="G48" s="1"/>
      <c r="H48" s="22"/>
      <c r="I48" s="1"/>
      <c r="J48" s="1"/>
      <c r="K48" s="1"/>
      <c r="L48" s="22"/>
      <c r="M48" s="1"/>
      <c r="N48" s="1"/>
      <c r="O48" s="1"/>
      <c r="P48" s="37"/>
      <c r="Q48" s="1"/>
      <c r="R48" s="1"/>
      <c r="S48" s="1"/>
      <c r="T48" s="37"/>
      <c r="U48" s="1"/>
      <c r="V48" s="1"/>
      <c r="W48" s="1"/>
      <c r="X48" s="37"/>
    </row>
    <row r="49" spans="2:24" ht="15" thickTop="1" x14ac:dyDescent="0.3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</row>
    <row r="50" spans="2:24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2:24" ht="39.9" customHeight="1" x14ac:dyDescent="0.3">
      <c r="B51" s="59" t="s">
        <v>27</v>
      </c>
      <c r="C51" s="60"/>
      <c r="D51" s="60" t="s">
        <v>28</v>
      </c>
      <c r="E51" s="61" t="s">
        <v>7</v>
      </c>
      <c r="F51" s="62"/>
      <c r="G51" s="62" t="s">
        <v>8</v>
      </c>
      <c r="H51" s="63" t="s">
        <v>24</v>
      </c>
      <c r="I51" s="62" t="s">
        <v>7</v>
      </c>
      <c r="J51" s="62"/>
      <c r="K51" s="62" t="s">
        <v>8</v>
      </c>
      <c r="L51" s="63" t="s">
        <v>24</v>
      </c>
      <c r="M51" s="62" t="s">
        <v>7</v>
      </c>
      <c r="N51" s="62"/>
      <c r="O51" s="62" t="s">
        <v>8</v>
      </c>
      <c r="P51" s="63" t="s">
        <v>24</v>
      </c>
      <c r="Q51" s="62" t="s">
        <v>7</v>
      </c>
      <c r="R51" s="62"/>
      <c r="S51" s="62" t="s">
        <v>8</v>
      </c>
      <c r="T51" s="63" t="s">
        <v>24</v>
      </c>
      <c r="U51" s="62" t="s">
        <v>7</v>
      </c>
      <c r="V51" s="62"/>
      <c r="W51" s="62" t="s">
        <v>8</v>
      </c>
      <c r="X51" s="63" t="s">
        <v>24</v>
      </c>
    </row>
    <row r="52" spans="2:24" ht="28.8" x14ac:dyDescent="0.3">
      <c r="B52" s="11" t="s">
        <v>29</v>
      </c>
      <c r="C52" s="1" t="s">
        <v>12</v>
      </c>
      <c r="D52" s="64" t="s">
        <v>80</v>
      </c>
      <c r="E52" s="65"/>
      <c r="F52" s="66"/>
      <c r="G52" s="17"/>
      <c r="H52" s="67"/>
      <c r="I52" s="65"/>
      <c r="J52" s="66"/>
      <c r="K52" s="17"/>
      <c r="L52" s="67"/>
      <c r="M52" s="65"/>
      <c r="N52" s="66"/>
      <c r="O52" s="17"/>
      <c r="P52" s="68"/>
      <c r="Q52" s="65"/>
      <c r="R52" s="66"/>
      <c r="S52" s="17"/>
      <c r="T52" s="68"/>
      <c r="U52" s="65"/>
      <c r="V52" s="66"/>
      <c r="W52" s="17"/>
      <c r="X52" s="68"/>
    </row>
    <row r="53" spans="2:24" x14ac:dyDescent="0.3">
      <c r="B53" s="11"/>
      <c r="C53" s="1"/>
      <c r="D53" s="12"/>
      <c r="E53" s="1"/>
      <c r="F53" s="1"/>
      <c r="G53" s="1"/>
      <c r="H53" s="12"/>
      <c r="I53" s="1"/>
      <c r="J53" s="1"/>
      <c r="K53" s="1"/>
      <c r="L53" s="12"/>
      <c r="M53" s="1"/>
      <c r="N53" s="1"/>
      <c r="O53" s="1"/>
      <c r="P53" s="37"/>
      <c r="Q53" s="1"/>
      <c r="R53" s="1"/>
      <c r="S53" s="1"/>
      <c r="T53" s="37"/>
      <c r="U53" s="1"/>
      <c r="V53" s="1"/>
      <c r="W53" s="1"/>
      <c r="X53" s="37"/>
    </row>
    <row r="54" spans="2:24" x14ac:dyDescent="0.3">
      <c r="B54" s="69"/>
      <c r="C54" s="70"/>
      <c r="D54" s="71" t="s">
        <v>30</v>
      </c>
      <c r="E54" s="1"/>
      <c r="F54" s="1"/>
      <c r="G54" s="1"/>
      <c r="H54" s="12"/>
      <c r="I54" s="1"/>
      <c r="J54" s="1"/>
      <c r="K54" s="1"/>
      <c r="L54" s="12"/>
      <c r="M54" s="1"/>
      <c r="N54" s="1"/>
      <c r="O54" s="1"/>
      <c r="P54" s="37"/>
      <c r="Q54" s="1"/>
      <c r="R54" s="1"/>
      <c r="S54" s="1"/>
      <c r="T54" s="37"/>
      <c r="U54" s="1"/>
      <c r="V54" s="1"/>
      <c r="W54" s="1"/>
      <c r="X54" s="37"/>
    </row>
    <row r="55" spans="2:24" x14ac:dyDescent="0.3">
      <c r="B55" s="11"/>
      <c r="C55" s="1"/>
      <c r="D55" s="12"/>
      <c r="E55" s="1"/>
      <c r="F55" s="1"/>
      <c r="G55" s="1"/>
      <c r="H55" s="12"/>
      <c r="I55" s="1"/>
      <c r="J55" s="1"/>
      <c r="K55" s="1"/>
      <c r="L55" s="12"/>
      <c r="M55" s="1"/>
      <c r="N55" s="1"/>
      <c r="O55" s="1"/>
      <c r="P55" s="37"/>
      <c r="Q55" s="1"/>
      <c r="R55" s="1"/>
      <c r="S55" s="1"/>
      <c r="T55" s="37"/>
      <c r="U55" s="1"/>
      <c r="V55" s="1"/>
      <c r="W55" s="1"/>
      <c r="X55" s="37"/>
    </row>
    <row r="56" spans="2:24" ht="43.2" x14ac:dyDescent="0.3">
      <c r="B56" s="11" t="s">
        <v>31</v>
      </c>
      <c r="C56" s="1" t="s">
        <v>23</v>
      </c>
      <c r="D56" s="53" t="s">
        <v>32</v>
      </c>
      <c r="E56" s="1"/>
      <c r="F56" s="1"/>
      <c r="G56" s="1"/>
      <c r="H56" s="72"/>
      <c r="I56" s="1"/>
      <c r="J56" s="1"/>
      <c r="K56" s="1"/>
      <c r="L56" s="72"/>
      <c r="M56" s="1"/>
      <c r="N56" s="1"/>
      <c r="O56" s="1"/>
      <c r="P56" s="73"/>
      <c r="Q56" s="1"/>
      <c r="R56" s="1"/>
      <c r="S56" s="1"/>
      <c r="T56" s="73"/>
      <c r="U56" s="1"/>
      <c r="V56" s="1"/>
      <c r="W56" s="1"/>
      <c r="X56" s="73"/>
    </row>
    <row r="57" spans="2:24" x14ac:dyDescent="0.3">
      <c r="B57" s="11"/>
      <c r="C57" s="1"/>
      <c r="D57" s="12" t="s">
        <v>33</v>
      </c>
      <c r="E57" s="1"/>
      <c r="F57" s="1"/>
      <c r="G57" s="1"/>
      <c r="H57" s="12"/>
      <c r="I57" s="1"/>
      <c r="J57" s="1"/>
      <c r="K57" s="1"/>
      <c r="L57" s="12"/>
      <c r="M57" s="1"/>
      <c r="N57" s="1"/>
      <c r="O57" s="1"/>
      <c r="P57" s="37"/>
      <c r="Q57" s="1"/>
      <c r="R57" s="1"/>
      <c r="S57" s="1"/>
      <c r="T57" s="37"/>
      <c r="U57" s="1"/>
      <c r="V57" s="1"/>
      <c r="W57" s="1"/>
      <c r="X57" s="37"/>
    </row>
    <row r="58" spans="2:24" x14ac:dyDescent="0.3">
      <c r="B58" s="11"/>
      <c r="C58" s="1"/>
      <c r="D58" s="12"/>
      <c r="E58" s="1"/>
      <c r="F58" s="1"/>
      <c r="G58" s="1"/>
      <c r="H58" s="12"/>
      <c r="I58" s="1"/>
      <c r="J58" s="1"/>
      <c r="K58" s="1"/>
      <c r="L58" s="12"/>
      <c r="M58" s="1"/>
      <c r="N58" s="1"/>
      <c r="O58" s="1"/>
      <c r="P58" s="37"/>
      <c r="Q58" s="1"/>
      <c r="R58" s="1"/>
      <c r="S58" s="1"/>
      <c r="T58" s="37"/>
      <c r="U58" s="1"/>
      <c r="V58" s="1"/>
      <c r="W58" s="1"/>
      <c r="X58" s="37"/>
    </row>
    <row r="59" spans="2:24" ht="57.6" x14ac:dyDescent="0.3">
      <c r="B59" s="11" t="s">
        <v>34</v>
      </c>
      <c r="C59" s="1" t="s">
        <v>23</v>
      </c>
      <c r="D59" s="53" t="s">
        <v>71</v>
      </c>
      <c r="E59" s="1"/>
      <c r="F59" s="1"/>
      <c r="G59" s="1"/>
      <c r="H59" s="72"/>
      <c r="I59" s="1"/>
      <c r="J59" s="1"/>
      <c r="K59" s="1"/>
      <c r="L59" s="72"/>
      <c r="M59" s="1"/>
      <c r="N59" s="1"/>
      <c r="O59" s="1"/>
      <c r="P59" s="73"/>
      <c r="Q59" s="1"/>
      <c r="R59" s="1"/>
      <c r="S59" s="1"/>
      <c r="T59" s="73"/>
      <c r="U59" s="1"/>
      <c r="V59" s="1"/>
      <c r="W59" s="1"/>
      <c r="X59" s="73"/>
    </row>
    <row r="60" spans="2:24" x14ac:dyDescent="0.3">
      <c r="B60" s="11"/>
      <c r="C60" s="1"/>
      <c r="D60" s="12" t="s">
        <v>33</v>
      </c>
      <c r="E60" s="1"/>
      <c r="F60" s="1"/>
      <c r="G60" s="1"/>
      <c r="H60" s="12"/>
      <c r="I60" s="1"/>
      <c r="J60" s="1"/>
      <c r="K60" s="1"/>
      <c r="L60" s="12"/>
      <c r="M60" s="1"/>
      <c r="N60" s="1"/>
      <c r="O60" s="1"/>
      <c r="P60" s="37"/>
      <c r="Q60" s="1"/>
      <c r="R60" s="1"/>
      <c r="S60" s="1"/>
      <c r="T60" s="37"/>
      <c r="U60" s="1"/>
      <c r="V60" s="1"/>
      <c r="W60" s="1"/>
      <c r="X60" s="37"/>
    </row>
    <row r="61" spans="2:24" x14ac:dyDescent="0.3">
      <c r="B61" s="11"/>
      <c r="C61" s="1"/>
      <c r="D61" s="12"/>
      <c r="E61" s="1"/>
      <c r="F61" s="1"/>
      <c r="G61" s="1"/>
      <c r="H61" s="12"/>
      <c r="I61" s="1"/>
      <c r="J61" s="1"/>
      <c r="K61" s="1"/>
      <c r="L61" s="12"/>
      <c r="M61" s="1"/>
      <c r="N61" s="1"/>
      <c r="O61" s="1"/>
      <c r="P61" s="37"/>
      <c r="Q61" s="1"/>
      <c r="R61" s="1"/>
      <c r="S61" s="1"/>
      <c r="T61" s="37"/>
      <c r="U61" s="1"/>
      <c r="V61" s="1"/>
      <c r="W61" s="1"/>
      <c r="X61" s="37"/>
    </row>
    <row r="62" spans="2:24" ht="43.2" x14ac:dyDescent="0.3">
      <c r="B62" s="11" t="s">
        <v>35</v>
      </c>
      <c r="C62" s="1" t="s">
        <v>23</v>
      </c>
      <c r="D62" s="53" t="s">
        <v>36</v>
      </c>
      <c r="E62" s="1"/>
      <c r="F62" s="1"/>
      <c r="G62" s="1"/>
      <c r="H62" s="72"/>
      <c r="I62" s="1"/>
      <c r="J62" s="1"/>
      <c r="K62" s="1"/>
      <c r="L62" s="72"/>
      <c r="M62" s="1"/>
      <c r="N62" s="1"/>
      <c r="O62" s="1"/>
      <c r="P62" s="73"/>
      <c r="Q62" s="1"/>
      <c r="R62" s="1"/>
      <c r="S62" s="1"/>
      <c r="T62" s="73"/>
      <c r="U62" s="1"/>
      <c r="V62" s="1"/>
      <c r="W62" s="1"/>
      <c r="X62" s="73"/>
    </row>
    <row r="63" spans="2:24" x14ac:dyDescent="0.3">
      <c r="B63" s="11"/>
      <c r="C63" s="1"/>
      <c r="D63" s="12" t="s">
        <v>33</v>
      </c>
      <c r="E63" s="1"/>
      <c r="F63" s="1"/>
      <c r="G63" s="1"/>
      <c r="H63" s="12"/>
      <c r="I63" s="1"/>
      <c r="J63" s="1"/>
      <c r="K63" s="1"/>
      <c r="L63" s="12"/>
      <c r="M63" s="1"/>
      <c r="N63" s="1"/>
      <c r="O63" s="1"/>
      <c r="P63" s="37"/>
      <c r="Q63" s="1"/>
      <c r="R63" s="1"/>
      <c r="S63" s="1"/>
      <c r="T63" s="37"/>
      <c r="U63" s="1"/>
      <c r="V63" s="1"/>
      <c r="W63" s="1"/>
      <c r="X63" s="37"/>
    </row>
    <row r="64" spans="2:24" x14ac:dyDescent="0.3">
      <c r="B64" s="11"/>
      <c r="C64" s="1"/>
      <c r="D64" s="12"/>
      <c r="E64" s="1"/>
      <c r="F64" s="1"/>
      <c r="G64" s="1"/>
      <c r="H64" s="12"/>
      <c r="I64" s="1"/>
      <c r="J64" s="1"/>
      <c r="K64" s="1"/>
      <c r="L64" s="12"/>
      <c r="M64" s="1"/>
      <c r="N64" s="1"/>
      <c r="O64" s="1"/>
      <c r="P64" s="37"/>
      <c r="Q64" s="1"/>
      <c r="R64" s="1"/>
      <c r="S64" s="1"/>
      <c r="T64" s="37"/>
      <c r="U64" s="1"/>
      <c r="V64" s="1"/>
      <c r="W64" s="1"/>
      <c r="X64" s="37"/>
    </row>
    <row r="65" spans="2:24" ht="60" customHeight="1" x14ac:dyDescent="0.3">
      <c r="B65" s="11" t="s">
        <v>37</v>
      </c>
      <c r="C65" s="1" t="s">
        <v>23</v>
      </c>
      <c r="D65" s="53" t="s">
        <v>72</v>
      </c>
      <c r="E65" s="1"/>
      <c r="F65" s="1"/>
      <c r="G65" s="1"/>
      <c r="H65" s="72"/>
      <c r="I65" s="1"/>
      <c r="J65" s="1"/>
      <c r="K65" s="1"/>
      <c r="L65" s="72"/>
      <c r="M65" s="1"/>
      <c r="N65" s="1"/>
      <c r="O65" s="1"/>
      <c r="P65" s="73"/>
      <c r="Q65" s="1"/>
      <c r="R65" s="1"/>
      <c r="S65" s="1"/>
      <c r="T65" s="73"/>
      <c r="U65" s="1"/>
      <c r="V65" s="1"/>
      <c r="W65" s="1"/>
      <c r="X65" s="73"/>
    </row>
    <row r="66" spans="2:24" x14ac:dyDescent="0.3">
      <c r="B66" s="11"/>
      <c r="C66" s="1"/>
      <c r="D66" s="12" t="s">
        <v>33</v>
      </c>
      <c r="E66" s="1"/>
      <c r="F66" s="1"/>
      <c r="G66" s="1"/>
      <c r="H66" s="12"/>
      <c r="I66" s="1"/>
      <c r="J66" s="1"/>
      <c r="K66" s="1"/>
      <c r="L66" s="12"/>
      <c r="M66" s="1"/>
      <c r="N66" s="1"/>
      <c r="O66" s="1"/>
      <c r="P66" s="37"/>
      <c r="Q66" s="1"/>
      <c r="R66" s="1"/>
      <c r="S66" s="1"/>
      <c r="T66" s="37"/>
      <c r="U66" s="1"/>
      <c r="V66" s="1"/>
      <c r="W66" s="1"/>
      <c r="X66" s="37"/>
    </row>
    <row r="67" spans="2:24" x14ac:dyDescent="0.3">
      <c r="B67" s="11"/>
      <c r="C67" s="1"/>
      <c r="D67" s="12"/>
      <c r="E67" s="1"/>
      <c r="F67" s="1"/>
      <c r="G67" s="1"/>
      <c r="H67" s="12"/>
      <c r="I67" s="1"/>
      <c r="J67" s="1"/>
      <c r="K67" s="1"/>
      <c r="L67" s="12"/>
      <c r="M67" s="1"/>
      <c r="N67" s="1"/>
      <c r="O67" s="1"/>
      <c r="P67" s="37"/>
      <c r="Q67" s="1"/>
      <c r="R67" s="1"/>
      <c r="S67" s="1"/>
      <c r="T67" s="37"/>
      <c r="U67" s="1"/>
      <c r="V67" s="1"/>
      <c r="W67" s="1"/>
      <c r="X67" s="37"/>
    </row>
    <row r="68" spans="2:24" ht="43.2" x14ac:dyDescent="0.3">
      <c r="B68" s="11" t="s">
        <v>38</v>
      </c>
      <c r="C68" s="1" t="s">
        <v>23</v>
      </c>
      <c r="D68" s="53" t="s">
        <v>39</v>
      </c>
      <c r="E68" s="1"/>
      <c r="F68" s="1"/>
      <c r="G68" s="1"/>
      <c r="H68" s="72"/>
      <c r="I68" s="1"/>
      <c r="J68" s="1"/>
      <c r="K68" s="1"/>
      <c r="L68" s="72"/>
      <c r="M68" s="1"/>
      <c r="N68" s="1"/>
      <c r="O68" s="1"/>
      <c r="P68" s="73"/>
      <c r="Q68" s="1"/>
      <c r="R68" s="1"/>
      <c r="S68" s="1"/>
      <c r="T68" s="73"/>
      <c r="U68" s="1"/>
      <c r="V68" s="1"/>
      <c r="W68" s="1"/>
      <c r="X68" s="73"/>
    </row>
    <row r="69" spans="2:24" x14ac:dyDescent="0.3">
      <c r="B69" s="11"/>
      <c r="C69" s="1"/>
      <c r="D69" s="12" t="s">
        <v>33</v>
      </c>
      <c r="E69" s="1"/>
      <c r="F69" s="1"/>
      <c r="G69" s="1"/>
      <c r="H69" s="12"/>
      <c r="I69" s="1"/>
      <c r="J69" s="1"/>
      <c r="K69" s="1"/>
      <c r="L69" s="12"/>
      <c r="M69" s="1"/>
      <c r="N69" s="1"/>
      <c r="O69" s="1"/>
      <c r="P69" s="37"/>
      <c r="Q69" s="1"/>
      <c r="R69" s="1"/>
      <c r="S69" s="1"/>
      <c r="T69" s="37"/>
      <c r="U69" s="1"/>
      <c r="V69" s="1"/>
      <c r="W69" s="1"/>
      <c r="X69" s="37"/>
    </row>
    <row r="70" spans="2:24" x14ac:dyDescent="0.3">
      <c r="B70" s="11"/>
      <c r="C70" s="1"/>
      <c r="D70" s="12"/>
      <c r="E70" s="1"/>
      <c r="F70" s="1"/>
      <c r="G70" s="1"/>
      <c r="H70" s="12"/>
      <c r="I70" s="1"/>
      <c r="J70" s="1"/>
      <c r="K70" s="1"/>
      <c r="L70" s="12"/>
      <c r="M70" s="1"/>
      <c r="N70" s="1"/>
      <c r="O70" s="1"/>
      <c r="P70" s="37"/>
      <c r="Q70" s="1"/>
      <c r="R70" s="1"/>
      <c r="S70" s="1"/>
      <c r="T70" s="37"/>
      <c r="U70" s="1"/>
      <c r="V70" s="1"/>
      <c r="W70" s="1"/>
      <c r="X70" s="37"/>
    </row>
    <row r="71" spans="2:24" ht="57.6" x14ac:dyDescent="0.3">
      <c r="B71" s="11" t="s">
        <v>40</v>
      </c>
      <c r="C71" s="1" t="s">
        <v>23</v>
      </c>
      <c r="D71" s="53" t="s">
        <v>70</v>
      </c>
      <c r="E71" s="1"/>
      <c r="F71" s="1"/>
      <c r="G71" s="1"/>
      <c r="H71" s="72"/>
      <c r="I71" s="1"/>
      <c r="J71" s="1"/>
      <c r="K71" s="1"/>
      <c r="L71" s="72"/>
      <c r="M71" s="1"/>
      <c r="N71" s="1"/>
      <c r="O71" s="1"/>
      <c r="P71" s="73"/>
      <c r="Q71" s="1"/>
      <c r="R71" s="1"/>
      <c r="S71" s="1"/>
      <c r="T71" s="73"/>
      <c r="U71" s="1"/>
      <c r="V71" s="1"/>
      <c r="W71" s="1"/>
      <c r="X71" s="73"/>
    </row>
    <row r="72" spans="2:24" x14ac:dyDescent="0.3">
      <c r="B72" s="11"/>
      <c r="C72" s="1"/>
      <c r="D72" s="12" t="s">
        <v>33</v>
      </c>
      <c r="E72" s="1"/>
      <c r="F72" s="1"/>
      <c r="G72" s="1"/>
      <c r="H72" s="12"/>
      <c r="I72" s="1"/>
      <c r="J72" s="1"/>
      <c r="K72" s="1"/>
      <c r="L72" s="12"/>
      <c r="M72" s="1"/>
      <c r="N72" s="1"/>
      <c r="O72" s="1"/>
      <c r="P72" s="37"/>
      <c r="Q72" s="1"/>
      <c r="R72" s="1"/>
      <c r="S72" s="1"/>
      <c r="T72" s="37"/>
      <c r="U72" s="1"/>
      <c r="V72" s="1"/>
      <c r="W72" s="1"/>
      <c r="X72" s="37"/>
    </row>
    <row r="73" spans="2:24" x14ac:dyDescent="0.3">
      <c r="B73" s="11"/>
      <c r="C73" s="1"/>
      <c r="D73" s="12"/>
      <c r="E73" s="1"/>
      <c r="F73" s="1"/>
      <c r="G73" s="1"/>
      <c r="H73" s="12"/>
      <c r="I73" s="1"/>
      <c r="J73" s="1"/>
      <c r="K73" s="1"/>
      <c r="L73" s="12"/>
      <c r="M73" s="1"/>
      <c r="N73" s="1"/>
      <c r="O73" s="1"/>
      <c r="P73" s="37"/>
      <c r="Q73" s="1"/>
      <c r="R73" s="1"/>
      <c r="S73" s="1"/>
      <c r="T73" s="37"/>
      <c r="U73" s="1"/>
      <c r="V73" s="1"/>
      <c r="W73" s="1"/>
      <c r="X73" s="37"/>
    </row>
    <row r="74" spans="2:24" ht="57.6" x14ac:dyDescent="0.3">
      <c r="B74" s="11" t="s">
        <v>41</v>
      </c>
      <c r="C74" s="1" t="s">
        <v>23</v>
      </c>
      <c r="D74" s="53" t="s">
        <v>81</v>
      </c>
      <c r="E74" s="1"/>
      <c r="F74" s="1"/>
      <c r="G74" s="1"/>
      <c r="H74" s="72"/>
      <c r="I74" s="1"/>
      <c r="J74" s="1"/>
      <c r="K74" s="1"/>
      <c r="L74" s="72"/>
      <c r="M74" s="1"/>
      <c r="N74" s="1"/>
      <c r="O74" s="1"/>
      <c r="P74" s="73"/>
      <c r="Q74" s="1"/>
      <c r="R74" s="1"/>
      <c r="S74" s="1"/>
      <c r="T74" s="73"/>
      <c r="U74" s="1"/>
      <c r="V74" s="1"/>
      <c r="W74" s="1"/>
      <c r="X74" s="73"/>
    </row>
    <row r="75" spans="2:24" ht="15" thickBot="1" x14ac:dyDescent="0.35">
      <c r="B75" s="20"/>
      <c r="C75" s="21"/>
      <c r="D75" s="22"/>
      <c r="E75" s="21"/>
      <c r="F75" s="21"/>
      <c r="G75" s="21"/>
      <c r="H75" s="22"/>
      <c r="I75" s="21"/>
      <c r="J75" s="21"/>
      <c r="K75" s="21"/>
      <c r="L75" s="22"/>
      <c r="M75" s="21"/>
      <c r="N75" s="21"/>
      <c r="O75" s="21"/>
      <c r="P75" s="23"/>
      <c r="Q75" s="21"/>
      <c r="R75" s="21"/>
      <c r="S75" s="21"/>
      <c r="T75" s="23"/>
      <c r="U75" s="21"/>
      <c r="V75" s="21"/>
      <c r="W75" s="21"/>
      <c r="X75" s="23"/>
    </row>
    <row r="76" spans="2:24" ht="15" thickTop="1" x14ac:dyDescent="0.3"/>
  </sheetData>
  <mergeCells count="31">
    <mergeCell ref="U17:X17"/>
    <mergeCell ref="E34:G34"/>
    <mergeCell ref="I34:K34"/>
    <mergeCell ref="M34:O34"/>
    <mergeCell ref="Q34:S34"/>
    <mergeCell ref="U34:W34"/>
    <mergeCell ref="U35:W35"/>
    <mergeCell ref="E36:G36"/>
    <mergeCell ref="I36:K36"/>
    <mergeCell ref="M36:O36"/>
    <mergeCell ref="Q36:S36"/>
    <mergeCell ref="U36:W36"/>
    <mergeCell ref="U37:W37"/>
    <mergeCell ref="E38:G38"/>
    <mergeCell ref="I38:K38"/>
    <mergeCell ref="M38:O38"/>
    <mergeCell ref="Q38:S38"/>
    <mergeCell ref="U38:W38"/>
    <mergeCell ref="B2:D15"/>
    <mergeCell ref="E37:G37"/>
    <mergeCell ref="I37:K37"/>
    <mergeCell ref="M37:O37"/>
    <mergeCell ref="Q37:S37"/>
    <mergeCell ref="E35:G35"/>
    <mergeCell ref="I35:K35"/>
    <mergeCell ref="M35:O35"/>
    <mergeCell ref="Q35:S35"/>
    <mergeCell ref="E17:H17"/>
    <mergeCell ref="I17:L17"/>
    <mergeCell ref="M17:P17"/>
    <mergeCell ref="Q17:T1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34095-97FA-43F6-AD57-D4FCD117FBCF}">
  <dimension ref="B2:Q44"/>
  <sheetViews>
    <sheetView topLeftCell="A16" zoomScaleNormal="100" workbookViewId="0">
      <selection activeCell="E39" sqref="E39"/>
    </sheetView>
  </sheetViews>
  <sheetFormatPr baseColWidth="10" defaultRowHeight="14.4" x14ac:dyDescent="0.3"/>
  <cols>
    <col min="2" max="2" width="38" bestFit="1" customWidth="1"/>
    <col min="3" max="3" width="18" bestFit="1" customWidth="1"/>
    <col min="4" max="4" width="23.109375" customWidth="1"/>
    <col min="5" max="5" width="18.109375" customWidth="1"/>
    <col min="6" max="6" width="18.44140625" customWidth="1"/>
    <col min="7" max="7" width="17.44140625" customWidth="1"/>
    <col min="8" max="8" width="15.6640625" customWidth="1"/>
    <col min="9" max="9" width="16.5546875" customWidth="1"/>
    <col min="10" max="10" width="17.6640625" customWidth="1"/>
    <col min="11" max="11" width="10" customWidth="1"/>
  </cols>
  <sheetData>
    <row r="2" spans="2:17" ht="15" customHeight="1" x14ac:dyDescent="0.3">
      <c r="B2" s="143" t="s">
        <v>51</v>
      </c>
      <c r="C2" s="143"/>
      <c r="D2" s="143"/>
      <c r="E2" s="110"/>
      <c r="F2" s="110"/>
      <c r="G2" s="110"/>
    </row>
    <row r="3" spans="2:17" ht="15" customHeight="1" x14ac:dyDescent="0.3">
      <c r="B3" s="143"/>
      <c r="C3" s="143"/>
      <c r="D3" s="143"/>
      <c r="E3" s="110"/>
      <c r="F3" s="110"/>
      <c r="G3" s="110"/>
    </row>
    <row r="4" spans="2:17" ht="15" customHeight="1" x14ac:dyDescent="0.3">
      <c r="B4" s="143"/>
      <c r="C4" s="143"/>
      <c r="D4" s="143"/>
      <c r="E4" s="110"/>
      <c r="F4" s="110"/>
      <c r="G4" s="110"/>
    </row>
    <row r="5" spans="2:17" ht="15" customHeight="1" x14ac:dyDescent="0.3">
      <c r="B5" s="143"/>
      <c r="C5" s="143"/>
      <c r="D5" s="143"/>
      <c r="E5" s="110"/>
      <c r="F5" s="110"/>
      <c r="G5" s="110"/>
    </row>
    <row r="6" spans="2:17" ht="15" customHeight="1" x14ac:dyDescent="0.3">
      <c r="B6" s="143"/>
      <c r="C6" s="143"/>
      <c r="D6" s="143"/>
      <c r="E6" s="110"/>
      <c r="F6" s="110"/>
      <c r="G6" s="110"/>
    </row>
    <row r="7" spans="2:17" ht="21" x14ac:dyDescent="0.4">
      <c r="B7" s="143"/>
      <c r="C7" s="143"/>
      <c r="D7" s="143"/>
      <c r="E7" s="110"/>
      <c r="F7" s="110"/>
      <c r="G7" s="110"/>
      <c r="Q7" s="89"/>
    </row>
    <row r="8" spans="2:17" ht="21" customHeight="1" x14ac:dyDescent="0.3">
      <c r="B8" s="143"/>
      <c r="C8" s="143"/>
      <c r="D8" s="143"/>
      <c r="E8" s="110"/>
      <c r="F8" s="110"/>
      <c r="G8" s="110"/>
    </row>
    <row r="10" spans="2:17" ht="18" x14ac:dyDescent="0.35">
      <c r="E10" s="140" t="s">
        <v>60</v>
      </c>
      <c r="F10" s="141"/>
      <c r="G10" s="141"/>
      <c r="H10" s="141"/>
      <c r="I10" s="142"/>
    </row>
    <row r="11" spans="2:17" s="113" customFormat="1" ht="18" x14ac:dyDescent="0.35">
      <c r="B11" s="112"/>
      <c r="C11" s="112"/>
      <c r="D11" s="112"/>
      <c r="E11" s="150" t="s">
        <v>58</v>
      </c>
      <c r="F11" s="151"/>
      <c r="G11" s="151"/>
      <c r="H11" s="151"/>
      <c r="I11" s="152"/>
    </row>
    <row r="12" spans="2:17" ht="29.4" customHeight="1" x14ac:dyDescent="0.3">
      <c r="B12" s="75" t="s">
        <v>5</v>
      </c>
      <c r="C12" s="76" t="s">
        <v>83</v>
      </c>
      <c r="D12" s="76"/>
      <c r="E12" s="90" t="s">
        <v>52</v>
      </c>
      <c r="F12" s="90" t="s">
        <v>53</v>
      </c>
      <c r="G12" s="90" t="s">
        <v>54</v>
      </c>
      <c r="H12" s="90" t="s">
        <v>55</v>
      </c>
      <c r="I12" s="119" t="s">
        <v>56</v>
      </c>
      <c r="J12" s="74"/>
    </row>
    <row r="13" spans="2:17" x14ac:dyDescent="0.3">
      <c r="B13" s="77" t="s">
        <v>77</v>
      </c>
      <c r="C13" s="74">
        <v>3</v>
      </c>
      <c r="D13" s="79"/>
      <c r="E13" s="80">
        <f>Qualitätsmatrix!H45</f>
        <v>0</v>
      </c>
      <c r="F13" s="80">
        <f>Qualitätsmatrix!L45</f>
        <v>0</v>
      </c>
      <c r="G13" s="80">
        <f>Qualitätsmatrix!P45</f>
        <v>0</v>
      </c>
      <c r="H13" s="80">
        <f>Qualitätsmatrix!T45</f>
        <v>0</v>
      </c>
      <c r="I13" s="120">
        <f>Qualitätsmatrix!X45</f>
        <v>0</v>
      </c>
      <c r="J13" s="74"/>
    </row>
    <row r="14" spans="2:17" x14ac:dyDescent="0.3">
      <c r="B14" s="77" t="s">
        <v>78</v>
      </c>
      <c r="C14" s="74">
        <v>3</v>
      </c>
      <c r="E14" s="80">
        <f>Qualitätsmatrix!H47</f>
        <v>0</v>
      </c>
      <c r="F14" s="80">
        <f>Qualitätsmatrix!L47</f>
        <v>0</v>
      </c>
      <c r="G14" s="80">
        <f>Qualitätsmatrix!P47</f>
        <v>0</v>
      </c>
      <c r="H14" s="80">
        <f>Qualitätsmatrix!T47</f>
        <v>0</v>
      </c>
      <c r="I14" s="120">
        <f>Qualitätsmatrix!X47</f>
        <v>0</v>
      </c>
      <c r="J14" s="74"/>
    </row>
    <row r="15" spans="2:17" x14ac:dyDescent="0.3">
      <c r="B15" s="125" t="s">
        <v>84</v>
      </c>
      <c r="C15" s="126">
        <v>6</v>
      </c>
      <c r="D15" s="127"/>
      <c r="E15" s="82">
        <f>SUM(E13:E14)</f>
        <v>0</v>
      </c>
      <c r="F15" s="82">
        <f>SUM(F13:F14)</f>
        <v>0</v>
      </c>
      <c r="G15" s="82">
        <f>SUM(G13:G14)</f>
        <v>0</v>
      </c>
      <c r="H15" s="82">
        <f>SUM(H13:H14)</f>
        <v>0</v>
      </c>
      <c r="I15" s="121">
        <f>SUM(I13:I14)</f>
        <v>0</v>
      </c>
      <c r="J15" s="74"/>
    </row>
    <row r="16" spans="2:17" x14ac:dyDescent="0.3">
      <c r="B16" s="95"/>
      <c r="C16" s="96"/>
      <c r="D16" s="96"/>
      <c r="E16" s="96"/>
      <c r="F16" s="96"/>
      <c r="G16" s="96"/>
      <c r="H16" s="96"/>
      <c r="I16" s="122"/>
      <c r="J16" s="74"/>
    </row>
    <row r="17" spans="2:10" x14ac:dyDescent="0.3">
      <c r="B17" s="77" t="s">
        <v>31</v>
      </c>
      <c r="C17" s="74">
        <v>3</v>
      </c>
      <c r="E17" s="80">
        <f>Qualitätsmatrix!H56</f>
        <v>0</v>
      </c>
      <c r="F17" s="80">
        <f>Qualitätsmatrix!L56</f>
        <v>0</v>
      </c>
      <c r="G17" s="80">
        <f>Qualitätsmatrix!P56</f>
        <v>0</v>
      </c>
      <c r="H17" s="80">
        <f>Qualitätsmatrix!T56</f>
        <v>0</v>
      </c>
      <c r="I17" s="120">
        <f>Qualitätsmatrix!X56</f>
        <v>0</v>
      </c>
      <c r="J17" s="74"/>
    </row>
    <row r="18" spans="2:10" x14ac:dyDescent="0.3">
      <c r="B18" s="77" t="s">
        <v>34</v>
      </c>
      <c r="C18" s="74">
        <v>3</v>
      </c>
      <c r="E18" s="80">
        <f>Qualitätsmatrix!H59</f>
        <v>0</v>
      </c>
      <c r="F18" s="80">
        <f>Qualitätsmatrix!L59</f>
        <v>0</v>
      </c>
      <c r="G18" s="80">
        <f>Qualitätsmatrix!P59</f>
        <v>0</v>
      </c>
      <c r="H18" s="80">
        <f>Qualitätsmatrix!T59</f>
        <v>0</v>
      </c>
      <c r="I18" s="120">
        <f>Qualitätsmatrix!X59</f>
        <v>0</v>
      </c>
      <c r="J18" s="74"/>
    </row>
    <row r="19" spans="2:10" x14ac:dyDescent="0.3">
      <c r="B19" s="77" t="s">
        <v>35</v>
      </c>
      <c r="C19" s="74">
        <v>3</v>
      </c>
      <c r="E19" s="80">
        <f>Qualitätsmatrix!H62</f>
        <v>0</v>
      </c>
      <c r="F19" s="80">
        <f>Qualitätsmatrix!L62</f>
        <v>0</v>
      </c>
      <c r="G19" s="80">
        <f>Qualitätsmatrix!P62</f>
        <v>0</v>
      </c>
      <c r="H19" s="80">
        <f>Qualitätsmatrix!T62</f>
        <v>0</v>
      </c>
      <c r="I19" s="120">
        <f>Qualitätsmatrix!X62</f>
        <v>0</v>
      </c>
      <c r="J19" s="74"/>
    </row>
    <row r="20" spans="2:10" x14ac:dyDescent="0.3">
      <c r="B20" s="77" t="s">
        <v>37</v>
      </c>
      <c r="C20" s="74">
        <v>3</v>
      </c>
      <c r="E20" s="80">
        <f>Qualitätsmatrix!H65</f>
        <v>0</v>
      </c>
      <c r="F20" s="80">
        <f>Qualitätsmatrix!L65</f>
        <v>0</v>
      </c>
      <c r="G20" s="80">
        <f>Qualitätsmatrix!P65</f>
        <v>0</v>
      </c>
      <c r="H20" s="80">
        <f>Qualitätsmatrix!T65</f>
        <v>0</v>
      </c>
      <c r="I20" s="120">
        <f>Qualitätsmatrix!X65</f>
        <v>0</v>
      </c>
      <c r="J20" s="74"/>
    </row>
    <row r="21" spans="2:10" x14ac:dyDescent="0.3">
      <c r="B21" s="77" t="s">
        <v>38</v>
      </c>
      <c r="C21" s="74">
        <v>3</v>
      </c>
      <c r="E21" s="80">
        <f>Qualitätsmatrix!H68</f>
        <v>0</v>
      </c>
      <c r="F21" s="80">
        <f>Qualitätsmatrix!L68</f>
        <v>0</v>
      </c>
      <c r="G21" s="80">
        <f>Qualitätsmatrix!P68</f>
        <v>0</v>
      </c>
      <c r="H21" s="80">
        <f>Qualitätsmatrix!T68</f>
        <v>0</v>
      </c>
      <c r="I21" s="120">
        <f>Qualitätsmatrix!X68</f>
        <v>0</v>
      </c>
      <c r="J21" s="74"/>
    </row>
    <row r="22" spans="2:10" x14ac:dyDescent="0.3">
      <c r="B22" s="77" t="s">
        <v>40</v>
      </c>
      <c r="C22" s="74">
        <v>3</v>
      </c>
      <c r="E22" s="80">
        <f>Qualitätsmatrix!H71</f>
        <v>0</v>
      </c>
      <c r="F22" s="80">
        <f>Qualitätsmatrix!L71</f>
        <v>0</v>
      </c>
      <c r="G22" s="80">
        <f>Qualitätsmatrix!P71</f>
        <v>0</v>
      </c>
      <c r="H22" s="80">
        <f>Qualitätsmatrix!T71</f>
        <v>0</v>
      </c>
      <c r="I22" s="120">
        <f>Qualitätsmatrix!X71</f>
        <v>0</v>
      </c>
      <c r="J22" s="74"/>
    </row>
    <row r="23" spans="2:10" x14ac:dyDescent="0.3">
      <c r="B23" s="77" t="s">
        <v>41</v>
      </c>
      <c r="C23" s="74">
        <v>3</v>
      </c>
      <c r="E23" s="80">
        <f>Qualitätsmatrix!H74</f>
        <v>0</v>
      </c>
      <c r="F23" s="80">
        <f>Qualitätsmatrix!L74</f>
        <v>0</v>
      </c>
      <c r="G23" s="80">
        <f>Qualitätsmatrix!P74</f>
        <v>0</v>
      </c>
      <c r="H23" s="80">
        <f>Qualitätsmatrix!T74</f>
        <v>0</v>
      </c>
      <c r="I23" s="120">
        <f>Qualitätsmatrix!X74</f>
        <v>0</v>
      </c>
      <c r="J23" s="74"/>
    </row>
    <row r="24" spans="2:10" x14ac:dyDescent="0.3">
      <c r="B24" s="128" t="s">
        <v>85</v>
      </c>
      <c r="C24" s="129">
        <v>21</v>
      </c>
      <c r="D24" s="130"/>
      <c r="E24" s="83">
        <f>SUM(E17:E23)</f>
        <v>0</v>
      </c>
      <c r="F24" s="83">
        <f>SUM(F17:F23)</f>
        <v>0</v>
      </c>
      <c r="G24" s="83">
        <f>SUM(G17:G23)</f>
        <v>0</v>
      </c>
      <c r="H24" s="83">
        <f>SUM(H17:H23)</f>
        <v>0</v>
      </c>
      <c r="I24" s="83">
        <f>SUM(I17:I23)</f>
        <v>0</v>
      </c>
      <c r="J24" s="74"/>
    </row>
    <row r="25" spans="2:10" x14ac:dyDescent="0.3">
      <c r="B25" s="95"/>
      <c r="C25" s="96"/>
      <c r="D25" s="96"/>
      <c r="E25" s="96"/>
      <c r="F25" s="96"/>
      <c r="G25" s="96"/>
      <c r="H25" s="96"/>
      <c r="I25" s="122"/>
      <c r="J25" s="74"/>
    </row>
    <row r="26" spans="2:10" x14ac:dyDescent="0.3">
      <c r="B26" s="97"/>
      <c r="C26" s="98"/>
      <c r="D26" s="98"/>
      <c r="E26" s="98"/>
      <c r="F26" s="98"/>
      <c r="G26" s="98"/>
      <c r="H26" s="98"/>
      <c r="I26" s="123"/>
      <c r="J26" s="74"/>
    </row>
    <row r="27" spans="2:10" x14ac:dyDescent="0.3">
      <c r="B27" s="144" t="s">
        <v>86</v>
      </c>
      <c r="C27" s="145"/>
      <c r="D27" s="146"/>
      <c r="E27" s="84">
        <f>SUM(E15,E24)*$C$28</f>
        <v>0</v>
      </c>
      <c r="F27" s="84">
        <f>SUM(F15,F24)*$C$28</f>
        <v>0</v>
      </c>
      <c r="G27" s="84">
        <f>SUM(G15,G24)*$C$28</f>
        <v>0</v>
      </c>
      <c r="H27" s="84">
        <f>SUM(H15,H24)*$C$28</f>
        <v>0</v>
      </c>
      <c r="I27" s="84">
        <f>SUM(I15,I24)*$C$28</f>
        <v>0</v>
      </c>
      <c r="J27" s="74"/>
    </row>
    <row r="28" spans="2:10" ht="15" thickBot="1" x14ac:dyDescent="0.35">
      <c r="B28" s="101" t="s">
        <v>59</v>
      </c>
      <c r="C28" s="131">
        <f xml:space="preserve"> 40/SUM(C15,C24)</f>
        <v>1.4814814814814814</v>
      </c>
      <c r="D28" s="102"/>
      <c r="E28" s="102"/>
      <c r="F28" s="102"/>
      <c r="G28" s="102"/>
      <c r="H28" s="102"/>
      <c r="I28" s="124"/>
      <c r="J28" s="74"/>
    </row>
    <row r="29" spans="2:10" ht="15" thickTop="1" x14ac:dyDescent="0.3">
      <c r="H29" s="74"/>
      <c r="I29" s="74"/>
      <c r="J29" s="74"/>
    </row>
    <row r="30" spans="2:10" ht="18" x14ac:dyDescent="0.35">
      <c r="E30" s="140" t="s">
        <v>61</v>
      </c>
      <c r="F30" s="141"/>
      <c r="G30" s="141"/>
      <c r="H30" s="141"/>
      <c r="I30" s="142"/>
      <c r="J30" s="74"/>
    </row>
    <row r="31" spans="2:10" ht="18" x14ac:dyDescent="0.35">
      <c r="B31" s="74"/>
      <c r="C31" s="74"/>
      <c r="D31" s="74"/>
      <c r="E31" s="150" t="s">
        <v>42</v>
      </c>
      <c r="F31" s="151"/>
      <c r="G31" s="151"/>
      <c r="H31" s="151"/>
      <c r="I31" s="153"/>
      <c r="J31" s="103"/>
    </row>
    <row r="32" spans="2:10" x14ac:dyDescent="0.3">
      <c r="B32" s="85" t="s">
        <v>43</v>
      </c>
      <c r="C32" s="86" t="s">
        <v>44</v>
      </c>
      <c r="D32" s="86"/>
      <c r="E32" s="91" t="s">
        <v>52</v>
      </c>
      <c r="F32" s="91" t="s">
        <v>53</v>
      </c>
      <c r="G32" s="91" t="s">
        <v>57</v>
      </c>
      <c r="H32" s="91" t="s">
        <v>55</v>
      </c>
      <c r="I32" s="106" t="s">
        <v>56</v>
      </c>
      <c r="J32" s="74"/>
    </row>
    <row r="33" spans="2:10" x14ac:dyDescent="0.3">
      <c r="B33" s="77" t="s">
        <v>45</v>
      </c>
      <c r="C33" s="81">
        <v>60</v>
      </c>
      <c r="I33" s="104"/>
      <c r="J33" s="74"/>
    </row>
    <row r="34" spans="2:10" x14ac:dyDescent="0.3">
      <c r="B34" s="77" t="s">
        <v>46</v>
      </c>
      <c r="C34" s="74"/>
      <c r="E34" s="80"/>
      <c r="F34" s="80"/>
      <c r="G34" s="80"/>
      <c r="H34" s="80"/>
      <c r="I34" s="105"/>
      <c r="J34" s="74"/>
    </row>
    <row r="35" spans="2:10" x14ac:dyDescent="0.3">
      <c r="B35" s="77" t="s">
        <v>47</v>
      </c>
      <c r="C35" s="78">
        <f>MIN(E34:I34)</f>
        <v>0</v>
      </c>
      <c r="I35" s="104"/>
      <c r="J35" s="74"/>
    </row>
    <row r="36" spans="2:10" x14ac:dyDescent="0.3">
      <c r="B36" s="77" t="s">
        <v>48</v>
      </c>
      <c r="C36" s="81" t="e">
        <f>AVERAGE(E34:I34)</f>
        <v>#DIV/0!</v>
      </c>
      <c r="I36" s="104"/>
      <c r="J36" s="74"/>
    </row>
    <row r="37" spans="2:10" x14ac:dyDescent="0.3">
      <c r="B37" s="92"/>
      <c r="C37" s="93"/>
      <c r="D37" s="93"/>
      <c r="E37" s="93"/>
      <c r="F37" s="93"/>
      <c r="G37" s="93"/>
      <c r="H37" s="93"/>
      <c r="I37" s="107"/>
      <c r="J37" s="74"/>
    </row>
    <row r="38" spans="2:10" x14ac:dyDescent="0.3">
      <c r="B38" s="92"/>
      <c r="C38" s="93"/>
      <c r="D38" s="93"/>
      <c r="E38" s="93"/>
      <c r="F38" s="93"/>
      <c r="G38" s="93"/>
      <c r="H38" s="93"/>
      <c r="I38" s="107"/>
      <c r="J38" s="74"/>
    </row>
    <row r="39" spans="2:10" x14ac:dyDescent="0.3">
      <c r="B39" s="147" t="s">
        <v>49</v>
      </c>
      <c r="C39" s="148"/>
      <c r="D39" s="149"/>
      <c r="E39" s="78" t="e">
        <f>C33*(1-(E34-$C$35)/$C$36)</f>
        <v>#DIV/0!</v>
      </c>
      <c r="F39" s="78"/>
      <c r="G39" s="78"/>
      <c r="H39" s="78"/>
      <c r="I39" s="108"/>
      <c r="J39" s="74"/>
    </row>
    <row r="40" spans="2:10" ht="15" thickBot="1" x14ac:dyDescent="0.35">
      <c r="B40" s="99"/>
      <c r="C40" s="100"/>
      <c r="D40" s="100"/>
      <c r="E40" s="100"/>
      <c r="F40" s="100"/>
      <c r="G40" s="100"/>
      <c r="H40" s="100"/>
      <c r="I40" s="109"/>
      <c r="J40" s="74"/>
    </row>
    <row r="41" spans="2:10" ht="15" thickTop="1" x14ac:dyDescent="0.3"/>
    <row r="42" spans="2:10" ht="15" thickBot="1" x14ac:dyDescent="0.35"/>
    <row r="43" spans="2:10" ht="15.6" thickTop="1" thickBot="1" x14ac:dyDescent="0.35">
      <c r="B43" s="87" t="s">
        <v>50</v>
      </c>
      <c r="C43" s="88"/>
      <c r="D43" s="88"/>
      <c r="E43" s="88" t="e">
        <f>SUM(E27,E39)</f>
        <v>#DIV/0!</v>
      </c>
      <c r="F43" s="88"/>
      <c r="G43" s="88"/>
      <c r="H43" s="88"/>
      <c r="I43" s="111"/>
    </row>
    <row r="44" spans="2:10" ht="15" thickTop="1" x14ac:dyDescent="0.3"/>
  </sheetData>
  <mergeCells count="7">
    <mergeCell ref="E10:I10"/>
    <mergeCell ref="E30:I30"/>
    <mergeCell ref="B2:D8"/>
    <mergeCell ref="B27:D27"/>
    <mergeCell ref="B39:D39"/>
    <mergeCell ref="E11:I11"/>
    <mergeCell ref="E31:I3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Qualitätsmatrix</vt:lpstr>
      <vt:lpstr>Bewertungsberechnung</vt:lpstr>
    </vt:vector>
  </TitlesOfParts>
  <Company>Heinrich Heine University Duesseldorf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Laurin</dc:creator>
  <cp:lastModifiedBy>Oehler, Maximilian</cp:lastModifiedBy>
  <dcterms:created xsi:type="dcterms:W3CDTF">2026-01-29T11:53:56Z</dcterms:created>
  <dcterms:modified xsi:type="dcterms:W3CDTF">2026-02-10T13:41:46Z</dcterms:modified>
</cp:coreProperties>
</file>