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S:\Hannover\FG24\002_24a\03_Ausschreibungen\01_Verfahren_VMS\26_023_THG-Bilanzierungstool_MU\01_Ausschreibung\04_Vergabeunterlagen_c7\"/>
    </mc:Choice>
  </mc:AlternateContent>
  <xr:revisionPtr revIDLastSave="0" documentId="8_{B1ECBDE9-55D2-49BC-B4A6-F5DC8EAA9934}" xr6:coauthVersionLast="47" xr6:coauthVersionMax="47" xr10:uidLastSave="{00000000-0000-0000-0000-000000000000}"/>
  <bookViews>
    <workbookView xWindow="-31245" yWindow="2850" windowWidth="28800" windowHeight="15285" activeTab="2" xr2:uid="{042CAE2B-C1DC-4D61-9896-EC804BB861D3}"/>
  </bookViews>
  <sheets>
    <sheet name="Deckblatt" sheetId="1" r:id="rId1"/>
    <sheet name="Vorgaben &amp; Hinweise" sheetId="3" r:id="rId2"/>
    <sheet name="Kriterienkatalog+Bewertung" sheetId="4" r:id="rId3"/>
    <sheet name="Datenüberprüfung" sheetId="5" state="hidden" r:id="rId4"/>
  </sheets>
  <definedNames>
    <definedName name="Lostitel">Deckblatt!$B$15</definedName>
    <definedName name="Vergabenummer">Deckblatt!$D$24</definedName>
    <definedName name="Vergabetitel">Deckblatt!$B$13</definedName>
    <definedName name="Version">Deckblatt!$D$25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3" i="4" l="1"/>
  <c r="F13" i="4"/>
  <c r="K20" i="4"/>
  <c r="F20" i="4"/>
  <c r="K19" i="4"/>
  <c r="F19" i="4"/>
  <c r="K26" i="4"/>
  <c r="F26" i="4"/>
  <c r="K25" i="4"/>
  <c r="F25" i="4"/>
  <c r="K24" i="4"/>
  <c r="F24" i="4"/>
  <c r="K23" i="4"/>
  <c r="F23" i="4"/>
  <c r="K22" i="4"/>
  <c r="F22" i="4"/>
  <c r="K21" i="4"/>
  <c r="F21" i="4"/>
  <c r="K17" i="4"/>
  <c r="F17" i="4"/>
  <c r="K18" i="4"/>
  <c r="F18" i="4"/>
  <c r="K16" i="4"/>
  <c r="F16" i="4"/>
  <c r="K15" i="4"/>
  <c r="F15" i="4"/>
  <c r="K14" i="4"/>
  <c r="F14" i="4"/>
  <c r="K12" i="4"/>
  <c r="F12" i="4"/>
  <c r="K11" i="4"/>
  <c r="F11" i="4"/>
  <c r="K10" i="4"/>
  <c r="F10" i="4"/>
  <c r="K9" i="4"/>
  <c r="F9" i="4"/>
  <c r="K8" i="4"/>
  <c r="F8" i="4"/>
  <c r="K7" i="4"/>
  <c r="F7" i="4"/>
  <c r="K6" i="4"/>
  <c r="F6" i="4"/>
  <c r="K5" i="4"/>
  <c r="F5" i="4"/>
  <c r="K39" i="4" l="1"/>
  <c r="K38" i="4"/>
  <c r="K35" i="4"/>
  <c r="K34" i="4"/>
  <c r="K32" i="4"/>
  <c r="K30" i="4"/>
  <c r="K28" i="4"/>
  <c r="E40" i="4"/>
  <c r="H3" i="4" l="1"/>
  <c r="G27" i="4"/>
  <c r="F39" i="4"/>
  <c r="F37" i="4"/>
  <c r="F31" i="4"/>
  <c r="F36" i="4"/>
  <c r="F38" i="4"/>
  <c r="F35" i="4"/>
  <c r="F32" i="4"/>
  <c r="F34" i="4"/>
  <c r="F30" i="4"/>
  <c r="F28" i="4"/>
  <c r="G4" i="4"/>
  <c r="K40" i="4"/>
  <c r="F27" i="4"/>
  <c r="F4" i="4"/>
  <c r="F3" i="4"/>
  <c r="G40" i="4" l="1"/>
  <c r="F40" i="4"/>
  <c r="H40" i="4"/>
</calcChain>
</file>

<file path=xl/sharedStrings.xml><?xml version="1.0" encoding="utf-8"?>
<sst xmlns="http://schemas.openxmlformats.org/spreadsheetml/2006/main" count="139" uniqueCount="99">
  <si>
    <t>zur Ausschreibung</t>
  </si>
  <si>
    <t>Ausschreibungsnummer:</t>
  </si>
  <si>
    <t>Anforderung</t>
  </si>
  <si>
    <t>Version:</t>
  </si>
  <si>
    <t>Leistungsbeschreibung</t>
  </si>
  <si>
    <t>Kriterien-
klassifizierung</t>
  </si>
  <si>
    <t>Prozentuale Gewichtung</t>
  </si>
  <si>
    <t>K</t>
  </si>
  <si>
    <t>KG</t>
  </si>
  <si>
    <t>KHG</t>
  </si>
  <si>
    <t>A</t>
  </si>
  <si>
    <t>B</t>
  </si>
  <si>
    <t>Kriterienklassifizierung</t>
  </si>
  <si>
    <t>Gewichtung</t>
  </si>
  <si>
    <t>I</t>
  </si>
  <si>
    <t>Beantwortung durch den Bieter</t>
  </si>
  <si>
    <t>Beantwortungsart</t>
  </si>
  <si>
    <t>E</t>
  </si>
  <si>
    <t>1.1</t>
  </si>
  <si>
    <t>2.2</t>
  </si>
  <si>
    <t>1.2</t>
  </si>
  <si>
    <t>1.3</t>
  </si>
  <si>
    <t>1.4</t>
  </si>
  <si>
    <t>1.5</t>
  </si>
  <si>
    <t>1.6</t>
  </si>
  <si>
    <t>1.7</t>
  </si>
  <si>
    <t>1.8</t>
  </si>
  <si>
    <t>Referenz</t>
  </si>
  <si>
    <t>Bewertung der
Antwort</t>
  </si>
  <si>
    <t>Begründung der Bewertung</t>
  </si>
  <si>
    <t>Wertung
Leistungspunkte</t>
  </si>
  <si>
    <t>Gewichtung Einzelkriterien</t>
  </si>
  <si>
    <t>2.1</t>
  </si>
  <si>
    <t>2.3</t>
  </si>
  <si>
    <t>2.4</t>
  </si>
  <si>
    <t>2.5</t>
  </si>
  <si>
    <t>2.7</t>
  </si>
  <si>
    <t>2.8</t>
  </si>
  <si>
    <t>2.10</t>
  </si>
  <si>
    <t>1.9</t>
  </si>
  <si>
    <t>1.10</t>
  </si>
  <si>
    <t xml:space="preserve">Die Möglichkeit zum Anlegen von mehreren Zugängen (Accounts) pro Lizenz für dieselbe THG-Bilanz sowie eine Abstufung der Nutzungsrechte dieser Zugänge muss gegeben sein. </t>
  </si>
  <si>
    <t>1.11</t>
  </si>
  <si>
    <t>1.12</t>
  </si>
  <si>
    <t>Alle Rechenwege, Datenverknüpfungen und Datenquellen, insbesondere von den Emissionsfaktoren, müssen dargestellt werden.</t>
  </si>
  <si>
    <t>Das Bilanzierungstool bietet eine unkomplizierte Exportmöglichkeit der Bilanzergebnisse als csv-Datei. Dieser Ergebnisbericht soll die Ergebnisse, zum einen als Gesamtexport, und zum anderen als Gesamtexport mit getrennter Darstellung der Daten zur kommunalen Verwaltung vom Sektor Gewerbe, Handel und Dienstleistung (GHD), enthalten.</t>
  </si>
  <si>
    <t>1.13</t>
  </si>
  <si>
    <t>1.14</t>
  </si>
  <si>
    <t>1.15</t>
  </si>
  <si>
    <t>2. Bewertungskriterien</t>
  </si>
  <si>
    <t>1. Ausschlusskriterien</t>
  </si>
  <si>
    <t>A) Treibhausgas-Bilanzierungstool nach BISKO für die Kommunen in Rheinland-Pfalz, Niedersachsen und Brandenburg</t>
  </si>
  <si>
    <t>1.16</t>
  </si>
  <si>
    <t>Das Bilanzierungstool ermöglicht das Anlegen von Bündelaccounts. In diesen Bündelaccounts muss die Bilanzierung sowohl über die gesamte Gebietskörperschaft (z.B. Landkreis) möglich sein, als auch für jede untergeordnente Verwaltungseinheit (z.B. die kreisangehörigen Städte und Gemeinden).</t>
  </si>
  <si>
    <t>1.17</t>
  </si>
  <si>
    <t>1.18</t>
  </si>
  <si>
    <t xml:space="preserve">Der AN ist verpflichtet die Kommunen darüber zu informieren, dass sie sich mit der Nutzung des Tools verpflichten ihre Bilanzierungsergebnisse den jeweiligen AG-Ländern zur Verfügung zu stellen. Die vollständigen Daten / Exportdateien aller Kommunen des jeweiligen Landes mit abgeschlossener THG-Bilanz muss der AN vierteljährlich dem jeweiligen AG-Land per Mail zusenden, wenn sich AG und AN nicht auf eine andere Option einigen. </t>
  </si>
  <si>
    <t>1.19</t>
  </si>
  <si>
    <r>
      <t xml:space="preserve">Das Bilanzierungstool ist webbasiert und muss in allen gängigen und neuen Webbrowser-Versionen fehlerfrei genutzt werden können. Das Tool muss dabei vollständig nutzbar sein, ohne dass vom Nutzer zusätzlich zum Webbrowser eine Ergänzungssoftware (Plug-in o.ä.) installiert werden muss.  </t>
    </r>
    <r>
      <rPr>
        <sz val="11"/>
        <color rgb="FFFF0000"/>
        <rFont val="Arial"/>
        <family val="2"/>
      </rPr>
      <t/>
    </r>
  </si>
  <si>
    <t>1.20</t>
  </si>
  <si>
    <t>1.21</t>
  </si>
  <si>
    <t>2.9</t>
  </si>
  <si>
    <t>1.22</t>
  </si>
  <si>
    <t>Neben der BISKO-konformen THG-Bilanz mit Bundesstrommix, ist auch die Möglichkeit zur Regionalisierung, durch die Eingabe des lokalen Strommix, gegeben.</t>
  </si>
  <si>
    <t>Bei der Dateneingabe soll die Angabe der Datengüte erforderlich sein. Die Datengüte unterscheidet mindestens vier Kategorien (1. Regionale Primärdaten, 2. Hochrechnung regionaler Primärdaten, 3. Regionale Kennwerte und Statistiken und 4. Bundesweite Kennzahlen).</t>
  </si>
  <si>
    <t>Das Bilanzierungstool bietet eine Funktion zum Vergleich/ Benchmarking kommunaler Bilanzen untereinander.</t>
  </si>
  <si>
    <t>Der AN verpflichtet sich zu einem Qualitätsmanagement zu 2 Zeitpunkten während des Bilanzierungszeitraumes (ca. bei der Hälfte und gegen Ende der Vertragslaufzeit). Hierbei sollen mind. 30 Bilanzen, flächendeckend über alle beteiligten Länder, hinsichtlich Datengüte, Hürden bei der Dateneintragung, Bilanzierung sowie Hindernisse, weshalb die Datengüte nicht noch höher sein konnte, ausgewertet werden. Auch Feedback der Kommunen zur (Nicht)Nutzung soll hier einfließen. Weiterhin sollen Verbesserungsmöglichkeiten auf Basis der Analysen vorgeschlagen werden sowie spezifischen Hinweise für jedes AG-Land enthalten sein. Auch soll das QM das Motivationskonzept aufgreifen und für die 2. Phase weiterentwickeln. Die Auswertung des QM soll in Form eines ca. dreiseitigen digitalen DIN A4-Berichtes im pdf-Format erfolgen.</t>
  </si>
  <si>
    <t>Die Bilanzierung ist auf verschiedenen kommunalen Ebenen (Gemeinde, Stadt, Verbandsgemeinde, Landkreis, Amt, Region, kreis- und verbandsfreie Stadt) möglich, ebenso die Aufsummierung von Bilanzen auf höherer Verwaltungsebene.</t>
  </si>
  <si>
    <t>Das Bilanzierungstool bietet ein Szenarientool, bei dem die Verringerung der Emissionen der betrachteten Sektoren bis zum THG-Neutralitätsziel der Kommune visualisiert werden kann.</t>
  </si>
  <si>
    <t>2.6</t>
  </si>
  <si>
    <t>Treibhausgas-Bilanzierungstool nach BISKO für die Kommunen in Rheinland-Pfalz, Niedersachsen und Brandenburg</t>
  </si>
  <si>
    <t>26/023</t>
  </si>
  <si>
    <r>
      <t>Das Bilanzierungstool bietet neben der Eingabe von nicht witterungskorrigierten, auch die Möglichkeit zur</t>
    </r>
    <r>
      <rPr>
        <b/>
        <sz val="11"/>
        <color theme="1"/>
        <rFont val="Arial"/>
        <family val="2"/>
      </rPr>
      <t xml:space="preserve"> Darstellung von witterungskorrigierten Daten</t>
    </r>
    <r>
      <rPr>
        <sz val="11"/>
        <color theme="1"/>
        <rFont val="Arial"/>
        <family val="2"/>
      </rPr>
      <t xml:space="preserve"> an.
</t>
    </r>
    <r>
      <rPr>
        <sz val="11"/>
        <color rgb="FF0000FF"/>
        <rFont val="Arial"/>
        <family val="2"/>
      </rPr>
      <t xml:space="preserve">
</t>
    </r>
    <r>
      <rPr>
        <u/>
        <sz val="11"/>
        <color rgb="FF0000FF"/>
        <rFont val="Arial"/>
        <family val="2"/>
      </rPr>
      <t>Bewertungshorizont:</t>
    </r>
    <r>
      <rPr>
        <sz val="11"/>
        <color rgb="FF0000FF"/>
        <rFont val="Arial"/>
        <family val="2"/>
      </rPr>
      <t xml:space="preserve">
  0 Punkte: Antwort „Nein“
  5 Punkte: Antwort „Ja, ein manuelle Dateneingabe witterungskorrigierter Daten ist möglich“
10 Punkte: Antwort „Ja, im Tool selber ist eine Korrekturumrechnung bereits hinterlegt“.</t>
    </r>
  </si>
  <si>
    <r>
      <t xml:space="preserve">Das Tool bietet eine </t>
    </r>
    <r>
      <rPr>
        <b/>
        <sz val="11"/>
        <color theme="1"/>
        <rFont val="Arial"/>
        <family val="2"/>
      </rPr>
      <t>Option zur Erfüllung der Berichtspflichten nach dem Energieeffizienzgesetz</t>
    </r>
    <r>
      <rPr>
        <sz val="11"/>
        <color theme="1"/>
        <rFont val="Arial"/>
        <family val="2"/>
      </rPr>
      <t xml:space="preserve"> an</t>
    </r>
    <r>
      <rPr>
        <sz val="11"/>
        <rFont val="Arial"/>
        <family val="2"/>
      </rPr>
      <t xml:space="preserve"> (Übermittlung der Daten zum Gesamtendenergieverbrauch aller öffentlichen Stellen und Kommunen gemäß § 6 Abs. 7 EnEfG über eine vorgegebene elektronische Vorlage in das Energieverbrauchsregister</t>
    </r>
    <r>
      <rPr>
        <sz val="11"/>
        <color theme="1"/>
        <rFont val="Arial"/>
        <family val="2"/>
      </rPr>
      <t xml:space="preserve">). Falls noch nicht vorhanden, kann eine solche Importfunktion innerhalb der ersten 3 Monate im Tool implementiert werden?
</t>
    </r>
    <r>
      <rPr>
        <u/>
        <sz val="11"/>
        <color rgb="FF0000FF"/>
        <rFont val="Arial"/>
        <family val="2"/>
      </rPr>
      <t>Bewertungshorizont:</t>
    </r>
    <r>
      <rPr>
        <sz val="11"/>
        <color rgb="FF0000FF"/>
        <rFont val="Arial"/>
        <family val="2"/>
      </rPr>
      <t xml:space="preserve">
  0 Punkte: Antwort „Nein“
10 Punkte: Antwort „Ja“</t>
    </r>
  </si>
  <si>
    <r>
      <t xml:space="preserve">Nach öffentlicher Bekanntmachung des Energieverbrauchsregisters (EVR) kann im Tool eine Möglichkeit zum </t>
    </r>
    <r>
      <rPr>
        <b/>
        <sz val="11"/>
        <color theme="1"/>
        <rFont val="Arial"/>
        <family val="2"/>
      </rPr>
      <t xml:space="preserve">Import der Daten des EVR </t>
    </r>
    <r>
      <rPr>
        <sz val="11"/>
        <color theme="1"/>
        <rFont val="Arial"/>
        <family val="2"/>
      </rPr>
      <t xml:space="preserve">(als csv-Datei), welche auch für die kommunale THG-Bilanz einsetzbar sind, implementiert werden. 
</t>
    </r>
    <r>
      <rPr>
        <u/>
        <sz val="11"/>
        <color rgb="FF0000FF"/>
        <rFont val="Arial"/>
        <family val="2"/>
      </rPr>
      <t>Bewertungshorizon</t>
    </r>
    <r>
      <rPr>
        <sz val="11"/>
        <color rgb="FF0000FF"/>
        <rFont val="Arial"/>
        <family val="2"/>
      </rPr>
      <t>t:
  0 Punkte: Antwort „Nein“
10 Punkte: Antwort „Ja“</t>
    </r>
  </si>
  <si>
    <r>
      <t xml:space="preserve">Das Tool bietet eine </t>
    </r>
    <r>
      <rPr>
        <b/>
        <sz val="11"/>
        <color theme="1"/>
        <rFont val="Arial"/>
        <family val="2"/>
      </rPr>
      <t xml:space="preserve">Funktion zur Vollständigkeits- und Plausibilitätsprüfung </t>
    </r>
    <r>
      <rPr>
        <sz val="11"/>
        <color theme="1"/>
        <rFont val="Arial"/>
        <family val="2"/>
      </rPr>
      <t xml:space="preserve">der einzugebenen Daten, um aufzuzeigen, wo ggf. noch eine Nacharbeit bzw. Korrektur notwendig ist. Falls noch nicht vorhanden, kann eine solche Prüffunktion innerhalb der ersten 3 Monate im Tool implementiert werden? 
</t>
    </r>
    <r>
      <rPr>
        <u/>
        <sz val="11"/>
        <color rgb="FF0000FF"/>
        <rFont val="Arial"/>
        <family val="2"/>
      </rPr>
      <t>Bewertungshorizont:</t>
    </r>
    <r>
      <rPr>
        <sz val="11"/>
        <color rgb="FF0000FF"/>
        <rFont val="Arial"/>
        <family val="2"/>
      </rPr>
      <t xml:space="preserve">
  0 Punkte: Antwort „Nein“
 10 Punkte: Antwort „Ja“</t>
    </r>
  </si>
  <si>
    <t>Im Bilanzierungstool wird zum Datenaustausch der Kommunen mit dem landesspezifischen Energieatlas, der Regionaldatenbank und/ oder ggf. vergleichbaren Landesangeboten, wie den regionalen Klimaschutzportalen in RLP, eine Export-Schnittstelle implementiert, sollte diese nicht bereits existieren.</t>
  </si>
  <si>
    <r>
      <t xml:space="preserve">Das Bilanzierungstool bietet eine </t>
    </r>
    <r>
      <rPr>
        <b/>
        <sz val="11"/>
        <rFont val="Arial"/>
        <family val="2"/>
      </rPr>
      <t xml:space="preserve">Funktion zur Bilanzierung nicht-energetischer THG-Emissionen ggf. inkl. Negativemissionen </t>
    </r>
    <r>
      <rPr>
        <sz val="11"/>
        <rFont val="Arial"/>
        <family val="2"/>
      </rPr>
      <t xml:space="preserve">(Senkenfunktionen z.B. im LULUCF-Sektor).
</t>
    </r>
    <r>
      <rPr>
        <u/>
        <sz val="11"/>
        <color rgb="FF0000FF"/>
        <rFont val="Arial"/>
        <family val="2"/>
      </rPr>
      <t xml:space="preserve">
Bewertungshorizont:
</t>
    </r>
    <r>
      <rPr>
        <sz val="11"/>
        <color rgb="FF0000FF"/>
        <rFont val="Arial"/>
        <family val="2"/>
      </rPr>
      <t>0 Punkte: Antwort „Nein“
5 Punkte: Antwort "Ja, aber muss von den Nutzenden gegen Aufpreis dazugebucht werden"
10 Punkte: Antwort „Ja, diese Funktion ist im Angebot für die Nutzenden enthalten"</t>
    </r>
  </si>
  <si>
    <r>
      <t xml:space="preserve">Das Bilanzierungstool bietet für eine </t>
    </r>
    <r>
      <rPr>
        <b/>
        <sz val="11"/>
        <rFont val="Arial"/>
        <family val="2"/>
      </rPr>
      <t>ergänzende Analyse ein Maßnahmenmanagement-Tool</t>
    </r>
    <r>
      <rPr>
        <sz val="11"/>
        <rFont val="Arial"/>
        <family val="2"/>
      </rPr>
      <t xml:space="preserve"> für alle betrachteten Sektoren zur Vermeidung und Verringerung von Emissionen.
</t>
    </r>
    <r>
      <rPr>
        <u/>
        <sz val="11"/>
        <color rgb="FF0000FF"/>
        <rFont val="Arial"/>
        <family val="2"/>
      </rPr>
      <t>Bewertungshorizont:</t>
    </r>
    <r>
      <rPr>
        <sz val="11"/>
        <color rgb="FF0000FF"/>
        <rFont val="Arial"/>
        <family val="2"/>
      </rPr>
      <t xml:space="preserve">
  0 Punkte: Antwort „Nein“
5 Punkte: Antwort "Ja, aber muss von den Nutzenden gegen Aufpreis dazugebucht werden"
10 Punkte: Antwort „Ja, dieses Tool ist im Angebot für die Nutzenden enthalten</t>
    </r>
    <r>
      <rPr>
        <sz val="11"/>
        <rFont val="Arial"/>
        <family val="2"/>
      </rPr>
      <t>"</t>
    </r>
  </si>
  <si>
    <r>
      <rPr>
        <b/>
        <sz val="11"/>
        <rFont val="Aptos Narrow"/>
        <family val="2"/>
        <scheme val="minor"/>
      </rPr>
      <t>Ausschlusskriterien</t>
    </r>
    <r>
      <rPr>
        <sz val="11"/>
        <rFont val="Aptos Narrow"/>
        <family val="2"/>
        <scheme val="minor"/>
      </rPr>
      <t xml:space="preserve"> müssen </t>
    </r>
    <r>
      <rPr>
        <b/>
        <sz val="11"/>
        <rFont val="Aptos Narrow"/>
        <family val="2"/>
        <scheme val="minor"/>
      </rPr>
      <t>ohne Einschränkungen</t>
    </r>
    <r>
      <rPr>
        <sz val="11"/>
        <rFont val="Aptos Narrow"/>
        <family val="2"/>
        <scheme val="minor"/>
      </rPr>
      <t xml:space="preserve"> erfüllt werden. Daher ist bei Ausschlusskriterien </t>
    </r>
    <r>
      <rPr>
        <b/>
        <u/>
        <sz val="11"/>
        <rFont val="Aptos Narrow"/>
        <family val="2"/>
        <scheme val="minor"/>
      </rPr>
      <t>keine</t>
    </r>
    <r>
      <rPr>
        <sz val="11"/>
        <rFont val="Aptos Narrow"/>
        <family val="2"/>
        <scheme val="minor"/>
      </rPr>
      <t xml:space="preserve"> Antwort vom Bieter möglich (schraffierte Felder).</t>
    </r>
  </si>
  <si>
    <r>
      <t xml:space="preserve">Eine fehlende Signatur ist gleichbedeutend mit der </t>
    </r>
    <r>
      <rPr>
        <b/>
        <sz val="11"/>
        <rFont val="Aptos Narrow"/>
        <family val="2"/>
        <scheme val="minor"/>
      </rPr>
      <t>Nichterfüllung</t>
    </r>
    <r>
      <rPr>
        <sz val="11"/>
        <rFont val="Aptos Narrow"/>
        <family val="2"/>
        <scheme val="minor"/>
      </rPr>
      <t xml:space="preserve"> einer als Ausschlusskriterium gekennzeichneten Anforderung und führt zum </t>
    </r>
    <r>
      <rPr>
        <b/>
        <sz val="11"/>
        <rFont val="Aptos Narrow"/>
        <family val="2"/>
        <scheme val="minor"/>
      </rPr>
      <t>Ausschluss des Angebotes</t>
    </r>
    <r>
      <rPr>
        <sz val="11"/>
        <rFont val="Aptos Narrow"/>
        <family val="2"/>
        <scheme val="minor"/>
      </rPr>
      <t>.</t>
    </r>
  </si>
  <si>
    <r>
      <rPr>
        <b/>
        <sz val="11"/>
        <rFont val="Aptos Narrow"/>
        <family val="2"/>
        <scheme val="minor"/>
      </rPr>
      <t>Änderungen oder Ergänzungen</t>
    </r>
    <r>
      <rPr>
        <sz val="11"/>
        <rFont val="Aptos Narrow"/>
        <family val="2"/>
        <scheme val="minor"/>
      </rPr>
      <t xml:space="preserve"> an diesem Dokument führen zum </t>
    </r>
    <r>
      <rPr>
        <b/>
        <sz val="11"/>
        <rFont val="Aptos Narrow"/>
        <family val="2"/>
        <scheme val="minor"/>
      </rPr>
      <t>Ausschluss des Angebotes</t>
    </r>
    <r>
      <rPr>
        <sz val="11"/>
        <rFont val="Aptos Narrow"/>
        <family val="2"/>
        <scheme val="minor"/>
      </rPr>
      <t>.</t>
    </r>
  </si>
  <si>
    <r>
      <t xml:space="preserve">Die folgenden Fragen sind vom Bieter gemäß </t>
    </r>
    <r>
      <rPr>
        <b/>
        <sz val="11"/>
        <rFont val="Aptos Narrow"/>
        <family val="2"/>
        <scheme val="minor"/>
      </rPr>
      <t>Nummer 1.26 der Vergabeunterlage</t>
    </r>
    <r>
      <rPr>
        <sz val="11"/>
        <rFont val="Aptos Narrow"/>
        <family val="2"/>
        <scheme val="minor"/>
      </rPr>
      <t xml:space="preserve"> zu beantworten.</t>
    </r>
  </si>
  <si>
    <r>
      <t>Bei der Beantwortungsart "</t>
    </r>
    <r>
      <rPr>
        <b/>
        <sz val="11"/>
        <rFont val="Aptos Narrow"/>
        <family val="2"/>
        <scheme val="minor"/>
      </rPr>
      <t>D</t>
    </r>
    <r>
      <rPr>
        <sz val="11"/>
        <rFont val="Aptos Narrow"/>
        <family val="2"/>
        <scheme val="minor"/>
      </rPr>
      <t xml:space="preserve">" (Detaillierte Antwort) ist bei nicht ausreichendem Platz in einer Zelle auf die </t>
    </r>
    <r>
      <rPr>
        <b/>
        <sz val="11"/>
        <rFont val="Aptos Narrow"/>
        <family val="2"/>
        <scheme val="minor"/>
      </rPr>
      <t>Regelungen gemäß Nummer 1.26.3 der Vergabeunterlage</t>
    </r>
    <r>
      <rPr>
        <sz val="11"/>
        <rFont val="Aptos Narrow"/>
        <family val="2"/>
        <scheme val="minor"/>
      </rPr>
      <t xml:space="preserve"> zu achten.</t>
    </r>
  </si>
  <si>
    <t>D</t>
  </si>
  <si>
    <r>
      <rPr>
        <b/>
        <sz val="11"/>
        <color theme="1"/>
        <rFont val="Arial"/>
        <family val="2"/>
      </rPr>
      <t xml:space="preserve">Motivationskonzept. </t>
    </r>
    <r>
      <rPr>
        <sz val="11"/>
        <color theme="1"/>
        <rFont val="Arial"/>
        <family val="2"/>
      </rPr>
      <t xml:space="preserve">Für das Angebot ist ein Kurzkonzept (max. 1 Seite) vorzulegen, aus dem hervorgeht, wie die Kommunen motiviert werden können, das Tool möglichst umfangreich zu nutzen und eine hohe Datengüte erreichen. Das Konzept soll einen innovativen Ansatz skizzieren, mit dem die Kommunen inhaltlich angesprochen und von der Nutzung des Tools überzeugt werden, insbesondere Kommunen, die vorher ein anderes Bilanzierungstool genutzt haben. Auch eine Motivation zur Weiternutzung mit verbesserter Datengüte soll hier abgedeckt sein. 
</t>
    </r>
    <r>
      <rPr>
        <sz val="11"/>
        <color rgb="FF0000FF"/>
        <rFont val="Arial"/>
        <family val="2"/>
      </rPr>
      <t xml:space="preserve">
</t>
    </r>
    <r>
      <rPr>
        <u/>
        <sz val="11"/>
        <color rgb="FF0000FF"/>
        <rFont val="Arial"/>
        <family val="2"/>
      </rPr>
      <t>Bewertungshorizont</t>
    </r>
    <r>
      <rPr>
        <sz val="11"/>
        <color rgb="FF0000FF"/>
        <rFont val="Arial"/>
        <family val="2"/>
      </rPr>
      <t>:
0 Punkte: Zielgruppenansprache ist unzureichend auf die definierte Zielgruppe abgestimmt, keine/kaum Berücksichtigung unterschiedlicher Kommunengrößen, kaum innovativer/ kreativer Ansatz zur Erst- und Weiternutzung, unzureichendes Konzept zur Erhöhung der Datengüte.
5 Punkte: hinreichende Zielgruppenansprache, Berücksichtigung unterschiedlicher Kommunengrößen, innovativer/ kreativer Ansatz zur Erst- und Weiternutzung, gutes Konzept zur Erhöhung der Datengüte.
10 Punkte: ist im hohen Maße auf die Zielgruppe abgestimmt, mit umfangreicher und plausibler Berücksichtigung unterschiedlicher Kommunengrößen, höchst innovativer/ kreativer Ansatz zur Erst- und Weiternutzung, sehr konsistentes Konzept zur Erhöhung der Datengüte.</t>
    </r>
  </si>
  <si>
    <r>
      <t xml:space="preserve">Mit Angebotsabgabe wird bestätigt, dass </t>
    </r>
    <r>
      <rPr>
        <b/>
        <u/>
        <sz val="11"/>
        <rFont val="Aptos Narrow"/>
        <family val="2"/>
        <scheme val="minor"/>
      </rPr>
      <t>alle Ausschlusskriterien</t>
    </r>
    <r>
      <rPr>
        <sz val="11"/>
        <rFont val="Aptos Narrow"/>
        <scheme val="minor"/>
      </rPr>
      <t xml:space="preserve"> </t>
    </r>
    <r>
      <rPr>
        <b/>
        <u/>
        <sz val="11"/>
        <rFont val="Aptos Narrow"/>
        <family val="2"/>
        <scheme val="minor"/>
      </rPr>
      <t>uneingeschränkt erfüllt</t>
    </r>
    <r>
      <rPr>
        <sz val="11"/>
        <rFont val="Aptos Narrow"/>
        <family val="2"/>
        <scheme val="minor"/>
      </rPr>
      <t xml:space="preserve"> werden. Es sind demnach keine Antworten am jeweiligen Ausschlusskriterium notwendig.</t>
    </r>
  </si>
  <si>
    <t>Im Bilanzierungstool sind kostenfreie, öffentlich zugängliche und ggf. länderspezifische Daten für alle Kommunen bereits hinterlegt und ermöglichen eine Basisbilanz (z.B. BAFA, ifeu, Regionaldatenbank, Basisdaten aus der Bevölkerungs- und Verkehrsstatistik). Diese Daten werden, soweit möglich, für jedes Bilanzierungsjahr aktuell gehalten.</t>
  </si>
  <si>
    <t xml:space="preserve">Die BISKO-Zertifizierung nach jeweils aktueller Version ist über die gesamte Vertragslaufzeit zu gewährleisten. </t>
  </si>
  <si>
    <t>Für das Tool liegt eine Bedienungsanleitung vor. Das Bilanzierungstool und die Bedienungsanleitung sind in deutscher Sprache. Falls noch keine Bedienungsanleitung vorliegt, reicht für das Angebot eine Kurzkonzept (s.a. Referenz 2.4). Falls ein Kurzkonzept eingereicht wird, muss eine ausführliche Bedienungsanleitung innerhalb von 3 Monaten nach Vertragsabschluss nachgereicht werden.</t>
  </si>
  <si>
    <t>Das Bilanzierungstool soll ein Stilllegen von Zugängen ermöglichen, wobei die eingegeben Daten, für den Fall einer Fortschreibung, für mind. 5 Jahre gespeichert werden.</t>
  </si>
  <si>
    <r>
      <rPr>
        <b/>
        <sz val="11"/>
        <rFont val="Arial"/>
        <family val="2"/>
      </rPr>
      <t>Bedienungsfreundlichkeit und Qualität des Tools.</t>
    </r>
    <r>
      <rPr>
        <sz val="11"/>
        <rFont val="Arial"/>
        <family val="2"/>
      </rPr>
      <t xml:space="preserve"> Für die Bewertung sind für jedes AG-Land jeweils Software-Zugänge für 4 Nutzende  bereitzustellen (insgesamt 12 Nutzer). Bitte geben sie die Zugangslinks, ggf. Zugangsdaten, an. Die Bewertung erfolgt anhand des nachfolgenden Bewerungshorizontes.
</t>
    </r>
    <r>
      <rPr>
        <u/>
        <sz val="11"/>
        <color rgb="FF0000FF"/>
        <rFont val="Arial"/>
        <family val="2"/>
      </rPr>
      <t>Bewertungshorizont:</t>
    </r>
    <r>
      <rPr>
        <sz val="11"/>
        <color rgb="FF0000FF"/>
        <rFont val="Arial"/>
        <family val="2"/>
      </rPr>
      <t xml:space="preserve">
0 Punkte: Das Tool weist im Rahmen der Demonstration erhebliche Defizite hinsichtlich Benutzerführung und Verständlichkeit auf. Wesentliche Funktionen sind nicht eindeutig auffindbar oder erfordern mehrere Zwischenschritte. Navigation, Bezeichnungen oder Menüstruktur sind nur eingeschränkt nachvollziehbar. Erläuterungen zu Fachbegriffen, Symbolen oder Eingabefeldern fehlen überwiegend. Die bereitgestellte Ergebnisberichterstattung ist nur eingeschränkt geeignet, Ergebnisse strukturiert und verständlich darzustellen (z. B. geringe Auswahl an Visualisierungen oder fehlende Kennzahlen).
5 Punkte: Das Tool ermöglicht eine überwiegend nachvollziehbare Benutzerführung. Standardfunktionen sind ohne wesentliche Schwierigkeiten auffindbar. Navigation und Menüstruktur sind überwiegend logisch aufgebaut. Erläuterungen zu Fachbegriffen, Symbolen oder Eingabefeldern sind für wesentliche Funktionen vorhanden. Die Ergebnisberichterstattung stellt Ergebnisse in geeigneter Form dar und umfasst gebräuchliche Visualisierungen und Kennzahlen.</t>
    </r>
    <r>
      <rPr>
        <sz val="11"/>
        <rFont val="Arial"/>
        <family val="2"/>
      </rPr>
      <t xml:space="preserve">
</t>
    </r>
    <r>
      <rPr>
        <sz val="11"/>
        <color rgb="FF0000FF"/>
        <rFont val="Arial"/>
        <family val="2"/>
      </rPr>
      <t xml:space="preserve">10 Punkte: Das Tool ermöglicht eine durchgängig nachvollziehbare und konsistente Benutzerführung. Alle wesentlichen Funktionen sind eindeutig auffindbar und mit wenigen Bedienhandlungen erreichbar. Navigation, Menüstruktur und Bezeichnungen sind einheitlich und logisch aufgebaut. Erläuterungen zu Fachbegriffen, Symbolen oder Eingabefeldern sind umfassend vorhanden und kontextbezogen verfügbar. Die Ergebnisberichterstattung stellt Ergebnisse strukturiert, übersichtlich und mit einer Vielzahl geeigneter Visualisierungen und Kennzahlen dar.
</t>
    </r>
    <r>
      <rPr>
        <u/>
        <sz val="11"/>
        <color rgb="FF0000FF"/>
        <rFont val="Arial"/>
        <family val="2"/>
      </rPr>
      <t xml:space="preserve">
</t>
    </r>
    <r>
      <rPr>
        <u/>
        <sz val="11"/>
        <rFont val="Arial"/>
        <family val="2"/>
      </rPr>
      <t>Erläuterung wesentlicher Funktionen:</t>
    </r>
    <r>
      <rPr>
        <sz val="11"/>
        <color rgb="FFFF0000"/>
        <rFont val="Arial"/>
        <family val="2"/>
      </rPr>
      <t xml:space="preserve">
</t>
    </r>
    <r>
      <rPr>
        <sz val="11"/>
        <rFont val="Arial"/>
        <family val="2"/>
      </rPr>
      <t>Datenerfassung: Erfassung von Aktivitätsdaten nach Verbrauchssektoren
Datenimport: Import von Daten (z. B. CSV, Excel oder Schnittstellen)
Emissionsberechnung: Automatische Berechnung der Treibhausgasemissionen 
Emissionsfaktoren (Auswahl nach BISKO, Quellen, Zuordnung und Aktualisierung von Emissionsfaktoren)
Datengüte (Berechnung anhand der Datenquellen)
Endenergieverbrauchsberechnung
Erneuerbare Stromproduktionsberechnung
Erneuerbare Wärmeproduktionsberechnung
Szenarien-Tool
Benchmark
Ergänzende Darstellungen (z.B. Regionale Stromerzeugung)
Darstellung der Gesamtbilanz
Berichterstellung: Erstellung von Auswertungen, Berichten und Graphiken
Modularer Export von Graphiken, Teilanalysen und Tabellen 
Datenexport: Export der Ergebnisse in gängige Dateiformate (z. B. CSV, Excel)
Benutzer- und Rollenverwaltung: Verwaltung von Benutzerrechten und Zugriffsrollen</t>
    </r>
    <r>
      <rPr>
        <sz val="11"/>
        <color rgb="FFFF0000"/>
        <rFont val="Arial"/>
        <family val="2"/>
      </rPr>
      <t xml:space="preserve">
</t>
    </r>
  </si>
  <si>
    <r>
      <rPr>
        <b/>
        <sz val="11"/>
        <rFont val="Arial"/>
        <family val="2"/>
      </rPr>
      <t>Bewertung der Qualifikation des Personals für die Schulungen und den Support.</t>
    </r>
    <r>
      <rPr>
        <sz val="11"/>
        <rFont val="Arial"/>
        <family val="2"/>
      </rPr>
      <t xml:space="preserve"> Bitte reichen Sie für die Bewertung alle relevanten Nachweise für das vorgesehene Personal ein. Bitte verweisen Sie kurz auf das bzw. die Dokumente in der Antwort und reichen diese unter Sonstiges ein. 
</t>
    </r>
    <r>
      <rPr>
        <u/>
        <sz val="11"/>
        <color rgb="FF0000FF"/>
        <rFont val="Arial"/>
        <family val="2"/>
      </rPr>
      <t xml:space="preserve">Bewertungshorizont: summiert sich aus folgenden Einzelbetrachtungen:
</t>
    </r>
    <r>
      <rPr>
        <sz val="11"/>
        <color rgb="FF0000FF"/>
        <rFont val="Arial"/>
        <family val="2"/>
      </rPr>
      <t xml:space="preserve">0–3 Punkte: </t>
    </r>
    <r>
      <rPr>
        <b/>
        <sz val="11"/>
        <color rgb="FF0000FF"/>
        <rFont val="Arial"/>
        <family val="2"/>
      </rPr>
      <t xml:space="preserve">Berufserfahrung im Bereich Datenbank-/IT-Systeme </t>
    </r>
    <r>
      <rPr>
        <sz val="11"/>
        <color rgb="FF0000FF"/>
        <rFont val="Arial"/>
        <family val="2"/>
      </rPr>
      <t xml:space="preserve">(0 Punkte: keine Erfahrung. 1 Punkt: &lt; 2 Jahre. 2 Punkte: 2–5 Jahre. 3 Punkte: &gt; 5 Jahre.)
0–2 Punkte: </t>
    </r>
    <r>
      <rPr>
        <b/>
        <sz val="11"/>
        <color rgb="FF0000FF"/>
        <rFont val="Arial"/>
        <family val="2"/>
      </rPr>
      <t xml:space="preserve">Erfahrung mit Anwenderschulungen vergleichbarer Software </t>
    </r>
    <r>
      <rPr>
        <sz val="11"/>
        <color rgb="FF0000FF"/>
        <rFont val="Arial"/>
        <family val="2"/>
      </rPr>
      <t xml:space="preserve">(0 Punkte: keine oder &lt; 5 Schulungen. 1 Punkt: 5–20 Schulungen. 2 Punkte: &gt; 20 Schulungen.)
0–2 Punkte: </t>
    </r>
    <r>
      <rPr>
        <b/>
        <sz val="11"/>
        <color rgb="FF0000FF"/>
        <rFont val="Arial"/>
        <family val="2"/>
      </rPr>
      <t xml:space="preserve">Erfahrung im Anwendersupport vergleichbarer Software </t>
    </r>
    <r>
      <rPr>
        <sz val="11"/>
        <color rgb="FF0000FF"/>
        <rFont val="Arial"/>
        <family val="2"/>
      </rPr>
      <t>(0 Punkte: keine oder &lt; 2 Jahre. 1 Punkt: 2–5 Jahre. 2 Punkte: &gt; 5 Jahre.)
0–2 Punkte:</t>
    </r>
    <r>
      <rPr>
        <b/>
        <sz val="11"/>
        <color rgb="FF0000FF"/>
        <rFont val="Arial"/>
        <family val="2"/>
      </rPr>
      <t xml:space="preserve"> Erfahrung mit öffentlichen Auftraggebern </t>
    </r>
    <r>
      <rPr>
        <sz val="11"/>
        <color rgb="FF0000FF"/>
        <rFont val="Arial"/>
        <family val="2"/>
      </rPr>
      <t xml:space="preserve">(0 Punkte: keine Referenz. 1 Punkt: 1–3 vergleichbare Projekte. 2 Punkte: ≥ 4 vergleichbare Projekte.)
0–1 Punkt: </t>
    </r>
    <r>
      <rPr>
        <b/>
        <sz val="11"/>
        <color rgb="FF0000FF"/>
        <rFont val="Arial"/>
        <family val="2"/>
      </rPr>
      <t>Relevante Zusatzqualifikationen</t>
    </r>
    <r>
      <rPr>
        <sz val="11"/>
        <color rgb="FF0000FF"/>
        <rFont val="Arial"/>
        <family val="2"/>
      </rPr>
      <t xml:space="preserve"> (z. B. didaktische Qualifikation, Zertifizierungen, wie ITIL) (0 Punkte: keine. 0,5 Punkte: 1 Qualifikation. 1 Punkt: ≥ 2 Qualifikationen)</t>
    </r>
  </si>
  <si>
    <t>Die AG-Länder entscheiden über die Weitergabe von Softwarelizenzen an die Kommunen. Der AN hat den entprechenden Kommunen nach Bestätigung durch das zuständige AG-Land innerhalb von 2 Wochen einen Zugang zu gewähren. Die Laufzeit einer Softwarelizenz beträgt zwölf Monate. Für die Vergabe von Folgelizenzen erfolgt vierteljährlich vom AN eine Aufstellung und Auswertung in Bezug auf die Kategorien der Datengüte bereits erstellter Bilanzen für jedes AG-Land.</t>
  </si>
  <si>
    <t>Für die Nutzenden des Bilanzierungstools werden viermal in 12 Monaten Vertragslaufzeit, in denen Lizenzen zur Verfügung gestellt werden, deutsprachige Schulungen angeboten. Für die Schulungen werden Schulungsunterlagen bereitgestellt.</t>
  </si>
  <si>
    <t xml:space="preserve">Bereitstellung von Softwarelizenzen für das Bilanzierungstool über einen Zeitraum von mindestens 36 Monaten. Es ist ab Zuschlag eine Abstimmungs- und Vorbereitungszeit (Projektauftakt, ggf. Nachprogrammierung) bis zu max. 3 Monaten einzuplanen. Insgesamt ist daher ein Vertragszeitraum von ca. 39 Monaten vorgesehen. </t>
  </si>
  <si>
    <t xml:space="preserve">Gefordert wird eine individuelle deutschsprachige Beratungsdienstleistung bei technischen und inhaltlichen Problemen der Nutzenden (Inhaltlicher und technischer Support). </t>
  </si>
  <si>
    <t>Es ist ein Preisangebot abzugeben, welches alle anfallenden Kosten, insbesondere zur Erfüllung der A- und B-Kriterien, enthalten soll. Bei der Preiskalkulation soll von einer Vergabe von insgesamt 830 Lizenzen über alle 3 Bundesländer ausgegangen werden. Für das Angebot ist der Stückpreis für eine Softwarelizenz anzugeben, welcher mit 830 multipliziert den Wert von 368.888,89 € netto (438.977,78 € brutto) nicht übersteigen darf. Die AG-Länder verpflichten sich zu einer Abnahme von 500 Lizenzen, streben aber die Abnahme der angedachten 830 Lizenzen an, und behalten sich vor ggf. Lizenzen nachzukaufen, falls der länderspezifische Bedarf höher ist.</t>
  </si>
  <si>
    <r>
      <rPr>
        <b/>
        <sz val="11"/>
        <rFont val="Arial"/>
        <family val="2"/>
      </rPr>
      <t>Bedienungsanleitung.</t>
    </r>
    <r>
      <rPr>
        <sz val="11"/>
        <rFont val="Arial"/>
        <family val="2"/>
      </rPr>
      <t xml:space="preserve"> Bitte übersenden Sie eine Anleitung (digitales Handbuch) oder Videos zur Benutzung der Software. Falls noch nicht vorhanden, reicht auch ein Kurzkonzept oder ein Video (max. 5 min).
Bitte verweisen Sie kurz auf das bzw. die Dokumente/Dateien/Links in der Antwort und reichen diese ggf. unter Sonstiges ein.
</t>
    </r>
    <r>
      <rPr>
        <u/>
        <sz val="11"/>
        <color rgb="FF0000FF"/>
        <rFont val="Arial"/>
        <family val="2"/>
      </rPr>
      <t xml:space="preserve">Bewertungshorizont (summiert sich aus folgenden Einzelbetrachtungen):
</t>
    </r>
    <r>
      <rPr>
        <sz val="11"/>
        <color rgb="FF0000FF"/>
        <rFont val="Arial"/>
        <family val="2"/>
      </rPr>
      <t>0–2 Punkte: Struktur und Auffindbarkeit (0 Punkte: Keine oder nur schwer nachvollziehbare Gliederung; Inhalte nur mit erheblichem Suchaufwand auffindbar. 1 Punkt: Grundlegende Gliederung vorhanden; wesentliche Inhalte auffindbar. 2 Punkte: Logische Gliederung mit Inhaltsverzeichnis oder Navigation; relevante Inhalte schnell auffindbar.)
0–2 Punkte: Beschreibung der Funktionen (0 Punkte: Weniger als 50 % der wesentlichen Funktionen beschrieben. 1 Punkt: Mindestens 50 %, aber nicht alle wesentlichen Funktionen beschrieben. 2 Punkte: Alle wesentlichen Funktionen nachvollziehbar beschrieben.)
0–2 Punkte: Fehlerbehebung und Hilfestellungen (0 Punkte: Keine oder nur vereinzelte Hinweise zu Fehlermeldungen bzw. Problemlösungen. 1 Punkt: Hinweise zu den häufigsten Fehlerquellen oder FAQs vorhanden. 2 Punkte: Beschreibung typischer Fehlerquellen einschließlich Lösungsschritten für die wesentlichen Anwendungsfälle vorhanden.)
0–2 Punkte: Visualisierungen (0 Punkt: Keine oder kaum unterstützende Abbildungen/Screenshots. 1 Punkt: Screenshots oder Grafiken für wesentliche Arbeitsschritte vorhanden. 2 Punkte: Durchgängige, passende Visualisierungen für alle wesentlichen Arbeitsschritte vorhanden.)
0–2 Punkte: Praxisbeispiele / Schritt-für-Schritt-Anleitungen (0 Punkte: Keine Anwendungsbeispiele oder Schritt-für-Schritt-Anleitungen. 1 Punkt: Beispiele oder Schritt-für-Schritt-Anleitungen für wesentliche Funktionen vorhanden. 2 Punkte: Mehrere nachvollziehbare Anwendungsbeispiele bzw. Schritt-für-Schritt-Anleitungen für unterschiedliche Anwendungsfälle vorhanden.)</t>
    </r>
    <r>
      <rPr>
        <sz val="11"/>
        <rFont val="Arial"/>
        <family val="2"/>
      </rPr>
      <t xml:space="preserve">
</t>
    </r>
    <r>
      <rPr>
        <u/>
        <sz val="11"/>
        <rFont val="Arial"/>
        <family val="2"/>
      </rPr>
      <t>Erläuterung wesentliche Inhalte:</t>
    </r>
    <r>
      <rPr>
        <sz val="11"/>
        <rFont val="Arial"/>
        <family val="2"/>
      </rPr>
      <t xml:space="preserve">
Datenerfassung: Erfassung von Aktivitätsdaten nach Verbrauchssektoren
Datenimport: Import von Daten (z. B. CSV, Excel oder Schnittstellen)
Emissionsberechnung: Automatische Berechnung der Treibhausgasemissionen 
Emissionsfaktoren (Auswahl nach BISKO, Quellen, Zuordnung und Aktualisierung von Emissionsfaktoren)
Datengüte (Berechnung anhand der Datenquellen)
Endenergieverbrauchsberechnung
Erneuerbare Stromproduktionsberechnung
Erneuerbare Wärmeproduktionsberechnung
Szenarien-Tool
Benchmark
Ergänzende Darstellungen (z.B. Regionale Stromerzeugung)
Darstellung der Gesamtbilanz
Berichterstellung: Erstellung von Auswertungen, Berichten und Graphiken
Modularer Export von Graphiken, Teilanalysen und Tabellen 
Datenexport: Export der Ergebnisse in gängige Dateiformate (z. B. CSV, Excel)
Benutzer- und Rollenverwaltung: Verwaltung von Benutzerrechten und Zugriffsrollen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</si>
</sst>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font>
      <sz val="11"/>
      <color theme="1"/>
      <name val="Aptos Narrow"/>
      <family val="2"/>
      <scheme val="minor"/>
    </font>
    <font>
      <sz val="11"/>
      <color theme="1"/>
      <name val="Arial"/>
      <family val="2"/>
    </font>
    <font>
      <b/>
      <sz val="22"/>
      <color theme="1"/>
      <name val="Arial"/>
      <family val="2"/>
    </font>
    <font>
      <sz val="22"/>
      <color theme="1"/>
      <name val="Arial"/>
      <family val="2"/>
    </font>
    <font>
      <b/>
      <sz val="11"/>
      <color theme="1"/>
      <name val="Arial"/>
      <family val="2"/>
    </font>
    <font>
      <b/>
      <sz val="16"/>
      <color theme="1"/>
      <name val="Arial"/>
      <family val="2"/>
    </font>
    <font>
      <sz val="18"/>
      <color theme="1"/>
      <name val="Arial"/>
      <family val="2"/>
    </font>
    <font>
      <b/>
      <sz val="11"/>
      <color theme="0"/>
      <name val="Arial"/>
      <family val="2"/>
    </font>
    <font>
      <sz val="8"/>
      <name val="Aptos Narrow"/>
      <family val="2"/>
      <scheme val="minor"/>
    </font>
    <font>
      <b/>
      <sz val="22"/>
      <color rgb="FFE0003C"/>
      <name val="Arial"/>
      <family val="2"/>
    </font>
    <font>
      <sz val="11"/>
      <color rgb="FFFF0000"/>
      <name val="Arial"/>
      <family val="2"/>
    </font>
    <font>
      <sz val="11"/>
      <name val="Arial"/>
      <family val="2"/>
    </font>
    <font>
      <b/>
      <sz val="11"/>
      <name val="Arial"/>
      <family val="2"/>
    </font>
    <font>
      <b/>
      <sz val="22"/>
      <name val="Arial"/>
      <family val="2"/>
    </font>
    <font>
      <sz val="11"/>
      <color rgb="FF0000FF"/>
      <name val="Arial"/>
      <family val="2"/>
    </font>
    <font>
      <u/>
      <sz val="11"/>
      <color rgb="FF0000FF"/>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b/>
      <sz val="11"/>
      <color rgb="FF0000FF"/>
      <name val="Arial"/>
      <family val="2"/>
    </font>
    <font>
      <sz val="8"/>
      <color rgb="FF000000"/>
      <name val="Segoe UI"/>
      <family val="2"/>
    </font>
    <font>
      <u/>
      <sz val="11"/>
      <name val="Arial"/>
      <family val="2"/>
    </font>
    <font>
      <sz val="11"/>
      <name val="Aptos Narrow"/>
      <scheme val="minor"/>
    </font>
  </fonts>
  <fills count="9">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2F3255"/>
        <bgColor indexed="64"/>
      </patternFill>
    </fill>
    <fill>
      <patternFill patternType="solid">
        <fgColor rgb="FF6D72AE"/>
        <bgColor indexed="64"/>
      </patternFill>
    </fill>
    <fill>
      <patternFill patternType="solid">
        <fgColor rgb="FFFFFFCC"/>
        <bgColor indexed="64"/>
      </patternFill>
    </fill>
    <fill>
      <patternFill patternType="darkUp"/>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theme="0"/>
      </left>
      <right style="medium">
        <color theme="0"/>
      </right>
      <top style="medium">
        <color theme="0"/>
      </top>
      <bottom style="thin">
        <color theme="0"/>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0"/>
      </left>
      <right style="medium">
        <color theme="0"/>
      </right>
      <top style="medium">
        <color theme="0"/>
      </top>
      <bottom/>
      <diagonal/>
    </border>
    <border>
      <left style="thin">
        <color indexed="64"/>
      </left>
      <right/>
      <top style="thin">
        <color indexed="64"/>
      </top>
      <bottom style="thin">
        <color indexed="64"/>
      </bottom>
      <diagonal/>
    </border>
    <border>
      <left style="medium">
        <color theme="0"/>
      </left>
      <right style="medium">
        <color theme="0"/>
      </right>
      <top style="thin">
        <color theme="0"/>
      </top>
      <bottom/>
      <diagonal/>
    </border>
    <border>
      <left style="medium">
        <color theme="0"/>
      </left>
      <right style="medium">
        <color theme="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134">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3" fillId="0" borderId="0" xfId="0" applyFont="1"/>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wrapText="1"/>
    </xf>
    <xf numFmtId="0" fontId="1" fillId="0" borderId="0" xfId="0" applyFont="1" applyAlignment="1">
      <alignment wrapText="1"/>
    </xf>
    <xf numFmtId="0" fontId="6" fillId="0" borderId="0" xfId="0" applyFont="1" applyAlignment="1">
      <alignment wrapText="1"/>
    </xf>
    <xf numFmtId="0" fontId="4" fillId="3" borderId="1" xfId="0" applyFont="1" applyFill="1" applyBorder="1"/>
    <xf numFmtId="0" fontId="1" fillId="0" borderId="1" xfId="0" applyFont="1" applyBorder="1"/>
    <xf numFmtId="49" fontId="1" fillId="0" borderId="0" xfId="0" applyNumberFormat="1" applyFont="1" applyAlignment="1">
      <alignment vertical="center"/>
    </xf>
    <xf numFmtId="0" fontId="1" fillId="0" borderId="0" xfId="0" applyFont="1" applyAlignment="1">
      <alignment vertical="center" wrapText="1"/>
    </xf>
    <xf numFmtId="0" fontId="7" fillId="5" borderId="10"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5" xfId="0" applyFont="1" applyFill="1" applyBorder="1" applyAlignment="1">
      <alignment vertical="center"/>
    </xf>
    <xf numFmtId="10" fontId="4" fillId="2" borderId="15" xfId="0" applyNumberFormat="1" applyFont="1" applyFill="1" applyBorder="1" applyAlignment="1">
      <alignment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4" fillId="3" borderId="18" xfId="0" applyFont="1" applyFill="1" applyBorder="1" applyAlignment="1">
      <alignment horizontal="center" vertical="center"/>
    </xf>
    <xf numFmtId="0" fontId="4" fillId="3" borderId="18" xfId="0" applyFont="1" applyFill="1" applyBorder="1" applyAlignment="1">
      <alignment vertical="center"/>
    </xf>
    <xf numFmtId="10" fontId="4" fillId="3" borderId="18" xfId="0" applyNumberFormat="1" applyFont="1" applyFill="1" applyBorder="1" applyAlignment="1">
      <alignment vertical="center"/>
    </xf>
    <xf numFmtId="0" fontId="1" fillId="3" borderId="18" xfId="0" applyFont="1" applyFill="1" applyBorder="1" applyAlignment="1">
      <alignment vertical="center"/>
    </xf>
    <xf numFmtId="0" fontId="1" fillId="3" borderId="19" xfId="0" applyFont="1" applyFill="1" applyBorder="1" applyAlignment="1">
      <alignment vertical="center"/>
    </xf>
    <xf numFmtId="0" fontId="4" fillId="3" borderId="15" xfId="0" applyFont="1" applyFill="1" applyBorder="1" applyAlignment="1">
      <alignment horizontal="center" vertical="center"/>
    </xf>
    <xf numFmtId="0" fontId="4" fillId="3" borderId="15" xfId="0" applyFont="1" applyFill="1" applyBorder="1" applyAlignment="1">
      <alignment vertical="center"/>
    </xf>
    <xf numFmtId="10" fontId="4" fillId="3" borderId="15" xfId="0" applyNumberFormat="1"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4" fillId="0" borderId="20" xfId="0" applyFont="1" applyBorder="1" applyAlignment="1">
      <alignment vertical="center"/>
    </xf>
    <xf numFmtId="10" fontId="4" fillId="0" borderId="21" xfId="0" applyNumberFormat="1" applyFont="1" applyBorder="1" applyAlignment="1">
      <alignment vertical="center"/>
    </xf>
    <xf numFmtId="10" fontId="4" fillId="0" borderId="22" xfId="0" applyNumberFormat="1" applyFont="1" applyBorder="1" applyAlignment="1">
      <alignment vertical="center"/>
    </xf>
    <xf numFmtId="10" fontId="1" fillId="7" borderId="7" xfId="0" applyNumberFormat="1" applyFont="1" applyFill="1" applyBorder="1" applyAlignment="1">
      <alignment vertical="center"/>
    </xf>
    <xf numFmtId="0" fontId="4" fillId="6" borderId="9" xfId="0" applyFont="1" applyFill="1" applyBorder="1" applyAlignment="1" applyProtection="1">
      <alignment horizontal="justify" vertical="center"/>
      <protection locked="0"/>
    </xf>
    <xf numFmtId="0" fontId="1" fillId="2" borderId="15" xfId="0" applyFont="1" applyFill="1" applyBorder="1" applyAlignment="1" applyProtection="1">
      <alignment vertical="center"/>
    </xf>
    <xf numFmtId="0" fontId="1" fillId="3" borderId="18" xfId="0" applyFont="1" applyFill="1" applyBorder="1" applyAlignment="1" applyProtection="1">
      <alignment vertical="center"/>
    </xf>
    <xf numFmtId="0" fontId="1" fillId="0" borderId="1" xfId="0" applyFont="1" applyBorder="1" applyAlignment="1" applyProtection="1">
      <alignment vertical="center"/>
    </xf>
    <xf numFmtId="0" fontId="1" fillId="3" borderId="15" xfId="0" applyFont="1" applyFill="1" applyBorder="1" applyAlignment="1" applyProtection="1">
      <alignment vertical="center"/>
    </xf>
    <xf numFmtId="0" fontId="1" fillId="0" borderId="0" xfId="0" applyFont="1" applyAlignment="1" applyProtection="1">
      <alignment vertical="center"/>
    </xf>
    <xf numFmtId="164" fontId="1" fillId="2" borderId="15" xfId="0" applyNumberFormat="1" applyFont="1" applyFill="1" applyBorder="1" applyAlignment="1">
      <alignment vertical="center"/>
    </xf>
    <xf numFmtId="164" fontId="1" fillId="3" borderId="18" xfId="0" applyNumberFormat="1" applyFont="1" applyFill="1" applyBorder="1" applyAlignment="1">
      <alignment vertical="center"/>
    </xf>
    <xf numFmtId="164" fontId="1" fillId="0" borderId="9" xfId="0" applyNumberFormat="1" applyFont="1" applyBorder="1" applyAlignment="1">
      <alignment vertical="center"/>
    </xf>
    <xf numFmtId="164" fontId="1" fillId="7" borderId="7" xfId="0" applyNumberFormat="1" applyFont="1" applyFill="1" applyBorder="1" applyAlignment="1">
      <alignment vertical="center"/>
    </xf>
    <xf numFmtId="164" fontId="1" fillId="3" borderId="15" xfId="0" applyNumberFormat="1" applyFont="1" applyFill="1" applyBorder="1" applyAlignment="1">
      <alignment vertical="center"/>
    </xf>
    <xf numFmtId="164" fontId="1" fillId="0" borderId="0" xfId="0" applyNumberFormat="1" applyFont="1" applyAlignment="1">
      <alignment vertical="center"/>
    </xf>
    <xf numFmtId="164" fontId="4" fillId="8" borderId="23" xfId="0" applyNumberFormat="1" applyFont="1" applyFill="1" applyBorder="1" applyAlignment="1">
      <alignment vertical="center"/>
    </xf>
    <xf numFmtId="49" fontId="1" fillId="0" borderId="9" xfId="0" applyNumberFormat="1" applyFont="1" applyBorder="1" applyAlignment="1" applyProtection="1">
      <alignment vertical="center"/>
    </xf>
    <xf numFmtId="0" fontId="1" fillId="0" borderId="9"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11" xfId="0" applyFont="1" applyFill="1" applyBorder="1" applyAlignment="1" applyProtection="1">
      <alignment horizontal="center" vertical="center"/>
    </xf>
    <xf numFmtId="10" fontId="1" fillId="0" borderId="1" xfId="0" applyNumberFormat="1" applyFont="1" applyFill="1" applyBorder="1" applyAlignment="1" applyProtection="1">
      <alignment vertical="center"/>
    </xf>
    <xf numFmtId="0" fontId="1" fillId="0" borderId="11" xfId="0" applyFont="1" applyBorder="1" applyAlignment="1" applyProtection="1">
      <alignment horizontal="center" vertical="center"/>
    </xf>
    <xf numFmtId="10" fontId="1" fillId="0" borderId="1" xfId="0" applyNumberFormat="1" applyFont="1" applyBorder="1" applyAlignment="1" applyProtection="1">
      <alignment vertical="center"/>
    </xf>
    <xf numFmtId="0" fontId="1" fillId="7" borderId="11" xfId="0" applyFont="1" applyFill="1" applyBorder="1" applyAlignment="1" applyProtection="1">
      <alignment horizontal="center" vertical="center"/>
    </xf>
    <xf numFmtId="0" fontId="1" fillId="7" borderId="7" xfId="0" applyFont="1" applyFill="1" applyBorder="1" applyAlignment="1" applyProtection="1">
      <alignment vertical="center"/>
    </xf>
    <xf numFmtId="10" fontId="1" fillId="7" borderId="7" xfId="0" applyNumberFormat="1" applyFont="1" applyFill="1" applyBorder="1" applyAlignment="1" applyProtection="1">
      <alignment vertical="center"/>
    </xf>
    <xf numFmtId="0" fontId="1" fillId="7" borderId="8" xfId="0" applyFont="1" applyFill="1" applyBorder="1" applyAlignment="1" applyProtection="1">
      <alignment vertical="center"/>
    </xf>
    <xf numFmtId="0" fontId="1" fillId="0" borderId="1" xfId="0" applyFont="1" applyBorder="1" applyAlignment="1" applyProtection="1">
      <alignment vertical="top"/>
    </xf>
    <xf numFmtId="164" fontId="1" fillId="0" borderId="9" xfId="0" applyNumberFormat="1" applyFont="1" applyBorder="1" applyAlignment="1">
      <alignment vertical="top"/>
    </xf>
    <xf numFmtId="0" fontId="1" fillId="0" borderId="0" xfId="0" applyFont="1" applyAlignment="1">
      <alignment vertical="top"/>
    </xf>
    <xf numFmtId="0" fontId="1" fillId="0" borderId="0" xfId="0" applyFont="1" applyAlignment="1"/>
    <xf numFmtId="0" fontId="4" fillId="3" borderId="15" xfId="0" applyFont="1" applyFill="1" applyBorder="1" applyAlignment="1">
      <alignment horizontal="center" vertical="top"/>
    </xf>
    <xf numFmtId="0" fontId="11" fillId="0" borderId="1" xfId="0" applyFont="1" applyFill="1" applyBorder="1" applyAlignment="1" applyProtection="1">
      <alignment vertical="center"/>
    </xf>
    <xf numFmtId="0" fontId="11" fillId="0" borderId="1" xfId="0" applyFont="1" applyBorder="1" applyAlignment="1" applyProtection="1">
      <alignment vertical="center"/>
    </xf>
    <xf numFmtId="10" fontId="11" fillId="0" borderId="2" xfId="0" applyNumberFormat="1" applyFont="1" applyFill="1" applyBorder="1" applyAlignment="1">
      <alignment vertical="center"/>
    </xf>
    <xf numFmtId="0" fontId="1" fillId="0" borderId="0" xfId="0" applyFont="1" applyAlignment="1">
      <alignment horizontal="left" vertical="center"/>
    </xf>
    <xf numFmtId="0" fontId="11" fillId="0" borderId="9"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4" fillId="6" borderId="7" xfId="0" applyFont="1" applyFill="1" applyBorder="1" applyAlignment="1" applyProtection="1">
      <alignment horizontal="justify" vertical="center"/>
    </xf>
    <xf numFmtId="0" fontId="1" fillId="6" borderId="7" xfId="0" applyFont="1" applyFill="1" applyBorder="1" applyAlignment="1" applyProtection="1">
      <alignment vertical="center"/>
    </xf>
    <xf numFmtId="0" fontId="16" fillId="0" borderId="0" xfId="0" applyFont="1" applyAlignment="1">
      <alignment vertical="center"/>
    </xf>
    <xf numFmtId="0" fontId="10" fillId="6" borderId="1" xfId="0" applyFont="1" applyFill="1" applyBorder="1" applyAlignment="1" applyProtection="1">
      <alignment vertical="center"/>
    </xf>
    <xf numFmtId="0" fontId="11" fillId="0" borderId="1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11" fillId="0" borderId="9" xfId="0" applyFont="1" applyFill="1" applyBorder="1" applyAlignment="1" applyProtection="1">
      <alignment horizontal="left" vertical="center" wrapText="1"/>
    </xf>
    <xf numFmtId="0" fontId="1" fillId="0" borderId="0" xfId="0" applyFont="1" applyAlignment="1">
      <alignment horizontal="left" vertical="center"/>
    </xf>
    <xf numFmtId="0" fontId="13" fillId="0" borderId="0" xfId="0" applyFont="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wrapText="1"/>
    </xf>
    <xf numFmtId="0" fontId="19"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7" fillId="4" borderId="3" xfId="0" applyFont="1" applyFill="1" applyBorder="1" applyAlignment="1">
      <alignment horizontal="center" vertical="center" textRotation="90" wrapText="1"/>
    </xf>
    <xf numFmtId="0" fontId="7" fillId="4" borderId="12" xfId="0" applyFont="1" applyFill="1" applyBorder="1" applyAlignment="1">
      <alignment horizontal="center" vertical="center" textRotation="90"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12" xfId="0" applyFont="1" applyFill="1" applyBorder="1" applyAlignment="1">
      <alignment horizontal="center" vertical="center"/>
    </xf>
    <xf numFmtId="164" fontId="7" fillId="4" borderId="3" xfId="0" applyNumberFormat="1" applyFont="1" applyFill="1" applyBorder="1" applyAlignment="1">
      <alignment horizontal="center" vertical="center" textRotation="90" wrapText="1"/>
    </xf>
    <xf numFmtId="164" fontId="7" fillId="4" borderId="12" xfId="0" applyNumberFormat="1" applyFont="1" applyFill="1" applyBorder="1" applyAlignment="1">
      <alignment horizontal="center" vertical="center" textRotation="90"/>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7" fillId="4" borderId="10" xfId="0" applyFont="1" applyFill="1" applyBorder="1" applyAlignment="1">
      <alignment horizontal="center" vertical="center" textRotation="90" wrapText="1"/>
    </xf>
    <xf numFmtId="0" fontId="7" fillId="4" borderId="13" xfId="0" applyFont="1" applyFill="1" applyBorder="1" applyAlignment="1">
      <alignment horizontal="center" vertical="center" textRotation="90" wrapText="1"/>
    </xf>
    <xf numFmtId="0" fontId="7" fillId="4" borderId="3" xfId="0" applyFont="1" applyFill="1" applyBorder="1" applyAlignment="1">
      <alignment horizontal="center" vertical="center" textRotation="90"/>
    </xf>
    <xf numFmtId="0" fontId="7" fillId="4" borderId="12" xfId="0" applyFont="1" applyFill="1" applyBorder="1" applyAlignment="1">
      <alignment horizontal="center" vertical="center" textRotation="90"/>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10" fontId="11" fillId="0" borderId="24" xfId="0" applyNumberFormat="1" applyFont="1" applyFill="1" applyBorder="1" applyAlignment="1" applyProtection="1">
      <alignment horizontal="center" vertical="center"/>
    </xf>
    <xf numFmtId="10" fontId="11" fillId="0" borderId="9" xfId="0" applyNumberFormat="1" applyFont="1" applyFill="1" applyBorder="1" applyAlignment="1" applyProtection="1">
      <alignment horizontal="center" vertical="center"/>
    </xf>
    <xf numFmtId="0" fontId="10" fillId="6" borderId="24" xfId="0" applyFont="1" applyFill="1" applyBorder="1" applyAlignment="1" applyProtection="1">
      <alignment horizontal="center" vertical="center"/>
    </xf>
    <xf numFmtId="0" fontId="10" fillId="6" borderId="9" xfId="0" applyFont="1" applyFill="1" applyBorder="1" applyAlignment="1" applyProtection="1">
      <alignment horizontal="center" vertical="center"/>
    </xf>
    <xf numFmtId="0" fontId="1" fillId="0" borderId="24" xfId="0" applyFont="1" applyBorder="1" applyAlignment="1" applyProtection="1">
      <alignment horizontal="center" vertical="center"/>
    </xf>
    <xf numFmtId="0" fontId="1" fillId="0" borderId="9" xfId="0" applyFont="1" applyBorder="1" applyAlignment="1" applyProtection="1">
      <alignment horizontal="center" vertical="center"/>
    </xf>
    <xf numFmtId="49" fontId="1" fillId="0" borderId="24" xfId="0" applyNumberFormat="1" applyFont="1" applyBorder="1" applyAlignment="1" applyProtection="1">
      <alignment horizontal="center" vertical="center"/>
    </xf>
    <xf numFmtId="49" fontId="1" fillId="0" borderId="9" xfId="0" applyNumberFormat="1" applyFont="1" applyBorder="1" applyAlignment="1" applyProtection="1">
      <alignment horizontal="center" vertical="center"/>
    </xf>
    <xf numFmtId="0" fontId="11" fillId="0" borderId="24" xfId="0" applyFont="1" applyFill="1" applyBorder="1" applyAlignment="1" applyProtection="1">
      <alignment horizontal="left" vertical="center" wrapText="1"/>
    </xf>
    <xf numFmtId="0" fontId="11" fillId="0" borderId="9" xfId="0" applyFont="1" applyFill="1" applyBorder="1" applyAlignment="1" applyProtection="1">
      <alignment horizontal="left" vertical="center" wrapText="1"/>
    </xf>
    <xf numFmtId="0" fontId="1" fillId="0" borderId="24"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1" fillId="0" borderId="24"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164" fontId="1" fillId="0" borderId="24" xfId="0" applyNumberFormat="1" applyFont="1" applyBorder="1" applyAlignment="1">
      <alignment horizontal="center" vertical="center"/>
    </xf>
    <xf numFmtId="164" fontId="1" fillId="0" borderId="9" xfId="0" applyNumberFormat="1" applyFont="1" applyBorder="1" applyAlignment="1">
      <alignment horizontal="center" vertical="center"/>
    </xf>
    <xf numFmtId="49" fontId="1" fillId="0" borderId="25" xfId="0" applyNumberFormat="1" applyFont="1" applyBorder="1" applyAlignment="1" applyProtection="1">
      <alignment horizontal="center" vertical="center"/>
    </xf>
    <xf numFmtId="0" fontId="11" fillId="0" borderId="25" xfId="0" applyFont="1" applyBorder="1" applyAlignment="1" applyProtection="1">
      <alignment horizontal="left" vertical="center" wrapText="1"/>
    </xf>
    <xf numFmtId="0" fontId="11" fillId="0" borderId="9" xfId="0" applyFont="1" applyBorder="1" applyAlignment="1" applyProtection="1">
      <alignment horizontal="left" vertical="center" wrapText="1"/>
    </xf>
    <xf numFmtId="0" fontId="1" fillId="0" borderId="25" xfId="0" applyFont="1" applyBorder="1" applyAlignment="1" applyProtection="1">
      <alignment horizontal="center" vertical="center"/>
    </xf>
    <xf numFmtId="0" fontId="11" fillId="0" borderId="25" xfId="0" applyFont="1" applyFill="1" applyBorder="1" applyAlignment="1" applyProtection="1">
      <alignment horizontal="center" vertical="center"/>
    </xf>
    <xf numFmtId="10" fontId="11" fillId="0" borderId="25" xfId="0" applyNumberFormat="1" applyFont="1" applyFill="1" applyBorder="1" applyAlignment="1">
      <alignment horizontal="center" vertical="center"/>
    </xf>
    <xf numFmtId="10" fontId="11" fillId="0" borderId="9" xfId="0" applyNumberFormat="1" applyFont="1" applyFill="1" applyBorder="1" applyAlignment="1">
      <alignment horizontal="center" vertical="center"/>
    </xf>
    <xf numFmtId="10" fontId="1" fillId="0" borderId="25" xfId="0" applyNumberFormat="1" applyFont="1" applyFill="1" applyBorder="1" applyAlignment="1" applyProtection="1">
      <alignment horizontal="center" vertical="center"/>
    </xf>
    <xf numFmtId="10" fontId="1" fillId="0" borderId="9" xfId="0" applyNumberFormat="1" applyFont="1" applyFill="1" applyBorder="1" applyAlignment="1" applyProtection="1">
      <alignment horizontal="center" vertical="center"/>
    </xf>
    <xf numFmtId="0" fontId="10" fillId="6" borderId="25" xfId="0" applyFont="1" applyFill="1" applyBorder="1" applyAlignment="1" applyProtection="1">
      <alignment horizontal="center" vertical="center"/>
    </xf>
    <xf numFmtId="164" fontId="1" fillId="0" borderId="25" xfId="0" applyNumberFormat="1" applyFont="1" applyBorder="1" applyAlignment="1">
      <alignment horizontal="center" vertical="center"/>
    </xf>
    <xf numFmtId="10" fontId="11" fillId="0" borderId="24" xfId="0" applyNumberFormat="1" applyFont="1" applyFill="1" applyBorder="1" applyAlignment="1">
      <alignment horizontal="center" vertical="center"/>
    </xf>
    <xf numFmtId="10" fontId="1" fillId="0" borderId="24" xfId="0" applyNumberFormat="1" applyFont="1" applyFill="1" applyBorder="1" applyAlignment="1" applyProtection="1">
      <alignment horizontal="center" vertical="center"/>
    </xf>
  </cellXfs>
  <cellStyles count="1">
    <cellStyle name="Standard" xfId="0" builtinId="0"/>
  </cellStyles>
  <dxfs count="4">
    <dxf>
      <font>
        <b/>
        <i val="0"/>
        <color rgb="FFE0003C"/>
      </font>
      <fill>
        <patternFill>
          <bgColor rgb="FFFFFF00"/>
        </patternFill>
      </fill>
      <border>
        <left style="thin">
          <color rgb="FFE0003C"/>
        </left>
        <right style="thin">
          <color rgb="FFE0003C"/>
        </right>
        <top style="thin">
          <color rgb="FFE0003C"/>
        </top>
        <bottom style="thin">
          <color rgb="FFE0003C"/>
        </bottom>
        <vertical/>
        <horizontal/>
      </border>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0099"/>
      <color rgb="FF0000FF"/>
      <color rgb="FFE0003C"/>
      <color rgb="FFFFFFCC"/>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360045</xdr:colOff>
      <xdr:row>0</xdr:row>
      <xdr:rowOff>472440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5591175" cy="4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171450</xdr:colOff>
          <xdr:row>33</xdr:row>
          <xdr:rowOff>104775</xdr:rowOff>
        </xdr:from>
        <xdr:to>
          <xdr:col>8</xdr:col>
          <xdr:colOff>1200150</xdr:colOff>
          <xdr:row>33</xdr:row>
          <xdr:rowOff>390525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200-00001A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33</xdr:row>
          <xdr:rowOff>428625</xdr:rowOff>
        </xdr:from>
        <xdr:to>
          <xdr:col>8</xdr:col>
          <xdr:colOff>4295775</xdr:colOff>
          <xdr:row>33</xdr:row>
          <xdr:rowOff>695325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200-00001B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aber muss von den Nutzenden gegen Aufpreis dazugebucht werden.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35</xdr:row>
          <xdr:rowOff>104775</xdr:rowOff>
        </xdr:from>
        <xdr:to>
          <xdr:col>8</xdr:col>
          <xdr:colOff>1200150</xdr:colOff>
          <xdr:row>35</xdr:row>
          <xdr:rowOff>400050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200-000026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35</xdr:row>
          <xdr:rowOff>428625</xdr:rowOff>
        </xdr:from>
        <xdr:to>
          <xdr:col>8</xdr:col>
          <xdr:colOff>1200150</xdr:colOff>
          <xdr:row>35</xdr:row>
          <xdr:rowOff>704850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200-000027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35</xdr:row>
          <xdr:rowOff>104775</xdr:rowOff>
        </xdr:from>
        <xdr:to>
          <xdr:col>8</xdr:col>
          <xdr:colOff>1200150</xdr:colOff>
          <xdr:row>35</xdr:row>
          <xdr:rowOff>400050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200-000028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35</xdr:row>
          <xdr:rowOff>428625</xdr:rowOff>
        </xdr:from>
        <xdr:to>
          <xdr:col>8</xdr:col>
          <xdr:colOff>1200150</xdr:colOff>
          <xdr:row>35</xdr:row>
          <xdr:rowOff>704850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200-0000293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36</xdr:row>
          <xdr:rowOff>104775</xdr:rowOff>
        </xdr:from>
        <xdr:to>
          <xdr:col>8</xdr:col>
          <xdr:colOff>1333500</xdr:colOff>
          <xdr:row>36</xdr:row>
          <xdr:rowOff>314325</xdr:rowOff>
        </xdr:to>
        <xdr:sp macro="" textlink="">
          <xdr:nvSpPr>
            <xdr:cNvPr id="12332" name="Check Box 44" descr="Ja" hidden="1">
              <a:extLst>
                <a:ext uri="{63B3BB69-23CF-44E3-9099-C40C66FF867C}">
                  <a14:compatExt spid="_x0000_s12332"/>
                </a:ext>
                <a:ext uri="{FF2B5EF4-FFF2-40B4-BE49-F238E27FC236}">
                  <a16:creationId xmlns:a16="http://schemas.microsoft.com/office/drawing/2014/main" id="{00000000-0008-0000-02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361950</xdr:rowOff>
        </xdr:from>
        <xdr:to>
          <xdr:col>8</xdr:col>
          <xdr:colOff>1343025</xdr:colOff>
          <xdr:row>36</xdr:row>
          <xdr:rowOff>571500</xdr:rowOff>
        </xdr:to>
        <xdr:sp macro="" textlink="">
          <xdr:nvSpPr>
            <xdr:cNvPr id="12333" name="Check Box 45" descr="Nein" hidden="1">
              <a:extLst>
                <a:ext uri="{63B3BB69-23CF-44E3-9099-C40C66FF867C}">
                  <a14:compatExt spid="_x0000_s12333"/>
                </a:ext>
                <a:ext uri="{FF2B5EF4-FFF2-40B4-BE49-F238E27FC236}">
                  <a16:creationId xmlns:a16="http://schemas.microsoft.com/office/drawing/2014/main" id="{00000000-0008-0000-02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37</xdr:row>
          <xdr:rowOff>190500</xdr:rowOff>
        </xdr:from>
        <xdr:to>
          <xdr:col>8</xdr:col>
          <xdr:colOff>1362075</xdr:colOff>
          <xdr:row>37</xdr:row>
          <xdr:rowOff>400050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2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37</xdr:row>
          <xdr:rowOff>457200</xdr:rowOff>
        </xdr:from>
        <xdr:to>
          <xdr:col>8</xdr:col>
          <xdr:colOff>1371600</xdr:colOff>
          <xdr:row>37</xdr:row>
          <xdr:rowOff>666750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2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34</xdr:row>
          <xdr:rowOff>209550</xdr:rowOff>
        </xdr:from>
        <xdr:to>
          <xdr:col>8</xdr:col>
          <xdr:colOff>1428750</xdr:colOff>
          <xdr:row>34</xdr:row>
          <xdr:rowOff>419100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2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34</xdr:row>
          <xdr:rowOff>523875</xdr:rowOff>
        </xdr:from>
        <xdr:to>
          <xdr:col>8</xdr:col>
          <xdr:colOff>2209800</xdr:colOff>
          <xdr:row>34</xdr:row>
          <xdr:rowOff>733425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2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Dateneingabe manuell möglich. Dateneingabe witterungkorrigierter Daten ist möglich.9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34</xdr:row>
          <xdr:rowOff>866775</xdr:rowOff>
        </xdr:from>
        <xdr:to>
          <xdr:col>8</xdr:col>
          <xdr:colOff>3390900</xdr:colOff>
          <xdr:row>34</xdr:row>
          <xdr:rowOff>1133475</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2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Korrekturumrechnung im Tool bereits hinterlegt.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33</xdr:row>
          <xdr:rowOff>771525</xdr:rowOff>
        </xdr:from>
        <xdr:to>
          <xdr:col>8</xdr:col>
          <xdr:colOff>4848225</xdr:colOff>
          <xdr:row>33</xdr:row>
          <xdr:rowOff>1104900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2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dieses Tool ist im Angebot für die Nutzenden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38</xdr:row>
          <xdr:rowOff>180975</xdr:rowOff>
        </xdr:from>
        <xdr:to>
          <xdr:col>8</xdr:col>
          <xdr:colOff>1362075</xdr:colOff>
          <xdr:row>38</xdr:row>
          <xdr:rowOff>390525</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2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38</xdr:row>
          <xdr:rowOff>485775</xdr:rowOff>
        </xdr:from>
        <xdr:to>
          <xdr:col>8</xdr:col>
          <xdr:colOff>3714750</xdr:colOff>
          <xdr:row>38</xdr:row>
          <xdr:rowOff>733425</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2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aber muss von den Nutzenden gegen Aufpreis dazugebucht werden.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38</xdr:row>
          <xdr:rowOff>790575</xdr:rowOff>
        </xdr:from>
        <xdr:to>
          <xdr:col>8</xdr:col>
          <xdr:colOff>4133850</xdr:colOff>
          <xdr:row>38</xdr:row>
          <xdr:rowOff>1133475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2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diese Funktion ist im Angebot für die Nutzenden enthalten.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1FE7-B665-43E8-981A-58EF8C604A8E}">
  <sheetPr codeName="Tabelle1"/>
  <dimension ref="A1:F25"/>
  <sheetViews>
    <sheetView showGridLines="0" zoomScaleNormal="100" workbookViewId="0">
      <selection activeCell="C21" sqref="C21"/>
    </sheetView>
  </sheetViews>
  <sheetFormatPr baseColWidth="10" defaultColWidth="11.42578125" defaultRowHeight="14.25"/>
  <cols>
    <col min="1" max="3" width="8.7109375" style="1" customWidth="1"/>
    <col min="4" max="4" width="34.7109375" style="1" customWidth="1"/>
    <col min="5" max="7" width="8.7109375" style="1" customWidth="1"/>
    <col min="8" max="16384" width="11.42578125" style="1"/>
  </cols>
  <sheetData>
    <row r="1" spans="2:6" ht="50.1" customHeight="1"/>
    <row r="2" spans="2:6" ht="14.25" customHeight="1"/>
    <row r="3" spans="2:6" ht="14.25" customHeight="1"/>
    <row r="4" spans="2:6" ht="14.25" customHeight="1"/>
    <row r="5" spans="2:6" ht="14.25" customHeight="1"/>
    <row r="6" spans="2:6" ht="14.25" customHeight="1"/>
    <row r="7" spans="2:6" ht="14.25" customHeight="1"/>
    <row r="9" spans="2:6" s="4" customFormat="1" ht="27.75">
      <c r="D9" s="2" t="s">
        <v>4</v>
      </c>
    </row>
    <row r="10" spans="2:6" s="4" customFormat="1" ht="27.75">
      <c r="D10" s="3"/>
    </row>
    <row r="11" spans="2:6" s="4" customFormat="1" ht="27.75">
      <c r="D11" s="2" t="s">
        <v>0</v>
      </c>
    </row>
    <row r="12" spans="2:6" s="7" customFormat="1" ht="27.75">
      <c r="D12" s="6"/>
    </row>
    <row r="13" spans="2:6" s="7" customFormat="1" ht="136.9" customHeight="1">
      <c r="B13" s="79" t="s">
        <v>70</v>
      </c>
      <c r="C13" s="80"/>
      <c r="D13" s="80"/>
      <c r="E13" s="80"/>
      <c r="F13" s="80"/>
    </row>
    <row r="14" spans="2:6" s="7" customFormat="1" ht="27"/>
    <row r="15" spans="2:6" s="9" customFormat="1" ht="23.25">
      <c r="B15" s="81"/>
      <c r="C15" s="81"/>
      <c r="D15" s="81"/>
      <c r="E15" s="81"/>
      <c r="F15" s="81"/>
    </row>
    <row r="16" spans="2:6" s="8" customFormat="1"/>
    <row r="17" spans="1:4" s="8" customFormat="1"/>
    <row r="18" spans="1:4" s="8" customFormat="1"/>
    <row r="19" spans="1:4" s="8" customFormat="1"/>
    <row r="20" spans="1:4" s="8" customFormat="1"/>
    <row r="21" spans="1:4" s="8" customFormat="1"/>
    <row r="22" spans="1:4" s="8" customFormat="1"/>
    <row r="23" spans="1:4" s="8" customFormat="1"/>
    <row r="24" spans="1:4" s="5" customFormat="1">
      <c r="A24" s="78" t="s">
        <v>1</v>
      </c>
      <c r="B24" s="78"/>
      <c r="C24" s="78"/>
      <c r="D24" s="66" t="s">
        <v>71</v>
      </c>
    </row>
    <row r="25" spans="1:4">
      <c r="A25" s="78" t="s">
        <v>3</v>
      </c>
      <c r="B25" s="78"/>
      <c r="C25" s="78"/>
      <c r="D25" s="66">
        <v>1</v>
      </c>
    </row>
  </sheetData>
  <sheetProtection selectLockedCells="1" selectUnlockedCells="1"/>
  <mergeCells count="4">
    <mergeCell ref="A24:C24"/>
    <mergeCell ref="A25:C25"/>
    <mergeCell ref="B13:F13"/>
    <mergeCell ref="B15:F15"/>
  </mergeCells>
  <pageMargins left="0.7" right="0.7" top="0.78740157499999996" bottom="0.78740157499999996"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62E6-B216-47B3-B1F0-B4CE9F196410}">
  <dimension ref="A1:H18"/>
  <sheetViews>
    <sheetView showGridLines="0" workbookViewId="0">
      <selection activeCell="J20" sqref="J20"/>
    </sheetView>
  </sheetViews>
  <sheetFormatPr baseColWidth="10" defaultColWidth="11" defaultRowHeight="15"/>
  <cols>
    <col min="1" max="16384" width="11" style="73"/>
  </cols>
  <sheetData>
    <row r="1" spans="1:8" ht="20.100000000000001" customHeight="1">
      <c r="A1" s="84" t="s">
        <v>82</v>
      </c>
      <c r="B1" s="84"/>
      <c r="C1" s="84"/>
      <c r="D1" s="84"/>
      <c r="E1" s="84"/>
      <c r="F1" s="84"/>
      <c r="G1" s="84"/>
      <c r="H1" s="84"/>
    </row>
    <row r="2" spans="1:8">
      <c r="A2" s="83"/>
      <c r="B2" s="83"/>
      <c r="C2" s="83"/>
      <c r="D2" s="83"/>
      <c r="E2" s="83"/>
      <c r="F2" s="83"/>
      <c r="G2" s="83"/>
      <c r="H2" s="83"/>
    </row>
    <row r="3" spans="1:8" ht="39.950000000000003" customHeight="1">
      <c r="A3" s="84" t="s">
        <v>79</v>
      </c>
      <c r="B3" s="84"/>
      <c r="C3" s="84"/>
      <c r="D3" s="84"/>
      <c r="E3" s="84"/>
      <c r="F3" s="84"/>
      <c r="G3" s="84"/>
      <c r="H3" s="84"/>
    </row>
    <row r="4" spans="1:8">
      <c r="A4" s="83"/>
      <c r="B4" s="83"/>
      <c r="C4" s="83"/>
      <c r="D4" s="83"/>
      <c r="E4" s="83"/>
      <c r="F4" s="83"/>
      <c r="G4" s="83"/>
      <c r="H4" s="83"/>
    </row>
    <row r="5" spans="1:8" ht="39.950000000000003" customHeight="1">
      <c r="A5" s="84" t="s">
        <v>86</v>
      </c>
      <c r="B5" s="84"/>
      <c r="C5" s="84"/>
      <c r="D5" s="84"/>
      <c r="E5" s="84"/>
      <c r="F5" s="84"/>
      <c r="G5" s="84"/>
      <c r="H5" s="84"/>
    </row>
    <row r="6" spans="1:8">
      <c r="A6" s="83"/>
      <c r="B6" s="83"/>
      <c r="C6" s="83"/>
      <c r="D6" s="83"/>
      <c r="E6" s="83"/>
      <c r="F6" s="83"/>
      <c r="G6" s="83"/>
      <c r="H6" s="83"/>
    </row>
    <row r="7" spans="1:8" ht="39.950000000000003" customHeight="1">
      <c r="A7" s="84" t="s">
        <v>80</v>
      </c>
      <c r="B7" s="84"/>
      <c r="C7" s="84"/>
      <c r="D7" s="84"/>
      <c r="E7" s="84"/>
      <c r="F7" s="84"/>
      <c r="G7" s="84"/>
      <c r="H7" s="84"/>
    </row>
    <row r="8" spans="1:8">
      <c r="A8" s="85"/>
      <c r="B8" s="85"/>
      <c r="C8" s="85"/>
      <c r="D8" s="85"/>
      <c r="E8" s="85"/>
      <c r="F8" s="85"/>
      <c r="G8" s="85"/>
      <c r="H8" s="85"/>
    </row>
    <row r="9" spans="1:8" ht="20.100000000000001" customHeight="1">
      <c r="A9" s="84" t="s">
        <v>81</v>
      </c>
      <c r="B9" s="84"/>
      <c r="C9" s="84"/>
      <c r="D9" s="84"/>
      <c r="E9" s="84"/>
      <c r="F9" s="84"/>
      <c r="G9" s="84"/>
      <c r="H9" s="84"/>
    </row>
    <row r="10" spans="1:8">
      <c r="A10" s="85"/>
      <c r="B10" s="85"/>
      <c r="C10" s="85"/>
      <c r="D10" s="85"/>
      <c r="E10" s="85"/>
      <c r="F10" s="85"/>
      <c r="G10" s="85"/>
      <c r="H10" s="85"/>
    </row>
    <row r="11" spans="1:8">
      <c r="A11" s="85"/>
      <c r="B11" s="85"/>
      <c r="C11" s="85"/>
      <c r="D11" s="85"/>
      <c r="E11" s="85"/>
      <c r="F11" s="85"/>
      <c r="G11" s="85"/>
      <c r="H11" s="85"/>
    </row>
    <row r="12" spans="1:8">
      <c r="A12" s="85"/>
      <c r="B12" s="85"/>
      <c r="C12" s="85"/>
      <c r="D12" s="85"/>
      <c r="E12" s="85"/>
      <c r="F12" s="85"/>
      <c r="G12" s="85"/>
      <c r="H12" s="85"/>
    </row>
    <row r="13" spans="1:8" ht="39.950000000000003" customHeight="1">
      <c r="A13" s="84" t="s">
        <v>83</v>
      </c>
      <c r="B13" s="84"/>
      <c r="C13" s="84"/>
      <c r="D13" s="84"/>
      <c r="E13" s="84"/>
      <c r="F13" s="84"/>
      <c r="G13" s="84"/>
      <c r="H13" s="84"/>
    </row>
    <row r="14" spans="1:8">
      <c r="A14" s="85"/>
      <c r="B14" s="85"/>
      <c r="C14" s="85"/>
      <c r="D14" s="85"/>
      <c r="E14" s="85"/>
      <c r="F14" s="85"/>
      <c r="G14" s="85"/>
      <c r="H14" s="85"/>
    </row>
    <row r="15" spans="1:8">
      <c r="A15" s="85"/>
      <c r="B15" s="85"/>
      <c r="C15" s="85"/>
      <c r="D15" s="85"/>
      <c r="E15" s="85"/>
      <c r="F15" s="85"/>
      <c r="G15" s="85"/>
      <c r="H15" s="85"/>
    </row>
    <row r="16" spans="1:8" ht="20.100000000000001" customHeight="1">
      <c r="A16" s="82"/>
      <c r="B16" s="82"/>
      <c r="C16" s="82"/>
      <c r="D16" s="82"/>
      <c r="E16" s="82"/>
      <c r="F16" s="82"/>
      <c r="G16" s="82"/>
      <c r="H16" s="82"/>
    </row>
    <row r="17" spans="1:8" ht="20.100000000000001" customHeight="1">
      <c r="A17" s="83"/>
      <c r="B17" s="83"/>
      <c r="C17" s="83"/>
      <c r="D17" s="83"/>
      <c r="E17" s="83"/>
      <c r="F17" s="83"/>
      <c r="G17" s="83"/>
      <c r="H17" s="83"/>
    </row>
    <row r="18" spans="1:8" ht="20.100000000000001" customHeight="1">
      <c r="A18" s="83"/>
      <c r="B18" s="83"/>
      <c r="C18" s="83"/>
      <c r="D18" s="83"/>
      <c r="E18" s="83"/>
      <c r="F18" s="83"/>
      <c r="G18" s="83"/>
      <c r="H18" s="83"/>
    </row>
  </sheetData>
  <sheetProtection selectLockedCells="1" selectUnlockedCells="1"/>
  <mergeCells count="15">
    <mergeCell ref="A6:H6"/>
    <mergeCell ref="A1:H1"/>
    <mergeCell ref="A3:H3"/>
    <mergeCell ref="A2:H2"/>
    <mergeCell ref="A4:H4"/>
    <mergeCell ref="A5:H5"/>
    <mergeCell ref="A16:H16"/>
    <mergeCell ref="A17:H17"/>
    <mergeCell ref="A18:H18"/>
    <mergeCell ref="A7:H7"/>
    <mergeCell ref="A8:H8"/>
    <mergeCell ref="A10:H12"/>
    <mergeCell ref="A9:H9"/>
    <mergeCell ref="A13:H13"/>
    <mergeCell ref="A14:H1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CDC55-396D-4C70-82F4-12207D9DE03B}">
  <dimension ref="A1:L41"/>
  <sheetViews>
    <sheetView showGridLines="0" tabSelected="1" zoomScaleNormal="100" zoomScaleSheetLayoutView="100" workbookViewId="0">
      <pane xSplit="2" ySplit="2" topLeftCell="C30" activePane="bottomRight" state="frozen"/>
      <selection pane="topRight" activeCell="B1" sqref="B1"/>
      <selection pane="bottomLeft" activeCell="A3" sqref="A3"/>
      <selection pane="bottomRight" activeCell="H31" sqref="H31"/>
    </sheetView>
  </sheetViews>
  <sheetFormatPr baseColWidth="10" defaultColWidth="11" defaultRowHeight="14.25"/>
  <cols>
    <col min="1" max="1" width="7.5703125" style="12" customWidth="1"/>
    <col min="2" max="2" width="114.42578125" style="13" customWidth="1"/>
    <col min="3" max="5" width="7.5703125" style="5" customWidth="1"/>
    <col min="6" max="8" width="9.42578125" style="5" bestFit="1" customWidth="1"/>
    <col min="9" max="9" width="80.5703125" style="5" customWidth="1"/>
    <col min="10" max="10" width="7.5703125" style="39" customWidth="1"/>
    <col min="11" max="11" width="14.5703125" style="45" customWidth="1"/>
    <col min="12" max="12" width="50.5703125" style="5" customWidth="1"/>
    <col min="13" max="16384" width="11" style="5"/>
  </cols>
  <sheetData>
    <row r="1" spans="1:12" s="1" customFormat="1" ht="111.95" customHeight="1" thickBot="1">
      <c r="A1" s="99" t="s">
        <v>27</v>
      </c>
      <c r="B1" s="91" t="s">
        <v>2</v>
      </c>
      <c r="C1" s="86" t="s">
        <v>5</v>
      </c>
      <c r="D1" s="97" t="s">
        <v>16</v>
      </c>
      <c r="E1" s="86" t="s">
        <v>31</v>
      </c>
      <c r="F1" s="88" t="s">
        <v>6</v>
      </c>
      <c r="G1" s="89"/>
      <c r="H1" s="90"/>
      <c r="I1" s="91" t="s">
        <v>15</v>
      </c>
      <c r="J1" s="86" t="s">
        <v>28</v>
      </c>
      <c r="K1" s="93" t="s">
        <v>30</v>
      </c>
      <c r="L1" s="91" t="s">
        <v>29</v>
      </c>
    </row>
    <row r="2" spans="1:12" s="1" customFormat="1" ht="20.100000000000001" customHeight="1" thickBot="1">
      <c r="A2" s="100"/>
      <c r="B2" s="92"/>
      <c r="C2" s="87"/>
      <c r="D2" s="98"/>
      <c r="E2" s="87"/>
      <c r="F2" s="14" t="s">
        <v>7</v>
      </c>
      <c r="G2" s="14" t="s">
        <v>8</v>
      </c>
      <c r="H2" s="14" t="s">
        <v>9</v>
      </c>
      <c r="I2" s="92"/>
      <c r="J2" s="100"/>
      <c r="K2" s="94"/>
      <c r="L2" s="92"/>
    </row>
    <row r="3" spans="1:12" ht="33.950000000000003" customHeight="1" thickBot="1">
      <c r="A3" s="101" t="s">
        <v>51</v>
      </c>
      <c r="B3" s="102"/>
      <c r="C3" s="15"/>
      <c r="D3" s="15"/>
      <c r="E3" s="16"/>
      <c r="F3" s="17" t="str">
        <f>IF(AND(C3="B",E3&gt;0),E3/$E$40," ")</f>
        <v xml:space="preserve"> </v>
      </c>
      <c r="G3" s="17"/>
      <c r="H3" s="17">
        <f>IF(ISERROR(SUM($E5:$E39)/$E$40)," ",(SUM($E5:$E39)/$E$40))</f>
        <v>1</v>
      </c>
      <c r="I3" s="18"/>
      <c r="J3" s="35"/>
      <c r="K3" s="40"/>
      <c r="L3" s="19"/>
    </row>
    <row r="4" spans="1:12" ht="33.950000000000003" customHeight="1" thickBot="1">
      <c r="A4" s="103" t="s">
        <v>50</v>
      </c>
      <c r="B4" s="104"/>
      <c r="C4" s="20"/>
      <c r="D4" s="20"/>
      <c r="E4" s="21"/>
      <c r="F4" s="22" t="str">
        <f>IF(AND(C4="B",E4&gt;0),E4/$E$40," ")</f>
        <v xml:space="preserve"> </v>
      </c>
      <c r="G4" s="22">
        <f>IF(ISERROR(SUM($E5:$E26)/$E$40)," ",(SUM($E5:$E26)/$E$40))</f>
        <v>0</v>
      </c>
      <c r="H4" s="22"/>
      <c r="I4" s="23"/>
      <c r="J4" s="36"/>
      <c r="K4" s="41"/>
      <c r="L4" s="24"/>
    </row>
    <row r="5" spans="1:12" ht="66.75" customHeight="1">
      <c r="A5" s="47" t="s">
        <v>18</v>
      </c>
      <c r="B5" s="67" t="s">
        <v>58</v>
      </c>
      <c r="C5" s="48" t="s">
        <v>10</v>
      </c>
      <c r="D5" s="54"/>
      <c r="E5" s="55"/>
      <c r="F5" s="33" t="str">
        <f t="shared" ref="F5:F12" si="0">IF(AND(C5="B",E5&gt;0),E5/$E$15," ")</f>
        <v xml:space="preserve"> </v>
      </c>
      <c r="G5" s="56"/>
      <c r="H5" s="56"/>
      <c r="I5" s="55"/>
      <c r="J5" s="55"/>
      <c r="K5" s="43" t="str">
        <f t="shared" ref="K5:K13" si="1">IF($J5="","",$E5*$J5)</f>
        <v/>
      </c>
      <c r="L5" s="57"/>
    </row>
    <row r="6" spans="1:12" ht="36.75" customHeight="1">
      <c r="A6" s="47" t="s">
        <v>20</v>
      </c>
      <c r="B6" s="67" t="s">
        <v>88</v>
      </c>
      <c r="C6" s="48" t="s">
        <v>10</v>
      </c>
      <c r="D6" s="54"/>
      <c r="E6" s="55"/>
      <c r="F6" s="33" t="str">
        <f t="shared" si="0"/>
        <v xml:space="preserve"> </v>
      </c>
      <c r="G6" s="56"/>
      <c r="H6" s="56"/>
      <c r="I6" s="55"/>
      <c r="J6" s="55"/>
      <c r="K6" s="43" t="str">
        <f t="shared" si="1"/>
        <v/>
      </c>
      <c r="L6" s="57"/>
    </row>
    <row r="7" spans="1:12" ht="82.5" customHeight="1">
      <c r="A7" s="47" t="s">
        <v>21</v>
      </c>
      <c r="B7" s="67" t="s">
        <v>89</v>
      </c>
      <c r="C7" s="48" t="s">
        <v>10</v>
      </c>
      <c r="D7" s="54"/>
      <c r="E7" s="55"/>
      <c r="F7" s="33" t="str">
        <f t="shared" si="0"/>
        <v xml:space="preserve"> </v>
      </c>
      <c r="G7" s="56"/>
      <c r="H7" s="56"/>
      <c r="I7" s="55"/>
      <c r="J7" s="55"/>
      <c r="K7" s="43" t="str">
        <f t="shared" si="1"/>
        <v/>
      </c>
      <c r="L7" s="57"/>
    </row>
    <row r="8" spans="1:12" ht="74.25" customHeight="1">
      <c r="A8" s="47" t="s">
        <v>22</v>
      </c>
      <c r="B8" s="77" t="s">
        <v>95</v>
      </c>
      <c r="C8" s="48" t="s">
        <v>10</v>
      </c>
      <c r="D8" s="54"/>
      <c r="E8" s="55"/>
      <c r="F8" s="33" t="str">
        <f t="shared" si="0"/>
        <v xml:space="preserve"> </v>
      </c>
      <c r="G8" s="56"/>
      <c r="H8" s="56"/>
      <c r="I8" s="55"/>
      <c r="J8" s="55"/>
      <c r="K8" s="43" t="str">
        <f t="shared" si="1"/>
        <v/>
      </c>
      <c r="L8" s="57"/>
    </row>
    <row r="9" spans="1:12" ht="90.75" customHeight="1">
      <c r="A9" s="47" t="s">
        <v>23</v>
      </c>
      <c r="B9" s="77" t="s">
        <v>93</v>
      </c>
      <c r="C9" s="48" t="s">
        <v>10</v>
      </c>
      <c r="D9" s="54"/>
      <c r="E9" s="55"/>
      <c r="F9" s="33" t="str">
        <f t="shared" si="0"/>
        <v xml:space="preserve"> </v>
      </c>
      <c r="G9" s="56"/>
      <c r="H9" s="56"/>
      <c r="I9" s="55"/>
      <c r="J9" s="55"/>
      <c r="K9" s="43" t="str">
        <f t="shared" si="1"/>
        <v/>
      </c>
      <c r="L9" s="57"/>
    </row>
    <row r="10" spans="1:12" ht="57" customHeight="1">
      <c r="A10" s="47" t="s">
        <v>24</v>
      </c>
      <c r="B10" s="68" t="s">
        <v>67</v>
      </c>
      <c r="C10" s="49" t="s">
        <v>10</v>
      </c>
      <c r="D10" s="54"/>
      <c r="E10" s="55"/>
      <c r="F10" s="33" t="str">
        <f t="shared" si="0"/>
        <v xml:space="preserve"> </v>
      </c>
      <c r="G10" s="56"/>
      <c r="H10" s="56"/>
      <c r="I10" s="55"/>
      <c r="J10" s="55"/>
      <c r="K10" s="43" t="str">
        <f t="shared" si="1"/>
        <v/>
      </c>
      <c r="L10" s="57"/>
    </row>
    <row r="11" spans="1:12" ht="42.75">
      <c r="A11" s="47" t="s">
        <v>25</v>
      </c>
      <c r="B11" s="69" t="s">
        <v>53</v>
      </c>
      <c r="C11" s="49" t="s">
        <v>10</v>
      </c>
      <c r="D11" s="54"/>
      <c r="E11" s="55"/>
      <c r="F11" s="33" t="str">
        <f t="shared" si="0"/>
        <v xml:space="preserve"> </v>
      </c>
      <c r="G11" s="56"/>
      <c r="H11" s="56"/>
      <c r="I11" s="55"/>
      <c r="J11" s="55"/>
      <c r="K11" s="43" t="str">
        <f t="shared" si="1"/>
        <v/>
      </c>
      <c r="L11" s="57"/>
    </row>
    <row r="12" spans="1:12" ht="43.5" customHeight="1">
      <c r="A12" s="47" t="s">
        <v>26</v>
      </c>
      <c r="B12" s="69" t="s">
        <v>41</v>
      </c>
      <c r="C12" s="49" t="s">
        <v>10</v>
      </c>
      <c r="D12" s="54"/>
      <c r="E12" s="55"/>
      <c r="F12" s="33" t="str">
        <f t="shared" si="0"/>
        <v xml:space="preserve"> </v>
      </c>
      <c r="G12" s="56"/>
      <c r="H12" s="56"/>
      <c r="I12" s="55"/>
      <c r="J12" s="55"/>
      <c r="K12" s="43" t="str">
        <f t="shared" si="1"/>
        <v/>
      </c>
      <c r="L12" s="57"/>
    </row>
    <row r="13" spans="1:12" ht="39.75" customHeight="1">
      <c r="A13" s="47" t="s">
        <v>39</v>
      </c>
      <c r="B13" s="70" t="s">
        <v>90</v>
      </c>
      <c r="C13" s="76" t="s">
        <v>10</v>
      </c>
      <c r="D13" s="54"/>
      <c r="E13" s="55"/>
      <c r="F13" s="33" t="str">
        <f t="shared" ref="F13:F20" si="2">IF(AND(C13="B",E13&gt;0),E13/$E$15," ")</f>
        <v xml:space="preserve"> </v>
      </c>
      <c r="G13" s="56"/>
      <c r="H13" s="56"/>
      <c r="I13" s="55"/>
      <c r="J13" s="55"/>
      <c r="K13" s="43" t="str">
        <f t="shared" si="1"/>
        <v/>
      </c>
      <c r="L13" s="57"/>
    </row>
    <row r="14" spans="1:12" ht="47.25" customHeight="1">
      <c r="A14" s="47" t="s">
        <v>40</v>
      </c>
      <c r="B14" s="69" t="s">
        <v>63</v>
      </c>
      <c r="C14" s="49" t="s">
        <v>10</v>
      </c>
      <c r="D14" s="54"/>
      <c r="E14" s="55"/>
      <c r="F14" s="33" t="str">
        <f t="shared" si="2"/>
        <v xml:space="preserve"> </v>
      </c>
      <c r="G14" s="56"/>
      <c r="H14" s="56"/>
      <c r="I14" s="55"/>
      <c r="J14" s="55"/>
      <c r="K14" s="43" t="str">
        <f t="shared" ref="K14:K20" si="3">IF($J14="","",$E14*$J14)</f>
        <v/>
      </c>
      <c r="L14" s="57"/>
    </row>
    <row r="15" spans="1:12" ht="69.75" customHeight="1">
      <c r="A15" s="47" t="s">
        <v>42</v>
      </c>
      <c r="B15" s="69" t="s">
        <v>64</v>
      </c>
      <c r="C15" s="49" t="s">
        <v>10</v>
      </c>
      <c r="D15" s="54"/>
      <c r="E15" s="55"/>
      <c r="F15" s="33" t="str">
        <f t="shared" si="2"/>
        <v xml:space="preserve"> </v>
      </c>
      <c r="G15" s="56"/>
      <c r="H15" s="56"/>
      <c r="I15" s="55"/>
      <c r="J15" s="55"/>
      <c r="K15" s="43" t="str">
        <f t="shared" si="3"/>
        <v/>
      </c>
      <c r="L15" s="57"/>
    </row>
    <row r="16" spans="1:12" ht="46.5" customHeight="1">
      <c r="A16" s="47" t="s">
        <v>43</v>
      </c>
      <c r="B16" s="69" t="s">
        <v>44</v>
      </c>
      <c r="C16" s="49" t="s">
        <v>10</v>
      </c>
      <c r="D16" s="54"/>
      <c r="E16" s="55"/>
      <c r="F16" s="33" t="str">
        <f t="shared" si="2"/>
        <v xml:space="preserve"> </v>
      </c>
      <c r="G16" s="56"/>
      <c r="H16" s="56"/>
      <c r="I16" s="55"/>
      <c r="J16" s="55"/>
      <c r="K16" s="43" t="str">
        <f t="shared" si="3"/>
        <v/>
      </c>
      <c r="L16" s="57"/>
    </row>
    <row r="17" spans="1:12" ht="40.5" customHeight="1">
      <c r="A17" s="47" t="s">
        <v>46</v>
      </c>
      <c r="B17" s="69" t="s">
        <v>65</v>
      </c>
      <c r="C17" s="49" t="s">
        <v>10</v>
      </c>
      <c r="D17" s="54"/>
      <c r="E17" s="55"/>
      <c r="F17" s="33" t="str">
        <f t="shared" si="2"/>
        <v xml:space="preserve"> </v>
      </c>
      <c r="G17" s="56"/>
      <c r="H17" s="56"/>
      <c r="I17" s="55"/>
      <c r="J17" s="55"/>
      <c r="K17" s="43" t="str">
        <f t="shared" si="3"/>
        <v/>
      </c>
      <c r="L17" s="57"/>
    </row>
    <row r="18" spans="1:12" ht="47.25" customHeight="1">
      <c r="A18" s="47" t="s">
        <v>47</v>
      </c>
      <c r="B18" s="70" t="s">
        <v>68</v>
      </c>
      <c r="C18" s="49" t="s">
        <v>10</v>
      </c>
      <c r="D18" s="54"/>
      <c r="E18" s="55"/>
      <c r="F18" s="33" t="str">
        <f t="shared" si="2"/>
        <v xml:space="preserve"> </v>
      </c>
      <c r="G18" s="56"/>
      <c r="H18" s="56"/>
      <c r="I18" s="55"/>
      <c r="J18" s="55"/>
      <c r="K18" s="43" t="str">
        <f t="shared" si="3"/>
        <v/>
      </c>
      <c r="L18" s="57"/>
    </row>
    <row r="19" spans="1:12" s="60" customFormat="1" ht="73.5" customHeight="1">
      <c r="A19" s="47" t="s">
        <v>48</v>
      </c>
      <c r="B19" s="69" t="s">
        <v>45</v>
      </c>
      <c r="C19" s="49" t="s">
        <v>10</v>
      </c>
      <c r="D19" s="54"/>
      <c r="E19" s="55"/>
      <c r="F19" s="33" t="str">
        <f t="shared" si="2"/>
        <v xml:space="preserve"> </v>
      </c>
      <c r="G19" s="56"/>
      <c r="H19" s="56"/>
      <c r="I19" s="55"/>
      <c r="J19" s="55"/>
      <c r="K19" s="43" t="str">
        <f t="shared" si="3"/>
        <v/>
      </c>
      <c r="L19" s="57"/>
    </row>
    <row r="20" spans="1:12" s="60" customFormat="1" ht="69.75" customHeight="1">
      <c r="A20" s="47" t="s">
        <v>52</v>
      </c>
      <c r="B20" s="68" t="s">
        <v>87</v>
      </c>
      <c r="C20" s="49" t="s">
        <v>10</v>
      </c>
      <c r="D20" s="54"/>
      <c r="E20" s="55"/>
      <c r="F20" s="33" t="str">
        <f t="shared" si="2"/>
        <v xml:space="preserve"> </v>
      </c>
      <c r="G20" s="56"/>
      <c r="H20" s="56"/>
      <c r="I20" s="55"/>
      <c r="J20" s="55"/>
      <c r="K20" s="43" t="str">
        <f t="shared" si="3"/>
        <v/>
      </c>
      <c r="L20" s="57"/>
    </row>
    <row r="21" spans="1:12" s="61" customFormat="1" ht="69.75" customHeight="1">
      <c r="A21" s="47" t="s">
        <v>54</v>
      </c>
      <c r="B21" s="69" t="s">
        <v>76</v>
      </c>
      <c r="C21" s="49" t="s">
        <v>10</v>
      </c>
      <c r="D21" s="54"/>
      <c r="E21" s="55"/>
      <c r="F21" s="33" t="str">
        <f t="shared" ref="F21:F26" si="4">IF(AND(C21="B",E21&gt;0),E21/$E$15," ")</f>
        <v xml:space="preserve"> </v>
      </c>
      <c r="G21" s="56"/>
      <c r="H21" s="56"/>
      <c r="I21" s="55"/>
      <c r="J21" s="55"/>
      <c r="K21" s="43" t="str">
        <f t="shared" ref="K21:K26" si="5">IF($J21="","",$E21*$J21)</f>
        <v/>
      </c>
      <c r="L21" s="57"/>
    </row>
    <row r="22" spans="1:12" s="61" customFormat="1" ht="57">
      <c r="A22" s="47" t="s">
        <v>55</v>
      </c>
      <c r="B22" s="69" t="s">
        <v>56</v>
      </c>
      <c r="C22" s="49" t="s">
        <v>10</v>
      </c>
      <c r="D22" s="54"/>
      <c r="E22" s="55"/>
      <c r="F22" s="33" t="str">
        <f t="shared" si="4"/>
        <v xml:space="preserve"> </v>
      </c>
      <c r="G22" s="56"/>
      <c r="H22" s="56"/>
      <c r="I22" s="55"/>
      <c r="J22" s="55"/>
      <c r="K22" s="43" t="str">
        <f t="shared" si="5"/>
        <v/>
      </c>
      <c r="L22" s="57"/>
    </row>
    <row r="23" spans="1:12" ht="41.25" customHeight="1">
      <c r="A23" s="47" t="s">
        <v>57</v>
      </c>
      <c r="B23" s="68" t="s">
        <v>94</v>
      </c>
      <c r="C23" s="49" t="s">
        <v>10</v>
      </c>
      <c r="D23" s="54"/>
      <c r="E23" s="55"/>
      <c r="F23" s="33" t="str">
        <f t="shared" si="4"/>
        <v xml:space="preserve"> </v>
      </c>
      <c r="G23" s="56"/>
      <c r="H23" s="56"/>
      <c r="I23" s="55"/>
      <c r="J23" s="55"/>
      <c r="K23" s="43" t="str">
        <f t="shared" si="5"/>
        <v/>
      </c>
      <c r="L23" s="57"/>
    </row>
    <row r="24" spans="1:12" ht="70.5" customHeight="1">
      <c r="A24" s="47" t="s">
        <v>59</v>
      </c>
      <c r="B24" s="68" t="s">
        <v>96</v>
      </c>
      <c r="C24" s="49" t="s">
        <v>10</v>
      </c>
      <c r="D24" s="54"/>
      <c r="E24" s="55"/>
      <c r="F24" s="33" t="str">
        <f t="shared" si="4"/>
        <v xml:space="preserve"> </v>
      </c>
      <c r="G24" s="56"/>
      <c r="H24" s="56"/>
      <c r="I24" s="55"/>
      <c r="J24" s="55"/>
      <c r="K24" s="43" t="str">
        <f t="shared" si="5"/>
        <v/>
      </c>
      <c r="L24" s="57"/>
    </row>
    <row r="25" spans="1:12" ht="150.75" customHeight="1">
      <c r="A25" s="47" t="s">
        <v>60</v>
      </c>
      <c r="B25" s="69" t="s">
        <v>66</v>
      </c>
      <c r="C25" s="49" t="s">
        <v>10</v>
      </c>
      <c r="D25" s="54"/>
      <c r="E25" s="55"/>
      <c r="F25" s="33" t="str">
        <f t="shared" si="4"/>
        <v xml:space="preserve"> </v>
      </c>
      <c r="G25" s="56"/>
      <c r="H25" s="56"/>
      <c r="I25" s="55"/>
      <c r="J25" s="55"/>
      <c r="K25" s="43" t="str">
        <f t="shared" si="5"/>
        <v/>
      </c>
      <c r="L25" s="57"/>
    </row>
    <row r="26" spans="1:12" ht="129" customHeight="1" thickBot="1">
      <c r="A26" s="47" t="s">
        <v>62</v>
      </c>
      <c r="B26" s="68" t="s">
        <v>97</v>
      </c>
      <c r="C26" s="49" t="s">
        <v>10</v>
      </c>
      <c r="D26" s="54"/>
      <c r="E26" s="55"/>
      <c r="F26" s="33" t="str">
        <f t="shared" si="4"/>
        <v xml:space="preserve"> </v>
      </c>
      <c r="G26" s="56"/>
      <c r="H26" s="56"/>
      <c r="I26" s="55"/>
      <c r="J26" s="55"/>
      <c r="K26" s="43" t="str">
        <f t="shared" si="5"/>
        <v/>
      </c>
      <c r="L26" s="57"/>
    </row>
    <row r="27" spans="1:12" ht="15.75" thickBot="1">
      <c r="A27" s="95" t="s">
        <v>49</v>
      </c>
      <c r="B27" s="96"/>
      <c r="C27" s="62"/>
      <c r="D27" s="25"/>
      <c r="E27" s="26"/>
      <c r="F27" s="27" t="str">
        <f t="shared" ref="F27:F39" si="6">IF(AND(C27="B",E27&gt;0),E27/$E$40," ")</f>
        <v xml:space="preserve"> </v>
      </c>
      <c r="G27" s="27">
        <f>IF(ISERROR(SUM($E28:$E39)/$E$40)," ",(SUM($E28:$E39)/$E$40))</f>
        <v>1</v>
      </c>
      <c r="H27" s="27"/>
      <c r="I27" s="28"/>
      <c r="J27" s="38"/>
      <c r="K27" s="44"/>
      <c r="L27" s="29"/>
    </row>
    <row r="28" spans="1:12" ht="409.6" customHeight="1">
      <c r="A28" s="111" t="s">
        <v>32</v>
      </c>
      <c r="B28" s="113" t="s">
        <v>91</v>
      </c>
      <c r="C28" s="109" t="s">
        <v>11</v>
      </c>
      <c r="D28" s="115" t="s">
        <v>7</v>
      </c>
      <c r="E28" s="117">
        <v>15</v>
      </c>
      <c r="F28" s="132">
        <f t="shared" si="6"/>
        <v>0.3</v>
      </c>
      <c r="G28" s="133"/>
      <c r="H28" s="105"/>
      <c r="I28" s="107"/>
      <c r="J28" s="109"/>
      <c r="K28" s="119" t="str">
        <f>IF($J28="","",$E28*$J28)</f>
        <v/>
      </c>
      <c r="L28" s="109"/>
    </row>
    <row r="29" spans="1:12" ht="185.25" customHeight="1">
      <c r="A29" s="112"/>
      <c r="B29" s="114"/>
      <c r="C29" s="110"/>
      <c r="D29" s="116"/>
      <c r="E29" s="118"/>
      <c r="F29" s="127"/>
      <c r="G29" s="129"/>
      <c r="H29" s="106"/>
      <c r="I29" s="108"/>
      <c r="J29" s="110"/>
      <c r="K29" s="120"/>
      <c r="L29" s="110"/>
    </row>
    <row r="30" spans="1:12" ht="252" customHeight="1">
      <c r="A30" s="47" t="s">
        <v>19</v>
      </c>
      <c r="B30" s="69" t="s">
        <v>85</v>
      </c>
      <c r="C30" s="49" t="s">
        <v>11</v>
      </c>
      <c r="D30" s="75" t="s">
        <v>84</v>
      </c>
      <c r="E30" s="63">
        <v>7</v>
      </c>
      <c r="F30" s="65">
        <f t="shared" si="6"/>
        <v>0.14000000000000001</v>
      </c>
      <c r="G30" s="51"/>
      <c r="H30" s="51"/>
      <c r="I30" s="74"/>
      <c r="J30" s="37"/>
      <c r="K30" s="42" t="str">
        <f t="shared" ref="K30:K39" si="7">IF($J30="","",$E30*$J30)</f>
        <v/>
      </c>
      <c r="L30" s="37"/>
    </row>
    <row r="31" spans="1:12" ht="254.25" customHeight="1">
      <c r="A31" s="47" t="s">
        <v>33</v>
      </c>
      <c r="B31" s="68" t="s">
        <v>92</v>
      </c>
      <c r="C31" s="49" t="s">
        <v>11</v>
      </c>
      <c r="D31" s="75" t="s">
        <v>84</v>
      </c>
      <c r="E31" s="63">
        <v>5</v>
      </c>
      <c r="F31" s="65">
        <f t="shared" si="6"/>
        <v>0.1</v>
      </c>
      <c r="G31" s="51"/>
      <c r="H31" s="51"/>
      <c r="I31" s="74"/>
      <c r="J31" s="37"/>
      <c r="K31" s="42"/>
      <c r="L31" s="37"/>
    </row>
    <row r="32" spans="1:12" ht="404.25" customHeight="1">
      <c r="A32" s="121" t="s">
        <v>34</v>
      </c>
      <c r="B32" s="122" t="s">
        <v>98</v>
      </c>
      <c r="C32" s="124" t="s">
        <v>11</v>
      </c>
      <c r="D32" s="125" t="s">
        <v>84</v>
      </c>
      <c r="E32" s="125">
        <v>5</v>
      </c>
      <c r="F32" s="126">
        <f t="shared" si="6"/>
        <v>0.1</v>
      </c>
      <c r="G32" s="128"/>
      <c r="H32" s="128"/>
      <c r="I32" s="130"/>
      <c r="J32" s="124"/>
      <c r="K32" s="131" t="str">
        <f t="shared" si="7"/>
        <v/>
      </c>
      <c r="L32" s="124"/>
    </row>
    <row r="33" spans="1:12" ht="194.25" customHeight="1">
      <c r="A33" s="112"/>
      <c r="B33" s="123"/>
      <c r="C33" s="110"/>
      <c r="D33" s="118"/>
      <c r="E33" s="118"/>
      <c r="F33" s="127"/>
      <c r="G33" s="129"/>
      <c r="H33" s="129"/>
      <c r="I33" s="108"/>
      <c r="J33" s="110"/>
      <c r="K33" s="120"/>
      <c r="L33" s="110"/>
    </row>
    <row r="34" spans="1:12" s="60" customFormat="1" ht="133.5" customHeight="1">
      <c r="A34" s="47" t="s">
        <v>35</v>
      </c>
      <c r="B34" s="68" t="s">
        <v>78</v>
      </c>
      <c r="C34" s="49" t="s">
        <v>11</v>
      </c>
      <c r="D34" s="50" t="s">
        <v>17</v>
      </c>
      <c r="E34" s="63">
        <v>5</v>
      </c>
      <c r="F34" s="65">
        <f t="shared" si="6"/>
        <v>0.1</v>
      </c>
      <c r="G34" s="51"/>
      <c r="H34" s="51"/>
      <c r="I34" s="34"/>
      <c r="J34" s="58"/>
      <c r="K34" s="59" t="str">
        <f t="shared" si="7"/>
        <v/>
      </c>
      <c r="L34" s="58"/>
    </row>
    <row r="35" spans="1:12" ht="130.5" customHeight="1">
      <c r="A35" s="47" t="s">
        <v>69</v>
      </c>
      <c r="B35" s="69" t="s">
        <v>72</v>
      </c>
      <c r="C35" s="49" t="s">
        <v>11</v>
      </c>
      <c r="D35" s="50" t="s">
        <v>17</v>
      </c>
      <c r="E35" s="63">
        <v>2</v>
      </c>
      <c r="F35" s="65">
        <f t="shared" si="6"/>
        <v>0.04</v>
      </c>
      <c r="G35" s="51"/>
      <c r="H35" s="51"/>
      <c r="I35" s="72"/>
      <c r="J35" s="37"/>
      <c r="K35" s="42" t="str">
        <f t="shared" si="7"/>
        <v/>
      </c>
      <c r="L35" s="37"/>
    </row>
    <row r="36" spans="1:12" ht="140.25" customHeight="1">
      <c r="A36" s="47" t="s">
        <v>36</v>
      </c>
      <c r="B36" s="69" t="s">
        <v>73</v>
      </c>
      <c r="C36" s="49" t="s">
        <v>11</v>
      </c>
      <c r="D36" s="50" t="s">
        <v>17</v>
      </c>
      <c r="E36" s="63">
        <v>2</v>
      </c>
      <c r="F36" s="65">
        <f t="shared" si="6"/>
        <v>0.04</v>
      </c>
      <c r="G36" s="51"/>
      <c r="H36" s="51"/>
      <c r="I36" s="34"/>
      <c r="J36" s="37"/>
      <c r="K36" s="42"/>
      <c r="L36" s="37"/>
    </row>
    <row r="37" spans="1:12" ht="115.5" customHeight="1">
      <c r="A37" s="47" t="s">
        <v>37</v>
      </c>
      <c r="B37" s="69" t="s">
        <v>74</v>
      </c>
      <c r="C37" s="49" t="s">
        <v>11</v>
      </c>
      <c r="D37" s="50" t="s">
        <v>17</v>
      </c>
      <c r="E37" s="63">
        <v>2</v>
      </c>
      <c r="F37" s="65">
        <f t="shared" si="6"/>
        <v>0.04</v>
      </c>
      <c r="G37" s="51"/>
      <c r="H37" s="51"/>
      <c r="I37" s="34"/>
      <c r="J37" s="37"/>
      <c r="K37" s="42"/>
      <c r="L37" s="37"/>
    </row>
    <row r="38" spans="1:12" ht="117.75" customHeight="1">
      <c r="A38" s="47" t="s">
        <v>61</v>
      </c>
      <c r="B38" s="69" t="s">
        <v>75</v>
      </c>
      <c r="C38" s="49" t="s">
        <v>11</v>
      </c>
      <c r="D38" s="52" t="s">
        <v>17</v>
      </c>
      <c r="E38" s="64">
        <v>2</v>
      </c>
      <c r="F38" s="65">
        <f t="shared" si="6"/>
        <v>0.04</v>
      </c>
      <c r="G38" s="53"/>
      <c r="H38" s="53"/>
      <c r="I38" s="71"/>
      <c r="J38" s="37"/>
      <c r="K38" s="42" t="str">
        <f t="shared" si="7"/>
        <v/>
      </c>
      <c r="L38" s="37"/>
    </row>
    <row r="39" spans="1:12" ht="119.25" customHeight="1">
      <c r="A39" s="47" t="s">
        <v>38</v>
      </c>
      <c r="B39" s="68" t="s">
        <v>77</v>
      </c>
      <c r="C39" s="49" t="s">
        <v>11</v>
      </c>
      <c r="D39" s="52" t="s">
        <v>17</v>
      </c>
      <c r="E39" s="64">
        <v>5</v>
      </c>
      <c r="F39" s="65">
        <f t="shared" si="6"/>
        <v>0.1</v>
      </c>
      <c r="G39" s="53"/>
      <c r="H39" s="53"/>
      <c r="I39" s="71"/>
      <c r="J39" s="37"/>
      <c r="K39" s="42" t="str">
        <f t="shared" si="7"/>
        <v/>
      </c>
      <c r="L39" s="37"/>
    </row>
    <row r="40" spans="1:12" ht="33.950000000000003" customHeight="1" thickBot="1">
      <c r="E40" s="30">
        <f>SUM(E5:E39)</f>
        <v>50</v>
      </c>
      <c r="F40" s="31">
        <f>SUM(F3:F39)</f>
        <v>1.0000000000000002</v>
      </c>
      <c r="G40" s="31">
        <f>SUM(G3:G39)</f>
        <v>1</v>
      </c>
      <c r="H40" s="32">
        <f>SUM(H3:H39)</f>
        <v>1</v>
      </c>
      <c r="K40" s="46">
        <f>SUMIF(C3:C39,"B",K3:K39)</f>
        <v>0</v>
      </c>
    </row>
    <row r="41" spans="1:12" ht="15" thickTop="1"/>
  </sheetData>
  <sheetProtection selectLockedCells="1"/>
  <mergeCells count="37">
    <mergeCell ref="K28:K29"/>
    <mergeCell ref="L28:L29"/>
    <mergeCell ref="A32:A33"/>
    <mergeCell ref="B32:B33"/>
    <mergeCell ref="C32:C33"/>
    <mergeCell ref="D32:D33"/>
    <mergeCell ref="E32:E33"/>
    <mergeCell ref="F32:F33"/>
    <mergeCell ref="G32:G33"/>
    <mergeCell ref="H32:H33"/>
    <mergeCell ref="I32:I33"/>
    <mergeCell ref="J32:J33"/>
    <mergeCell ref="K32:K33"/>
    <mergeCell ref="L32:L33"/>
    <mergeCell ref="F28:F29"/>
    <mergeCell ref="G28:G29"/>
    <mergeCell ref="H28:H29"/>
    <mergeCell ref="I28:I29"/>
    <mergeCell ref="J28:J29"/>
    <mergeCell ref="A28:A29"/>
    <mergeCell ref="B28:B29"/>
    <mergeCell ref="C28:C29"/>
    <mergeCell ref="D28:D29"/>
    <mergeCell ref="E28:E29"/>
    <mergeCell ref="E1:E2"/>
    <mergeCell ref="F1:H1"/>
    <mergeCell ref="L1:L2"/>
    <mergeCell ref="K1:K2"/>
    <mergeCell ref="A27:B27"/>
    <mergeCell ref="I1:I2"/>
    <mergeCell ref="D1:D2"/>
    <mergeCell ref="A1:A2"/>
    <mergeCell ref="A3:B3"/>
    <mergeCell ref="A4:B4"/>
    <mergeCell ref="J1:J2"/>
    <mergeCell ref="B1:B2"/>
    <mergeCell ref="C1:C2"/>
  </mergeCells>
  <phoneticPr fontId="8" type="noConversion"/>
  <conditionalFormatting sqref="E3:E4 E27">
    <cfRule type="expression" dxfId="3" priority="168">
      <formula>(C3="B")</formula>
    </cfRule>
  </conditionalFormatting>
  <conditionalFormatting sqref="E5:E26">
    <cfRule type="expression" dxfId="2" priority="1">
      <formula>AND($C5="B",ISBLANK(E5))</formula>
    </cfRule>
  </conditionalFormatting>
  <conditionalFormatting sqref="E28 E30:E32 E34:E39">
    <cfRule type="expression" dxfId="1" priority="27">
      <formula>AND($C28="B",ISBLANK(E28))</formula>
    </cfRule>
  </conditionalFormatting>
  <conditionalFormatting sqref="F40:H40">
    <cfRule type="expression" dxfId="0" priority="167">
      <formula>(F40&lt;&gt;1)</formula>
    </cfRule>
  </conditionalFormatting>
  <dataValidations count="1">
    <dataValidation type="list" allowBlank="1" showErrorMessage="1" errorTitle="Fehlerhafte Eingabe" error="Bitte wählen Sie einen gültigen Wert aus." sqref="D30:D32 D34:D1048576 D3:D28" xr:uid="{96B98E79-1A60-4C02-ACB1-232032CC900D}">
      <formula1>"D,M,K,E"</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14" r:id="rId4" name="Check Box 26">
              <controlPr locked="0" defaultSize="0" autoFill="0" autoLine="0" autoPict="0">
                <anchor moveWithCells="1">
                  <from>
                    <xdr:col>8</xdr:col>
                    <xdr:colOff>171450</xdr:colOff>
                    <xdr:row>33</xdr:row>
                    <xdr:rowOff>104775</xdr:rowOff>
                  </from>
                  <to>
                    <xdr:col>8</xdr:col>
                    <xdr:colOff>1200150</xdr:colOff>
                    <xdr:row>33</xdr:row>
                    <xdr:rowOff>390525</xdr:rowOff>
                  </to>
                </anchor>
              </controlPr>
            </control>
          </mc:Choice>
        </mc:AlternateContent>
        <mc:AlternateContent xmlns:mc="http://schemas.openxmlformats.org/markup-compatibility/2006">
          <mc:Choice Requires="x14">
            <control shapeId="12315" r:id="rId5" name="Check Box 27">
              <controlPr locked="0" defaultSize="0" autoFill="0" autoLine="0" autoPict="0">
                <anchor moveWithCells="1">
                  <from>
                    <xdr:col>8</xdr:col>
                    <xdr:colOff>171450</xdr:colOff>
                    <xdr:row>33</xdr:row>
                    <xdr:rowOff>428625</xdr:rowOff>
                  </from>
                  <to>
                    <xdr:col>8</xdr:col>
                    <xdr:colOff>4295775</xdr:colOff>
                    <xdr:row>33</xdr:row>
                    <xdr:rowOff>695325</xdr:rowOff>
                  </to>
                </anchor>
              </controlPr>
            </control>
          </mc:Choice>
        </mc:AlternateContent>
        <mc:AlternateContent xmlns:mc="http://schemas.openxmlformats.org/markup-compatibility/2006">
          <mc:Choice Requires="x14">
            <control shapeId="12326" r:id="rId6" name="Check Box 38">
              <controlPr locked="0" defaultSize="0" autoFill="0" autoLine="0" autoPict="0">
                <anchor moveWithCells="1">
                  <from>
                    <xdr:col>8</xdr:col>
                    <xdr:colOff>171450</xdr:colOff>
                    <xdr:row>35</xdr:row>
                    <xdr:rowOff>104775</xdr:rowOff>
                  </from>
                  <to>
                    <xdr:col>8</xdr:col>
                    <xdr:colOff>1200150</xdr:colOff>
                    <xdr:row>35</xdr:row>
                    <xdr:rowOff>400050</xdr:rowOff>
                  </to>
                </anchor>
              </controlPr>
            </control>
          </mc:Choice>
        </mc:AlternateContent>
        <mc:AlternateContent xmlns:mc="http://schemas.openxmlformats.org/markup-compatibility/2006">
          <mc:Choice Requires="x14">
            <control shapeId="12327" r:id="rId7" name="Check Box 39">
              <controlPr locked="0" defaultSize="0" autoFill="0" autoLine="0" autoPict="0">
                <anchor moveWithCells="1">
                  <from>
                    <xdr:col>8</xdr:col>
                    <xdr:colOff>171450</xdr:colOff>
                    <xdr:row>35</xdr:row>
                    <xdr:rowOff>428625</xdr:rowOff>
                  </from>
                  <to>
                    <xdr:col>8</xdr:col>
                    <xdr:colOff>1200150</xdr:colOff>
                    <xdr:row>35</xdr:row>
                    <xdr:rowOff>704850</xdr:rowOff>
                  </to>
                </anchor>
              </controlPr>
            </control>
          </mc:Choice>
        </mc:AlternateContent>
        <mc:AlternateContent xmlns:mc="http://schemas.openxmlformats.org/markup-compatibility/2006">
          <mc:Choice Requires="x14">
            <control shapeId="12328" r:id="rId8" name="Check Box 40">
              <controlPr locked="0" defaultSize="0" autoFill="0" autoLine="0" autoPict="0">
                <anchor moveWithCells="1">
                  <from>
                    <xdr:col>8</xdr:col>
                    <xdr:colOff>171450</xdr:colOff>
                    <xdr:row>35</xdr:row>
                    <xdr:rowOff>104775</xdr:rowOff>
                  </from>
                  <to>
                    <xdr:col>8</xdr:col>
                    <xdr:colOff>1200150</xdr:colOff>
                    <xdr:row>35</xdr:row>
                    <xdr:rowOff>400050</xdr:rowOff>
                  </to>
                </anchor>
              </controlPr>
            </control>
          </mc:Choice>
        </mc:AlternateContent>
        <mc:AlternateContent xmlns:mc="http://schemas.openxmlformats.org/markup-compatibility/2006">
          <mc:Choice Requires="x14">
            <control shapeId="12329" r:id="rId9" name="Check Box 41">
              <controlPr locked="0" defaultSize="0" autoFill="0" autoLine="0" autoPict="0">
                <anchor moveWithCells="1">
                  <from>
                    <xdr:col>8</xdr:col>
                    <xdr:colOff>171450</xdr:colOff>
                    <xdr:row>35</xdr:row>
                    <xdr:rowOff>428625</xdr:rowOff>
                  </from>
                  <to>
                    <xdr:col>8</xdr:col>
                    <xdr:colOff>1200150</xdr:colOff>
                    <xdr:row>35</xdr:row>
                    <xdr:rowOff>704850</xdr:rowOff>
                  </to>
                </anchor>
              </controlPr>
            </control>
          </mc:Choice>
        </mc:AlternateContent>
        <mc:AlternateContent xmlns:mc="http://schemas.openxmlformats.org/markup-compatibility/2006">
          <mc:Choice Requires="x14">
            <control shapeId="12332" r:id="rId10" name="Check Box 44">
              <controlPr defaultSize="0" autoFill="0" autoLine="0" autoPict="0" altText="Ja">
                <anchor moveWithCells="1">
                  <from>
                    <xdr:col>8</xdr:col>
                    <xdr:colOff>142875</xdr:colOff>
                    <xdr:row>36</xdr:row>
                    <xdr:rowOff>104775</xdr:rowOff>
                  </from>
                  <to>
                    <xdr:col>8</xdr:col>
                    <xdr:colOff>1333500</xdr:colOff>
                    <xdr:row>36</xdr:row>
                    <xdr:rowOff>314325</xdr:rowOff>
                  </to>
                </anchor>
              </controlPr>
            </control>
          </mc:Choice>
        </mc:AlternateContent>
        <mc:AlternateContent xmlns:mc="http://schemas.openxmlformats.org/markup-compatibility/2006">
          <mc:Choice Requires="x14">
            <control shapeId="12333" r:id="rId11" name="Check Box 45">
              <controlPr defaultSize="0" autoFill="0" autoLine="0" autoPict="0" altText="Nein">
                <anchor moveWithCells="1">
                  <from>
                    <xdr:col>8</xdr:col>
                    <xdr:colOff>152400</xdr:colOff>
                    <xdr:row>36</xdr:row>
                    <xdr:rowOff>361950</xdr:rowOff>
                  </from>
                  <to>
                    <xdr:col>8</xdr:col>
                    <xdr:colOff>1343025</xdr:colOff>
                    <xdr:row>36</xdr:row>
                    <xdr:rowOff>571500</xdr:rowOff>
                  </to>
                </anchor>
              </controlPr>
            </control>
          </mc:Choice>
        </mc:AlternateContent>
        <mc:AlternateContent xmlns:mc="http://schemas.openxmlformats.org/markup-compatibility/2006">
          <mc:Choice Requires="x14">
            <control shapeId="12334" r:id="rId12" name="Check Box 46">
              <controlPr defaultSize="0" autoFill="0" autoLine="0" autoPict="0">
                <anchor moveWithCells="1">
                  <from>
                    <xdr:col>8</xdr:col>
                    <xdr:colOff>171450</xdr:colOff>
                    <xdr:row>37</xdr:row>
                    <xdr:rowOff>190500</xdr:rowOff>
                  </from>
                  <to>
                    <xdr:col>8</xdr:col>
                    <xdr:colOff>1362075</xdr:colOff>
                    <xdr:row>37</xdr:row>
                    <xdr:rowOff>400050</xdr:rowOff>
                  </to>
                </anchor>
              </controlPr>
            </control>
          </mc:Choice>
        </mc:AlternateContent>
        <mc:AlternateContent xmlns:mc="http://schemas.openxmlformats.org/markup-compatibility/2006">
          <mc:Choice Requires="x14">
            <control shapeId="12335" r:id="rId13" name="Check Box 47">
              <controlPr defaultSize="0" autoFill="0" autoLine="0" autoPict="0">
                <anchor moveWithCells="1">
                  <from>
                    <xdr:col>8</xdr:col>
                    <xdr:colOff>180975</xdr:colOff>
                    <xdr:row>37</xdr:row>
                    <xdr:rowOff>457200</xdr:rowOff>
                  </from>
                  <to>
                    <xdr:col>8</xdr:col>
                    <xdr:colOff>1371600</xdr:colOff>
                    <xdr:row>37</xdr:row>
                    <xdr:rowOff>666750</xdr:rowOff>
                  </to>
                </anchor>
              </controlPr>
            </control>
          </mc:Choice>
        </mc:AlternateContent>
        <mc:AlternateContent xmlns:mc="http://schemas.openxmlformats.org/markup-compatibility/2006">
          <mc:Choice Requires="x14">
            <control shapeId="12336" r:id="rId14" name="Check Box 48">
              <controlPr defaultSize="0" autoFill="0" autoLine="0" autoPict="0">
                <anchor moveWithCells="1">
                  <from>
                    <xdr:col>8</xdr:col>
                    <xdr:colOff>238125</xdr:colOff>
                    <xdr:row>34</xdr:row>
                    <xdr:rowOff>209550</xdr:rowOff>
                  </from>
                  <to>
                    <xdr:col>8</xdr:col>
                    <xdr:colOff>1428750</xdr:colOff>
                    <xdr:row>34</xdr:row>
                    <xdr:rowOff>419100</xdr:rowOff>
                  </to>
                </anchor>
              </controlPr>
            </control>
          </mc:Choice>
        </mc:AlternateContent>
        <mc:AlternateContent xmlns:mc="http://schemas.openxmlformats.org/markup-compatibility/2006">
          <mc:Choice Requires="x14">
            <control shapeId="12337" r:id="rId15" name="Check Box 49">
              <controlPr defaultSize="0" autoFill="0" autoLine="0" autoPict="0">
                <anchor moveWithCells="1">
                  <from>
                    <xdr:col>8</xdr:col>
                    <xdr:colOff>238125</xdr:colOff>
                    <xdr:row>34</xdr:row>
                    <xdr:rowOff>523875</xdr:rowOff>
                  </from>
                  <to>
                    <xdr:col>8</xdr:col>
                    <xdr:colOff>2209800</xdr:colOff>
                    <xdr:row>34</xdr:row>
                    <xdr:rowOff>733425</xdr:rowOff>
                  </to>
                </anchor>
              </controlPr>
            </control>
          </mc:Choice>
        </mc:AlternateContent>
        <mc:AlternateContent xmlns:mc="http://schemas.openxmlformats.org/markup-compatibility/2006">
          <mc:Choice Requires="x14">
            <control shapeId="12338" r:id="rId16" name="Check Box 50">
              <controlPr defaultSize="0" autoFill="0" autoLine="0" autoPict="0">
                <anchor moveWithCells="1">
                  <from>
                    <xdr:col>8</xdr:col>
                    <xdr:colOff>247650</xdr:colOff>
                    <xdr:row>34</xdr:row>
                    <xdr:rowOff>866775</xdr:rowOff>
                  </from>
                  <to>
                    <xdr:col>8</xdr:col>
                    <xdr:colOff>3390900</xdr:colOff>
                    <xdr:row>34</xdr:row>
                    <xdr:rowOff>1133475</xdr:rowOff>
                  </to>
                </anchor>
              </controlPr>
            </control>
          </mc:Choice>
        </mc:AlternateContent>
        <mc:AlternateContent xmlns:mc="http://schemas.openxmlformats.org/markup-compatibility/2006">
          <mc:Choice Requires="x14">
            <control shapeId="12339" r:id="rId17" name="Check Box 51">
              <controlPr defaultSize="0" autoFill="0" autoLine="0" autoPict="0">
                <anchor moveWithCells="1">
                  <from>
                    <xdr:col>8</xdr:col>
                    <xdr:colOff>171450</xdr:colOff>
                    <xdr:row>33</xdr:row>
                    <xdr:rowOff>771525</xdr:rowOff>
                  </from>
                  <to>
                    <xdr:col>8</xdr:col>
                    <xdr:colOff>4848225</xdr:colOff>
                    <xdr:row>33</xdr:row>
                    <xdr:rowOff>1104900</xdr:rowOff>
                  </to>
                </anchor>
              </controlPr>
            </control>
          </mc:Choice>
        </mc:AlternateContent>
        <mc:AlternateContent xmlns:mc="http://schemas.openxmlformats.org/markup-compatibility/2006">
          <mc:Choice Requires="x14">
            <control shapeId="12340" r:id="rId18" name="Check Box 52">
              <controlPr defaultSize="0" autoFill="0" autoLine="0" autoPict="0">
                <anchor moveWithCells="1">
                  <from>
                    <xdr:col>8</xdr:col>
                    <xdr:colOff>171450</xdr:colOff>
                    <xdr:row>38</xdr:row>
                    <xdr:rowOff>180975</xdr:rowOff>
                  </from>
                  <to>
                    <xdr:col>8</xdr:col>
                    <xdr:colOff>1362075</xdr:colOff>
                    <xdr:row>38</xdr:row>
                    <xdr:rowOff>390525</xdr:rowOff>
                  </to>
                </anchor>
              </controlPr>
            </control>
          </mc:Choice>
        </mc:AlternateContent>
        <mc:AlternateContent xmlns:mc="http://schemas.openxmlformats.org/markup-compatibility/2006">
          <mc:Choice Requires="x14">
            <control shapeId="12341" r:id="rId19" name="Check Box 53">
              <controlPr defaultSize="0" autoFill="0" autoLine="0" autoPict="0">
                <anchor moveWithCells="1">
                  <from>
                    <xdr:col>8</xdr:col>
                    <xdr:colOff>180975</xdr:colOff>
                    <xdr:row>38</xdr:row>
                    <xdr:rowOff>485775</xdr:rowOff>
                  </from>
                  <to>
                    <xdr:col>8</xdr:col>
                    <xdr:colOff>3714750</xdr:colOff>
                    <xdr:row>38</xdr:row>
                    <xdr:rowOff>733425</xdr:rowOff>
                  </to>
                </anchor>
              </controlPr>
            </control>
          </mc:Choice>
        </mc:AlternateContent>
        <mc:AlternateContent xmlns:mc="http://schemas.openxmlformats.org/markup-compatibility/2006">
          <mc:Choice Requires="x14">
            <control shapeId="12342" r:id="rId20" name="Check Box 54">
              <controlPr defaultSize="0" autoFill="0" autoLine="0" autoPict="0">
                <anchor moveWithCells="1">
                  <from>
                    <xdr:col>8</xdr:col>
                    <xdr:colOff>190500</xdr:colOff>
                    <xdr:row>38</xdr:row>
                    <xdr:rowOff>790575</xdr:rowOff>
                  </from>
                  <to>
                    <xdr:col>8</xdr:col>
                    <xdr:colOff>4133850</xdr:colOff>
                    <xdr:row>38</xdr:row>
                    <xdr:rowOff>1133475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errorTitle="Fehlerhafte Eingabe" error="Bitte geben Sie einen gültige Wert ein." xr:uid="{3A28888D-6F38-40D7-8A4C-83CDEA976FF4}">
          <x14:formula1>
            <xm:f>Datenüberprüfung!$C$2:$C$6</xm:f>
          </x14:formula1>
          <xm:sqref>E28 E30:E32 E34:E39 E5:E26</xm:sqref>
        </x14:dataValidation>
        <x14:dataValidation type="list" allowBlank="1" showErrorMessage="1" errorTitle="Fehlerhafte Eingabe" error="Bitte geben Sie einen gültigen Wert ein." xr:uid="{5A0ED72D-C81D-43DD-93E6-48D605688575}">
          <x14:formula1>
            <xm:f>Datenüberprüfung!$A$2:$A$4</xm:f>
          </x14:formula1>
          <xm:sqref>C28 C30:C32 C34:C39 C5:C26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761F-2ABA-4628-A300-C920731DA6A9}">
  <dimension ref="A1:C6"/>
  <sheetViews>
    <sheetView workbookViewId="0"/>
  </sheetViews>
  <sheetFormatPr baseColWidth="10" defaultColWidth="11" defaultRowHeight="14.25"/>
  <cols>
    <col min="1" max="1" width="21.85546875" style="1" bestFit="1" customWidth="1"/>
    <col min="2" max="2" width="19.42578125" style="1" customWidth="1"/>
    <col min="3" max="3" width="11.42578125" style="1" bestFit="1" customWidth="1"/>
    <col min="4" max="16384" width="11" style="1"/>
  </cols>
  <sheetData>
    <row r="1" spans="1:3" ht="15">
      <c r="A1" s="10" t="s">
        <v>12</v>
      </c>
      <c r="C1" s="10" t="s">
        <v>13</v>
      </c>
    </row>
    <row r="2" spans="1:3">
      <c r="A2" s="11" t="s">
        <v>10</v>
      </c>
      <c r="C2" s="11">
        <v>1</v>
      </c>
    </row>
    <row r="3" spans="1:3">
      <c r="A3" s="11" t="s">
        <v>11</v>
      </c>
      <c r="C3" s="11">
        <v>2</v>
      </c>
    </row>
    <row r="4" spans="1:3">
      <c r="A4" s="11" t="s">
        <v>14</v>
      </c>
      <c r="C4" s="11">
        <v>5</v>
      </c>
    </row>
    <row r="5" spans="1:3">
      <c r="C5" s="11">
        <v>10</v>
      </c>
    </row>
    <row r="6" spans="1:3">
      <c r="C6" s="11">
        <v>20</v>
      </c>
    </row>
  </sheetData>
  <sheetProtection algorithmName="SHA-512" hashValue="qFQAbSOnwPDZkCCniPkQ+yDV9Sui5nCsPhTjVnNYYV4Nj2b9Op4/JVYyzi6AfM9xyTioOx5pqg6S54lY3iJIdQ==" saltValue="cj0jm+Ksg4+76ah0hVrV5Q==" spinCount="100000" sheet="1" objects="1" scenarios="1" selectLockedCells="1" selectUn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Deckblatt</vt:lpstr>
      <vt:lpstr>Vorgaben &amp; Hinweise</vt:lpstr>
      <vt:lpstr>Kriterienkatalog+Bewertung</vt:lpstr>
      <vt:lpstr>Datenüberprüfung</vt:lpstr>
      <vt:lpstr>Lostitel</vt:lpstr>
      <vt:lpstr>Vergabenummer</vt:lpstr>
      <vt:lpstr>Vergabetitel</vt:lpstr>
      <vt:lpstr>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A3_Leistungsbeschreibung</dc:title>
  <dc:creator>Hundertmark, Lars (IT.N)</dc:creator>
  <cp:lastModifiedBy>Fieß, Felix Johannes (IT.N)</cp:lastModifiedBy>
  <dcterms:created xsi:type="dcterms:W3CDTF">2025-02-20T09:46:22Z</dcterms:created>
  <dcterms:modified xsi:type="dcterms:W3CDTF">2026-08-11T08:00:13Z</dcterms:modified>
</cp:coreProperties>
</file>