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P:\ag2_40\WE\1505 LG AG Siegen\PB\41-11-1505-25-001 Mängelbeseitigung PrüfVO\55 Planung_Ausschreibung Vergabe\FbT ELA und BMA\01 Ausschreibung\extern\"/>
    </mc:Choice>
  </mc:AlternateContent>
  <xr:revisionPtr revIDLastSave="0" documentId="13_ncr:1_{C4CC0BBD-6D9B-4999-A6C1-97ACFCDF7D65}" xr6:coauthVersionLast="47" xr6:coauthVersionMax="47" xr10:uidLastSave="{00000000-0000-0000-0000-000000000000}"/>
  <bookViews>
    <workbookView xWindow="-108" yWindow="-108" windowWidth="23256" windowHeight="13896" tabRatio="939" xr2:uid="{00000000-000D-0000-FFFF-FFFF00000000}"/>
  </bookViews>
  <sheets>
    <sheet name="Wertung Blanko" sheetId="76" r:id="rId1"/>
  </sheets>
  <definedNames>
    <definedName name="_xlnm.Print_Area" localSheetId="0">'Wertung Blanko'!$A$1:$M$31</definedName>
    <definedName name="_xlnm.Print_Titles" localSheetId="0">'Wertung Blanko'!$1:$26</definedName>
    <definedName name="öffentlic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76" l="1"/>
  <c r="F37" i="76" s="1"/>
  <c r="D18" i="76"/>
  <c r="D16" i="76"/>
  <c r="E38" i="76"/>
  <c r="F38" i="76" s="1"/>
  <c r="E33" i="76"/>
  <c r="B69" i="76"/>
  <c r="J66" i="76"/>
  <c r="I66" i="76"/>
  <c r="H66" i="76"/>
  <c r="J62" i="76"/>
  <c r="I62" i="76"/>
  <c r="H62" i="76"/>
  <c r="J58" i="76"/>
  <c r="I58" i="76"/>
  <c r="H58" i="76"/>
  <c r="J54" i="76"/>
  <c r="I54" i="76"/>
  <c r="H54" i="76"/>
  <c r="J50" i="76"/>
  <c r="I50" i="76"/>
  <c r="H50" i="76"/>
  <c r="J46" i="76"/>
  <c r="I46" i="76"/>
  <c r="H46" i="76"/>
  <c r="K66" i="76" l="1"/>
  <c r="L66" i="76" s="1"/>
  <c r="M66" i="76" s="1"/>
  <c r="K54" i="76"/>
  <c r="L54" i="76" s="1"/>
  <c r="M54" i="76" s="1"/>
  <c r="K50" i="76"/>
  <c r="L50" i="76" s="1"/>
  <c r="M50" i="76" s="1"/>
  <c r="K62" i="76"/>
  <c r="L62" i="76" s="1"/>
  <c r="M62" i="76" s="1"/>
  <c r="K46" i="76"/>
  <c r="L46" i="76" s="1"/>
  <c r="M46" i="76" s="1"/>
  <c r="K58" i="76"/>
  <c r="L58" i="76" s="1"/>
  <c r="M58" i="76" s="1"/>
  <c r="M69" i="76" l="1"/>
  <c r="G70" i="76" s="1"/>
</calcChain>
</file>

<file path=xl/sharedStrings.xml><?xml version="1.0" encoding="utf-8"?>
<sst xmlns="http://schemas.openxmlformats.org/spreadsheetml/2006/main" count="106" uniqueCount="84">
  <si>
    <t>Teilnehmer ist Bewerbergemeinschaft</t>
  </si>
  <si>
    <t>Mitglied 2</t>
  </si>
  <si>
    <t>Mitglied 3</t>
  </si>
  <si>
    <t>Teilnehmer setzt Nachunternehmer ein</t>
  </si>
  <si>
    <t>Sub1</t>
  </si>
  <si>
    <t>Sub2</t>
  </si>
  <si>
    <t>Name</t>
  </si>
  <si>
    <t>Bewerber</t>
  </si>
  <si>
    <t>Name Nachunternehmer</t>
  </si>
  <si>
    <t>Name Mitglieder</t>
  </si>
  <si>
    <t xml:space="preserve"> </t>
  </si>
  <si>
    <t>Ergebnis der formalen Prüfung:</t>
  </si>
  <si>
    <t>bis</t>
  </si>
  <si>
    <t>Die Referenzen müssen zur Erfüllung der Mindestanforderung für die Eignung wertungsfähig sein.</t>
  </si>
  <si>
    <t>324 EU 02-2024 - Angebotsschreiben</t>
  </si>
  <si>
    <t>521 EU 01-2023 - Eigenerklaerung Ausschlussgruende.pdf</t>
  </si>
  <si>
    <t>523 EU 02-2024 - Eigenerklaerung Sanktionspaket 5 EU</t>
  </si>
  <si>
    <t>531 EU 10-2023 - Bewerber-_Bietergemeinschaftserklaerung</t>
  </si>
  <si>
    <t>533a 02-2024 - Information Unterauftraege_Angebotsabgabe</t>
  </si>
  <si>
    <t>533b EU 02-2024 - Nachweis Unterauftragnehmer</t>
  </si>
  <si>
    <t>534a EU 02-2024 - Erklaerung Eignungsleihe</t>
  </si>
  <si>
    <t>534b EU 02-2024 - Erklaerung Eignungsleihe Haftung</t>
  </si>
  <si>
    <t>Anlage_07_Verpflichtungserklärung</t>
  </si>
  <si>
    <t>BLB NRW Formblatt Selbstauskunft Einzelunternehmen</t>
  </si>
  <si>
    <t>BLB NRW Hinweis_Anforderung Auszug aus Wettbewerbsregister (WReg)_Oberschwellenbereich</t>
  </si>
  <si>
    <t>Projektbezeichnung</t>
  </si>
  <si>
    <t>Kriterium</t>
  </si>
  <si>
    <t>Gewichtung</t>
  </si>
  <si>
    <t>Wertungsmaßstab</t>
  </si>
  <si>
    <t>Punkte</t>
  </si>
  <si>
    <t>Punkte Ref. 1</t>
  </si>
  <si>
    <t>Punkte Ref. 2</t>
  </si>
  <si>
    <t>Punkte Ref. 3</t>
  </si>
  <si>
    <t xml:space="preserve">Summe Punkte </t>
  </si>
  <si>
    <t>Punkte / Anzahl Ref.</t>
  </si>
  <si>
    <t>gewichtete Punkte</t>
  </si>
  <si>
    <t>Auftraggeber</t>
  </si>
  <si>
    <t>BLB NRW</t>
  </si>
  <si>
    <t>alle anderen öffentlicher Arbeitgeber</t>
  </si>
  <si>
    <t>Baumaßnahme</t>
  </si>
  <si>
    <t>Sanierung / Modernisierung im laufenden Betrieb</t>
  </si>
  <si>
    <t>Schwierigkeitsgrad der Planung</t>
  </si>
  <si>
    <t>mindestens Honorarzone II</t>
  </si>
  <si>
    <t>erbrachte Leistung</t>
  </si>
  <si>
    <t>Referenzen</t>
  </si>
  <si>
    <t>Summe Gewichtung:</t>
  </si>
  <si>
    <t>gewichtete Punkte des Bewerbers :</t>
  </si>
  <si>
    <r>
      <t xml:space="preserve">Leistungszeitraum für Referenzen: </t>
    </r>
    <r>
      <rPr>
        <sz val="12"/>
        <rFont val="Arial"/>
        <family val="2"/>
      </rPr>
      <t>(Bearbeitung mindestens einer Leistungsphase im Zeitraum)</t>
    </r>
  </si>
  <si>
    <t>Mindestanforderungen für Referenzen:</t>
  </si>
  <si>
    <t>Bitte auswählen</t>
  </si>
  <si>
    <t>3 Referenzen für das Leistungsbild</t>
  </si>
  <si>
    <t>davon jeweils mindestens eine Referenz</t>
  </si>
  <si>
    <t xml:space="preserve">mit dem Schwierigkeitsgrad </t>
  </si>
  <si>
    <t>Die Referenzaufgabe muss eine vergleichbare Leistung sein.</t>
  </si>
  <si>
    <t>Sonstige</t>
  </si>
  <si>
    <t>Umbau</t>
  </si>
  <si>
    <t xml:space="preserve">die Bearbeitung des Projektes erfolgte im Leistungszeitraum </t>
  </si>
  <si>
    <t>Leistungsphasen 1-8</t>
  </si>
  <si>
    <t>mindestens 4 Leistungsphasen aus 1-8</t>
  </si>
  <si>
    <t>Angaben aus dem Bewerberbogen</t>
  </si>
  <si>
    <t>Vertrag</t>
  </si>
  <si>
    <t>Bewerberbogen</t>
  </si>
  <si>
    <t>Anlage_05 Angebots- und Preisblatt</t>
  </si>
  <si>
    <t>vom Püfenden auszufüllen</t>
  </si>
  <si>
    <t>Liegenschaft:</t>
  </si>
  <si>
    <t>Projektname:</t>
  </si>
  <si>
    <t>Lfd.Nr. nach Eingang</t>
  </si>
  <si>
    <t>bei Bedarf Formel anpassen</t>
  </si>
  <si>
    <t>Umsatz gemäß Anforderungen in €/Jahr netto</t>
  </si>
  <si>
    <t>Anzahl Beschäftigte gemäß Anforderungen</t>
  </si>
  <si>
    <t>Bewerber ist auszuschließen</t>
  </si>
  <si>
    <t>Land- und Amtsgericht Siegen</t>
  </si>
  <si>
    <t>Mängelbeseitigung PrüfVO - Fachplaner TGA</t>
  </si>
  <si>
    <t>mindestens Honorarzone I</t>
  </si>
  <si>
    <t>Baukosten nach DIN 276 (KG 400) in € brutto</t>
  </si>
  <si>
    <t>mit Brutto-Baukosten KG 400</t>
  </si>
  <si>
    <t>Fläche in m² (tatsächlich beplante Fläche)</t>
  </si>
  <si>
    <t>TGA - fernmelde- und informationstechnische Anlagen</t>
  </si>
  <si>
    <t>über 8.000 m²</t>
  </si>
  <si>
    <t>über 4.000 m² bis 8.000 m²</t>
  </si>
  <si>
    <t>bis 4.000 m²</t>
  </si>
  <si>
    <t>über 120.000 €</t>
  </si>
  <si>
    <t>über 60.000 bis 120.000 €</t>
  </si>
  <si>
    <t>bis 60.000 €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</si>
</sst>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6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 Narrow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8"/>
      <color theme="1"/>
      <name val="Arial Narrow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6"/>
      <name val="Arial Narrow"/>
      <family val="2"/>
    </font>
    <font>
      <b/>
      <sz val="16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1"/>
      <color theme="0" tint="-4.9989318521683403E-2"/>
      <name val="Arial"/>
      <family val="2"/>
    </font>
    <font>
      <b/>
      <sz val="11"/>
      <color rgb="FFFF0000"/>
      <name val="Arial"/>
      <family val="2"/>
    </font>
    <font>
      <sz val="10"/>
      <color theme="4" tint="0.59999389629810485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indexed="64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44" fontId="15" fillId="0" borderId="0" applyFont="0" applyFill="0" applyBorder="0" applyAlignment="0" applyProtection="0"/>
    <xf numFmtId="0" fontId="14" fillId="0" borderId="0"/>
  </cellStyleXfs>
  <cellXfs count="218">
    <xf numFmtId="0" fontId="0" fillId="0" borderId="0" xfId="0"/>
    <xf numFmtId="0" fontId="16" fillId="3" borderId="1" xfId="3" applyFont="1" applyFill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4" fillId="4" borderId="1" xfId="3" applyFill="1" applyBorder="1" applyAlignment="1">
      <alignment horizontal="center" vertical="center" wrapText="1"/>
    </xf>
    <xf numFmtId="0" fontId="14" fillId="0" borderId="0" xfId="3" applyBorder="1" applyAlignment="1">
      <alignment vertical="center" wrapText="1"/>
    </xf>
    <xf numFmtId="0" fontId="14" fillId="2" borderId="1" xfId="3" applyFill="1" applyBorder="1" applyAlignment="1">
      <alignment horizontal="center" vertical="center" wrapText="1"/>
    </xf>
    <xf numFmtId="0" fontId="14" fillId="0" borderId="0" xfId="3" applyBorder="1" applyAlignment="1">
      <alignment horizontal="center" vertical="center" wrapText="1"/>
    </xf>
    <xf numFmtId="0" fontId="14" fillId="0" borderId="0" xfId="3" applyAlignment="1">
      <alignment horizontal="center" vertical="center" wrapText="1"/>
    </xf>
    <xf numFmtId="0" fontId="14" fillId="0" borderId="0" xfId="3" applyBorder="1" applyAlignment="1">
      <alignment vertical="center"/>
    </xf>
    <xf numFmtId="0" fontId="15" fillId="0" borderId="0" xfId="3" applyFont="1" applyBorder="1" applyAlignment="1">
      <alignment vertical="center"/>
    </xf>
    <xf numFmtId="0" fontId="12" fillId="4" borderId="1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9" fillId="0" borderId="0" xfId="3" applyFont="1" applyBorder="1" applyAlignment="1">
      <alignment vertical="center"/>
    </xf>
    <xf numFmtId="0" fontId="16" fillId="6" borderId="1" xfId="3" applyFont="1" applyFill="1" applyBorder="1" applyAlignment="1">
      <alignment horizontal="center" vertical="center" wrapText="1"/>
    </xf>
    <xf numFmtId="0" fontId="14" fillId="0" borderId="1" xfId="3" applyBorder="1" applyAlignment="1">
      <alignment horizontal="center" vertical="center"/>
    </xf>
    <xf numFmtId="0" fontId="23" fillId="0" borderId="0" xfId="3" applyFont="1" applyFill="1" applyBorder="1" applyAlignment="1">
      <alignment horizontal="center" vertical="center" wrapText="1"/>
    </xf>
    <xf numFmtId="0" fontId="24" fillId="9" borderId="0" xfId="1" applyFont="1" applyFill="1" applyAlignment="1">
      <alignment horizontal="center" vertical="center" wrapText="1"/>
    </xf>
    <xf numFmtId="0" fontId="24" fillId="9" borderId="50" xfId="1" applyFont="1" applyFill="1" applyBorder="1" applyAlignment="1">
      <alignment horizontal="center" vertical="center" wrapText="1"/>
    </xf>
    <xf numFmtId="0" fontId="24" fillId="9" borderId="51" xfId="1" applyFont="1" applyFill="1" applyBorder="1" applyAlignment="1">
      <alignment horizontal="center" vertical="center" wrapText="1"/>
    </xf>
    <xf numFmtId="0" fontId="15" fillId="9" borderId="1" xfId="3" applyFont="1" applyFill="1" applyBorder="1" applyAlignment="1">
      <alignment horizontal="center" vertical="center" wrapText="1"/>
    </xf>
    <xf numFmtId="0" fontId="16" fillId="0" borderId="0" xfId="3" applyFont="1" applyBorder="1" applyAlignment="1">
      <alignment horizontal="center" vertical="center" wrapText="1"/>
    </xf>
    <xf numFmtId="0" fontId="15" fillId="0" borderId="0" xfId="3" applyFont="1" applyBorder="1" applyAlignment="1">
      <alignment horizontal="center" vertical="center" wrapText="1"/>
    </xf>
    <xf numFmtId="0" fontId="15" fillId="0" borderId="0" xfId="3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left" vertical="center" wrapText="1"/>
    </xf>
    <xf numFmtId="0" fontId="15" fillId="0" borderId="0" xfId="3" applyFont="1" applyFill="1" applyBorder="1" applyAlignment="1">
      <alignment vertical="center" wrapText="1"/>
    </xf>
    <xf numFmtId="0" fontId="16" fillId="0" borderId="0" xfId="3" applyFont="1" applyFill="1" applyBorder="1" applyAlignment="1">
      <alignment horizontal="center" vertical="center" wrapText="1"/>
    </xf>
    <xf numFmtId="0" fontId="14" fillId="9" borderId="1" xfId="3" applyFill="1" applyBorder="1" applyAlignment="1">
      <alignment horizontal="center" vertical="center"/>
    </xf>
    <xf numFmtId="0" fontId="14" fillId="0" borderId="0" xfId="3" applyFill="1" applyBorder="1" applyAlignment="1">
      <alignment horizontal="center" vertical="center" wrapText="1"/>
    </xf>
    <xf numFmtId="0" fontId="15" fillId="10" borderId="1" xfId="3" applyFont="1" applyFill="1" applyBorder="1" applyAlignment="1">
      <alignment vertical="center" wrapText="1"/>
    </xf>
    <xf numFmtId="0" fontId="16" fillId="9" borderId="1" xfId="3" applyFont="1" applyFill="1" applyBorder="1" applyAlignment="1">
      <alignment horizontal="center" vertical="center" wrapText="1"/>
    </xf>
    <xf numFmtId="0" fontId="18" fillId="10" borderId="0" xfId="0" applyFont="1" applyFill="1" applyBorder="1" applyAlignment="1">
      <alignment vertical="center"/>
    </xf>
    <xf numFmtId="0" fontId="18" fillId="10" borderId="0" xfId="0" applyFont="1" applyFill="1" applyBorder="1" applyAlignment="1">
      <alignment vertical="center" wrapText="1"/>
    </xf>
    <xf numFmtId="0" fontId="22" fillId="0" borderId="0" xfId="3" applyFont="1" applyBorder="1" applyAlignment="1">
      <alignment vertical="center"/>
    </xf>
    <xf numFmtId="0" fontId="14" fillId="9" borderId="40" xfId="3" applyFill="1" applyBorder="1" applyAlignment="1">
      <alignment horizontal="center" vertical="center"/>
    </xf>
    <xf numFmtId="0" fontId="14" fillId="9" borderId="13" xfId="3" applyFill="1" applyBorder="1" applyAlignment="1">
      <alignment horizontal="center" vertical="center"/>
    </xf>
    <xf numFmtId="0" fontId="14" fillId="9" borderId="14" xfId="3" applyFill="1" applyBorder="1" applyAlignment="1">
      <alignment horizontal="center" vertical="center"/>
    </xf>
    <xf numFmtId="0" fontId="10" fillId="0" borderId="0" xfId="3" applyFont="1" applyAlignment="1">
      <alignment vertical="center"/>
    </xf>
    <xf numFmtId="0" fontId="18" fillId="9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0" fillId="0" borderId="0" xfId="3" applyFont="1" applyBorder="1" applyAlignment="1">
      <alignment vertical="center"/>
    </xf>
    <xf numFmtId="0" fontId="19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8" fillId="9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center" wrapText="1"/>
    </xf>
    <xf numFmtId="0" fontId="14" fillId="0" borderId="0" xfId="3" applyAlignment="1">
      <alignment vertical="center"/>
    </xf>
    <xf numFmtId="0" fontId="12" fillId="0" borderId="0" xfId="3" applyFont="1" applyBorder="1" applyAlignment="1">
      <alignment vertical="center"/>
    </xf>
    <xf numFmtId="0" fontId="14" fillId="0" borderId="0" xfId="3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3" applyFont="1" applyAlignment="1">
      <alignment vertical="center"/>
    </xf>
    <xf numFmtId="0" fontId="3" fillId="0" borderId="57" xfId="3" applyFont="1" applyBorder="1" applyAlignment="1">
      <alignment vertical="center"/>
    </xf>
    <xf numFmtId="0" fontId="14" fillId="0" borderId="57" xfId="3" applyBorder="1" applyAlignment="1">
      <alignment vertical="center"/>
    </xf>
    <xf numFmtId="0" fontId="3" fillId="0" borderId="5" xfId="3" applyFont="1" applyBorder="1" applyAlignment="1">
      <alignment vertical="center"/>
    </xf>
    <xf numFmtId="0" fontId="14" fillId="0" borderId="5" xfId="3" applyBorder="1" applyAlignment="1">
      <alignment vertical="center"/>
    </xf>
    <xf numFmtId="0" fontId="11" fillId="0" borderId="0" xfId="3" applyFont="1" applyBorder="1" applyAlignment="1">
      <alignment vertical="center"/>
    </xf>
    <xf numFmtId="0" fontId="15" fillId="0" borderId="0" xfId="1" applyAlignment="1">
      <alignment vertical="center"/>
    </xf>
    <xf numFmtId="0" fontId="15" fillId="0" borderId="0" xfId="1" applyBorder="1" applyAlignment="1">
      <alignment vertical="center"/>
    </xf>
    <xf numFmtId="0" fontId="15" fillId="0" borderId="0" xfId="1" applyBorder="1" applyAlignment="1">
      <alignment horizontal="center" vertical="center"/>
    </xf>
    <xf numFmtId="0" fontId="11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15" fillId="0" borderId="0" xfId="1" applyAlignment="1">
      <alignment horizontal="center" vertical="center"/>
    </xf>
    <xf numFmtId="14" fontId="22" fillId="9" borderId="36" xfId="3" applyNumberFormat="1" applyFont="1" applyFill="1" applyBorder="1" applyAlignment="1">
      <alignment horizontal="center" vertical="center"/>
    </xf>
    <xf numFmtId="14" fontId="22" fillId="10" borderId="36" xfId="3" applyNumberFormat="1" applyFont="1" applyFill="1" applyBorder="1" applyAlignment="1">
      <alignment horizontal="center" vertical="center"/>
    </xf>
    <xf numFmtId="14" fontId="22" fillId="9" borderId="37" xfId="3" applyNumberFormat="1" applyFont="1" applyFill="1" applyBorder="1" applyAlignment="1">
      <alignment horizontal="center" vertical="center"/>
    </xf>
    <xf numFmtId="0" fontId="14" fillId="10" borderId="38" xfId="3" applyFill="1" applyBorder="1" applyAlignment="1">
      <alignment vertical="center"/>
    </xf>
    <xf numFmtId="0" fontId="24" fillId="10" borderId="0" xfId="0" applyFont="1" applyFill="1" applyAlignment="1">
      <alignment vertical="center" wrapText="1"/>
    </xf>
    <xf numFmtId="0" fontId="33" fillId="5" borderId="0" xfId="0" applyFont="1" applyFill="1" applyAlignment="1">
      <alignment horizontal="right" vertical="center" wrapText="1"/>
    </xf>
    <xf numFmtId="0" fontId="24" fillId="5" borderId="39" xfId="0" applyFont="1" applyFill="1" applyBorder="1" applyAlignment="1">
      <alignment horizontal="right" vertical="center" wrapText="1"/>
    </xf>
    <xf numFmtId="0" fontId="24" fillId="10" borderId="35" xfId="0" applyFont="1" applyFill="1" applyBorder="1" applyAlignment="1">
      <alignment vertical="center" wrapText="1"/>
    </xf>
    <xf numFmtId="0" fontId="24" fillId="10" borderId="36" xfId="0" applyFont="1" applyFill="1" applyBorder="1" applyAlignment="1">
      <alignment vertical="center" wrapText="1"/>
    </xf>
    <xf numFmtId="0" fontId="4" fillId="0" borderId="0" xfId="3" applyFont="1" applyBorder="1" applyAlignment="1">
      <alignment vertical="center"/>
    </xf>
    <xf numFmtId="0" fontId="24" fillId="10" borderId="62" xfId="1" applyFont="1" applyFill="1" applyBorder="1" applyAlignment="1">
      <alignment horizontal="center" vertical="center" wrapText="1"/>
    </xf>
    <xf numFmtId="0" fontId="21" fillId="9" borderId="10" xfId="1" applyFont="1" applyFill="1" applyBorder="1" applyAlignment="1" applyProtection="1">
      <alignment horizontal="center" vertical="center" wrapText="1"/>
      <protection locked="0"/>
    </xf>
    <xf numFmtId="0" fontId="21" fillId="9" borderId="41" xfId="1" applyFont="1" applyFill="1" applyBorder="1" applyAlignment="1" applyProtection="1">
      <alignment horizontal="center" vertical="center" wrapText="1"/>
      <protection locked="0"/>
    </xf>
    <xf numFmtId="0" fontId="21" fillId="9" borderId="11" xfId="1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Alignment="1">
      <alignment vertical="center"/>
    </xf>
    <xf numFmtId="0" fontId="24" fillId="5" borderId="16" xfId="0" applyFont="1" applyFill="1" applyBorder="1" applyAlignment="1">
      <alignment horizontal="center" vertical="center" wrapText="1"/>
    </xf>
    <xf numFmtId="0" fontId="15" fillId="5" borderId="42" xfId="1" applyFill="1" applyBorder="1" applyAlignment="1">
      <alignment vertical="center"/>
    </xf>
    <xf numFmtId="0" fontId="15" fillId="5" borderId="40" xfId="1" applyFill="1" applyBorder="1" applyAlignment="1">
      <alignment vertical="center"/>
    </xf>
    <xf numFmtId="0" fontId="15" fillId="5" borderId="14" xfId="1" applyFill="1" applyBorder="1" applyAlignment="1">
      <alignment vertical="center"/>
    </xf>
    <xf numFmtId="0" fontId="15" fillId="7" borderId="17" xfId="1" applyFill="1" applyBorder="1" applyAlignment="1">
      <alignment vertical="center" wrapText="1"/>
    </xf>
    <xf numFmtId="0" fontId="16" fillId="5" borderId="18" xfId="1" applyFont="1" applyFill="1" applyBorder="1" applyAlignment="1">
      <alignment vertical="center" wrapText="1"/>
    </xf>
    <xf numFmtId="0" fontId="15" fillId="9" borderId="1" xfId="0" applyFont="1" applyFill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35" fillId="0" borderId="1" xfId="0" applyFont="1" applyFill="1" applyBorder="1" applyAlignment="1">
      <alignment vertical="center" wrapText="1"/>
    </xf>
    <xf numFmtId="0" fontId="15" fillId="0" borderId="44" xfId="1" applyBorder="1" applyAlignment="1">
      <alignment vertical="center"/>
    </xf>
    <xf numFmtId="0" fontId="15" fillId="0" borderId="40" xfId="1" applyBorder="1" applyAlignment="1">
      <alignment vertical="center"/>
    </xf>
    <xf numFmtId="0" fontId="15" fillId="0" borderId="14" xfId="1" applyBorder="1" applyAlignment="1">
      <alignment vertical="center"/>
    </xf>
    <xf numFmtId="0" fontId="15" fillId="0" borderId="4" xfId="1" applyBorder="1" applyAlignment="1">
      <alignment vertical="center"/>
    </xf>
    <xf numFmtId="0" fontId="15" fillId="0" borderId="1" xfId="1" applyBorder="1" applyAlignment="1">
      <alignment vertical="center"/>
    </xf>
    <xf numFmtId="0" fontId="16" fillId="0" borderId="1" xfId="1" applyFont="1" applyBorder="1" applyAlignment="1">
      <alignment vertical="center"/>
    </xf>
    <xf numFmtId="0" fontId="20" fillId="0" borderId="1" xfId="1" applyFont="1" applyBorder="1" applyAlignment="1">
      <alignment vertical="center" wrapText="1"/>
    </xf>
    <xf numFmtId="0" fontId="16" fillId="0" borderId="21" xfId="1" applyFont="1" applyBorder="1" applyAlignment="1">
      <alignment vertical="center" wrapText="1"/>
    </xf>
    <xf numFmtId="0" fontId="16" fillId="0" borderId="21" xfId="1" applyFont="1" applyBorder="1" applyAlignment="1">
      <alignment vertical="center"/>
    </xf>
    <xf numFmtId="0" fontId="26" fillId="0" borderId="13" xfId="1" applyFont="1" applyFill="1" applyBorder="1" applyAlignment="1">
      <alignment vertical="center" wrapText="1"/>
    </xf>
    <xf numFmtId="0" fontId="26" fillId="0" borderId="40" xfId="1" applyFont="1" applyFill="1" applyBorder="1" applyAlignment="1">
      <alignment vertical="center" wrapText="1"/>
    </xf>
    <xf numFmtId="0" fontId="26" fillId="0" borderId="14" xfId="1" applyFont="1" applyFill="1" applyBorder="1" applyAlignment="1">
      <alignment vertical="center" wrapText="1"/>
    </xf>
    <xf numFmtId="0" fontId="16" fillId="0" borderId="4" xfId="1" applyFont="1" applyBorder="1" applyAlignment="1">
      <alignment vertical="center"/>
    </xf>
    <xf numFmtId="0" fontId="15" fillId="0" borderId="44" xfId="1" applyBorder="1" applyAlignment="1">
      <alignment vertical="center" wrapText="1"/>
    </xf>
    <xf numFmtId="0" fontId="15" fillId="0" borderId="40" xfId="1" applyBorder="1" applyAlignment="1">
      <alignment vertical="center" wrapText="1"/>
    </xf>
    <xf numFmtId="0" fontId="15" fillId="0" borderId="14" xfId="1" applyBorder="1" applyAlignment="1">
      <alignment vertical="center" wrapText="1"/>
    </xf>
    <xf numFmtId="0" fontId="16" fillId="0" borderId="2" xfId="1" applyFont="1" applyBorder="1" applyAlignment="1">
      <alignment vertical="center"/>
    </xf>
    <xf numFmtId="0" fontId="15" fillId="9" borderId="22" xfId="0" applyFont="1" applyFill="1" applyBorder="1" applyAlignment="1">
      <alignment vertical="center" wrapText="1"/>
    </xf>
    <xf numFmtId="0" fontId="18" fillId="7" borderId="15" xfId="0" applyFont="1" applyFill="1" applyBorder="1" applyAlignment="1">
      <alignment vertical="center" wrapText="1"/>
    </xf>
    <xf numFmtId="0" fontId="27" fillId="7" borderId="28" xfId="0" applyFont="1" applyFill="1" applyBorder="1" applyAlignment="1">
      <alignment vertical="center" wrapText="1"/>
    </xf>
    <xf numFmtId="0" fontId="35" fillId="0" borderId="0" xfId="0" applyFont="1" applyFill="1" applyAlignment="1">
      <alignment vertical="center" wrapText="1"/>
    </xf>
    <xf numFmtId="0" fontId="28" fillId="0" borderId="0" xfId="0" applyFont="1" applyAlignment="1">
      <alignment vertical="center" wrapText="1"/>
    </xf>
    <xf numFmtId="0" fontId="26" fillId="0" borderId="29" xfId="1" applyFont="1" applyFill="1" applyBorder="1" applyAlignment="1">
      <alignment vertical="center" wrapText="1"/>
    </xf>
    <xf numFmtId="0" fontId="26" fillId="0" borderId="5" xfId="1" applyFont="1" applyFill="1" applyBorder="1" applyAlignment="1">
      <alignment vertical="center" wrapText="1"/>
    </xf>
    <xf numFmtId="0" fontId="26" fillId="0" borderId="30" xfId="1" applyFont="1" applyFill="1" applyBorder="1" applyAlignment="1">
      <alignment vertical="center" wrapText="1"/>
    </xf>
    <xf numFmtId="0" fontId="17" fillId="8" borderId="31" xfId="1" applyFont="1" applyFill="1" applyBorder="1" applyAlignment="1">
      <alignment vertical="center"/>
    </xf>
    <xf numFmtId="2" fontId="29" fillId="7" borderId="32" xfId="0" applyNumberFormat="1" applyFont="1" applyFill="1" applyBorder="1" applyAlignment="1">
      <alignment vertical="center"/>
    </xf>
    <xf numFmtId="2" fontId="18" fillId="7" borderId="32" xfId="0" applyNumberFormat="1" applyFont="1" applyFill="1" applyBorder="1" applyAlignment="1">
      <alignment vertical="center"/>
    </xf>
    <xf numFmtId="2" fontId="30" fillId="7" borderId="34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16" fillId="5" borderId="19" xfId="1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10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10" borderId="23" xfId="0" applyFont="1" applyFill="1" applyBorder="1" applyAlignment="1">
      <alignment horizontal="center" vertical="center"/>
    </xf>
    <xf numFmtId="0" fontId="24" fillId="5" borderId="15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/>
    </xf>
    <xf numFmtId="0" fontId="16" fillId="0" borderId="0" xfId="3" applyFont="1" applyBorder="1" applyAlignment="1">
      <alignment horizontal="center" vertical="center" wrapText="1"/>
    </xf>
    <xf numFmtId="0" fontId="14" fillId="10" borderId="1" xfId="3" applyFill="1" applyBorder="1" applyAlignment="1">
      <alignment horizontal="left" vertical="center" wrapText="1"/>
    </xf>
    <xf numFmtId="0" fontId="15" fillId="10" borderId="1" xfId="3" applyFont="1" applyFill="1" applyBorder="1" applyAlignment="1">
      <alignment horizontal="left" vertical="center" wrapText="1"/>
    </xf>
    <xf numFmtId="0" fontId="10" fillId="0" borderId="0" xfId="3" applyFont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8" fillId="6" borderId="1" xfId="3" applyFont="1" applyFill="1" applyBorder="1" applyAlignment="1">
      <alignment horizontal="left" vertical="center" wrapText="1"/>
    </xf>
    <xf numFmtId="0" fontId="14" fillId="9" borderId="56" xfId="3" applyFill="1" applyBorder="1" applyAlignment="1">
      <alignment horizontal="center" vertical="center" wrapText="1"/>
    </xf>
    <xf numFmtId="0" fontId="14" fillId="9" borderId="58" xfId="3" applyFill="1" applyBorder="1" applyAlignment="1">
      <alignment horizontal="center" vertical="center" wrapText="1"/>
    </xf>
    <xf numFmtId="0" fontId="14" fillId="9" borderId="16" xfId="3" applyFill="1" applyBorder="1" applyAlignment="1">
      <alignment horizontal="center" vertical="center" wrapText="1"/>
    </xf>
    <xf numFmtId="0" fontId="14" fillId="9" borderId="59" xfId="3" applyFill="1" applyBorder="1" applyAlignment="1">
      <alignment horizontal="center" vertical="center" wrapText="1"/>
    </xf>
    <xf numFmtId="0" fontId="16" fillId="10" borderId="63" xfId="0" applyFont="1" applyFill="1" applyBorder="1" applyAlignment="1">
      <alignment horizontal="center" vertical="center" wrapText="1"/>
    </xf>
    <xf numFmtId="0" fontId="16" fillId="10" borderId="64" xfId="0" applyFont="1" applyFill="1" applyBorder="1" applyAlignment="1">
      <alignment horizontal="center" vertical="center" wrapText="1"/>
    </xf>
    <xf numFmtId="0" fontId="16" fillId="10" borderId="65" xfId="0" applyFont="1" applyFill="1" applyBorder="1" applyAlignment="1">
      <alignment horizontal="center" vertical="center" wrapText="1"/>
    </xf>
    <xf numFmtId="0" fontId="16" fillId="10" borderId="15" xfId="0" applyFont="1" applyFill="1" applyBorder="1" applyAlignment="1">
      <alignment horizontal="center" vertical="center" wrapText="1"/>
    </xf>
    <xf numFmtId="0" fontId="16" fillId="10" borderId="66" xfId="0" applyFont="1" applyFill="1" applyBorder="1" applyAlignment="1">
      <alignment horizontal="center" vertical="center"/>
    </xf>
    <xf numFmtId="0" fontId="16" fillId="10" borderId="67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16" fillId="10" borderId="68" xfId="0" applyFont="1" applyFill="1" applyBorder="1" applyAlignment="1">
      <alignment horizontal="center" vertical="center"/>
    </xf>
    <xf numFmtId="0" fontId="3" fillId="10" borderId="6" xfId="3" applyFont="1" applyFill="1" applyBorder="1" applyAlignment="1">
      <alignment vertical="center"/>
    </xf>
    <xf numFmtId="0" fontId="14" fillId="10" borderId="6" xfId="3" applyFill="1" applyBorder="1" applyAlignment="1">
      <alignment vertical="center"/>
    </xf>
    <xf numFmtId="0" fontId="1" fillId="10" borderId="6" xfId="3" applyFont="1" applyFill="1" applyBorder="1" applyAlignment="1">
      <alignment vertical="center"/>
    </xf>
    <xf numFmtId="0" fontId="14" fillId="10" borderId="4" xfId="3" applyFill="1" applyBorder="1" applyAlignment="1">
      <alignment vertical="center"/>
    </xf>
    <xf numFmtId="0" fontId="3" fillId="10" borderId="1" xfId="3" applyFont="1" applyFill="1" applyBorder="1" applyAlignment="1">
      <alignment horizontal="left" vertical="center" wrapText="1"/>
    </xf>
    <xf numFmtId="0" fontId="16" fillId="7" borderId="21" xfId="1" applyFont="1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15" fillId="9" borderId="13" xfId="1" applyFill="1" applyBorder="1" applyAlignment="1" applyProtection="1">
      <alignment horizontal="center" vertical="center" wrapText="1"/>
      <protection locked="0"/>
    </xf>
    <xf numFmtId="0" fontId="15" fillId="9" borderId="40" xfId="1" applyFill="1" applyBorder="1" applyAlignment="1" applyProtection="1">
      <alignment horizontal="center" vertical="center" wrapText="1"/>
      <protection locked="0"/>
    </xf>
    <xf numFmtId="0" fontId="15" fillId="9" borderId="14" xfId="1" applyFill="1" applyBorder="1" applyAlignment="1" applyProtection="1">
      <alignment horizontal="center" vertical="center" wrapText="1"/>
      <protection locked="0"/>
    </xf>
    <xf numFmtId="0" fontId="15" fillId="7" borderId="4" xfId="1" applyFill="1" applyBorder="1" applyAlignment="1">
      <alignment horizontal="center" vertical="center"/>
    </xf>
    <xf numFmtId="0" fontId="15" fillId="7" borderId="1" xfId="1" applyFill="1" applyBorder="1" applyAlignment="1">
      <alignment horizontal="center" vertical="center"/>
    </xf>
    <xf numFmtId="0" fontId="16" fillId="7" borderId="1" xfId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5" fillId="9" borderId="42" xfId="1" applyFill="1" applyBorder="1" applyAlignment="1" applyProtection="1">
      <alignment horizontal="center" vertical="center" wrapText="1"/>
      <protection locked="0"/>
    </xf>
    <xf numFmtId="0" fontId="15" fillId="9" borderId="44" xfId="1" applyFill="1" applyBorder="1" applyAlignment="1" applyProtection="1">
      <alignment horizontal="center" vertical="center" wrapText="1"/>
      <protection locked="0"/>
    </xf>
    <xf numFmtId="0" fontId="15" fillId="9" borderId="46" xfId="1" applyFill="1" applyBorder="1" applyAlignment="1" applyProtection="1">
      <alignment horizontal="center" vertical="center" wrapText="1"/>
      <protection locked="0"/>
    </xf>
    <xf numFmtId="0" fontId="0" fillId="7" borderId="27" xfId="0" applyFill="1" applyBorder="1" applyAlignment="1">
      <alignment horizontal="center" vertical="center"/>
    </xf>
    <xf numFmtId="0" fontId="15" fillId="9" borderId="24" xfId="1" applyFill="1" applyBorder="1" applyAlignment="1" applyProtection="1">
      <alignment horizontal="center" vertical="center" wrapText="1"/>
      <protection locked="0"/>
    </xf>
    <xf numFmtId="0" fontId="15" fillId="9" borderId="48" xfId="1" applyFill="1" applyBorder="1" applyAlignment="1" applyProtection="1">
      <alignment horizontal="center" vertical="center" wrapText="1"/>
      <protection locked="0"/>
    </xf>
    <xf numFmtId="0" fontId="15" fillId="9" borderId="25" xfId="1" applyFill="1" applyBorder="1" applyAlignment="1" applyProtection="1">
      <alignment horizontal="center" vertical="center" wrapText="1"/>
      <protection locked="0"/>
    </xf>
    <xf numFmtId="0" fontId="15" fillId="7" borderId="26" xfId="1" applyFill="1" applyBorder="1" applyAlignment="1">
      <alignment horizontal="center" vertical="center"/>
    </xf>
    <xf numFmtId="0" fontId="16" fillId="7" borderId="22" xfId="1" applyFont="1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24" fillId="10" borderId="38" xfId="0" applyFont="1" applyFill="1" applyBorder="1" applyAlignment="1">
      <alignment horizontal="right" vertical="center" wrapText="1"/>
    </xf>
    <xf numFmtId="0" fontId="24" fillId="10" borderId="0" xfId="0" applyFont="1" applyFill="1" applyBorder="1" applyAlignment="1">
      <alignment horizontal="right" vertical="center" wrapText="1"/>
    </xf>
    <xf numFmtId="0" fontId="33" fillId="5" borderId="0" xfId="0" applyFont="1" applyFill="1" applyAlignment="1">
      <alignment horizontal="right" vertical="center" wrapText="1"/>
    </xf>
    <xf numFmtId="0" fontId="33" fillId="5" borderId="39" xfId="0" applyFont="1" applyFill="1" applyBorder="1" applyAlignment="1">
      <alignment horizontal="right" vertical="center" wrapText="1"/>
    </xf>
    <xf numFmtId="0" fontId="3" fillId="10" borderId="3" xfId="3" applyFont="1" applyFill="1" applyBorder="1" applyAlignment="1">
      <alignment horizontal="left" vertical="center" wrapText="1"/>
    </xf>
    <xf numFmtId="0" fontId="5" fillId="10" borderId="4" xfId="3" applyFont="1" applyFill="1" applyBorder="1" applyAlignment="1">
      <alignment horizontal="left" vertical="center" wrapText="1"/>
    </xf>
    <xf numFmtId="0" fontId="3" fillId="10" borderId="6" xfId="3" applyFont="1" applyFill="1" applyBorder="1" applyAlignment="1">
      <alignment horizontal="left" vertical="center"/>
    </xf>
    <xf numFmtId="0" fontId="14" fillId="10" borderId="4" xfId="3" applyFill="1" applyBorder="1" applyAlignment="1">
      <alignment horizontal="left" vertical="center"/>
    </xf>
    <xf numFmtId="0" fontId="15" fillId="9" borderId="43" xfId="1" applyFill="1" applyBorder="1" applyAlignment="1" applyProtection="1">
      <alignment horizontal="center" vertical="center" wrapText="1"/>
      <protection locked="0"/>
    </xf>
    <xf numFmtId="0" fontId="15" fillId="9" borderId="45" xfId="1" applyFill="1" applyBorder="1" applyAlignment="1" applyProtection="1">
      <alignment horizontal="center" vertical="center" wrapText="1"/>
      <protection locked="0"/>
    </xf>
    <xf numFmtId="0" fontId="15" fillId="9" borderId="47" xfId="1" applyFill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right" vertical="center" wrapText="1"/>
    </xf>
    <xf numFmtId="0" fontId="24" fillId="0" borderId="8" xfId="0" applyFont="1" applyBorder="1" applyAlignment="1">
      <alignment horizontal="right" vertical="center" wrapText="1"/>
    </xf>
    <xf numFmtId="0" fontId="24" fillId="0" borderId="9" xfId="0" applyFont="1" applyBorder="1" applyAlignment="1">
      <alignment horizontal="right" vertical="center" wrapText="1"/>
    </xf>
    <xf numFmtId="0" fontId="24" fillId="10" borderId="12" xfId="0" applyFont="1" applyFill="1" applyBorder="1" applyAlignment="1">
      <alignment horizontal="right" vertical="center" wrapText="1"/>
    </xf>
    <xf numFmtId="0" fontId="24" fillId="10" borderId="6" xfId="0" applyFont="1" applyFill="1" applyBorder="1" applyAlignment="1">
      <alignment horizontal="right" vertical="center" wrapText="1"/>
    </xf>
    <xf numFmtId="0" fontId="24" fillId="10" borderId="53" xfId="0" applyFont="1" applyFill="1" applyBorder="1" applyAlignment="1">
      <alignment horizontal="center" vertical="center" wrapText="1"/>
    </xf>
    <xf numFmtId="0" fontId="24" fillId="10" borderId="54" xfId="0" applyFont="1" applyFill="1" applyBorder="1" applyAlignment="1">
      <alignment horizontal="center" vertical="center" wrapText="1"/>
    </xf>
    <xf numFmtId="0" fontId="24" fillId="10" borderId="55" xfId="0" applyFont="1" applyFill="1" applyBorder="1" applyAlignment="1">
      <alignment horizontal="center" vertical="center" wrapText="1"/>
    </xf>
    <xf numFmtId="0" fontId="33" fillId="5" borderId="54" xfId="0" applyFont="1" applyFill="1" applyBorder="1" applyAlignment="1">
      <alignment horizontal="right" vertical="center" wrapText="1"/>
    </xf>
    <xf numFmtId="0" fontId="33" fillId="5" borderId="55" xfId="0" applyFont="1" applyFill="1" applyBorder="1" applyAlignment="1">
      <alignment horizontal="right" vertical="center" wrapText="1"/>
    </xf>
    <xf numFmtId="0" fontId="24" fillId="9" borderId="0" xfId="0" applyFont="1" applyFill="1" applyBorder="1" applyAlignment="1">
      <alignment horizontal="left" vertical="center" wrapText="1"/>
    </xf>
    <xf numFmtId="0" fontId="34" fillId="9" borderId="0" xfId="0" applyFont="1" applyFill="1" applyBorder="1" applyAlignment="1">
      <alignment horizontal="left" vertical="center" wrapText="1"/>
    </xf>
    <xf numFmtId="0" fontId="34" fillId="5" borderId="38" xfId="0" applyFont="1" applyFill="1" applyBorder="1" applyAlignment="1">
      <alignment horizontal="center" vertical="center" wrapText="1"/>
    </xf>
    <xf numFmtId="0" fontId="34" fillId="5" borderId="39" xfId="0" applyFont="1" applyFill="1" applyBorder="1" applyAlignment="1">
      <alignment horizontal="center" vertical="center" wrapText="1"/>
    </xf>
    <xf numFmtId="2" fontId="29" fillId="7" borderId="33" xfId="0" applyNumberFormat="1" applyFont="1" applyFill="1" applyBorder="1" applyAlignment="1">
      <alignment horizontal="center" vertical="center"/>
    </xf>
    <xf numFmtId="2" fontId="29" fillId="7" borderId="34" xfId="0" applyNumberFormat="1" applyFont="1" applyFill="1" applyBorder="1" applyAlignment="1">
      <alignment horizontal="center" vertical="center"/>
    </xf>
    <xf numFmtId="0" fontId="15" fillId="7" borderId="22" xfId="1" applyFill="1" applyBorder="1" applyAlignment="1">
      <alignment horizontal="center" vertical="center"/>
    </xf>
    <xf numFmtId="0" fontId="21" fillId="9" borderId="0" xfId="0" applyFont="1" applyFill="1" applyBorder="1" applyAlignment="1">
      <alignment horizontal="center" vertical="center" wrapText="1"/>
    </xf>
    <xf numFmtId="0" fontId="21" fillId="0" borderId="60" xfId="1" applyFont="1" applyBorder="1" applyAlignment="1">
      <alignment horizontal="center" vertical="center"/>
    </xf>
    <xf numFmtId="0" fontId="21" fillId="0" borderId="61" xfId="1" applyFont="1" applyBorder="1" applyAlignment="1">
      <alignment horizontal="center" vertical="center"/>
    </xf>
    <xf numFmtId="0" fontId="25" fillId="11" borderId="52" xfId="3" applyFont="1" applyFill="1" applyBorder="1" applyAlignment="1">
      <alignment horizontal="center" vertical="center"/>
    </xf>
    <xf numFmtId="0" fontId="24" fillId="9" borderId="49" xfId="0" applyFont="1" applyFill="1" applyBorder="1" applyAlignment="1">
      <alignment horizontal="left" vertical="center" wrapText="1"/>
    </xf>
    <xf numFmtId="0" fontId="1" fillId="10" borderId="6" xfId="3" applyFont="1" applyFill="1" applyBorder="1" applyAlignment="1">
      <alignment horizontal="left" vertical="center" wrapText="1"/>
    </xf>
    <xf numFmtId="0" fontId="4" fillId="10" borderId="6" xfId="3" applyFont="1" applyFill="1" applyBorder="1" applyAlignment="1">
      <alignment horizontal="left" vertical="center" wrapText="1"/>
    </xf>
    <xf numFmtId="0" fontId="15" fillId="9" borderId="56" xfId="3" applyFont="1" applyFill="1" applyBorder="1" applyAlignment="1">
      <alignment horizontal="center" vertical="center" wrapText="1"/>
    </xf>
    <xf numFmtId="0" fontId="15" fillId="9" borderId="58" xfId="3" applyFont="1" applyFill="1" applyBorder="1" applyAlignment="1">
      <alignment horizontal="center" vertical="center" wrapText="1"/>
    </xf>
    <xf numFmtId="0" fontId="15" fillId="9" borderId="16" xfId="3" applyFont="1" applyFill="1" applyBorder="1" applyAlignment="1">
      <alignment horizontal="center" vertical="center" wrapText="1"/>
    </xf>
    <xf numFmtId="0" fontId="15" fillId="9" borderId="59" xfId="3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right" vertical="center" wrapText="1"/>
    </xf>
    <xf numFmtId="0" fontId="24" fillId="5" borderId="39" xfId="0" applyFont="1" applyFill="1" applyBorder="1" applyAlignment="1">
      <alignment horizontal="right" vertical="center" wrapText="1"/>
    </xf>
    <xf numFmtId="0" fontId="24" fillId="10" borderId="0" xfId="0" applyFont="1" applyFill="1" applyAlignment="1">
      <alignment horizontal="right" vertical="center" wrapText="1"/>
    </xf>
    <xf numFmtId="0" fontId="31" fillId="10" borderId="36" xfId="0" applyFont="1" applyFill="1" applyBorder="1" applyAlignment="1">
      <alignment horizontal="center" vertical="center" wrapText="1"/>
    </xf>
    <xf numFmtId="0" fontId="31" fillId="10" borderId="37" xfId="0" applyFont="1" applyFill="1" applyBorder="1" applyAlignment="1">
      <alignment horizontal="center" vertical="center" wrapText="1"/>
    </xf>
    <xf numFmtId="0" fontId="1" fillId="10" borderId="1" xfId="3" applyFont="1" applyFill="1" applyBorder="1" applyAlignment="1">
      <alignment horizontal="left" vertical="center" wrapText="1"/>
    </xf>
    <xf numFmtId="0" fontId="1" fillId="10" borderId="3" xfId="3" applyFont="1" applyFill="1" applyBorder="1" applyAlignment="1">
      <alignment horizontal="left" vertical="center" wrapText="1"/>
    </xf>
    <xf numFmtId="0" fontId="31" fillId="10" borderId="35" xfId="0" applyFont="1" applyFill="1" applyBorder="1" applyAlignment="1">
      <alignment horizontal="left" vertical="center" wrapText="1"/>
    </xf>
    <xf numFmtId="0" fontId="31" fillId="10" borderId="36" xfId="0" applyFont="1" applyFill="1" applyBorder="1" applyAlignment="1">
      <alignment horizontal="left" vertical="center" wrapText="1"/>
    </xf>
    <xf numFmtId="0" fontId="24" fillId="10" borderId="0" xfId="0" applyFont="1" applyFill="1" applyAlignment="1">
      <alignment horizontal="center" vertical="center" wrapText="1"/>
    </xf>
    <xf numFmtId="0" fontId="13" fillId="10" borderId="1" xfId="3" applyFont="1" applyFill="1" applyBorder="1" applyAlignment="1">
      <alignment horizontal="left" vertical="center" wrapText="1"/>
    </xf>
  </cellXfs>
  <cellStyles count="4">
    <cellStyle name="Standard" xfId="0" builtinId="0"/>
    <cellStyle name="Standard 2" xfId="1" xr:uid="{00000000-0005-0000-0000-000001000000}"/>
    <cellStyle name="Standard 3" xfId="3" xr:uid="{00000000-0005-0000-0000-000002000000}"/>
    <cellStyle name="Währung 2" xfId="2" xr:uid="{00000000-0005-0000-0000-000004000000}"/>
  </cellStyles>
  <dxfs count="20"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AB"/>
        </patternFill>
      </fill>
    </dxf>
    <dxf>
      <fill>
        <patternFill>
          <bgColor rgb="FFFFFFAB"/>
        </patternFill>
      </fill>
    </dxf>
    <dxf>
      <fill>
        <patternFill>
          <bgColor rgb="FFFFFFAB"/>
        </patternFill>
      </fill>
    </dxf>
    <dxf>
      <fill>
        <patternFill>
          <bgColor rgb="FFFFFFAB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AB"/>
      <color rgb="FFCDF2FF"/>
      <color rgb="FFE5F8FF"/>
      <color rgb="FFB3EBFF"/>
      <color rgb="FFB9EDFF"/>
      <color rgb="FFC6EFCE"/>
      <color rgb="FFC6CFCE"/>
      <color rgb="FFFFC7CE"/>
      <color rgb="FFF2DCD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6196B-9C70-4118-BAC1-7DA309B89DF5}">
  <dimension ref="A1:P92"/>
  <sheetViews>
    <sheetView showGridLines="0" tabSelected="1" zoomScale="70" zoomScaleNormal="70" zoomScalePageLayoutView="115" workbookViewId="0">
      <selection activeCell="C68" sqref="C68"/>
    </sheetView>
  </sheetViews>
  <sheetFormatPr baseColWidth="10" defaultColWidth="11.44140625" defaultRowHeight="13.2" outlineLevelCol="1" x14ac:dyDescent="0.25"/>
  <cols>
    <col min="1" max="1" width="32.33203125" style="47" customWidth="1"/>
    <col min="2" max="2" width="55.109375" style="47" customWidth="1"/>
    <col min="3" max="3" width="28" style="47" customWidth="1"/>
    <col min="4" max="4" width="16.44140625" style="47" customWidth="1"/>
    <col min="5" max="5" width="23.6640625" style="47" customWidth="1"/>
    <col min="6" max="6" width="23.88671875" style="47" customWidth="1"/>
    <col min="7" max="7" width="23.6640625" style="8" customWidth="1"/>
    <col min="8" max="8" width="8.33203125" style="47" customWidth="1" outlineLevel="1"/>
    <col min="9" max="9" width="8.109375" style="47" customWidth="1" outlineLevel="1"/>
    <col min="10" max="10" width="7.109375" style="8" bestFit="1" customWidth="1"/>
    <col min="11" max="12" width="9.88671875" style="47" customWidth="1" outlineLevel="1"/>
    <col min="13" max="13" width="10.6640625" style="47" customWidth="1"/>
    <col min="14" max="14" width="11.44140625" style="47"/>
    <col min="15" max="15" width="11.5546875" style="41" customWidth="1"/>
    <col min="16" max="16384" width="11.44140625" style="47"/>
  </cols>
  <sheetData>
    <row r="1" spans="1:16" s="36" customFormat="1" ht="27" customHeight="1" x14ac:dyDescent="0.25">
      <c r="A1" s="30" t="s">
        <v>64</v>
      </c>
      <c r="B1" s="37" t="s">
        <v>71</v>
      </c>
      <c r="C1" s="38"/>
      <c r="D1" s="39"/>
      <c r="G1" s="40"/>
      <c r="H1" s="40"/>
      <c r="I1" s="40"/>
      <c r="O1" s="41"/>
    </row>
    <row r="2" spans="1:16" s="36" customFormat="1" ht="22.5" customHeight="1" x14ac:dyDescent="0.25">
      <c r="A2" s="31" t="s">
        <v>65</v>
      </c>
      <c r="B2" s="42" t="s">
        <v>72</v>
      </c>
      <c r="C2" s="43"/>
      <c r="D2" s="39"/>
      <c r="E2" s="196" t="s">
        <v>63</v>
      </c>
      <c r="F2" s="196"/>
      <c r="G2" s="44"/>
      <c r="H2" s="44"/>
      <c r="I2" s="44"/>
      <c r="O2" s="41"/>
    </row>
    <row r="3" spans="1:16" s="36" customFormat="1" ht="22.5" customHeight="1" x14ac:dyDescent="0.25">
      <c r="C3" s="45"/>
      <c r="D3" s="39"/>
      <c r="E3" s="197" t="s">
        <v>67</v>
      </c>
      <c r="F3" s="198"/>
      <c r="G3" s="44"/>
      <c r="H3" s="44"/>
      <c r="I3" s="44"/>
      <c r="O3" s="41"/>
    </row>
    <row r="4" spans="1:16" s="36" customFormat="1" ht="21.6" customHeight="1" x14ac:dyDescent="0.25">
      <c r="A4" s="129"/>
      <c r="B4" s="129"/>
      <c r="C4" s="46"/>
      <c r="D4" s="39"/>
      <c r="E4" s="199" t="s">
        <v>70</v>
      </c>
      <c r="F4" s="199"/>
      <c r="G4" s="44"/>
      <c r="H4" s="44"/>
      <c r="I4" s="44"/>
      <c r="O4" s="41"/>
    </row>
    <row r="5" spans="1:16" s="36" customFormat="1" ht="28.5" customHeight="1" x14ac:dyDescent="0.25">
      <c r="A5" s="130" t="s">
        <v>11</v>
      </c>
      <c r="B5" s="130"/>
      <c r="C5" s="39"/>
      <c r="D5" s="39"/>
      <c r="O5" s="41"/>
    </row>
    <row r="6" spans="1:16" ht="31.5" customHeight="1" x14ac:dyDescent="0.25">
      <c r="A6" s="131" t="s">
        <v>7</v>
      </c>
      <c r="B6" s="131"/>
      <c r="C6" s="29"/>
      <c r="D6" s="8"/>
      <c r="E6" s="8"/>
      <c r="F6" s="8"/>
      <c r="H6" s="6"/>
      <c r="I6" s="6"/>
      <c r="K6" s="6"/>
      <c r="L6" s="6"/>
      <c r="M6" s="8"/>
      <c r="N6" s="8"/>
    </row>
    <row r="7" spans="1:16" ht="27" customHeight="1" x14ac:dyDescent="0.25">
      <c r="A7" s="127" t="s">
        <v>66</v>
      </c>
      <c r="B7" s="127"/>
      <c r="C7" s="29">
        <v>0</v>
      </c>
      <c r="D7" s="8"/>
      <c r="E7" s="8"/>
      <c r="F7" s="8"/>
      <c r="H7" s="20"/>
      <c r="I7" s="20"/>
      <c r="K7" s="20"/>
      <c r="L7" s="20"/>
      <c r="M7" s="8"/>
      <c r="N7" s="8"/>
    </row>
    <row r="8" spans="1:16" ht="12.75" customHeight="1" x14ac:dyDescent="0.25">
      <c r="A8" s="127" t="s">
        <v>0</v>
      </c>
      <c r="B8" s="127"/>
      <c r="C8" s="132"/>
      <c r="D8" s="133"/>
      <c r="E8" s="13" t="s">
        <v>1</v>
      </c>
      <c r="F8" s="13" t="s">
        <v>2</v>
      </c>
      <c r="G8" s="48"/>
      <c r="H8" s="20"/>
      <c r="I8" s="20"/>
      <c r="K8" s="8"/>
      <c r="L8" s="41"/>
      <c r="O8" s="47"/>
    </row>
    <row r="9" spans="1:16" ht="12.75" customHeight="1" x14ac:dyDescent="0.25">
      <c r="A9" s="128" t="s">
        <v>9</v>
      </c>
      <c r="B9" s="128"/>
      <c r="C9" s="134"/>
      <c r="D9" s="135"/>
      <c r="E9" s="1" t="s">
        <v>6</v>
      </c>
      <c r="F9" s="1" t="s">
        <v>6</v>
      </c>
      <c r="G9" s="48"/>
      <c r="H9" s="126"/>
      <c r="I9" s="126"/>
      <c r="J9" s="47"/>
      <c r="L9" s="41"/>
      <c r="O9" s="47"/>
    </row>
    <row r="10" spans="1:16" ht="12.75" customHeight="1" x14ac:dyDescent="0.25">
      <c r="A10" s="127" t="s">
        <v>3</v>
      </c>
      <c r="B10" s="127"/>
      <c r="C10" s="203"/>
      <c r="D10" s="204"/>
      <c r="E10" s="28"/>
      <c r="F10" s="28"/>
      <c r="G10" s="13" t="s">
        <v>4</v>
      </c>
      <c r="H10" s="13" t="s">
        <v>5</v>
      </c>
      <c r="J10" s="47"/>
      <c r="K10" s="41"/>
      <c r="O10" s="47"/>
    </row>
    <row r="11" spans="1:16" ht="12.75" customHeight="1" x14ac:dyDescent="0.25">
      <c r="A11" s="128" t="s">
        <v>8</v>
      </c>
      <c r="B11" s="128"/>
      <c r="C11" s="205"/>
      <c r="D11" s="206"/>
      <c r="E11" s="28"/>
      <c r="F11" s="28"/>
      <c r="G11" s="29" t="s">
        <v>6</v>
      </c>
      <c r="H11" s="29" t="s">
        <v>6</v>
      </c>
      <c r="J11" s="47"/>
      <c r="K11" s="41"/>
      <c r="O11" s="47"/>
    </row>
    <row r="12" spans="1:16" s="49" customFormat="1" ht="6" customHeight="1" x14ac:dyDescent="0.25">
      <c r="A12" s="23"/>
      <c r="B12" s="23"/>
      <c r="C12" s="22"/>
      <c r="D12" s="22"/>
      <c r="E12" s="24"/>
      <c r="F12" s="24"/>
      <c r="G12" s="25"/>
      <c r="H12" s="25"/>
      <c r="K12" s="50"/>
    </row>
    <row r="13" spans="1:16" x14ac:dyDescent="0.25">
      <c r="A13" s="128" t="s">
        <v>14</v>
      </c>
      <c r="B13" s="128"/>
      <c r="C13" s="19"/>
      <c r="E13" s="2"/>
      <c r="F13" s="2"/>
      <c r="G13" s="10"/>
      <c r="H13" s="10"/>
      <c r="J13" s="47"/>
      <c r="K13" s="41"/>
      <c r="O13" s="47"/>
    </row>
    <row r="14" spans="1:16" ht="12.75" customHeight="1" x14ac:dyDescent="0.25">
      <c r="A14" s="148" t="s">
        <v>15</v>
      </c>
      <c r="B14" s="217"/>
      <c r="C14" s="19"/>
      <c r="D14" s="51"/>
      <c r="E14" s="2"/>
      <c r="F14" s="2"/>
      <c r="G14" s="10"/>
      <c r="H14" s="10"/>
      <c r="J14" s="47"/>
      <c r="K14" s="41"/>
      <c r="N14" s="8"/>
      <c r="O14" s="8"/>
      <c r="P14" s="8"/>
    </row>
    <row r="15" spans="1:16" ht="12.75" customHeight="1" x14ac:dyDescent="0.25">
      <c r="A15" s="148" t="s">
        <v>16</v>
      </c>
      <c r="B15" s="217"/>
      <c r="C15" s="19"/>
      <c r="E15" s="2"/>
      <c r="F15" s="2"/>
      <c r="G15" s="10"/>
      <c r="H15" s="10"/>
      <c r="J15" s="47"/>
      <c r="K15" s="41"/>
      <c r="O15" s="47"/>
    </row>
    <row r="16" spans="1:16" ht="12.75" customHeight="1" x14ac:dyDescent="0.25">
      <c r="A16" s="148" t="s">
        <v>17</v>
      </c>
      <c r="B16" s="127"/>
      <c r="C16" s="14"/>
      <c r="D16" s="47" t="str">
        <f>IF($C$8="Nein","Nicht notwendig",IF($C$8="Ja","Notwendig",""))</f>
        <v/>
      </c>
      <c r="E16" s="2"/>
      <c r="F16" s="2"/>
      <c r="G16" s="10"/>
      <c r="H16" s="10"/>
      <c r="J16" s="47"/>
      <c r="K16" s="41"/>
      <c r="O16" s="47"/>
    </row>
    <row r="17" spans="1:16" ht="12.75" customHeight="1" x14ac:dyDescent="0.25">
      <c r="A17" s="148" t="s">
        <v>18</v>
      </c>
      <c r="B17" s="127"/>
      <c r="C17" s="14"/>
      <c r="E17" s="2"/>
      <c r="F17" s="2"/>
      <c r="G17" s="10"/>
      <c r="H17" s="10"/>
      <c r="J17" s="47"/>
      <c r="K17" s="41"/>
      <c r="O17" s="47"/>
    </row>
    <row r="18" spans="1:16" ht="23.25" customHeight="1" x14ac:dyDescent="0.25">
      <c r="A18" s="148" t="s">
        <v>19</v>
      </c>
      <c r="B18" s="127"/>
      <c r="C18" s="14"/>
      <c r="D18" s="47" t="str">
        <f>IF($C$10="Nein","Nicht notwendig",IF($C$10="Ja","Notwendig",""))</f>
        <v/>
      </c>
      <c r="E18" s="2"/>
      <c r="F18" s="2"/>
      <c r="G18" s="2"/>
      <c r="H18" s="2"/>
      <c r="J18" s="47"/>
      <c r="K18" s="41"/>
      <c r="M18" s="8"/>
      <c r="N18" s="8"/>
      <c r="O18" s="8"/>
      <c r="P18" s="8"/>
    </row>
    <row r="19" spans="1:16" ht="13.5" customHeight="1" x14ac:dyDescent="0.25">
      <c r="A19" s="128" t="s">
        <v>20</v>
      </c>
      <c r="B19" s="128"/>
      <c r="C19" s="14"/>
      <c r="E19" s="10"/>
      <c r="F19" s="10"/>
      <c r="G19" s="10"/>
      <c r="H19" s="10"/>
      <c r="J19" s="47"/>
      <c r="K19" s="41"/>
      <c r="M19" s="8"/>
      <c r="N19" s="8"/>
      <c r="O19" s="8"/>
      <c r="P19" s="8"/>
    </row>
    <row r="20" spans="1:16" ht="13.5" customHeight="1" x14ac:dyDescent="0.25">
      <c r="A20" s="172" t="s">
        <v>21</v>
      </c>
      <c r="B20" s="173"/>
      <c r="C20" s="14"/>
      <c r="E20" s="10"/>
      <c r="F20" s="10"/>
      <c r="G20" s="10"/>
      <c r="H20" s="10"/>
      <c r="J20" s="47"/>
      <c r="K20" s="41"/>
      <c r="M20" s="8"/>
      <c r="N20" s="8"/>
      <c r="O20" s="8"/>
      <c r="P20" s="8"/>
    </row>
    <row r="21" spans="1:16" ht="13.5" customHeight="1" x14ac:dyDescent="0.25">
      <c r="A21" s="128" t="s">
        <v>62</v>
      </c>
      <c r="B21" s="128"/>
      <c r="C21" s="19"/>
      <c r="E21" s="10"/>
      <c r="F21" s="10"/>
      <c r="G21" s="10"/>
      <c r="H21" s="10"/>
      <c r="J21" s="47"/>
      <c r="K21" s="41"/>
      <c r="M21" s="8"/>
      <c r="N21" s="8"/>
      <c r="O21" s="8"/>
      <c r="P21" s="8"/>
    </row>
    <row r="22" spans="1:16" ht="13.5" customHeight="1" x14ac:dyDescent="0.25">
      <c r="A22" s="128" t="s">
        <v>22</v>
      </c>
      <c r="B22" s="128"/>
      <c r="C22" s="19"/>
      <c r="D22" s="51"/>
      <c r="E22" s="10"/>
      <c r="F22" s="10"/>
      <c r="G22" s="10"/>
      <c r="H22" s="10"/>
      <c r="J22" s="47"/>
      <c r="K22" s="41"/>
      <c r="M22" s="8"/>
      <c r="N22" s="8"/>
      <c r="O22" s="8"/>
      <c r="P22" s="8"/>
    </row>
    <row r="23" spans="1:16" ht="13.5" customHeight="1" x14ac:dyDescent="0.25">
      <c r="A23" s="174" t="s">
        <v>23</v>
      </c>
      <c r="B23" s="175"/>
      <c r="C23" s="19"/>
      <c r="E23" s="10"/>
      <c r="F23" s="10"/>
      <c r="G23" s="10"/>
      <c r="H23" s="10"/>
      <c r="J23" s="47"/>
      <c r="K23" s="41"/>
      <c r="M23" s="8"/>
      <c r="N23" s="8"/>
      <c r="O23" s="8"/>
      <c r="P23" s="8"/>
    </row>
    <row r="24" spans="1:16" ht="15" customHeight="1" x14ac:dyDescent="0.25">
      <c r="A24" s="144" t="s">
        <v>24</v>
      </c>
      <c r="B24" s="145"/>
      <c r="C24" s="19"/>
      <c r="E24" s="10"/>
      <c r="F24" s="10"/>
      <c r="G24" s="11"/>
      <c r="H24" s="11"/>
      <c r="J24" s="47"/>
      <c r="K24" s="41"/>
      <c r="M24" s="8"/>
      <c r="N24" s="8"/>
      <c r="O24" s="8"/>
      <c r="P24" s="8"/>
    </row>
    <row r="25" spans="1:16" ht="12.75" customHeight="1" x14ac:dyDescent="0.25">
      <c r="A25" s="146" t="s">
        <v>61</v>
      </c>
      <c r="B25" s="147"/>
      <c r="C25" s="19"/>
      <c r="E25" s="10"/>
      <c r="F25" s="10"/>
      <c r="G25" s="3"/>
      <c r="H25" s="3"/>
      <c r="J25" s="47"/>
      <c r="K25" s="41"/>
      <c r="O25" s="47"/>
    </row>
    <row r="26" spans="1:16" ht="12.75" customHeight="1" x14ac:dyDescent="0.25">
      <c r="A26" s="146" t="s">
        <v>60</v>
      </c>
      <c r="B26" s="147"/>
      <c r="C26" s="19"/>
      <c r="E26" s="2"/>
      <c r="F26" s="2"/>
      <c r="G26" s="5"/>
      <c r="H26" s="5"/>
      <c r="J26" s="47"/>
      <c r="K26" s="41"/>
      <c r="O26" s="47"/>
    </row>
    <row r="27" spans="1:16" ht="7.2" customHeight="1" x14ac:dyDescent="0.25">
      <c r="A27" s="52"/>
      <c r="B27" s="53"/>
      <c r="C27" s="21"/>
      <c r="E27" s="21"/>
      <c r="F27" s="21"/>
      <c r="G27" s="27"/>
      <c r="H27" s="27"/>
      <c r="J27" s="47"/>
      <c r="K27" s="41"/>
      <c r="O27" s="47"/>
    </row>
    <row r="28" spans="1:16" ht="21.6" customHeight="1" x14ac:dyDescent="0.25">
      <c r="A28" s="32" t="s">
        <v>59</v>
      </c>
      <c r="B28" s="8"/>
      <c r="C28" s="21"/>
      <c r="E28" s="21"/>
      <c r="F28" s="21"/>
      <c r="G28" s="27"/>
      <c r="H28" s="27"/>
      <c r="J28" s="47"/>
      <c r="K28" s="41"/>
      <c r="O28" s="47"/>
    </row>
    <row r="29" spans="1:16" ht="9" customHeight="1" x14ac:dyDescent="0.25">
      <c r="A29" s="54"/>
      <c r="B29" s="55"/>
      <c r="C29" s="21"/>
      <c r="E29" s="21"/>
      <c r="F29" s="21"/>
      <c r="G29" s="27"/>
      <c r="H29" s="27"/>
      <c r="J29" s="47"/>
      <c r="K29" s="41"/>
      <c r="O29" s="47"/>
    </row>
    <row r="30" spans="1:16" ht="15" customHeight="1" x14ac:dyDescent="0.25">
      <c r="A30" s="212" t="s">
        <v>68</v>
      </c>
      <c r="B30" s="213"/>
      <c r="C30" s="26"/>
      <c r="E30" s="7"/>
      <c r="F30" s="7"/>
      <c r="K30" s="8"/>
      <c r="L30" s="41"/>
      <c r="M30" s="8"/>
      <c r="O30" s="47"/>
    </row>
    <row r="31" spans="1:16" s="60" customFormat="1" ht="15" customHeight="1" x14ac:dyDescent="0.25">
      <c r="A31" s="201" t="s">
        <v>69</v>
      </c>
      <c r="B31" s="202"/>
      <c r="C31" s="26"/>
      <c r="D31" s="56"/>
      <c r="E31" s="57"/>
      <c r="F31" s="57"/>
      <c r="G31" s="58"/>
      <c r="H31" s="57"/>
      <c r="I31" s="57"/>
      <c r="J31" s="59"/>
      <c r="K31" s="59"/>
      <c r="L31" s="41"/>
      <c r="M31" s="56"/>
    </row>
    <row r="32" spans="1:16" s="61" customFormat="1" ht="30" customHeight="1" thickBot="1" x14ac:dyDescent="0.3">
      <c r="E32" s="15"/>
      <c r="F32" s="15"/>
      <c r="G32" s="15"/>
      <c r="H32" s="57"/>
      <c r="I32" s="57"/>
      <c r="J32" s="57"/>
      <c r="K32" s="57"/>
      <c r="L32" s="57"/>
      <c r="M32" s="62"/>
      <c r="N32" s="62"/>
      <c r="O32" s="41"/>
    </row>
    <row r="33" spans="1:16" s="61" customFormat="1" ht="30" customHeight="1" x14ac:dyDescent="0.25">
      <c r="A33" s="214" t="s">
        <v>47</v>
      </c>
      <c r="B33" s="215"/>
      <c r="C33" s="215"/>
      <c r="D33" s="215"/>
      <c r="E33" s="63">
        <f>(EDATE(G33,-36)+1)</f>
        <v>44942</v>
      </c>
      <c r="F33" s="64" t="s">
        <v>12</v>
      </c>
      <c r="G33" s="65">
        <v>46037</v>
      </c>
      <c r="H33" s="57"/>
      <c r="I33" s="57"/>
      <c r="J33" s="57"/>
      <c r="K33" s="57"/>
      <c r="L33" s="57"/>
      <c r="M33" s="62"/>
      <c r="N33" s="62"/>
      <c r="O33" s="41"/>
    </row>
    <row r="34" spans="1:16" s="61" customFormat="1" ht="30" customHeight="1" x14ac:dyDescent="0.25">
      <c r="A34" s="66"/>
      <c r="B34" s="67"/>
      <c r="C34" s="216" t="s">
        <v>48</v>
      </c>
      <c r="D34" s="216"/>
      <c r="E34" s="216"/>
      <c r="F34" s="207"/>
      <c r="G34" s="208"/>
      <c r="H34" s="57"/>
      <c r="I34" s="57"/>
      <c r="J34" s="57"/>
      <c r="K34" s="57"/>
      <c r="L34" s="57"/>
      <c r="M34" s="62"/>
      <c r="N34" s="62"/>
      <c r="O34" s="41"/>
    </row>
    <row r="35" spans="1:16" s="61" customFormat="1" ht="61.5" customHeight="1" thickBot="1" x14ac:dyDescent="0.3">
      <c r="A35" s="168" t="s">
        <v>50</v>
      </c>
      <c r="B35" s="209"/>
      <c r="C35" s="209"/>
      <c r="D35" s="209"/>
      <c r="E35" s="16" t="s">
        <v>77</v>
      </c>
      <c r="F35" s="68" t="s">
        <v>49</v>
      </c>
      <c r="G35" s="69"/>
      <c r="H35" s="57"/>
      <c r="I35" s="57"/>
      <c r="J35" s="57"/>
      <c r="K35" s="57"/>
      <c r="L35" s="57"/>
      <c r="M35" s="62"/>
      <c r="N35" s="62"/>
      <c r="O35" s="41"/>
    </row>
    <row r="36" spans="1:16" s="61" customFormat="1" ht="30" customHeight="1" x14ac:dyDescent="0.25">
      <c r="A36" s="70"/>
      <c r="B36" s="71"/>
      <c r="C36" s="210" t="s">
        <v>51</v>
      </c>
      <c r="D36" s="210"/>
      <c r="E36" s="211"/>
      <c r="F36" s="207"/>
      <c r="G36" s="208"/>
      <c r="H36" s="57"/>
      <c r="I36" s="57"/>
      <c r="J36" s="57"/>
      <c r="K36" s="58"/>
      <c r="L36" s="58"/>
      <c r="M36" s="62"/>
      <c r="N36" s="62"/>
      <c r="O36" s="41"/>
    </row>
    <row r="37" spans="1:16" s="61" customFormat="1" ht="30" customHeight="1" x14ac:dyDescent="0.25">
      <c r="A37" s="168" t="s">
        <v>51</v>
      </c>
      <c r="B37" s="169"/>
      <c r="C37" s="189" t="s">
        <v>52</v>
      </c>
      <c r="D37" s="200"/>
      <c r="E37" s="17" t="str">
        <f>C54</f>
        <v>mindestens Honorarzone II</v>
      </c>
      <c r="F37" s="191" t="str">
        <f>IF(COUNTIF($E$46:$G$68,E37)&gt;0,"","Bitte beachten Sie die Mindestbedingungen")</f>
        <v>Bitte beachten Sie die Mindestbedingungen</v>
      </c>
      <c r="G37" s="192"/>
      <c r="H37" s="57"/>
      <c r="I37" s="57"/>
      <c r="J37" s="57"/>
      <c r="K37" s="72"/>
      <c r="L37" s="58"/>
      <c r="M37" s="62"/>
      <c r="N37" s="62"/>
      <c r="O37" s="41"/>
    </row>
    <row r="38" spans="1:16" ht="30" customHeight="1" x14ac:dyDescent="0.25">
      <c r="A38" s="168" t="s">
        <v>51</v>
      </c>
      <c r="B38" s="169"/>
      <c r="C38" s="189" t="s">
        <v>75</v>
      </c>
      <c r="D38" s="190"/>
      <c r="E38" s="18" t="str">
        <f>C66</f>
        <v>über 120.000 €</v>
      </c>
      <c r="F38" s="191" t="str">
        <f>IF(COUNTIF($E$46:$G$68,E38)&gt;0,"","Bitte beachten Sie die Mindestbedingungen")</f>
        <v>Bitte beachten Sie die Mindestbedingungen</v>
      </c>
      <c r="G38" s="192"/>
      <c r="H38" s="7"/>
      <c r="I38" s="7"/>
      <c r="M38" s="8"/>
      <c r="N38" s="8"/>
      <c r="P38" s="8"/>
    </row>
    <row r="39" spans="1:16" ht="12.75" customHeight="1" x14ac:dyDescent="0.25">
      <c r="A39" s="168" t="s">
        <v>53</v>
      </c>
      <c r="B39" s="169"/>
      <c r="C39" s="169"/>
      <c r="D39" s="169"/>
      <c r="E39" s="73"/>
      <c r="F39" s="170"/>
      <c r="G39" s="171"/>
      <c r="H39" s="7"/>
      <c r="I39" s="7"/>
      <c r="M39" s="8"/>
      <c r="N39" s="8"/>
      <c r="P39" s="8"/>
    </row>
    <row r="40" spans="1:16" ht="12.75" customHeight="1" thickBot="1" x14ac:dyDescent="0.3">
      <c r="A40" s="184" t="s">
        <v>13</v>
      </c>
      <c r="B40" s="185"/>
      <c r="C40" s="185"/>
      <c r="D40" s="185"/>
      <c r="E40" s="186"/>
      <c r="F40" s="187"/>
      <c r="G40" s="188"/>
      <c r="H40" s="7"/>
      <c r="I40" s="7"/>
      <c r="J40" s="47"/>
      <c r="M40" s="8"/>
      <c r="N40" s="8"/>
      <c r="P40" s="8"/>
    </row>
    <row r="41" spans="1:16" ht="12.75" customHeight="1" x14ac:dyDescent="0.25">
      <c r="A41" s="8"/>
      <c r="B41" s="8"/>
      <c r="C41" s="12"/>
      <c r="D41" s="8"/>
      <c r="E41" s="8"/>
      <c r="F41" s="8"/>
      <c r="H41" s="7"/>
      <c r="I41" s="7"/>
      <c r="J41" s="47"/>
      <c r="M41" s="8"/>
      <c r="N41" s="8"/>
      <c r="P41" s="8"/>
    </row>
    <row r="42" spans="1:16" ht="14.25" customHeight="1" thickBot="1" x14ac:dyDescent="0.3">
      <c r="A42" s="8"/>
      <c r="C42" s="12"/>
      <c r="D42" s="8"/>
      <c r="E42" s="8"/>
      <c r="F42" s="8"/>
      <c r="H42" s="7"/>
      <c r="I42" s="7"/>
      <c r="J42" s="47"/>
      <c r="M42" s="8"/>
      <c r="N42" s="8"/>
      <c r="P42" s="8"/>
    </row>
    <row r="43" spans="1:16" ht="55.5" customHeight="1" x14ac:dyDescent="0.25">
      <c r="A43" s="179" t="s">
        <v>25</v>
      </c>
      <c r="B43" s="180"/>
      <c r="C43" s="180"/>
      <c r="D43" s="181"/>
      <c r="E43" s="74"/>
      <c r="F43" s="75"/>
      <c r="G43" s="76"/>
      <c r="H43" s="77"/>
      <c r="I43" s="57"/>
      <c r="J43" s="62"/>
      <c r="K43" s="62"/>
      <c r="L43" s="41"/>
      <c r="M43" s="77"/>
      <c r="N43" s="8"/>
      <c r="P43" s="8"/>
    </row>
    <row r="44" spans="1:16" ht="20.25" customHeight="1" thickBot="1" x14ac:dyDescent="0.3">
      <c r="A44" s="182" t="s">
        <v>56</v>
      </c>
      <c r="B44" s="183"/>
      <c r="C44" s="183"/>
      <c r="D44" s="183"/>
      <c r="E44" s="34"/>
      <c r="F44" s="33"/>
      <c r="G44" s="35"/>
      <c r="H44" s="77"/>
      <c r="I44" s="57"/>
      <c r="J44" s="62"/>
      <c r="K44" s="62"/>
      <c r="L44" s="41"/>
      <c r="M44" s="77"/>
      <c r="N44" s="8"/>
      <c r="P44" s="8"/>
    </row>
    <row r="45" spans="1:16" ht="37.200000000000003" customHeight="1" x14ac:dyDescent="0.25">
      <c r="A45" s="124" t="s">
        <v>26</v>
      </c>
      <c r="B45" s="124" t="s">
        <v>27</v>
      </c>
      <c r="C45" s="125" t="s">
        <v>28</v>
      </c>
      <c r="D45" s="78" t="s">
        <v>29</v>
      </c>
      <c r="E45" s="79"/>
      <c r="F45" s="80"/>
      <c r="G45" s="81"/>
      <c r="H45" s="82" t="s">
        <v>30</v>
      </c>
      <c r="I45" s="82" t="s">
        <v>31</v>
      </c>
      <c r="J45" s="82" t="s">
        <v>32</v>
      </c>
      <c r="K45" s="83" t="s">
        <v>33</v>
      </c>
      <c r="L45" s="83" t="s">
        <v>34</v>
      </c>
      <c r="M45" s="119" t="s">
        <v>35</v>
      </c>
      <c r="N45" s="8"/>
      <c r="P45" s="8"/>
    </row>
    <row r="46" spans="1:16" ht="12.75" customHeight="1" x14ac:dyDescent="0.25">
      <c r="A46" s="136" t="s">
        <v>36</v>
      </c>
      <c r="B46" s="140">
        <v>20</v>
      </c>
      <c r="C46" s="84" t="s">
        <v>37</v>
      </c>
      <c r="D46" s="121">
        <v>6</v>
      </c>
      <c r="E46" s="158"/>
      <c r="F46" s="152"/>
      <c r="G46" s="176"/>
      <c r="H46" s="154" t="e">
        <f>VLOOKUP(E46,C46:D48,2,0)</f>
        <v>#N/A</v>
      </c>
      <c r="I46" s="155" t="e">
        <f>VLOOKUP(F46,C46:D48,2,0)</f>
        <v>#N/A</v>
      </c>
      <c r="J46" s="155" t="e">
        <f>VLOOKUP(G46,C46:D48,2,0)</f>
        <v>#N/A</v>
      </c>
      <c r="K46" s="156" t="e">
        <f>SUM(H46:J48)</f>
        <v>#N/A</v>
      </c>
      <c r="L46" s="156" t="e">
        <f>K46/COUNT(H46:J48)</f>
        <v>#N/A</v>
      </c>
      <c r="M46" s="149" t="e">
        <f>L46*B46</f>
        <v>#N/A</v>
      </c>
      <c r="N46" s="8"/>
      <c r="P46" s="8"/>
    </row>
    <row r="47" spans="1:16" ht="12.75" customHeight="1" x14ac:dyDescent="0.25">
      <c r="A47" s="137"/>
      <c r="B47" s="141"/>
      <c r="C47" s="84" t="s">
        <v>38</v>
      </c>
      <c r="D47" s="121">
        <v>3</v>
      </c>
      <c r="E47" s="159"/>
      <c r="F47" s="152"/>
      <c r="G47" s="177"/>
      <c r="H47" s="154"/>
      <c r="I47" s="155"/>
      <c r="J47" s="155"/>
      <c r="K47" s="156"/>
      <c r="L47" s="156"/>
      <c r="M47" s="149"/>
      <c r="N47" s="8"/>
      <c r="P47" s="8"/>
    </row>
    <row r="48" spans="1:16" ht="12.75" customHeight="1" x14ac:dyDescent="0.25">
      <c r="A48" s="139"/>
      <c r="B48" s="142"/>
      <c r="C48" s="84" t="s">
        <v>54</v>
      </c>
      <c r="D48" s="121">
        <v>0</v>
      </c>
      <c r="E48" s="160"/>
      <c r="F48" s="152"/>
      <c r="G48" s="178"/>
      <c r="H48" s="154"/>
      <c r="I48" s="155"/>
      <c r="J48" s="155"/>
      <c r="K48" s="156"/>
      <c r="L48" s="157"/>
      <c r="M48" s="150"/>
      <c r="N48" s="8"/>
      <c r="P48" s="8"/>
    </row>
    <row r="49" spans="1:16" ht="12.75" customHeight="1" x14ac:dyDescent="0.25">
      <c r="A49" s="85" t="s">
        <v>10</v>
      </c>
      <c r="B49" s="120" t="s">
        <v>10</v>
      </c>
      <c r="C49" s="86"/>
      <c r="D49" s="122" t="s">
        <v>10</v>
      </c>
      <c r="E49" s="87"/>
      <c r="F49" s="88"/>
      <c r="G49" s="89"/>
      <c r="H49" s="90"/>
      <c r="I49" s="91"/>
      <c r="J49" s="91"/>
      <c r="K49" s="92"/>
      <c r="L49" s="93"/>
      <c r="M49" s="94"/>
      <c r="N49" s="8"/>
      <c r="P49" s="8"/>
    </row>
    <row r="50" spans="1:16" ht="12.75" customHeight="1" x14ac:dyDescent="0.25">
      <c r="A50" s="136" t="s">
        <v>39</v>
      </c>
      <c r="B50" s="140">
        <v>20</v>
      </c>
      <c r="C50" s="84" t="s">
        <v>40</v>
      </c>
      <c r="D50" s="121">
        <v>6</v>
      </c>
      <c r="E50" s="158"/>
      <c r="F50" s="152"/>
      <c r="G50" s="153"/>
      <c r="H50" s="154" t="e">
        <f>VLOOKUP(E50,C50:D52,2,0)</f>
        <v>#N/A</v>
      </c>
      <c r="I50" s="155" t="e">
        <f>VLOOKUP(F50,C50:D52,2,0)</f>
        <v>#N/A</v>
      </c>
      <c r="J50" s="155" t="e">
        <f>VLOOKUP(G50,C50:D52,2,0)</f>
        <v>#N/A</v>
      </c>
      <c r="K50" s="156" t="e">
        <f>SUM(H50:J52)</f>
        <v>#N/A</v>
      </c>
      <c r="L50" s="156" t="e">
        <f>K50/COUNT(H50:J52)</f>
        <v>#N/A</v>
      </c>
      <c r="M50" s="149" t="e">
        <f>L50*B50</f>
        <v>#N/A</v>
      </c>
      <c r="N50" s="8"/>
      <c r="P50" s="8"/>
    </row>
    <row r="51" spans="1:16" ht="12.75" customHeight="1" x14ac:dyDescent="0.25">
      <c r="A51" s="137"/>
      <c r="B51" s="141"/>
      <c r="C51" s="84" t="s">
        <v>55</v>
      </c>
      <c r="D51" s="121">
        <v>3</v>
      </c>
      <c r="E51" s="159"/>
      <c r="F51" s="152"/>
      <c r="G51" s="153"/>
      <c r="H51" s="154"/>
      <c r="I51" s="155"/>
      <c r="J51" s="155"/>
      <c r="K51" s="157"/>
      <c r="L51" s="157"/>
      <c r="M51" s="149"/>
      <c r="N51" s="8"/>
      <c r="P51" s="8"/>
    </row>
    <row r="52" spans="1:16" ht="12.75" customHeight="1" x14ac:dyDescent="0.25">
      <c r="A52" s="139"/>
      <c r="B52" s="142"/>
      <c r="C52" s="84" t="s">
        <v>54</v>
      </c>
      <c r="D52" s="121">
        <v>0</v>
      </c>
      <c r="E52" s="160"/>
      <c r="F52" s="152"/>
      <c r="G52" s="153"/>
      <c r="H52" s="154"/>
      <c r="I52" s="155"/>
      <c r="J52" s="155"/>
      <c r="K52" s="157"/>
      <c r="L52" s="157"/>
      <c r="M52" s="150"/>
      <c r="N52" s="8"/>
      <c r="P52" s="8"/>
    </row>
    <row r="53" spans="1:16" ht="13.5" customHeight="1" x14ac:dyDescent="0.25">
      <c r="A53" s="85" t="s">
        <v>10</v>
      </c>
      <c r="B53" s="120" t="s">
        <v>10</v>
      </c>
      <c r="C53" s="86"/>
      <c r="D53" s="122" t="s">
        <v>10</v>
      </c>
      <c r="E53" s="87"/>
      <c r="F53" s="88"/>
      <c r="G53" s="89"/>
      <c r="H53" s="90"/>
      <c r="I53" s="91"/>
      <c r="J53" s="91"/>
      <c r="K53" s="92"/>
      <c r="L53" s="92"/>
      <c r="M53" s="95"/>
      <c r="N53" s="8"/>
      <c r="P53" s="8"/>
    </row>
    <row r="54" spans="1:16" ht="13.5" customHeight="1" x14ac:dyDescent="0.25">
      <c r="A54" s="136" t="s">
        <v>41</v>
      </c>
      <c r="B54" s="140">
        <v>15</v>
      </c>
      <c r="C54" s="84" t="s">
        <v>42</v>
      </c>
      <c r="D54" s="121">
        <v>6</v>
      </c>
      <c r="E54" s="151"/>
      <c r="F54" s="152"/>
      <c r="G54" s="153"/>
      <c r="H54" s="154" t="e">
        <f>VLOOKUP(E54,C54:D56,2,0)</f>
        <v>#N/A</v>
      </c>
      <c r="I54" s="155" t="e">
        <f>VLOOKUP(F54,C54:D56,2,0)</f>
        <v>#N/A</v>
      </c>
      <c r="J54" s="155" t="e">
        <f>VLOOKUP(G54,C54:D56,2,0)</f>
        <v>#N/A</v>
      </c>
      <c r="K54" s="156" t="e">
        <f>SUM(H54:J56)</f>
        <v>#N/A</v>
      </c>
      <c r="L54" s="156" t="e">
        <f>K54/COUNT(H54:J56)</f>
        <v>#N/A</v>
      </c>
      <c r="M54" s="149" t="e">
        <f>L54*B54</f>
        <v>#N/A</v>
      </c>
      <c r="N54" s="8"/>
      <c r="P54" s="8"/>
    </row>
    <row r="55" spans="1:16" ht="12.75" customHeight="1" x14ac:dyDescent="0.25">
      <c r="A55" s="137"/>
      <c r="B55" s="141"/>
      <c r="C55" s="84" t="s">
        <v>73</v>
      </c>
      <c r="D55" s="121">
        <v>3</v>
      </c>
      <c r="E55" s="151"/>
      <c r="F55" s="152"/>
      <c r="G55" s="153"/>
      <c r="H55" s="154"/>
      <c r="I55" s="155"/>
      <c r="J55" s="155"/>
      <c r="K55" s="156"/>
      <c r="L55" s="156"/>
      <c r="M55" s="149"/>
    </row>
    <row r="56" spans="1:16" ht="12.75" customHeight="1" x14ac:dyDescent="0.25">
      <c r="A56" s="139"/>
      <c r="B56" s="142"/>
      <c r="C56" s="84" t="s">
        <v>54</v>
      </c>
      <c r="D56" s="121">
        <v>0</v>
      </c>
      <c r="E56" s="151"/>
      <c r="F56" s="152"/>
      <c r="G56" s="153"/>
      <c r="H56" s="154"/>
      <c r="I56" s="155"/>
      <c r="J56" s="155"/>
      <c r="K56" s="156"/>
      <c r="L56" s="157"/>
      <c r="M56" s="150"/>
    </row>
    <row r="57" spans="1:16" ht="15.6" x14ac:dyDescent="0.25">
      <c r="A57" s="85" t="s">
        <v>10</v>
      </c>
      <c r="B57" s="120" t="s">
        <v>10</v>
      </c>
      <c r="C57" s="86"/>
      <c r="D57" s="122" t="s">
        <v>10</v>
      </c>
      <c r="E57" s="96"/>
      <c r="F57" s="97"/>
      <c r="G57" s="98"/>
      <c r="H57" s="99"/>
      <c r="I57" s="92"/>
      <c r="J57" s="92"/>
      <c r="K57" s="92"/>
      <c r="L57" s="92"/>
      <c r="M57" s="95"/>
    </row>
    <row r="58" spans="1:16" x14ac:dyDescent="0.25">
      <c r="A58" s="136" t="s">
        <v>43</v>
      </c>
      <c r="B58" s="140">
        <v>15</v>
      </c>
      <c r="C58" s="84" t="s">
        <v>57</v>
      </c>
      <c r="D58" s="121">
        <v>6</v>
      </c>
      <c r="E58" s="151"/>
      <c r="F58" s="152"/>
      <c r="G58" s="153"/>
      <c r="H58" s="154" t="e">
        <f>VLOOKUP(E58,C58:D60,2,0)</f>
        <v>#N/A</v>
      </c>
      <c r="I58" s="155" t="e">
        <f>VLOOKUP(F58,C58:D60,2,0)</f>
        <v>#N/A</v>
      </c>
      <c r="J58" s="155" t="e">
        <f>VLOOKUP(G58,C58:D60,2,0)</f>
        <v>#N/A</v>
      </c>
      <c r="K58" s="156" t="e">
        <f>SUM(H58:J60)</f>
        <v>#N/A</v>
      </c>
      <c r="L58" s="156" t="e">
        <f>K58/COUNT(H58:J60)</f>
        <v>#N/A</v>
      </c>
      <c r="M58" s="149" t="e">
        <f>L58*B58</f>
        <v>#N/A</v>
      </c>
    </row>
    <row r="59" spans="1:16" ht="26.4" x14ac:dyDescent="0.25">
      <c r="A59" s="137"/>
      <c r="B59" s="141"/>
      <c r="C59" s="84" t="s">
        <v>58</v>
      </c>
      <c r="D59" s="121">
        <v>3</v>
      </c>
      <c r="E59" s="151"/>
      <c r="F59" s="152"/>
      <c r="G59" s="153"/>
      <c r="H59" s="154"/>
      <c r="I59" s="155"/>
      <c r="J59" s="155"/>
      <c r="K59" s="157"/>
      <c r="L59" s="157"/>
      <c r="M59" s="149"/>
    </row>
    <row r="60" spans="1:16" ht="15" customHeight="1" x14ac:dyDescent="0.25">
      <c r="A60" s="139"/>
      <c r="B60" s="142"/>
      <c r="C60" s="84" t="s">
        <v>54</v>
      </c>
      <c r="D60" s="121">
        <v>0</v>
      </c>
      <c r="E60" s="151"/>
      <c r="F60" s="152"/>
      <c r="G60" s="153"/>
      <c r="H60" s="154"/>
      <c r="I60" s="155"/>
      <c r="J60" s="155"/>
      <c r="K60" s="157"/>
      <c r="L60" s="157"/>
      <c r="M60" s="150"/>
    </row>
    <row r="61" spans="1:16" x14ac:dyDescent="0.25">
      <c r="A61" s="85" t="s">
        <v>10</v>
      </c>
      <c r="B61" s="120" t="s">
        <v>10</v>
      </c>
      <c r="C61" s="86"/>
      <c r="D61" s="122" t="s">
        <v>10</v>
      </c>
      <c r="E61" s="100"/>
      <c r="F61" s="101"/>
      <c r="G61" s="102"/>
      <c r="H61" s="90"/>
      <c r="I61" s="91"/>
      <c r="J61" s="91"/>
      <c r="K61" s="92"/>
      <c r="L61" s="92"/>
      <c r="M61" s="95"/>
    </row>
    <row r="62" spans="1:16" ht="27.75" customHeight="1" x14ac:dyDescent="0.25">
      <c r="A62" s="136" t="s">
        <v>76</v>
      </c>
      <c r="B62" s="140">
        <v>10</v>
      </c>
      <c r="C62" s="84" t="s">
        <v>78</v>
      </c>
      <c r="D62" s="121">
        <v>6</v>
      </c>
      <c r="E62" s="151"/>
      <c r="F62" s="152"/>
      <c r="G62" s="153"/>
      <c r="H62" s="154" t="e">
        <f>VLOOKUP(E62,C62:D64,2,0)</f>
        <v>#N/A</v>
      </c>
      <c r="I62" s="155" t="e">
        <f>VLOOKUP(F62,C62:D64,2,0)</f>
        <v>#N/A</v>
      </c>
      <c r="J62" s="155" t="e">
        <f>VLOOKUP(G62,C62:D64,2,0)</f>
        <v>#N/A</v>
      </c>
      <c r="K62" s="156" t="e">
        <f>SUM(H62:J64)</f>
        <v>#N/A</v>
      </c>
      <c r="L62" s="156" t="e">
        <f>K62/COUNT(H62:J64)</f>
        <v>#N/A</v>
      </c>
      <c r="M62" s="149" t="e">
        <f>L62*B62</f>
        <v>#N/A</v>
      </c>
    </row>
    <row r="63" spans="1:16" ht="18" customHeight="1" x14ac:dyDescent="0.25">
      <c r="A63" s="137"/>
      <c r="B63" s="141"/>
      <c r="C63" s="84" t="s">
        <v>79</v>
      </c>
      <c r="D63" s="121">
        <v>3</v>
      </c>
      <c r="E63" s="151"/>
      <c r="F63" s="152"/>
      <c r="G63" s="153"/>
      <c r="H63" s="154"/>
      <c r="I63" s="155"/>
      <c r="J63" s="155"/>
      <c r="K63" s="157"/>
      <c r="L63" s="157"/>
      <c r="M63" s="149"/>
    </row>
    <row r="64" spans="1:16" ht="15.75" customHeight="1" x14ac:dyDescent="0.25">
      <c r="A64" s="139"/>
      <c r="B64" s="142"/>
      <c r="C64" s="84" t="s">
        <v>80</v>
      </c>
      <c r="D64" s="121">
        <v>0</v>
      </c>
      <c r="E64" s="151"/>
      <c r="F64" s="152"/>
      <c r="G64" s="153"/>
      <c r="H64" s="154"/>
      <c r="I64" s="155"/>
      <c r="J64" s="155"/>
      <c r="K64" s="157"/>
      <c r="L64" s="157"/>
      <c r="M64" s="150"/>
    </row>
    <row r="65" spans="1:13" ht="15.6" x14ac:dyDescent="0.25">
      <c r="A65" s="85" t="s">
        <v>10</v>
      </c>
      <c r="B65" s="120" t="s">
        <v>10</v>
      </c>
      <c r="C65" s="86"/>
      <c r="D65" s="122" t="s">
        <v>10</v>
      </c>
      <c r="E65" s="96"/>
      <c r="F65" s="97"/>
      <c r="G65" s="98"/>
      <c r="H65" s="99"/>
      <c r="I65" s="92"/>
      <c r="J65" s="92"/>
      <c r="K65" s="92"/>
      <c r="L65" s="103"/>
      <c r="M65" s="95"/>
    </row>
    <row r="66" spans="1:13" ht="15" customHeight="1" x14ac:dyDescent="0.25">
      <c r="A66" s="136" t="s">
        <v>74</v>
      </c>
      <c r="B66" s="140">
        <v>20</v>
      </c>
      <c r="C66" s="84" t="s">
        <v>81</v>
      </c>
      <c r="D66" s="121">
        <v>6</v>
      </c>
      <c r="E66" s="151"/>
      <c r="F66" s="152"/>
      <c r="G66" s="153"/>
      <c r="H66" s="154" t="e">
        <f>VLOOKUP(E66,C66:D68,2,0)</f>
        <v>#N/A</v>
      </c>
      <c r="I66" s="155" t="e">
        <f>VLOOKUP(F66,C66:D68,2,0)</f>
        <v>#N/A</v>
      </c>
      <c r="J66" s="155" t="e">
        <f>VLOOKUP(G66,C66:D68,2,0)</f>
        <v>#N/A</v>
      </c>
      <c r="K66" s="156" t="e">
        <f>SUM(H66:J68)</f>
        <v>#N/A</v>
      </c>
      <c r="L66" s="156" t="e">
        <f>K66/COUNT(H66:J68)</f>
        <v>#N/A</v>
      </c>
      <c r="M66" s="149" t="e">
        <f>L66*B66</f>
        <v>#N/A</v>
      </c>
    </row>
    <row r="67" spans="1:13" ht="15.75" customHeight="1" x14ac:dyDescent="0.25">
      <c r="A67" s="137"/>
      <c r="B67" s="141"/>
      <c r="C67" s="84" t="s">
        <v>82</v>
      </c>
      <c r="D67" s="121">
        <v>3</v>
      </c>
      <c r="E67" s="151"/>
      <c r="F67" s="152"/>
      <c r="G67" s="153"/>
      <c r="H67" s="154"/>
      <c r="I67" s="155"/>
      <c r="J67" s="155"/>
      <c r="K67" s="156"/>
      <c r="L67" s="157"/>
      <c r="M67" s="149"/>
    </row>
    <row r="68" spans="1:13" ht="14.25" customHeight="1" thickBot="1" x14ac:dyDescent="0.3">
      <c r="A68" s="138"/>
      <c r="B68" s="143"/>
      <c r="C68" s="104" t="s">
        <v>83</v>
      </c>
      <c r="D68" s="123">
        <v>0</v>
      </c>
      <c r="E68" s="162"/>
      <c r="F68" s="163"/>
      <c r="G68" s="164"/>
      <c r="H68" s="165"/>
      <c r="I68" s="195"/>
      <c r="J68" s="195"/>
      <c r="K68" s="166"/>
      <c r="L68" s="167"/>
      <c r="M68" s="161"/>
    </row>
    <row r="69" spans="1:13" ht="18" thickBot="1" x14ac:dyDescent="0.3">
      <c r="A69" s="105" t="s">
        <v>44</v>
      </c>
      <c r="B69" s="106">
        <f>SUM(B46:B68)</f>
        <v>100</v>
      </c>
      <c r="C69" s="107"/>
      <c r="D69" s="108"/>
      <c r="E69" s="109"/>
      <c r="F69" s="110"/>
      <c r="G69" s="111"/>
      <c r="H69" s="57"/>
      <c r="I69" s="57"/>
      <c r="J69" s="57"/>
      <c r="K69" s="57"/>
      <c r="L69" s="57"/>
      <c r="M69" s="112" t="e">
        <f>SUM(M46:M68)</f>
        <v>#N/A</v>
      </c>
    </row>
    <row r="70" spans="1:13" ht="21.6" thickBot="1" x14ac:dyDescent="0.3">
      <c r="A70" s="113" t="s">
        <v>45</v>
      </c>
      <c r="B70" s="114">
        <v>100</v>
      </c>
      <c r="C70" s="41"/>
      <c r="D70" s="41"/>
      <c r="E70" s="193" t="s">
        <v>46</v>
      </c>
      <c r="F70" s="194"/>
      <c r="G70" s="115" t="e">
        <f>M69</f>
        <v>#N/A</v>
      </c>
      <c r="H70" s="41"/>
      <c r="I70" s="41"/>
      <c r="J70" s="41"/>
      <c r="K70" s="41"/>
      <c r="L70" s="41"/>
      <c r="M70" s="41"/>
    </row>
    <row r="71" spans="1:13" x14ac:dyDescent="0.25">
      <c r="B71" s="8"/>
    </row>
    <row r="79" spans="1:13" x14ac:dyDescent="0.25">
      <c r="B79" s="8"/>
    </row>
    <row r="80" spans="1:13" x14ac:dyDescent="0.25">
      <c r="B80" s="8"/>
    </row>
    <row r="81" spans="2:2" x14ac:dyDescent="0.25">
      <c r="B81" s="4"/>
    </row>
    <row r="82" spans="2:2" x14ac:dyDescent="0.25">
      <c r="B82" s="9"/>
    </row>
    <row r="83" spans="2:2" x14ac:dyDescent="0.25">
      <c r="B83" s="9"/>
    </row>
    <row r="84" spans="2:2" x14ac:dyDescent="0.25">
      <c r="B84" s="9"/>
    </row>
    <row r="85" spans="2:2" x14ac:dyDescent="0.25">
      <c r="B85" s="9"/>
    </row>
    <row r="87" spans="2:2" x14ac:dyDescent="0.25">
      <c r="B87" s="116"/>
    </row>
    <row r="88" spans="2:2" x14ac:dyDescent="0.25">
      <c r="B88" s="117"/>
    </row>
    <row r="89" spans="2:2" x14ac:dyDescent="0.25">
      <c r="B89" s="117"/>
    </row>
    <row r="90" spans="2:2" x14ac:dyDescent="0.25">
      <c r="B90" s="118"/>
    </row>
    <row r="91" spans="2:2" x14ac:dyDescent="0.25">
      <c r="B91" s="117"/>
    </row>
    <row r="92" spans="2:2" x14ac:dyDescent="0.25">
      <c r="B92" s="51"/>
    </row>
  </sheetData>
  <mergeCells count="115">
    <mergeCell ref="E2:F2"/>
    <mergeCell ref="E3:F3"/>
    <mergeCell ref="E4:F4"/>
    <mergeCell ref="F37:G37"/>
    <mergeCell ref="A37:B37"/>
    <mergeCell ref="C37:D37"/>
    <mergeCell ref="A31:B31"/>
    <mergeCell ref="C10:D11"/>
    <mergeCell ref="F34:G34"/>
    <mergeCell ref="A35:D35"/>
    <mergeCell ref="C36:E36"/>
    <mergeCell ref="F36:G36"/>
    <mergeCell ref="A30:B30"/>
    <mergeCell ref="A33:D33"/>
    <mergeCell ref="C34:E34"/>
    <mergeCell ref="A19:B19"/>
    <mergeCell ref="A8:B8"/>
    <mergeCell ref="A9:B9"/>
    <mergeCell ref="A13:B13"/>
    <mergeCell ref="A14:B14"/>
    <mergeCell ref="A15:B15"/>
    <mergeCell ref="A16:B16"/>
    <mergeCell ref="A17:B17"/>
    <mergeCell ref="E70:F70"/>
    <mergeCell ref="I66:I68"/>
    <mergeCell ref="J66:J68"/>
    <mergeCell ref="H58:H60"/>
    <mergeCell ref="I58:I60"/>
    <mergeCell ref="J54:J56"/>
    <mergeCell ref="E58:E60"/>
    <mergeCell ref="F58:F60"/>
    <mergeCell ref="G58:G60"/>
    <mergeCell ref="A39:D39"/>
    <mergeCell ref="F39:G39"/>
    <mergeCell ref="A20:B20"/>
    <mergeCell ref="A21:B21"/>
    <mergeCell ref="A22:B22"/>
    <mergeCell ref="A23:B23"/>
    <mergeCell ref="M50:M52"/>
    <mergeCell ref="E46:E48"/>
    <mergeCell ref="F46:F48"/>
    <mergeCell ref="G46:G48"/>
    <mergeCell ref="H46:H48"/>
    <mergeCell ref="I46:I48"/>
    <mergeCell ref="J46:J48"/>
    <mergeCell ref="A43:D43"/>
    <mergeCell ref="A44:D44"/>
    <mergeCell ref="A40:E40"/>
    <mergeCell ref="F40:G40"/>
    <mergeCell ref="A38:B38"/>
    <mergeCell ref="C38:D38"/>
    <mergeCell ref="F38:G38"/>
    <mergeCell ref="M66:M68"/>
    <mergeCell ref="E66:E68"/>
    <mergeCell ref="F66:F68"/>
    <mergeCell ref="G66:G68"/>
    <mergeCell ref="H66:H68"/>
    <mergeCell ref="J58:J60"/>
    <mergeCell ref="K58:K60"/>
    <mergeCell ref="L58:L60"/>
    <mergeCell ref="M58:M60"/>
    <mergeCell ref="E62:E64"/>
    <mergeCell ref="F62:F64"/>
    <mergeCell ref="G62:G64"/>
    <mergeCell ref="H62:H64"/>
    <mergeCell ref="I62:I64"/>
    <mergeCell ref="J62:J64"/>
    <mergeCell ref="K62:K64"/>
    <mergeCell ref="L62:L64"/>
    <mergeCell ref="M62:M64"/>
    <mergeCell ref="K66:K68"/>
    <mergeCell ref="L66:L68"/>
    <mergeCell ref="M54:M56"/>
    <mergeCell ref="E54:E56"/>
    <mergeCell ref="F54:F56"/>
    <mergeCell ref="G54:G56"/>
    <mergeCell ref="H54:H56"/>
    <mergeCell ref="I54:I56"/>
    <mergeCell ref="K46:K48"/>
    <mergeCell ref="L46:L48"/>
    <mergeCell ref="M46:M48"/>
    <mergeCell ref="E50:E52"/>
    <mergeCell ref="F50:F52"/>
    <mergeCell ref="G50:G52"/>
    <mergeCell ref="H50:H52"/>
    <mergeCell ref="I50:I52"/>
    <mergeCell ref="J50:J52"/>
    <mergeCell ref="K50:K52"/>
    <mergeCell ref="L50:L52"/>
    <mergeCell ref="K54:K56"/>
    <mergeCell ref="L54:L56"/>
    <mergeCell ref="H9:I9"/>
    <mergeCell ref="A10:B10"/>
    <mergeCell ref="A11:B11"/>
    <mergeCell ref="A4:B4"/>
    <mergeCell ref="A5:B5"/>
    <mergeCell ref="A6:B6"/>
    <mergeCell ref="A7:B7"/>
    <mergeCell ref="C8:D9"/>
    <mergeCell ref="A66:A68"/>
    <mergeCell ref="A62:A64"/>
    <mergeCell ref="A58:A60"/>
    <mergeCell ref="A54:A56"/>
    <mergeCell ref="A50:A52"/>
    <mergeCell ref="A46:A48"/>
    <mergeCell ref="B46:B48"/>
    <mergeCell ref="B50:B52"/>
    <mergeCell ref="B54:B56"/>
    <mergeCell ref="B58:B60"/>
    <mergeCell ref="B62:B64"/>
    <mergeCell ref="B66:B68"/>
    <mergeCell ref="A24:B24"/>
    <mergeCell ref="A25:B25"/>
    <mergeCell ref="A26:B26"/>
    <mergeCell ref="A18:B18"/>
  </mergeCells>
  <conditionalFormatting sqref="J31 J43:J44 M32:M37">
    <cfRule type="containsText" dxfId="19" priority="79" operator="containsText" text="nicht nachgewiesen">
      <formula>NOT(ISERROR(SEARCH("nicht nachgewiesen",J31)))</formula>
    </cfRule>
    <cfRule type="containsText" dxfId="18" priority="80" operator="containsText" text="erfüllt">
      <formula>NOT(ISERROR(SEARCH("erfüllt",J31)))</formula>
    </cfRule>
  </conditionalFormatting>
  <conditionalFormatting sqref="E32:G32">
    <cfRule type="containsText" dxfId="17" priority="54" operator="containsText" text="keine vergleichbare Leistung">
      <formula>NOT(ISERROR(SEARCH("keine vergleichbare Leistung",E32)))</formula>
    </cfRule>
    <cfRule type="containsText" dxfId="16" priority="55" operator="containsText" text="Leistungszeitraum nicht eingehalten">
      <formula>NOT(ISERROR(SEARCH("Leistungszeitraum nicht eingehalten",E32)))</formula>
    </cfRule>
    <cfRule type="containsText" dxfId="15" priority="56" operator="containsText" text="Referenzformblatt als Eigenerklärung fehlt">
      <formula>NOT(ISERROR(SEARCH("Referenzformblatt als Eigenerklärung fehlt",E32)))</formula>
    </cfRule>
    <cfRule type="containsText" dxfId="14" priority="57" operator="containsText" text="Referenzschreiben des AG fehlt">
      <formula>NOT(ISERROR(SEARCH("Referenzschreiben des AG fehlt",E32)))</formula>
    </cfRule>
    <cfRule type="cellIs" dxfId="13" priority="58" operator="equal">
      <formula>"Wertung"</formula>
    </cfRule>
  </conditionalFormatting>
  <conditionalFormatting sqref="E65:G65">
    <cfRule type="containsText" dxfId="12" priority="31" operator="containsText" text="..">
      <formula>NOT(ISERROR(SEARCH("..",E65)))</formula>
    </cfRule>
  </conditionalFormatting>
  <conditionalFormatting sqref="E57:G57">
    <cfRule type="containsText" dxfId="11" priority="30" operator="containsText" text="..">
      <formula>NOT(ISERROR(SEARCH("..",E57)))</formula>
    </cfRule>
  </conditionalFormatting>
  <conditionalFormatting sqref="C16">
    <cfRule type="expression" dxfId="10" priority="14">
      <formula>AND($D$16="Notwendig",C16="")</formula>
    </cfRule>
  </conditionalFormatting>
  <conditionalFormatting sqref="C18">
    <cfRule type="expression" dxfId="9" priority="13">
      <formula>AND($D$18="Notwendig",$C$18="")</formula>
    </cfRule>
  </conditionalFormatting>
  <conditionalFormatting sqref="E13:F18 E26:F26">
    <cfRule type="expression" dxfId="8" priority="12">
      <formula>$C$8="Ja"</formula>
    </cfRule>
  </conditionalFormatting>
  <conditionalFormatting sqref="G18:H18">
    <cfRule type="expression" dxfId="7" priority="11">
      <formula>$C$10="Ja"</formula>
    </cfRule>
  </conditionalFormatting>
  <conditionalFormatting sqref="E46:G56 E58:G64 E66:G68">
    <cfRule type="cellIs" dxfId="6" priority="10" operator="notEqual">
      <formula>""</formula>
    </cfRule>
  </conditionalFormatting>
  <conditionalFormatting sqref="C13:C26 E13:F18 G18:H18 E26:F26">
    <cfRule type="cellIs" dxfId="5" priority="9" operator="equal">
      <formula>"Eingereicht"</formula>
    </cfRule>
    <cfRule type="cellIs" dxfId="4" priority="15" operator="equal">
      <formula>"Fehlt"</formula>
    </cfRule>
    <cfRule type="cellIs" dxfId="3" priority="16" operator="equal">
      <formula>"Eingereicht"</formula>
    </cfRule>
  </conditionalFormatting>
  <conditionalFormatting sqref="C30:C31 E44:G44">
    <cfRule type="cellIs" dxfId="2" priority="3" operator="equal">
      <formula>"Ja"</formula>
    </cfRule>
  </conditionalFormatting>
  <conditionalFormatting sqref="C30:C31 E44:G44">
    <cfRule type="cellIs" dxfId="1" priority="2" operator="equal">
      <formula>"Nein"</formula>
    </cfRule>
  </conditionalFormatting>
  <conditionalFormatting sqref="C6">
    <cfRule type="expression" dxfId="0" priority="1">
      <formula>OR($E$44="Nein",$F$44="Nein",$G$44="Nein")</formula>
    </cfRule>
  </conditionalFormatting>
  <dataValidations count="10">
    <dataValidation type="list" allowBlank="1" showInputMessage="1" showErrorMessage="1" sqref="C8:D12 C30:C31 E32:G32 E44:G44" xr:uid="{79035BDA-E524-4C71-BDB9-F6B3B9924964}">
      <formula1>"Ja, Nein"</formula1>
    </dataValidation>
    <dataValidation type="list" allowBlank="1" showInputMessage="1" showErrorMessage="1" sqref="E54:G56" xr:uid="{C6BB6381-67B6-4D74-A3BC-ADB62C1CF127}">
      <formula1>$C$54:$C$56</formula1>
    </dataValidation>
    <dataValidation type="list" allowBlank="1" showInputMessage="1" showErrorMessage="1" sqref="E50:G52" xr:uid="{E1CBB950-D093-4D99-B8EC-1864869F8497}">
      <formula1>$C$50:$C$52</formula1>
    </dataValidation>
    <dataValidation allowBlank="1" showInputMessage="1" showErrorMessage="1" sqref="H50:J52 H46:J48 H54:J68" xr:uid="{1ADD09C4-9173-4BB4-AF09-E2363184D369}"/>
    <dataValidation type="list" allowBlank="1" showInputMessage="1" showErrorMessage="1" sqref="E46:G48" xr:uid="{EF0A3936-A6E7-4596-8257-5040DCE19917}">
      <formula1>$C$46:$C$48</formula1>
    </dataValidation>
    <dataValidation type="list" allowBlank="1" showInputMessage="1" showErrorMessage="1" sqref="E62:G64" xr:uid="{9CE97017-ACD7-48E7-B519-21DF6D9E4B52}">
      <formula1>$C$62:$C$64</formula1>
    </dataValidation>
    <dataValidation type="list" allowBlank="1" showInputMessage="1" showErrorMessage="1" sqref="E27:F29 C28" xr:uid="{8B6A3F9C-BFF6-4A29-8202-7511CF4CC58E}">
      <formula1>$B$82:$B$83</formula1>
    </dataValidation>
    <dataValidation type="list" allowBlank="1" showInputMessage="1" showErrorMessage="1" sqref="E66:G68" xr:uid="{4C916B67-77A9-4DB3-A1D9-D26361D8C298}">
      <formula1>$C$66:$C$68</formula1>
    </dataValidation>
    <dataValidation type="list" allowBlank="1" showInputMessage="1" showErrorMessage="1" sqref="E58:G60" xr:uid="{7536BBCF-C633-4AFA-87D0-FC19740D5710}">
      <formula1>$C$58:$C$60</formula1>
    </dataValidation>
    <dataValidation type="list" allowBlank="1" showInputMessage="1" showErrorMessage="1" sqref="C13:C26 E13:F17 E26:F26 E18:H18" xr:uid="{D863BDCD-F800-4B93-B793-0558A77E3830}">
      <formula1>"Eingereicht, Fehlt"</formula1>
    </dataValidation>
  </dataValidations>
  <pageMargins left="0.23622047244094491" right="0.19685039370078741" top="0.35433070866141736" bottom="0.19685039370078741" header="0.27559055118110237" footer="0.15748031496062992"/>
  <pageSetup paperSize="9" scale="84" orientation="landscape" r:id="rId1"/>
  <headerFooter>
    <oddHeader xml:space="preserve">&amp;C12_08-005_Arbeitshilfe_GP_Wertungsmatrix
</oddHeader>
    <oddFooter>&amp;C12_08-005_Arbeitshilfe_GP_Wertungsmatrix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Wertung Blanko</vt:lpstr>
      <vt:lpstr>'Wertung Blanko'!Druckbereich</vt:lpstr>
      <vt:lpstr>'Wertung Blanko'!Drucktitel</vt:lpstr>
    </vt:vector>
  </TitlesOfParts>
  <Company>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100gurr</dc:creator>
  <cp:lastModifiedBy>Schäper Laura (BLB DO)</cp:lastModifiedBy>
  <cp:lastPrinted>2019-07-10T10:24:16Z</cp:lastPrinted>
  <dcterms:created xsi:type="dcterms:W3CDTF">2010-04-30T07:47:31Z</dcterms:created>
  <dcterms:modified xsi:type="dcterms:W3CDTF">2026-02-09T11:05:52Z</dcterms:modified>
</cp:coreProperties>
</file>